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9" sheetId="5" r:id="rId1"/>
    <sheet name="ROI statement" sheetId="3" r:id="rId2"/>
    <sheet name="2018" sheetId="2" r:id="rId3"/>
    <sheet name="Till Feb-18" sheetId="1" r:id="rId4"/>
  </sheets>
  <definedNames>
    <definedName name="_xlnm._FilterDatabase" localSheetId="3" hidden="1">'Till Feb-18'!$A$19:$M$4373</definedName>
  </definedNames>
  <calcPr calcId="124519"/>
</workbook>
</file>

<file path=xl/calcChain.xml><?xml version="1.0" encoding="utf-8"?>
<calcChain xmlns="http://schemas.openxmlformats.org/spreadsheetml/2006/main">
  <c r="L53" i="5"/>
  <c r="I53"/>
  <c r="D13"/>
  <c r="I13" s="1"/>
  <c r="D12"/>
  <c r="J12" s="1"/>
  <c r="D11"/>
  <c r="K11" s="1"/>
  <c r="D10"/>
  <c r="J10" s="1"/>
  <c r="D18"/>
  <c r="I18" s="1"/>
  <c r="L18" s="1"/>
  <c r="D17"/>
  <c r="I17" s="1"/>
  <c r="L17" s="1"/>
  <c r="D16"/>
  <c r="I16" s="1"/>
  <c r="L16" s="1"/>
  <c r="D15"/>
  <c r="D14"/>
  <c r="J14" s="1"/>
  <c r="D22"/>
  <c r="K22" s="1"/>
  <c r="D19"/>
  <c r="I19" s="1"/>
  <c r="D20"/>
  <c r="K20" s="1"/>
  <c r="D21"/>
  <c r="I21" s="1"/>
  <c r="D23"/>
  <c r="D24"/>
  <c r="D25"/>
  <c r="J25" s="1"/>
  <c r="D26"/>
  <c r="I26" s="1"/>
  <c r="D27"/>
  <c r="I27" s="1"/>
  <c r="D28"/>
  <c r="D29"/>
  <c r="I29" s="1"/>
  <c r="D30"/>
  <c r="D31"/>
  <c r="D37"/>
  <c r="I37" s="1"/>
  <c r="L37" s="1"/>
  <c r="D36"/>
  <c r="D35"/>
  <c r="D34"/>
  <c r="J34" s="1"/>
  <c r="D33"/>
  <c r="K33" s="1"/>
  <c r="D32"/>
  <c r="K32" s="1"/>
  <c r="D42"/>
  <c r="K42" s="1"/>
  <c r="D41"/>
  <c r="K41" s="1"/>
  <c r="D40"/>
  <c r="K40" s="1"/>
  <c r="D38"/>
  <c r="K38" s="1"/>
  <c r="D39"/>
  <c r="J39" s="1"/>
  <c r="D44"/>
  <c r="K44" s="1"/>
  <c r="D43"/>
  <c r="J43" s="1"/>
  <c r="D45"/>
  <c r="K45" s="1"/>
  <c r="D46"/>
  <c r="K46" s="1"/>
  <c r="C56"/>
  <c r="E56" s="1"/>
  <c r="F56" s="1"/>
  <c r="D51"/>
  <c r="K51" s="1"/>
  <c r="D50"/>
  <c r="K50" s="1"/>
  <c r="D49"/>
  <c r="K49" s="1"/>
  <c r="D48"/>
  <c r="J48" s="1"/>
  <c r="D47"/>
  <c r="K47" s="1"/>
  <c r="D59"/>
  <c r="K59" s="1"/>
  <c r="D60"/>
  <c r="K60" s="1"/>
  <c r="D61"/>
  <c r="I61" s="1"/>
  <c r="L61" s="1"/>
  <c r="D65"/>
  <c r="D62"/>
  <c r="I62" s="1"/>
  <c r="D63"/>
  <c r="D64"/>
  <c r="I64" s="1"/>
  <c r="D66"/>
  <c r="I66" s="1"/>
  <c r="D67"/>
  <c r="K67" s="1"/>
  <c r="D71"/>
  <c r="I71" s="1"/>
  <c r="L71" s="1"/>
  <c r="D70"/>
  <c r="D69"/>
  <c r="K69" s="1"/>
  <c r="D68"/>
  <c r="K68" s="1"/>
  <c r="D74"/>
  <c r="D73"/>
  <c r="D72"/>
  <c r="K72" s="1"/>
  <c r="D78"/>
  <c r="K78" s="1"/>
  <c r="D77"/>
  <c r="K77" s="1"/>
  <c r="D76"/>
  <c r="I76" s="1"/>
  <c r="D75"/>
  <c r="K75" s="1"/>
  <c r="D82"/>
  <c r="K82" s="1"/>
  <c r="D83"/>
  <c r="I83" s="1"/>
  <c r="D79"/>
  <c r="K79" s="1"/>
  <c r="D81"/>
  <c r="K81" s="1"/>
  <c r="D80"/>
  <c r="K80" s="1"/>
  <c r="D85"/>
  <c r="K85" s="1"/>
  <c r="D84"/>
  <c r="I84" s="1"/>
  <c r="L84" s="1"/>
  <c r="D86"/>
  <c r="I86" s="1"/>
  <c r="D87"/>
  <c r="K87" s="1"/>
  <c r="D88"/>
  <c r="I88" s="1"/>
  <c r="D89"/>
  <c r="I89" s="1"/>
  <c r="D90"/>
  <c r="I90" s="1"/>
  <c r="D91"/>
  <c r="I91" s="1"/>
  <c r="D92"/>
  <c r="I92" s="1"/>
  <c r="D93"/>
  <c r="I93" s="1"/>
  <c r="L93" s="1"/>
  <c r="D94"/>
  <c r="I94" s="1"/>
  <c r="D99"/>
  <c r="I99" s="1"/>
  <c r="L99" s="1"/>
  <c r="D95"/>
  <c r="D98"/>
  <c r="D96"/>
  <c r="J96" s="1"/>
  <c r="D97"/>
  <c r="J97" s="1"/>
  <c r="D102"/>
  <c r="K102" s="1"/>
  <c r="D101"/>
  <c r="K101" s="1"/>
  <c r="D100"/>
  <c r="K100" s="1"/>
  <c r="D107"/>
  <c r="J107" s="1"/>
  <c r="D106"/>
  <c r="D103"/>
  <c r="K103" s="1"/>
  <c r="D104"/>
  <c r="K104" s="1"/>
  <c r="D105"/>
  <c r="K105" s="1"/>
  <c r="D111"/>
  <c r="K111" s="1"/>
  <c r="D110"/>
  <c r="K110" s="1"/>
  <c r="D108"/>
  <c r="K108" s="1"/>
  <c r="D109"/>
  <c r="K109" s="1"/>
  <c r="C123"/>
  <c r="E123" s="1"/>
  <c r="F123" s="1"/>
  <c r="D119"/>
  <c r="K119" s="1"/>
  <c r="D126"/>
  <c r="I126" s="1"/>
  <c r="D118"/>
  <c r="K118" s="1"/>
  <c r="L13" l="1"/>
  <c r="K10"/>
  <c r="I12"/>
  <c r="J11"/>
  <c r="I11"/>
  <c r="I10"/>
  <c r="K14"/>
  <c r="I14"/>
  <c r="I41"/>
  <c r="L41" s="1"/>
  <c r="I15"/>
  <c r="J32"/>
  <c r="I34"/>
  <c r="K34"/>
  <c r="L34" s="1"/>
  <c r="K25"/>
  <c r="J21"/>
  <c r="J20"/>
  <c r="I32"/>
  <c r="J29"/>
  <c r="L29" s="1"/>
  <c r="J26"/>
  <c r="I25"/>
  <c r="L25" s="1"/>
  <c r="K21"/>
  <c r="L21" s="1"/>
  <c r="I20"/>
  <c r="L20" s="1"/>
  <c r="I22"/>
  <c r="I23"/>
  <c r="L23" s="1"/>
  <c r="J24"/>
  <c r="I24"/>
  <c r="L26"/>
  <c r="L27"/>
  <c r="I28"/>
  <c r="L28" s="1"/>
  <c r="I30"/>
  <c r="L30" s="1"/>
  <c r="J31"/>
  <c r="I31"/>
  <c r="I36"/>
  <c r="L36" s="1"/>
  <c r="J35"/>
  <c r="I35"/>
  <c r="J33"/>
  <c r="I33"/>
  <c r="I42"/>
  <c r="L42" s="1"/>
  <c r="I39"/>
  <c r="K39"/>
  <c r="I40"/>
  <c r="J38"/>
  <c r="I38"/>
  <c r="I43"/>
  <c r="K43"/>
  <c r="I44"/>
  <c r="J45"/>
  <c r="I45"/>
  <c r="J46"/>
  <c r="I46"/>
  <c r="J47"/>
  <c r="I59"/>
  <c r="I47"/>
  <c r="L47" s="1"/>
  <c r="J51"/>
  <c r="I51"/>
  <c r="J50"/>
  <c r="I50"/>
  <c r="J49"/>
  <c r="I49"/>
  <c r="K48"/>
  <c r="I48"/>
  <c r="K83"/>
  <c r="J63"/>
  <c r="J60"/>
  <c r="I60"/>
  <c r="I63"/>
  <c r="L62"/>
  <c r="J66"/>
  <c r="J83"/>
  <c r="L66"/>
  <c r="I67"/>
  <c r="I70"/>
  <c r="J69"/>
  <c r="I69"/>
  <c r="J68"/>
  <c r="I68"/>
  <c r="I74"/>
  <c r="L74" s="1"/>
  <c r="J73"/>
  <c r="I73"/>
  <c r="J72"/>
  <c r="I72"/>
  <c r="J75"/>
  <c r="I82"/>
  <c r="I75"/>
  <c r="I77"/>
  <c r="L77" s="1"/>
  <c r="I78"/>
  <c r="L78" s="1"/>
  <c r="K76"/>
  <c r="L76" s="1"/>
  <c r="J79"/>
  <c r="L82"/>
  <c r="I79"/>
  <c r="L79" s="1"/>
  <c r="I81"/>
  <c r="J80"/>
  <c r="I80"/>
  <c r="I85"/>
  <c r="J91"/>
  <c r="K88"/>
  <c r="J86"/>
  <c r="J88"/>
  <c r="L88" s="1"/>
  <c r="J87"/>
  <c r="I87"/>
  <c r="L89"/>
  <c r="L90"/>
  <c r="L91"/>
  <c r="L92"/>
  <c r="L94"/>
  <c r="I95"/>
  <c r="L95" s="1"/>
  <c r="I107"/>
  <c r="I110"/>
  <c r="L110" s="1"/>
  <c r="I98"/>
  <c r="L98" s="1"/>
  <c r="I96"/>
  <c r="L96" s="1"/>
  <c r="I97"/>
  <c r="L97" s="1"/>
  <c r="I102"/>
  <c r="L102" s="1"/>
  <c r="I101"/>
  <c r="L101" s="1"/>
  <c r="I100"/>
  <c r="L107"/>
  <c r="I105"/>
  <c r="J105"/>
  <c r="J106"/>
  <c r="I106"/>
  <c r="J103"/>
  <c r="I103"/>
  <c r="J104"/>
  <c r="I104"/>
  <c r="I111"/>
  <c r="L111" s="1"/>
  <c r="I108"/>
  <c r="I109"/>
  <c r="J126"/>
  <c r="I119"/>
  <c r="L119" s="1"/>
  <c r="K126"/>
  <c r="I118"/>
  <c r="L118" s="1"/>
  <c r="D112"/>
  <c r="D113"/>
  <c r="I113" s="1"/>
  <c r="D114"/>
  <c r="I114" s="1"/>
  <c r="L83" l="1"/>
  <c r="L12"/>
  <c r="L11"/>
  <c r="L10"/>
  <c r="L14"/>
  <c r="L15"/>
  <c r="L22"/>
  <c r="L19"/>
  <c r="L24"/>
  <c r="L31"/>
  <c r="L35"/>
  <c r="L33"/>
  <c r="L32"/>
  <c r="L40"/>
  <c r="L38"/>
  <c r="L39"/>
  <c r="L44"/>
  <c r="L43"/>
  <c r="L45"/>
  <c r="L46"/>
  <c r="L63"/>
  <c r="L60"/>
  <c r="L51"/>
  <c r="L50"/>
  <c r="L49"/>
  <c r="L48"/>
  <c r="L59"/>
  <c r="L64"/>
  <c r="L67"/>
  <c r="L70"/>
  <c r="L69"/>
  <c r="L68"/>
  <c r="L73"/>
  <c r="L72"/>
  <c r="L75"/>
  <c r="L81"/>
  <c r="L80"/>
  <c r="L85"/>
  <c r="L86"/>
  <c r="L87"/>
  <c r="L105"/>
  <c r="L100"/>
  <c r="I112"/>
  <c r="K112"/>
  <c r="L108"/>
  <c r="L126"/>
  <c r="L106"/>
  <c r="L103"/>
  <c r="L104"/>
  <c r="L109"/>
  <c r="J112"/>
  <c r="K113"/>
  <c r="L113" s="1"/>
  <c r="K114"/>
  <c r="L112" l="1"/>
  <c r="L114"/>
  <c r="D115" l="1"/>
  <c r="K115" s="1"/>
  <c r="D116"/>
  <c r="I116" s="1"/>
  <c r="D117"/>
  <c r="I115" l="1"/>
  <c r="J115"/>
  <c r="K116"/>
  <c r="L116" s="1"/>
  <c r="I117"/>
  <c r="K117"/>
  <c r="D128"/>
  <c r="D129"/>
  <c r="D127"/>
  <c r="K127" s="1"/>
  <c r="I120" l="1"/>
  <c r="L115"/>
  <c r="L117"/>
  <c r="I128"/>
  <c r="K128"/>
  <c r="I127"/>
  <c r="J127"/>
  <c r="I129"/>
  <c r="K129"/>
  <c r="D130"/>
  <c r="D131"/>
  <c r="I131" s="1"/>
  <c r="D132"/>
  <c r="I132" s="1"/>
  <c r="L132" s="1"/>
  <c r="D134"/>
  <c r="I134" s="1"/>
  <c r="L134" s="1"/>
  <c r="D133"/>
  <c r="I133" s="1"/>
  <c r="L133" s="1"/>
  <c r="L120" l="1"/>
  <c r="I130"/>
  <c r="L130" s="1"/>
  <c r="L127"/>
  <c r="L128"/>
  <c r="L129"/>
  <c r="L131"/>
  <c r="D135"/>
  <c r="I135" s="1"/>
  <c r="D136"/>
  <c r="I136" s="1"/>
  <c r="L136" s="1"/>
  <c r="D137"/>
  <c r="I137" s="1"/>
  <c r="L137" s="1"/>
  <c r="D138"/>
  <c r="I138" s="1"/>
  <c r="L138" s="1"/>
  <c r="D139"/>
  <c r="I139" s="1"/>
  <c r="L139" s="1"/>
  <c r="D142"/>
  <c r="I142" s="1"/>
  <c r="D140"/>
  <c r="I140" s="1"/>
  <c r="D141"/>
  <c r="I141" s="1"/>
  <c r="J141" l="1"/>
  <c r="L135"/>
  <c r="L142"/>
  <c r="L140"/>
  <c r="L141"/>
  <c r="D147"/>
  <c r="I147" s="1"/>
  <c r="D143"/>
  <c r="I143" s="1"/>
  <c r="D144"/>
  <c r="I144" s="1"/>
  <c r="D145"/>
  <c r="J145" s="1"/>
  <c r="D146"/>
  <c r="J146" s="1"/>
  <c r="I146" l="1"/>
  <c r="K146"/>
  <c r="J144"/>
  <c r="L143"/>
  <c r="I145"/>
  <c r="K145"/>
  <c r="D148"/>
  <c r="I148" s="1"/>
  <c r="D149"/>
  <c r="I149" s="1"/>
  <c r="D150"/>
  <c r="I150" s="1"/>
  <c r="D151"/>
  <c r="K151" s="1"/>
  <c r="D154"/>
  <c r="D155"/>
  <c r="D152"/>
  <c r="I152" s="1"/>
  <c r="D153"/>
  <c r="I153" s="1"/>
  <c r="L146" l="1"/>
  <c r="L144"/>
  <c r="L145"/>
  <c r="L148"/>
  <c r="L149"/>
  <c r="J151"/>
  <c r="I151"/>
  <c r="I154"/>
  <c r="K154"/>
  <c r="K152"/>
  <c r="J152"/>
  <c r="I155"/>
  <c r="K155"/>
  <c r="L153"/>
  <c r="D158"/>
  <c r="I158" s="1"/>
  <c r="L158" s="1"/>
  <c r="D156"/>
  <c r="I156" s="1"/>
  <c r="D157"/>
  <c r="I157" s="1"/>
  <c r="L152" l="1"/>
  <c r="L150"/>
  <c r="L151"/>
  <c r="L154"/>
  <c r="L155"/>
  <c r="L156"/>
  <c r="L157"/>
  <c r="D160"/>
  <c r="I160" s="1"/>
  <c r="L160" s="1"/>
  <c r="D159"/>
  <c r="I159" s="1"/>
  <c r="L159" s="1"/>
  <c r="D161" l="1"/>
  <c r="I161" s="1"/>
  <c r="L161" s="1"/>
  <c r="D162"/>
  <c r="I162" s="1"/>
  <c r="D163"/>
  <c r="J163" s="1"/>
  <c r="L162" l="1"/>
  <c r="I163"/>
  <c r="D166"/>
  <c r="I166" s="1"/>
  <c r="D164"/>
  <c r="J164" s="1"/>
  <c r="D165"/>
  <c r="J165" s="1"/>
  <c r="I165" l="1"/>
  <c r="K165"/>
  <c r="I164"/>
  <c r="K164"/>
  <c r="L163"/>
  <c r="D171"/>
  <c r="I171" s="1"/>
  <c r="D170"/>
  <c r="I170" s="1"/>
  <c r="D169"/>
  <c r="I169" s="1"/>
  <c r="D168"/>
  <c r="K168" s="1"/>
  <c r="D167"/>
  <c r="I167" s="1"/>
  <c r="I168" l="1"/>
  <c r="J170"/>
  <c r="L170" s="1"/>
  <c r="L166"/>
  <c r="L164"/>
  <c r="L165"/>
  <c r="L171"/>
  <c r="J168"/>
  <c r="K169"/>
  <c r="K167"/>
  <c r="J167"/>
  <c r="D174"/>
  <c r="I174" s="1"/>
  <c r="L174" s="1"/>
  <c r="D173"/>
  <c r="I173" s="1"/>
  <c r="L173" s="1"/>
  <c r="D172"/>
  <c r="I172" s="1"/>
  <c r="L167" l="1"/>
  <c r="L169"/>
  <c r="L168"/>
  <c r="L172"/>
  <c r="D175"/>
  <c r="I175" s="1"/>
  <c r="D176"/>
  <c r="I176" s="1"/>
  <c r="D177"/>
  <c r="I177" s="1"/>
  <c r="D178"/>
  <c r="K177" l="1"/>
  <c r="J175"/>
  <c r="L177"/>
  <c r="L175"/>
  <c r="K176"/>
  <c r="L176" s="1"/>
  <c r="I178"/>
  <c r="K178"/>
  <c r="D182"/>
  <c r="I182" s="1"/>
  <c r="L182" s="1"/>
  <c r="D180"/>
  <c r="I180" s="1"/>
  <c r="D181"/>
  <c r="D179"/>
  <c r="I179" s="1"/>
  <c r="L178" l="1"/>
  <c r="K179"/>
  <c r="J179"/>
  <c r="J180"/>
  <c r="L180" s="1"/>
  <c r="I181"/>
  <c r="D185"/>
  <c r="I185" s="1"/>
  <c r="D183"/>
  <c r="I183" s="1"/>
  <c r="D184"/>
  <c r="J184" s="1"/>
  <c r="L179" l="1"/>
  <c r="I184"/>
  <c r="L181"/>
  <c r="L185"/>
  <c r="L183"/>
  <c r="D189"/>
  <c r="I189" s="1"/>
  <c r="D187"/>
  <c r="I187" s="1"/>
  <c r="D188"/>
  <c r="I188" s="1"/>
  <c r="D186"/>
  <c r="K186" s="1"/>
  <c r="L184" l="1"/>
  <c r="J186"/>
  <c r="I186"/>
  <c r="K189"/>
  <c r="L189" s="1"/>
  <c r="K187"/>
  <c r="L187" s="1"/>
  <c r="K188"/>
  <c r="C202"/>
  <c r="E202" s="1"/>
  <c r="F202" s="1"/>
  <c r="D195"/>
  <c r="K195" s="1"/>
  <c r="D194"/>
  <c r="I194" s="1"/>
  <c r="D193"/>
  <c r="I193" s="1"/>
  <c r="D192"/>
  <c r="K192" s="1"/>
  <c r="D191"/>
  <c r="I191" s="1"/>
  <c r="D190"/>
  <c r="I190" s="1"/>
  <c r="L190" s="1"/>
  <c r="D196"/>
  <c r="J196" s="1"/>
  <c r="D197"/>
  <c r="I197" s="1"/>
  <c r="D198"/>
  <c r="I198" s="1"/>
  <c r="L198" l="1"/>
  <c r="L186"/>
  <c r="L188"/>
  <c r="I196"/>
  <c r="L196" s="1"/>
  <c r="I195"/>
  <c r="L195" s="1"/>
  <c r="I192"/>
  <c r="J192"/>
  <c r="K194"/>
  <c r="L194" s="1"/>
  <c r="K193"/>
  <c r="L191"/>
  <c r="L197"/>
  <c r="D204"/>
  <c r="I204" s="1"/>
  <c r="D205"/>
  <c r="J205" s="1"/>
  <c r="D206"/>
  <c r="J206" s="1"/>
  <c r="D207"/>
  <c r="K207" s="1"/>
  <c r="D208"/>
  <c r="I208" s="1"/>
  <c r="D209"/>
  <c r="J209" s="1"/>
  <c r="I199" l="1"/>
  <c r="L192"/>
  <c r="I207"/>
  <c r="I206"/>
  <c r="I209"/>
  <c r="J207"/>
  <c r="I205"/>
  <c r="L205" s="1"/>
  <c r="L193"/>
  <c r="L204"/>
  <c r="L208"/>
  <c r="D213"/>
  <c r="I213" s="1"/>
  <c r="L213" s="1"/>
  <c r="D212"/>
  <c r="I212" s="1"/>
  <c r="D211"/>
  <c r="I211" s="1"/>
  <c r="D210"/>
  <c r="J210" s="1"/>
  <c r="L199" l="1"/>
  <c r="L207"/>
  <c r="L206"/>
  <c r="L209"/>
  <c r="L212"/>
  <c r="L211"/>
  <c r="I210"/>
  <c r="L210" s="1"/>
  <c r="D217"/>
  <c r="I217" s="1"/>
  <c r="D214"/>
  <c r="I214" s="1"/>
  <c r="D215"/>
  <c r="D216"/>
  <c r="J216" s="1"/>
  <c r="K217" l="1"/>
  <c r="L217" s="1"/>
  <c r="K214"/>
  <c r="L214" s="1"/>
  <c r="I215"/>
  <c r="K215"/>
  <c r="I216"/>
  <c r="K216"/>
  <c r="D222"/>
  <c r="K222" s="1"/>
  <c r="D221"/>
  <c r="I221" s="1"/>
  <c r="D219"/>
  <c r="J219" s="1"/>
  <c r="D220"/>
  <c r="D218"/>
  <c r="J218" s="1"/>
  <c r="L215" l="1"/>
  <c r="L216"/>
  <c r="I222"/>
  <c r="L222" s="1"/>
  <c r="K221"/>
  <c r="L221" s="1"/>
  <c r="I218"/>
  <c r="K218"/>
  <c r="I219"/>
  <c r="L219" s="1"/>
  <c r="I220"/>
  <c r="K220"/>
  <c r="D223"/>
  <c r="K223" s="1"/>
  <c r="L220" l="1"/>
  <c r="J223"/>
  <c r="I223"/>
  <c r="L218"/>
  <c r="D226"/>
  <c r="J226" s="1"/>
  <c r="D224"/>
  <c r="J224" s="1"/>
  <c r="D225"/>
  <c r="J225" s="1"/>
  <c r="L223" l="1"/>
  <c r="I225"/>
  <c r="K225"/>
  <c r="I224"/>
  <c r="K224"/>
  <c r="I226"/>
  <c r="D229"/>
  <c r="J229" s="1"/>
  <c r="D228"/>
  <c r="I228" s="1"/>
  <c r="D227"/>
  <c r="I227" s="1"/>
  <c r="L227" s="1"/>
  <c r="L224" l="1"/>
  <c r="L225"/>
  <c r="L226"/>
  <c r="J228"/>
  <c r="L228" s="1"/>
  <c r="I229"/>
  <c r="L229" s="1"/>
  <c r="D231"/>
  <c r="D233"/>
  <c r="I233" s="1"/>
  <c r="D232"/>
  <c r="I232" s="1"/>
  <c r="D230"/>
  <c r="I230" s="1"/>
  <c r="I231"/>
  <c r="J230" l="1"/>
  <c r="K233"/>
  <c r="L233" s="1"/>
  <c r="K232"/>
  <c r="L232" s="1"/>
  <c r="K231"/>
  <c r="K230"/>
  <c r="L230" s="1"/>
  <c r="D234"/>
  <c r="D235"/>
  <c r="I234"/>
  <c r="L231" l="1"/>
  <c r="K234"/>
  <c r="L234" s="1"/>
  <c r="I235"/>
  <c r="K235"/>
  <c r="D238"/>
  <c r="D273"/>
  <c r="D272"/>
  <c r="I272" s="1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7"/>
  <c r="I237" s="1"/>
  <c r="D236"/>
  <c r="J236" s="1"/>
  <c r="K237"/>
  <c r="L235" l="1"/>
  <c r="I238"/>
  <c r="K238"/>
  <c r="I236"/>
  <c r="K236"/>
  <c r="L237"/>
  <c r="I242"/>
  <c r="L242" s="1"/>
  <c r="I240"/>
  <c r="I241"/>
  <c r="J239"/>
  <c r="I239"/>
  <c r="L238" l="1"/>
  <c r="L236"/>
  <c r="L241"/>
  <c r="J240"/>
  <c r="L240" s="1"/>
  <c r="L239"/>
  <c r="C97" i="2"/>
  <c r="I243" i="5"/>
  <c r="L243" s="1"/>
  <c r="I244"/>
  <c r="C7" i="2"/>
  <c r="C6"/>
  <c r="C5"/>
  <c r="J244" i="5"/>
  <c r="L244" l="1"/>
  <c r="K248"/>
  <c r="I248"/>
  <c r="K247"/>
  <c r="I247"/>
  <c r="K249"/>
  <c r="I249"/>
  <c r="K246"/>
  <c r="J246"/>
  <c r="I246"/>
  <c r="K245"/>
  <c r="J245"/>
  <c r="I245"/>
  <c r="L246" l="1"/>
  <c r="L249"/>
  <c r="L247"/>
  <c r="L248"/>
  <c r="L245"/>
  <c r="I250"/>
  <c r="L250" s="1"/>
  <c r="I254"/>
  <c r="L254" s="1"/>
  <c r="I251"/>
  <c r="L251" s="1"/>
  <c r="I252"/>
  <c r="L252" s="1"/>
  <c r="I253"/>
  <c r="L253" l="1"/>
  <c r="I255"/>
  <c r="J255"/>
  <c r="I256"/>
  <c r="K256"/>
  <c r="L255" l="1"/>
  <c r="L256"/>
  <c r="I260"/>
  <c r="I258"/>
  <c r="I257"/>
  <c r="K257"/>
  <c r="I259"/>
  <c r="K259"/>
  <c r="K258"/>
  <c r="K260"/>
  <c r="L258" l="1"/>
  <c r="L259"/>
  <c r="L257"/>
  <c r="L260"/>
  <c r="K261"/>
  <c r="I261"/>
  <c r="K262"/>
  <c r="I262"/>
  <c r="L262" l="1"/>
  <c r="L261"/>
  <c r="I264"/>
  <c r="J264"/>
  <c r="K264"/>
  <c r="I265"/>
  <c r="K265"/>
  <c r="I263"/>
  <c r="J263"/>
  <c r="K263"/>
  <c r="L265" l="1"/>
  <c r="L263"/>
  <c r="L264"/>
  <c r="K266"/>
  <c r="J266"/>
  <c r="I266"/>
  <c r="I267"/>
  <c r="L266" l="1"/>
  <c r="L267"/>
  <c r="J268"/>
  <c r="I268"/>
  <c r="I269"/>
  <c r="L269" s="1"/>
  <c r="L268" l="1"/>
  <c r="I270"/>
  <c r="L270" s="1"/>
  <c r="I271"/>
  <c r="L271" s="1"/>
  <c r="C277" l="1"/>
  <c r="E277" s="1"/>
  <c r="F277" s="1"/>
  <c r="I279"/>
  <c r="L279" s="1"/>
  <c r="L272"/>
  <c r="I273"/>
  <c r="L273" l="1"/>
  <c r="L274" s="1"/>
  <c r="I280"/>
  <c r="L280" s="1"/>
  <c r="I281"/>
  <c r="L281" s="1"/>
  <c r="I282"/>
  <c r="L282" s="1"/>
  <c r="I285" l="1"/>
  <c r="J283"/>
  <c r="I283"/>
  <c r="J284"/>
  <c r="I284"/>
  <c r="L285" l="1"/>
  <c r="L283"/>
  <c r="L284"/>
  <c r="I290"/>
  <c r="L290" s="1"/>
  <c r="I289"/>
  <c r="L289" s="1"/>
  <c r="J288"/>
  <c r="I288"/>
  <c r="J287"/>
  <c r="I287"/>
  <c r="J286"/>
  <c r="I286"/>
  <c r="L288" l="1"/>
  <c r="L287"/>
  <c r="L286"/>
  <c r="K292"/>
  <c r="I292"/>
  <c r="J291"/>
  <c r="K293"/>
  <c r="I293"/>
  <c r="K291"/>
  <c r="I291"/>
  <c r="L292" l="1"/>
  <c r="L293"/>
  <c r="L291"/>
  <c r="K295"/>
  <c r="I297"/>
  <c r="L297" s="1"/>
  <c r="K294"/>
  <c r="K298"/>
  <c r="J294"/>
  <c r="I294"/>
  <c r="I296"/>
  <c r="L296" s="1"/>
  <c r="J295"/>
  <c r="I295"/>
  <c r="I298"/>
  <c r="I303"/>
  <c r="L303" s="1"/>
  <c r="I302"/>
  <c r="J301"/>
  <c r="I301"/>
  <c r="K300"/>
  <c r="J300"/>
  <c r="I300"/>
  <c r="K299"/>
  <c r="J299"/>
  <c r="I299"/>
  <c r="K304"/>
  <c r="J304"/>
  <c r="I304"/>
  <c r="K305"/>
  <c r="I305"/>
  <c r="K309"/>
  <c r="I309"/>
  <c r="K308"/>
  <c r="I308"/>
  <c r="K306"/>
  <c r="J306"/>
  <c r="I306"/>
  <c r="I307"/>
  <c r="J307"/>
  <c r="I310"/>
  <c r="J311"/>
  <c r="I311"/>
  <c r="K312"/>
  <c r="I312"/>
  <c r="D15" i="3"/>
  <c r="C339" i="5"/>
  <c r="E339" s="1"/>
  <c r="F339" s="1"/>
  <c r="I314"/>
  <c r="K314"/>
  <c r="I313"/>
  <c r="K313"/>
  <c r="I317"/>
  <c r="L317" s="1"/>
  <c r="K315"/>
  <c r="J315"/>
  <c r="I315"/>
  <c r="I316"/>
  <c r="I320"/>
  <c r="J318"/>
  <c r="I318"/>
  <c r="J319"/>
  <c r="I319"/>
  <c r="J322"/>
  <c r="I324"/>
  <c r="L324" s="1"/>
  <c r="I321"/>
  <c r="I322"/>
  <c r="K323"/>
  <c r="I323"/>
  <c r="J321"/>
  <c r="K321"/>
  <c r="K325"/>
  <c r="I325"/>
  <c r="I326"/>
  <c r="K326"/>
  <c r="I329"/>
  <c r="K329"/>
  <c r="K327"/>
  <c r="I327"/>
  <c r="K328"/>
  <c r="J328"/>
  <c r="I328"/>
  <c r="I330"/>
  <c r="J330"/>
  <c r="I331"/>
  <c r="J331"/>
  <c r="I332"/>
  <c r="L332" s="1"/>
  <c r="L308" l="1"/>
  <c r="L309"/>
  <c r="L305"/>
  <c r="L294"/>
  <c r="L295"/>
  <c r="L298"/>
  <c r="L301"/>
  <c r="L302"/>
  <c r="L300"/>
  <c r="L299"/>
  <c r="L304"/>
  <c r="L312"/>
  <c r="L306"/>
  <c r="L307"/>
  <c r="L310"/>
  <c r="L311"/>
  <c r="L330"/>
  <c r="L331"/>
  <c r="L327"/>
  <c r="L325"/>
  <c r="L313"/>
  <c r="L314"/>
  <c r="L323"/>
  <c r="L315"/>
  <c r="L316"/>
  <c r="L320"/>
  <c r="L318"/>
  <c r="L319"/>
  <c r="L322"/>
  <c r="L321"/>
  <c r="L326"/>
  <c r="L329"/>
  <c r="L328"/>
  <c r="I333"/>
  <c r="K334"/>
  <c r="J334"/>
  <c r="I334"/>
  <c r="J335"/>
  <c r="I335"/>
  <c r="I344"/>
  <c r="L344" s="1"/>
  <c r="K343"/>
  <c r="J343"/>
  <c r="I343"/>
  <c r="I345"/>
  <c r="J345"/>
  <c r="I346"/>
  <c r="J346"/>
  <c r="I347"/>
  <c r="L347" s="1"/>
  <c r="I336" l="1"/>
  <c r="L333"/>
  <c r="L345"/>
  <c r="L346"/>
  <c r="L334"/>
  <c r="L335"/>
  <c r="L343"/>
  <c r="K348"/>
  <c r="J348"/>
  <c r="I348"/>
  <c r="K349"/>
  <c r="I349"/>
  <c r="K350"/>
  <c r="I350"/>
  <c r="I351"/>
  <c r="J351"/>
  <c r="K351"/>
  <c r="I352"/>
  <c r="K352"/>
  <c r="K353"/>
  <c r="J353"/>
  <c r="I353"/>
  <c r="K354"/>
  <c r="I354"/>
  <c r="J355"/>
  <c r="I355"/>
  <c r="I359"/>
  <c r="L359" s="1"/>
  <c r="I358"/>
  <c r="L358" s="1"/>
  <c r="J357"/>
  <c r="I357"/>
  <c r="K356"/>
  <c r="J356"/>
  <c r="I356"/>
  <c r="L336" l="1"/>
  <c r="L353"/>
  <c r="L349"/>
  <c r="L348"/>
  <c r="L350"/>
  <c r="L351"/>
  <c r="L352"/>
  <c r="L354"/>
  <c r="L355"/>
  <c r="L357"/>
  <c r="L356"/>
  <c r="K360" l="1"/>
  <c r="J360"/>
  <c r="I360"/>
  <c r="K361"/>
  <c r="J361"/>
  <c r="I361"/>
  <c r="I362"/>
  <c r="K363"/>
  <c r="I363"/>
  <c r="K364"/>
  <c r="I364"/>
  <c r="I365"/>
  <c r="K365"/>
  <c r="I366"/>
  <c r="K366"/>
  <c r="K372"/>
  <c r="I372"/>
  <c r="K371"/>
  <c r="I371"/>
  <c r="K370"/>
  <c r="I370"/>
  <c r="K369"/>
  <c r="I369"/>
  <c r="K367"/>
  <c r="J367"/>
  <c r="I367"/>
  <c r="K368"/>
  <c r="J368"/>
  <c r="I368"/>
  <c r="L365" l="1"/>
  <c r="L368"/>
  <c r="L369"/>
  <c r="L370"/>
  <c r="L371"/>
  <c r="L372"/>
  <c r="L366"/>
  <c r="L360"/>
  <c r="L361"/>
  <c r="L362"/>
  <c r="L364"/>
  <c r="L363"/>
  <c r="L367"/>
  <c r="K373" l="1"/>
  <c r="K374"/>
  <c r="J373"/>
  <c r="I373"/>
  <c r="J374"/>
  <c r="I374"/>
  <c r="K375"/>
  <c r="J375"/>
  <c r="I375"/>
  <c r="K377"/>
  <c r="J377"/>
  <c r="I377"/>
  <c r="K376"/>
  <c r="J376"/>
  <c r="I376"/>
  <c r="I380"/>
  <c r="J379"/>
  <c r="I379"/>
  <c r="J378"/>
  <c r="I378"/>
  <c r="I385"/>
  <c r="J385"/>
  <c r="K385"/>
  <c r="K384"/>
  <c r="I384"/>
  <c r="K383"/>
  <c r="I383"/>
  <c r="I382"/>
  <c r="K382"/>
  <c r="K381"/>
  <c r="J381"/>
  <c r="I381"/>
  <c r="I387"/>
  <c r="J386"/>
  <c r="I386"/>
  <c r="I390"/>
  <c r="J388"/>
  <c r="I391"/>
  <c r="K388"/>
  <c r="I388"/>
  <c r="I389"/>
  <c r="K389"/>
  <c r="K390"/>
  <c r="K391"/>
  <c r="K395"/>
  <c r="I395"/>
  <c r="K397"/>
  <c r="I397"/>
  <c r="K396"/>
  <c r="I396"/>
  <c r="J393"/>
  <c r="I393"/>
  <c r="J392"/>
  <c r="K392"/>
  <c r="I392"/>
  <c r="K394"/>
  <c r="I394"/>
  <c r="K399"/>
  <c r="J399"/>
  <c r="K400"/>
  <c r="I400"/>
  <c r="K398"/>
  <c r="J398"/>
  <c r="I398"/>
  <c r="I399"/>
  <c r="K401"/>
  <c r="J401"/>
  <c r="I401"/>
  <c r="K402"/>
  <c r="I402"/>
  <c r="K403"/>
  <c r="J403"/>
  <c r="I403"/>
  <c r="J404"/>
  <c r="I404"/>
  <c r="D36" i="3"/>
  <c r="D14"/>
  <c r="I407" i="5"/>
  <c r="L407" s="1"/>
  <c r="I406"/>
  <c r="J405"/>
  <c r="I405"/>
  <c r="L378" l="1"/>
  <c r="L374"/>
  <c r="L373"/>
  <c r="L375"/>
  <c r="L377"/>
  <c r="L376"/>
  <c r="L380"/>
  <c r="L379"/>
  <c r="L385"/>
  <c r="L381"/>
  <c r="L390"/>
  <c r="L383"/>
  <c r="L384"/>
  <c r="L382"/>
  <c r="L391"/>
  <c r="L387"/>
  <c r="L386"/>
  <c r="L389"/>
  <c r="L388"/>
  <c r="L396"/>
  <c r="L397"/>
  <c r="L395"/>
  <c r="L398"/>
  <c r="L393"/>
  <c r="L392"/>
  <c r="L394"/>
  <c r="L400"/>
  <c r="L399"/>
  <c r="L401"/>
  <c r="L402"/>
  <c r="L403"/>
  <c r="L404"/>
  <c r="L406"/>
  <c r="L405"/>
  <c r="K412" l="1"/>
  <c r="I412"/>
  <c r="K411"/>
  <c r="I411"/>
  <c r="K410"/>
  <c r="I410"/>
  <c r="K409"/>
  <c r="I409"/>
  <c r="K408"/>
  <c r="J408"/>
  <c r="I408"/>
  <c r="I413" l="1"/>
  <c r="L410"/>
  <c r="L411"/>
  <c r="L412"/>
  <c r="L409"/>
  <c r="L408"/>
  <c r="L413" l="1"/>
  <c r="I420"/>
  <c r="J419"/>
  <c r="I419"/>
  <c r="C416"/>
  <c r="E416" s="1"/>
  <c r="K421"/>
  <c r="J421"/>
  <c r="I421"/>
  <c r="K422"/>
  <c r="I422"/>
  <c r="I423"/>
  <c r="J423"/>
  <c r="K423"/>
  <c r="I424"/>
  <c r="J424"/>
  <c r="K424"/>
  <c r="I425"/>
  <c r="J425"/>
  <c r="K425"/>
  <c r="I426"/>
  <c r="K426"/>
  <c r="I427"/>
  <c r="L427" s="1"/>
  <c r="I428"/>
  <c r="J428"/>
  <c r="I429"/>
  <c r="J429"/>
  <c r="K429"/>
  <c r="I430"/>
  <c r="J430"/>
  <c r="K430"/>
  <c r="I431"/>
  <c r="L431" s="1"/>
  <c r="I432"/>
  <c r="L432" s="1"/>
  <c r="I434"/>
  <c r="L434" s="1"/>
  <c r="I433"/>
  <c r="L433" s="1"/>
  <c r="I435"/>
  <c r="J436"/>
  <c r="I436"/>
  <c r="J437"/>
  <c r="I437"/>
  <c r="K440"/>
  <c r="I440"/>
  <c r="K439"/>
  <c r="I439"/>
  <c r="K438"/>
  <c r="I438"/>
  <c r="K441"/>
  <c r="J441"/>
  <c r="I441"/>
  <c r="I442"/>
  <c r="J443"/>
  <c r="I443"/>
  <c r="K444"/>
  <c r="I444"/>
  <c r="K445"/>
  <c r="I445"/>
  <c r="K446"/>
  <c r="I446"/>
  <c r="K447"/>
  <c r="I447"/>
  <c r="K451"/>
  <c r="I451"/>
  <c r="K450"/>
  <c r="I450"/>
  <c r="K448"/>
  <c r="J448"/>
  <c r="I448"/>
  <c r="J449"/>
  <c r="K449"/>
  <c r="I449"/>
  <c r="K452"/>
  <c r="I452"/>
  <c r="I453"/>
  <c r="K453"/>
  <c r="K456"/>
  <c r="I456"/>
  <c r="K454"/>
  <c r="J454"/>
  <c r="I454"/>
  <c r="K455"/>
  <c r="J455"/>
  <c r="I455"/>
  <c r="K459"/>
  <c r="I459"/>
  <c r="J457"/>
  <c r="I457"/>
  <c r="K458"/>
  <c r="I458"/>
  <c r="I462"/>
  <c r="D35" i="3"/>
  <c r="D34"/>
  <c r="D33"/>
  <c r="K462" i="5"/>
  <c r="K461"/>
  <c r="I461"/>
  <c r="K460"/>
  <c r="I460"/>
  <c r="K463"/>
  <c r="J463"/>
  <c r="I463"/>
  <c r="I466"/>
  <c r="J464"/>
  <c r="I464"/>
  <c r="K465"/>
  <c r="I465"/>
  <c r="L426" l="1"/>
  <c r="F416"/>
  <c r="L420"/>
  <c r="L419"/>
  <c r="L423"/>
  <c r="L425"/>
  <c r="L422"/>
  <c r="L428"/>
  <c r="L424"/>
  <c r="L421"/>
  <c r="L430"/>
  <c r="L429"/>
  <c r="L439"/>
  <c r="L440"/>
  <c r="L465"/>
  <c r="L460"/>
  <c r="L461"/>
  <c r="L454"/>
  <c r="L448"/>
  <c r="L435"/>
  <c r="L436"/>
  <c r="L437"/>
  <c r="L438"/>
  <c r="L441"/>
  <c r="L442"/>
  <c r="L443"/>
  <c r="L444"/>
  <c r="L450"/>
  <c r="L451"/>
  <c r="L447"/>
  <c r="L446"/>
  <c r="L445"/>
  <c r="L449"/>
  <c r="L458"/>
  <c r="L459"/>
  <c r="L456"/>
  <c r="L452"/>
  <c r="L453"/>
  <c r="L455"/>
  <c r="L462"/>
  <c r="L457"/>
  <c r="L463"/>
  <c r="L466"/>
  <c r="L464"/>
  <c r="K468" l="1"/>
  <c r="I468"/>
  <c r="K467"/>
  <c r="I467"/>
  <c r="L467" l="1"/>
  <c r="L468"/>
  <c r="K469" l="1"/>
  <c r="I469"/>
  <c r="K470"/>
  <c r="I470"/>
  <c r="I475"/>
  <c r="K471"/>
  <c r="I471"/>
  <c r="K472"/>
  <c r="I472"/>
  <c r="D13" i="3"/>
  <c r="D12"/>
  <c r="D11"/>
  <c r="K476" i="5"/>
  <c r="I476"/>
  <c r="K475"/>
  <c r="K474"/>
  <c r="I474"/>
  <c r="K473"/>
  <c r="I473"/>
  <c r="I478" l="1"/>
  <c r="L475"/>
  <c r="L474"/>
  <c r="L472"/>
  <c r="L471"/>
  <c r="L470"/>
  <c r="L469"/>
  <c r="L476"/>
  <c r="L473"/>
  <c r="L478" l="1"/>
  <c r="K484"/>
  <c r="I484"/>
  <c r="K482"/>
  <c r="J482"/>
  <c r="I482"/>
  <c r="K483"/>
  <c r="J483"/>
  <c r="I483"/>
  <c r="L483" l="1"/>
  <c r="L484"/>
  <c r="L482"/>
  <c r="K490"/>
  <c r="I490"/>
  <c r="K489"/>
  <c r="I489"/>
  <c r="K488"/>
  <c r="I488"/>
  <c r="K487"/>
  <c r="I487"/>
  <c r="K486"/>
  <c r="I486"/>
  <c r="K485"/>
  <c r="J485"/>
  <c r="I485"/>
  <c r="K493"/>
  <c r="I493"/>
  <c r="K492"/>
  <c r="I492"/>
  <c r="K491"/>
  <c r="J491"/>
  <c r="I491"/>
  <c r="K495"/>
  <c r="J495"/>
  <c r="I495"/>
  <c r="K494"/>
  <c r="J494"/>
  <c r="I496"/>
  <c r="L496" s="1"/>
  <c r="I494"/>
  <c r="L486" l="1"/>
  <c r="L487"/>
  <c r="L488"/>
  <c r="L489"/>
  <c r="L490"/>
  <c r="L485"/>
  <c r="L493"/>
  <c r="L492"/>
  <c r="L491"/>
  <c r="L495"/>
  <c r="L494"/>
  <c r="K497" l="1"/>
  <c r="J497"/>
  <c r="I497"/>
  <c r="I499"/>
  <c r="L499" s="1"/>
  <c r="I498"/>
  <c r="I503"/>
  <c r="L503" s="1"/>
  <c r="L497" l="1"/>
  <c r="L498"/>
  <c r="I501" l="1"/>
  <c r="J500"/>
  <c r="I502"/>
  <c r="L502" s="1"/>
  <c r="I500"/>
  <c r="I507"/>
  <c r="L507" s="1"/>
  <c r="I506"/>
  <c r="L506" s="1"/>
  <c r="I504"/>
  <c r="J505"/>
  <c r="I505"/>
  <c r="L501" l="1"/>
  <c r="L500"/>
  <c r="L504"/>
  <c r="L505"/>
  <c r="J509" l="1"/>
  <c r="I509"/>
  <c r="J508"/>
  <c r="I508"/>
  <c r="K513"/>
  <c r="I513"/>
  <c r="K512"/>
  <c r="I512"/>
  <c r="K511"/>
  <c r="I511"/>
  <c r="K510"/>
  <c r="I510"/>
  <c r="L511" l="1"/>
  <c r="L512"/>
  <c r="L513"/>
  <c r="L509"/>
  <c r="L508"/>
  <c r="L510"/>
  <c r="K515"/>
  <c r="J515"/>
  <c r="I515"/>
  <c r="K514"/>
  <c r="J514"/>
  <c r="I514"/>
  <c r="K518"/>
  <c r="I518"/>
  <c r="J516"/>
  <c r="I516"/>
  <c r="K517"/>
  <c r="I517"/>
  <c r="L515" l="1"/>
  <c r="L514"/>
  <c r="L518"/>
  <c r="L516"/>
  <c r="L517"/>
  <c r="I519" l="1"/>
  <c r="J519"/>
  <c r="K519"/>
  <c r="I520"/>
  <c r="J520"/>
  <c r="K520"/>
  <c r="I521"/>
  <c r="J521"/>
  <c r="K521"/>
  <c r="I522"/>
  <c r="K522"/>
  <c r="I523"/>
  <c r="K523"/>
  <c r="I529"/>
  <c r="I524"/>
  <c r="K529"/>
  <c r="K528"/>
  <c r="L528" s="1"/>
  <c r="K527"/>
  <c r="L527" s="1"/>
  <c r="J524"/>
  <c r="K524"/>
  <c r="K526"/>
  <c r="I526"/>
  <c r="K525"/>
  <c r="I525"/>
  <c r="J530"/>
  <c r="I530"/>
  <c r="K530"/>
  <c r="K533"/>
  <c r="I533"/>
  <c r="K531"/>
  <c r="I531"/>
  <c r="K532"/>
  <c r="I532"/>
  <c r="J534"/>
  <c r="K535"/>
  <c r="I535"/>
  <c r="K534"/>
  <c r="I534"/>
  <c r="K537"/>
  <c r="I537"/>
  <c r="K536"/>
  <c r="I536"/>
  <c r="L531" l="1"/>
  <c r="L533"/>
  <c r="L523"/>
  <c r="L522"/>
  <c r="L521"/>
  <c r="L519"/>
  <c r="L520"/>
  <c r="L529"/>
  <c r="L524"/>
  <c r="L526"/>
  <c r="L525"/>
  <c r="L530"/>
  <c r="L532"/>
  <c r="L534"/>
  <c r="L535"/>
  <c r="L537"/>
  <c r="L536"/>
  <c r="I548" l="1"/>
  <c r="L548" s="1"/>
  <c r="I544"/>
  <c r="I543"/>
  <c r="L543" s="1"/>
  <c r="I542"/>
  <c r="L542" s="1"/>
  <c r="I541"/>
  <c r="J540"/>
  <c r="I540"/>
  <c r="J539"/>
  <c r="I539"/>
  <c r="K538"/>
  <c r="J538"/>
  <c r="I538"/>
  <c r="K622"/>
  <c r="K592"/>
  <c r="K599"/>
  <c r="K604"/>
  <c r="K605"/>
  <c r="J605"/>
  <c r="J603"/>
  <c r="J596"/>
  <c r="J595"/>
  <c r="J592"/>
  <c r="J599"/>
  <c r="J604"/>
  <c r="I589"/>
  <c r="L589" s="1"/>
  <c r="I590"/>
  <c r="L590" s="1"/>
  <c r="I592"/>
  <c r="I595"/>
  <c r="I596"/>
  <c r="I599"/>
  <c r="I602"/>
  <c r="L602" s="1"/>
  <c r="I603"/>
  <c r="I604"/>
  <c r="I605"/>
  <c r="K614"/>
  <c r="K601"/>
  <c r="K587"/>
  <c r="J622"/>
  <c r="J614"/>
  <c r="J612"/>
  <c r="J601"/>
  <c r="J594"/>
  <c r="J593"/>
  <c r="J587"/>
  <c r="I622"/>
  <c r="I621"/>
  <c r="L621" s="1"/>
  <c r="I620"/>
  <c r="L620" s="1"/>
  <c r="I619"/>
  <c r="L619" s="1"/>
  <c r="I618"/>
  <c r="L618" s="1"/>
  <c r="I617"/>
  <c r="L617" s="1"/>
  <c r="I616"/>
  <c r="L616" s="1"/>
  <c r="I615"/>
  <c r="L615" s="1"/>
  <c r="I614"/>
  <c r="L614" s="1"/>
  <c r="I613"/>
  <c r="L613" s="1"/>
  <c r="I612"/>
  <c r="I611"/>
  <c r="L611" s="1"/>
  <c r="I610"/>
  <c r="L610" s="1"/>
  <c r="I609"/>
  <c r="L609" s="1"/>
  <c r="I608"/>
  <c r="L608" s="1"/>
  <c r="I607"/>
  <c r="I606"/>
  <c r="L606" s="1"/>
  <c r="I601"/>
  <c r="I600"/>
  <c r="L600" s="1"/>
  <c r="I598"/>
  <c r="L598" s="1"/>
  <c r="I597"/>
  <c r="L597" s="1"/>
  <c r="I594"/>
  <c r="L594" s="1"/>
  <c r="I593"/>
  <c r="I591"/>
  <c r="L591" s="1"/>
  <c r="I588"/>
  <c r="L588" s="1"/>
  <c r="I587"/>
  <c r="I571"/>
  <c r="L571" s="1"/>
  <c r="I572"/>
  <c r="L572" s="1"/>
  <c r="I573"/>
  <c r="L573" s="1"/>
  <c r="I574"/>
  <c r="L574" s="1"/>
  <c r="I575"/>
  <c r="L575" s="1"/>
  <c r="I576"/>
  <c r="L576" s="1"/>
  <c r="I577"/>
  <c r="L577" s="1"/>
  <c r="I578"/>
  <c r="L578" s="1"/>
  <c r="I579"/>
  <c r="L579" s="1"/>
  <c r="I580"/>
  <c r="L580" s="1"/>
  <c r="I581"/>
  <c r="L581" s="1"/>
  <c r="I582"/>
  <c r="L582" s="1"/>
  <c r="I583"/>
  <c r="L583" s="1"/>
  <c r="I584"/>
  <c r="L584" s="1"/>
  <c r="I585"/>
  <c r="L585" s="1"/>
  <c r="I586"/>
  <c r="L586" s="1"/>
  <c r="L593"/>
  <c r="L607"/>
  <c r="C627"/>
  <c r="I627" s="1"/>
  <c r="C628"/>
  <c r="I628" s="1"/>
  <c r="L628" s="1"/>
  <c r="M580" s="1"/>
  <c r="C629"/>
  <c r="I629" s="1"/>
  <c r="L629" s="1"/>
  <c r="M581" s="1"/>
  <c r="C630"/>
  <c r="I630" s="1"/>
  <c r="C631"/>
  <c r="I631" s="1"/>
  <c r="L631" s="1"/>
  <c r="M583" s="1"/>
  <c r="C632"/>
  <c r="I632" s="1"/>
  <c r="L632" s="1"/>
  <c r="M584" s="1"/>
  <c r="C633"/>
  <c r="I633" s="1"/>
  <c r="L633" s="1"/>
  <c r="M585" s="1"/>
  <c r="C634"/>
  <c r="I634" s="1"/>
  <c r="L634" s="1"/>
  <c r="M586" s="1"/>
  <c r="C635"/>
  <c r="I635" s="1"/>
  <c r="L635" s="1"/>
  <c r="M587" s="1"/>
  <c r="C636"/>
  <c r="I636" s="1"/>
  <c r="L636" s="1"/>
  <c r="M588" s="1"/>
  <c r="C637"/>
  <c r="I637" s="1"/>
  <c r="L637" s="1"/>
  <c r="M589" s="1"/>
  <c r="C638"/>
  <c r="I638" s="1"/>
  <c r="L638" s="1"/>
  <c r="M590" s="1"/>
  <c r="C639"/>
  <c r="I639" s="1"/>
  <c r="L639" s="1"/>
  <c r="M591" s="1"/>
  <c r="C640"/>
  <c r="I640" s="1"/>
  <c r="L640" s="1"/>
  <c r="M592" s="1"/>
  <c r="C641"/>
  <c r="I641" s="1"/>
  <c r="L641" s="1"/>
  <c r="M593" s="1"/>
  <c r="C642"/>
  <c r="I642" s="1"/>
  <c r="L642" s="1"/>
  <c r="M594" s="1"/>
  <c r="C643"/>
  <c r="I643" s="1"/>
  <c r="L643" s="1"/>
  <c r="M595" s="1"/>
  <c r="C644"/>
  <c r="I644" s="1"/>
  <c r="L644" s="1"/>
  <c r="M596" s="1"/>
  <c r="C645"/>
  <c r="I645" s="1"/>
  <c r="C646"/>
  <c r="I646" s="1"/>
  <c r="L646" s="1"/>
  <c r="M598" s="1"/>
  <c r="C647"/>
  <c r="I647" s="1"/>
  <c r="L647" s="1"/>
  <c r="M599" s="1"/>
  <c r="C648"/>
  <c r="I648" s="1"/>
  <c r="L648" s="1"/>
  <c r="M600" s="1"/>
  <c r="C649"/>
  <c r="I649" s="1"/>
  <c r="L649" s="1"/>
  <c r="M601" s="1"/>
  <c r="C650"/>
  <c r="I650" s="1"/>
  <c r="L650" s="1"/>
  <c r="M602" s="1"/>
  <c r="C651"/>
  <c r="I651" s="1"/>
  <c r="L651" s="1"/>
  <c r="M603" s="1"/>
  <c r="C652"/>
  <c r="I652" s="1"/>
  <c r="C653"/>
  <c r="I653" s="1"/>
  <c r="C654"/>
  <c r="I654" s="1"/>
  <c r="L654" s="1"/>
  <c r="M606" s="1"/>
  <c r="C655"/>
  <c r="I655" s="1"/>
  <c r="C656"/>
  <c r="I656" s="1"/>
  <c r="L656" s="1"/>
  <c r="M608" s="1"/>
  <c r="C657"/>
  <c r="I657" s="1"/>
  <c r="L657" s="1"/>
  <c r="M609" s="1"/>
  <c r="C658"/>
  <c r="I658" s="1"/>
  <c r="C659"/>
  <c r="I659" s="1"/>
  <c r="L659" s="1"/>
  <c r="M611" s="1"/>
  <c r="C660"/>
  <c r="I660" s="1"/>
  <c r="C661"/>
  <c r="I661" s="1"/>
  <c r="L661" s="1"/>
  <c r="M613" s="1"/>
  <c r="C662"/>
  <c r="I662" s="1"/>
  <c r="C663"/>
  <c r="I663" s="1"/>
  <c r="L663" s="1"/>
  <c r="M615" s="1"/>
  <c r="C664"/>
  <c r="I664" s="1"/>
  <c r="L664" s="1"/>
  <c r="M616" s="1"/>
  <c r="C665"/>
  <c r="I665" s="1"/>
  <c r="L665" s="1"/>
  <c r="M617" s="1"/>
  <c r="C666"/>
  <c r="I666" s="1"/>
  <c r="L666" s="1"/>
  <c r="M618" s="1"/>
  <c r="C667"/>
  <c r="I667" s="1"/>
  <c r="C668"/>
  <c r="I668" s="1"/>
  <c r="L668" s="1"/>
  <c r="M620" s="1"/>
  <c r="C669"/>
  <c r="I669" s="1"/>
  <c r="L669" s="1"/>
  <c r="M621" s="1"/>
  <c r="C670"/>
  <c r="I670" s="1"/>
  <c r="L670" s="1"/>
  <c r="M622" s="1"/>
  <c r="C671"/>
  <c r="I671" s="1"/>
  <c r="L671" s="1"/>
  <c r="M623" s="1"/>
  <c r="C672"/>
  <c r="I672" s="1"/>
  <c r="L672" s="1"/>
  <c r="M624" s="1"/>
  <c r="C673"/>
  <c r="I673" s="1"/>
  <c r="L673" s="1"/>
  <c r="M625" s="1"/>
  <c r="C674"/>
  <c r="I674" s="1"/>
  <c r="L674" s="1"/>
  <c r="M626" s="1"/>
  <c r="C675"/>
  <c r="I675" s="1"/>
  <c r="L675" s="1"/>
  <c r="M627" s="1"/>
  <c r="C676"/>
  <c r="I676" s="1"/>
  <c r="L676" s="1"/>
  <c r="M628" s="1"/>
  <c r="C677"/>
  <c r="I677" s="1"/>
  <c r="C678"/>
  <c r="I678" s="1"/>
  <c r="L678" s="1"/>
  <c r="M630" s="1"/>
  <c r="C679"/>
  <c r="I679" s="1"/>
  <c r="L679" s="1"/>
  <c r="M631" s="1"/>
  <c r="C680"/>
  <c r="I680" s="1"/>
  <c r="L680" s="1"/>
  <c r="M632" s="1"/>
  <c r="C681"/>
  <c r="I681" s="1"/>
  <c r="C682"/>
  <c r="I682" s="1"/>
  <c r="L682" s="1"/>
  <c r="M634" s="1"/>
  <c r="C683"/>
  <c r="I683" s="1"/>
  <c r="L683" s="1"/>
  <c r="M635" s="1"/>
  <c r="C684"/>
  <c r="I684" s="1"/>
  <c r="L684" s="1"/>
  <c r="M636" s="1"/>
  <c r="C685"/>
  <c r="I685" s="1"/>
  <c r="L685" s="1"/>
  <c r="M637" s="1"/>
  <c r="C686"/>
  <c r="I686" s="1"/>
  <c r="L686" s="1"/>
  <c r="M638" s="1"/>
  <c r="C687"/>
  <c r="I687" s="1"/>
  <c r="L687" s="1"/>
  <c r="M639" s="1"/>
  <c r="C688"/>
  <c r="I688" s="1"/>
  <c r="L688" s="1"/>
  <c r="M640" s="1"/>
  <c r="C689"/>
  <c r="I689" s="1"/>
  <c r="L689" s="1"/>
  <c r="M641" s="1"/>
  <c r="C690"/>
  <c r="I690" s="1"/>
  <c r="L690" s="1"/>
  <c r="M642" s="1"/>
  <c r="C691"/>
  <c r="I691" s="1"/>
  <c r="C692"/>
  <c r="I692" s="1"/>
  <c r="L692" s="1"/>
  <c r="M644" s="1"/>
  <c r="C693"/>
  <c r="I693" s="1"/>
  <c r="L693" s="1"/>
  <c r="M645" s="1"/>
  <c r="C694"/>
  <c r="I694" s="1"/>
  <c r="L694" s="1"/>
  <c r="M646" s="1"/>
  <c r="C695"/>
  <c r="I695" s="1"/>
  <c r="L695" s="1"/>
  <c r="M647" s="1"/>
  <c r="C696"/>
  <c r="I696" s="1"/>
  <c r="L696" s="1"/>
  <c r="M648" s="1"/>
  <c r="C697"/>
  <c r="I697" s="1"/>
  <c r="L697" s="1"/>
  <c r="M649" s="1"/>
  <c r="C698"/>
  <c r="I698" s="1"/>
  <c r="L698" s="1"/>
  <c r="M650" s="1"/>
  <c r="C699"/>
  <c r="I699" s="1"/>
  <c r="L699" s="1"/>
  <c r="M651" s="1"/>
  <c r="C700"/>
  <c r="I700" s="1"/>
  <c r="L700" s="1"/>
  <c r="M652" s="1"/>
  <c r="C701"/>
  <c r="I701" s="1"/>
  <c r="L701" s="1"/>
  <c r="M653" s="1"/>
  <c r="C702"/>
  <c r="I702" s="1"/>
  <c r="L702" s="1"/>
  <c r="M654" s="1"/>
  <c r="C703"/>
  <c r="I703" s="1"/>
  <c r="L703" s="1"/>
  <c r="M655" s="1"/>
  <c r="C704"/>
  <c r="I704" s="1"/>
  <c r="L704" s="1"/>
  <c r="M656" s="1"/>
  <c r="C705"/>
  <c r="I705" s="1"/>
  <c r="L705" s="1"/>
  <c r="M657" s="1"/>
  <c r="C706"/>
  <c r="I706" s="1"/>
  <c r="L706" s="1"/>
  <c r="M658" s="1"/>
  <c r="C707"/>
  <c r="I707" s="1"/>
  <c r="L707" s="1"/>
  <c r="M659" s="1"/>
  <c r="C708"/>
  <c r="I708" s="1"/>
  <c r="C709"/>
  <c r="I709" s="1"/>
  <c r="C710"/>
  <c r="I710" s="1"/>
  <c r="L710" s="1"/>
  <c r="M662" s="1"/>
  <c r="C711"/>
  <c r="I711" s="1"/>
  <c r="C712"/>
  <c r="I712" s="1"/>
  <c r="L712" s="1"/>
  <c r="M664" s="1"/>
  <c r="C713"/>
  <c r="I713" s="1"/>
  <c r="L713" s="1"/>
  <c r="M665" s="1"/>
  <c r="C714"/>
  <c r="I714" s="1"/>
  <c r="L714" s="1"/>
  <c r="M666" s="1"/>
  <c r="C715"/>
  <c r="I715" s="1"/>
  <c r="L715" s="1"/>
  <c r="M667" s="1"/>
  <c r="C716"/>
  <c r="I716" s="1"/>
  <c r="L716" s="1"/>
  <c r="M668" s="1"/>
  <c r="C717"/>
  <c r="I717" s="1"/>
  <c r="L717" s="1"/>
  <c r="M669" s="1"/>
  <c r="I549"/>
  <c r="I547"/>
  <c r="L547" s="1"/>
  <c r="J546"/>
  <c r="I546"/>
  <c r="I545"/>
  <c r="J545"/>
  <c r="K545"/>
  <c r="I557"/>
  <c r="L557" s="1"/>
  <c r="I556"/>
  <c r="L556" s="1"/>
  <c r="I558"/>
  <c r="L558" s="1"/>
  <c r="I559"/>
  <c r="L559" s="1"/>
  <c r="I560"/>
  <c r="L560" s="1"/>
  <c r="I561"/>
  <c r="L561" s="1"/>
  <c r="I562"/>
  <c r="L562" s="1"/>
  <c r="I563"/>
  <c r="L563" s="1"/>
  <c r="I564"/>
  <c r="L564" s="1"/>
  <c r="I565"/>
  <c r="L565" s="1"/>
  <c r="I566"/>
  <c r="L566" s="1"/>
  <c r="I567"/>
  <c r="L567" s="1"/>
  <c r="I568"/>
  <c r="L568" s="1"/>
  <c r="I569"/>
  <c r="L569" s="1"/>
  <c r="I570"/>
  <c r="L570" s="1"/>
  <c r="I555"/>
  <c r="I551" l="1"/>
  <c r="I719"/>
  <c r="L627"/>
  <c r="M579" s="1"/>
  <c r="L612"/>
  <c r="L604"/>
  <c r="L596"/>
  <c r="L549"/>
  <c r="J708"/>
  <c r="L592"/>
  <c r="L539"/>
  <c r="J709"/>
  <c r="L709" s="1"/>
  <c r="M661" s="1"/>
  <c r="L544"/>
  <c r="L541"/>
  <c r="L540"/>
  <c r="L538"/>
  <c r="L587"/>
  <c r="L595"/>
  <c r="L603"/>
  <c r="K708"/>
  <c r="J691"/>
  <c r="L691" s="1"/>
  <c r="M643" s="1"/>
  <c r="J658"/>
  <c r="L658" s="1"/>
  <c r="M610" s="1"/>
  <c r="J645"/>
  <c r="L645" s="1"/>
  <c r="M597" s="1"/>
  <c r="J630"/>
  <c r="I623"/>
  <c r="L545"/>
  <c r="L546"/>
  <c r="L601"/>
  <c r="L555"/>
  <c r="J677"/>
  <c r="J655"/>
  <c r="L655" s="1"/>
  <c r="M607" s="1"/>
  <c r="L622"/>
  <c r="L599"/>
  <c r="L605"/>
  <c r="J681"/>
  <c r="L681" s="1"/>
  <c r="M633" s="1"/>
  <c r="J667"/>
  <c r="J662"/>
  <c r="J653"/>
  <c r="L653" s="1"/>
  <c r="M605" s="1"/>
  <c r="J711"/>
  <c r="L711" s="1"/>
  <c r="M663" s="1"/>
  <c r="K677"/>
  <c r="K667"/>
  <c r="K662"/>
  <c r="J660"/>
  <c r="L660" s="1"/>
  <c r="M612" s="1"/>
  <c r="J652"/>
  <c r="L652" s="1"/>
  <c r="M604" s="1"/>
  <c r="K630"/>
  <c r="D9" i="3"/>
  <c r="I7" i="2"/>
  <c r="L7" s="1"/>
  <c r="M7" s="1"/>
  <c r="I6"/>
  <c r="L6" s="1"/>
  <c r="M6" s="1"/>
  <c r="I5"/>
  <c r="L5" s="1"/>
  <c r="M5" s="1"/>
  <c r="C10"/>
  <c r="I10" s="1"/>
  <c r="I9"/>
  <c r="C9"/>
  <c r="I8"/>
  <c r="C8"/>
  <c r="C14"/>
  <c r="J14" s="1"/>
  <c r="C13"/>
  <c r="I13" s="1"/>
  <c r="C12"/>
  <c r="I11"/>
  <c r="C11"/>
  <c r="K11" s="1"/>
  <c r="C21"/>
  <c r="I21" s="1"/>
  <c r="C20"/>
  <c r="I20" s="1"/>
  <c r="L19"/>
  <c r="M19" s="1"/>
  <c r="C19"/>
  <c r="I19" s="1"/>
  <c r="C18"/>
  <c r="I18" s="1"/>
  <c r="C17"/>
  <c r="I17" s="1"/>
  <c r="I16"/>
  <c r="C16"/>
  <c r="C15"/>
  <c r="I15" s="1"/>
  <c r="L15" s="1"/>
  <c r="M15" s="1"/>
  <c r="C25"/>
  <c r="I25" s="1"/>
  <c r="L25" s="1"/>
  <c r="M25" s="1"/>
  <c r="C24"/>
  <c r="I24" s="1"/>
  <c r="L24" s="1"/>
  <c r="M24" s="1"/>
  <c r="I23"/>
  <c r="L23" s="1"/>
  <c r="M23" s="1"/>
  <c r="C23"/>
  <c r="C22"/>
  <c r="I22" s="1"/>
  <c r="L22" s="1"/>
  <c r="M22" s="1"/>
  <c r="C29"/>
  <c r="I29" s="1"/>
  <c r="C28"/>
  <c r="J28" s="1"/>
  <c r="C27"/>
  <c r="I27" s="1"/>
  <c r="C26"/>
  <c r="I26" s="1"/>
  <c r="I30"/>
  <c r="L30" s="1"/>
  <c r="M30" s="1"/>
  <c r="C34"/>
  <c r="I34" s="1"/>
  <c r="L34" s="1"/>
  <c r="M34" s="1"/>
  <c r="C33"/>
  <c r="J33" s="1"/>
  <c r="C32"/>
  <c r="I32" s="1"/>
  <c r="C31"/>
  <c r="I31" s="1"/>
  <c r="C35"/>
  <c r="I35" s="1"/>
  <c r="L35" s="1"/>
  <c r="M35" s="1"/>
  <c r="C39"/>
  <c r="I39" s="1"/>
  <c r="L39" s="1"/>
  <c r="M39" s="1"/>
  <c r="C38"/>
  <c r="I38" s="1"/>
  <c r="L38" s="1"/>
  <c r="M38" s="1"/>
  <c r="C37"/>
  <c r="I37" s="1"/>
  <c r="L37" s="1"/>
  <c r="M37" s="1"/>
  <c r="C36"/>
  <c r="I36" s="1"/>
  <c r="L36" s="1"/>
  <c r="M36" s="1"/>
  <c r="C45"/>
  <c r="I45" s="1"/>
  <c r="L45" s="1"/>
  <c r="M45" s="1"/>
  <c r="C44"/>
  <c r="I44" s="1"/>
  <c r="L44" s="1"/>
  <c r="M44" s="1"/>
  <c r="C43"/>
  <c r="I43" s="1"/>
  <c r="L43" s="1"/>
  <c r="M43" s="1"/>
  <c r="C42"/>
  <c r="I42" s="1"/>
  <c r="L42" s="1"/>
  <c r="M42" s="1"/>
  <c r="C41"/>
  <c r="I41" s="1"/>
  <c r="L41" s="1"/>
  <c r="M41" s="1"/>
  <c r="C40"/>
  <c r="I40" s="1"/>
  <c r="L40" s="1"/>
  <c r="M40" s="1"/>
  <c r="C50"/>
  <c r="I50" s="1"/>
  <c r="L50" s="1"/>
  <c r="M50" s="1"/>
  <c r="C49"/>
  <c r="I49" s="1"/>
  <c r="L49" s="1"/>
  <c r="M49" s="1"/>
  <c r="C48"/>
  <c r="I48" s="1"/>
  <c r="L48" s="1"/>
  <c r="M48" s="1"/>
  <c r="C47"/>
  <c r="I47" s="1"/>
  <c r="L47" s="1"/>
  <c r="M47" s="1"/>
  <c r="C46"/>
  <c r="I46" s="1"/>
  <c r="L46" s="1"/>
  <c r="M46" s="1"/>
  <c r="C55"/>
  <c r="I55" s="1"/>
  <c r="L55" s="1"/>
  <c r="M55" s="1"/>
  <c r="C54"/>
  <c r="I54" s="1"/>
  <c r="L54" s="1"/>
  <c r="M54" s="1"/>
  <c r="C53"/>
  <c r="I53" s="1"/>
  <c r="L53" s="1"/>
  <c r="M53" s="1"/>
  <c r="C52"/>
  <c r="I52" s="1"/>
  <c r="L52" s="1"/>
  <c r="M52" s="1"/>
  <c r="C51"/>
  <c r="I51" s="1"/>
  <c r="L51" s="1"/>
  <c r="M51" s="1"/>
  <c r="C59"/>
  <c r="I59" s="1"/>
  <c r="C58"/>
  <c r="J58" s="1"/>
  <c r="C57"/>
  <c r="C56"/>
  <c r="I56" s="1"/>
  <c r="L56" s="1"/>
  <c r="M56" s="1"/>
  <c r="C66"/>
  <c r="K66" s="1"/>
  <c r="C65"/>
  <c r="I65" s="1"/>
  <c r="C64"/>
  <c r="I64" s="1"/>
  <c r="C63"/>
  <c r="I63" s="1"/>
  <c r="C62"/>
  <c r="K62" s="1"/>
  <c r="C61"/>
  <c r="I61" s="1"/>
  <c r="C60"/>
  <c r="C71"/>
  <c r="I71" s="1"/>
  <c r="C70"/>
  <c r="J70" s="1"/>
  <c r="C69"/>
  <c r="I69" s="1"/>
  <c r="C68"/>
  <c r="C67"/>
  <c r="I67" s="1"/>
  <c r="C76"/>
  <c r="I76" s="1"/>
  <c r="C75"/>
  <c r="J75" s="1"/>
  <c r="C74"/>
  <c r="I74" s="1"/>
  <c r="C73"/>
  <c r="I73" s="1"/>
  <c r="C72"/>
  <c r="I72" s="1"/>
  <c r="C80"/>
  <c r="J80" s="1"/>
  <c r="C79"/>
  <c r="J79" s="1"/>
  <c r="C78"/>
  <c r="I78" s="1"/>
  <c r="C77"/>
  <c r="I77" s="1"/>
  <c r="C84"/>
  <c r="I84" s="1"/>
  <c r="C83"/>
  <c r="I83" s="1"/>
  <c r="C82"/>
  <c r="I82" s="1"/>
  <c r="C81"/>
  <c r="I81" s="1"/>
  <c r="C89"/>
  <c r="I89" s="1"/>
  <c r="C88"/>
  <c r="I88" s="1"/>
  <c r="C87"/>
  <c r="J87" s="1"/>
  <c r="C86"/>
  <c r="I86" s="1"/>
  <c r="C85"/>
  <c r="I85" s="1"/>
  <c r="C93"/>
  <c r="I93" s="1"/>
  <c r="L93" s="1"/>
  <c r="M93" s="1"/>
  <c r="C92"/>
  <c r="I92" s="1"/>
  <c r="L92" s="1"/>
  <c r="M92" s="1"/>
  <c r="C91"/>
  <c r="I91" s="1"/>
  <c r="L91" s="1"/>
  <c r="M91" s="1"/>
  <c r="C90"/>
  <c r="I90" s="1"/>
  <c r="I97"/>
  <c r="L97" s="1"/>
  <c r="M97" s="1"/>
  <c r="C96"/>
  <c r="I96" s="1"/>
  <c r="L96" s="1"/>
  <c r="M96" s="1"/>
  <c r="C95"/>
  <c r="I95" s="1"/>
  <c r="C94"/>
  <c r="I94" s="1"/>
  <c r="L94" s="1"/>
  <c r="M94" s="1"/>
  <c r="C103"/>
  <c r="I103" s="1"/>
  <c r="C102"/>
  <c r="I102" s="1"/>
  <c r="C101"/>
  <c r="I101" s="1"/>
  <c r="C100"/>
  <c r="C99"/>
  <c r="I99" s="1"/>
  <c r="C106"/>
  <c r="J106" s="1"/>
  <c r="C105"/>
  <c r="I105" s="1"/>
  <c r="C104"/>
  <c r="C110"/>
  <c r="I110" s="1"/>
  <c r="C109"/>
  <c r="I109" s="1"/>
  <c r="C108"/>
  <c r="J108" s="1"/>
  <c r="C107"/>
  <c r="J107" s="1"/>
  <c r="C115"/>
  <c r="I115" s="1"/>
  <c r="C114"/>
  <c r="J114" s="1"/>
  <c r="C113"/>
  <c r="C112"/>
  <c r="I112" s="1"/>
  <c r="C111"/>
  <c r="C119"/>
  <c r="I119" s="1"/>
  <c r="L119" s="1"/>
  <c r="M119" s="1"/>
  <c r="C118"/>
  <c r="I118" s="1"/>
  <c r="L118" s="1"/>
  <c r="M118" s="1"/>
  <c r="C117"/>
  <c r="I117" s="1"/>
  <c r="L117" s="1"/>
  <c r="M117" s="1"/>
  <c r="C116"/>
  <c r="I116" s="1"/>
  <c r="L116" s="1"/>
  <c r="M116" s="1"/>
  <c r="C125"/>
  <c r="I125" s="1"/>
  <c r="C124"/>
  <c r="I124" s="1"/>
  <c r="C123"/>
  <c r="I123" s="1"/>
  <c r="C122"/>
  <c r="I122" s="1"/>
  <c r="C121"/>
  <c r="I121" s="1"/>
  <c r="C120"/>
  <c r="I120" s="1"/>
  <c r="C129"/>
  <c r="J129" s="1"/>
  <c r="C128"/>
  <c r="I128" s="1"/>
  <c r="C127"/>
  <c r="C126"/>
  <c r="I126" s="1"/>
  <c r="C134"/>
  <c r="I134" s="1"/>
  <c r="L134" s="1"/>
  <c r="M134" s="1"/>
  <c r="C133"/>
  <c r="I133" s="1"/>
  <c r="L133" s="1"/>
  <c r="M133" s="1"/>
  <c r="C132"/>
  <c r="I132" s="1"/>
  <c r="L132" s="1"/>
  <c r="M132" s="1"/>
  <c r="C131"/>
  <c r="I131" s="1"/>
  <c r="L131" s="1"/>
  <c r="M131" s="1"/>
  <c r="C130"/>
  <c r="I130" s="1"/>
  <c r="L130" s="1"/>
  <c r="M130" s="1"/>
  <c r="C136"/>
  <c r="I136" s="1"/>
  <c r="C138"/>
  <c r="I138" s="1"/>
  <c r="C137"/>
  <c r="I137" s="1"/>
  <c r="C135"/>
  <c r="I135" s="1"/>
  <c r="C141"/>
  <c r="I141" s="1"/>
  <c r="L141" s="1"/>
  <c r="M141" s="1"/>
  <c r="C140"/>
  <c r="I140" s="1"/>
  <c r="L140" s="1"/>
  <c r="M140" s="1"/>
  <c r="C139"/>
  <c r="I139" s="1"/>
  <c r="L139" s="1"/>
  <c r="M139" s="1"/>
  <c r="C145"/>
  <c r="I145" s="1"/>
  <c r="L145" s="1"/>
  <c r="M145" s="1"/>
  <c r="C144"/>
  <c r="K144" s="1"/>
  <c r="C143"/>
  <c r="I143" s="1"/>
  <c r="L143" s="1"/>
  <c r="M143" s="1"/>
  <c r="C142"/>
  <c r="I142" s="1"/>
  <c r="L142" s="1"/>
  <c r="M142" s="1"/>
  <c r="C150"/>
  <c r="I150" s="1"/>
  <c r="C149"/>
  <c r="I149" s="1"/>
  <c r="C148"/>
  <c r="I148" s="1"/>
  <c r="C147"/>
  <c r="I147" s="1"/>
  <c r="C146"/>
  <c r="I146" s="1"/>
  <c r="C154"/>
  <c r="I154" s="1"/>
  <c r="C153"/>
  <c r="I153" s="1"/>
  <c r="C152"/>
  <c r="I152" s="1"/>
  <c r="L152" s="1"/>
  <c r="M152" s="1"/>
  <c r="C151"/>
  <c r="I151" s="1"/>
  <c r="C164"/>
  <c r="I164" s="1"/>
  <c r="C163"/>
  <c r="J163" s="1"/>
  <c r="C162"/>
  <c r="I162" s="1"/>
  <c r="C161"/>
  <c r="I161" s="1"/>
  <c r="C160"/>
  <c r="J160" s="1"/>
  <c r="C159"/>
  <c r="I159" s="1"/>
  <c r="L159" s="1"/>
  <c r="M159" s="1"/>
  <c r="C158"/>
  <c r="I158" s="1"/>
  <c r="L158" s="1"/>
  <c r="M158" s="1"/>
  <c r="C157"/>
  <c r="I157" s="1"/>
  <c r="L157" s="1"/>
  <c r="M157" s="1"/>
  <c r="C156"/>
  <c r="I156" s="1"/>
  <c r="L156" s="1"/>
  <c r="M156" s="1"/>
  <c r="C155"/>
  <c r="I155" s="1"/>
  <c r="L155" s="1"/>
  <c r="M155" s="1"/>
  <c r="C170"/>
  <c r="C169"/>
  <c r="I169" s="1"/>
  <c r="C168"/>
  <c r="J168" s="1"/>
  <c r="C167"/>
  <c r="K167" s="1"/>
  <c r="C166"/>
  <c r="I166" s="1"/>
  <c r="C165"/>
  <c r="I165" s="1"/>
  <c r="D8" i="3"/>
  <c r="C174" i="2"/>
  <c r="I174" s="1"/>
  <c r="C173"/>
  <c r="I173" s="1"/>
  <c r="C172"/>
  <c r="C171"/>
  <c r="J171" s="1"/>
  <c r="C176"/>
  <c r="I176" s="1"/>
  <c r="C175"/>
  <c r="I175" s="1"/>
  <c r="L175" s="1"/>
  <c r="M175" s="1"/>
  <c r="C182"/>
  <c r="I182" s="1"/>
  <c r="C181"/>
  <c r="J181" s="1"/>
  <c r="C180"/>
  <c r="J180" s="1"/>
  <c r="C179"/>
  <c r="I179" s="1"/>
  <c r="C178"/>
  <c r="I178" s="1"/>
  <c r="C186"/>
  <c r="I186" s="1"/>
  <c r="C185"/>
  <c r="I185" s="1"/>
  <c r="C184"/>
  <c r="C183"/>
  <c r="I183" s="1"/>
  <c r="C191"/>
  <c r="I191" s="1"/>
  <c r="L191" s="1"/>
  <c r="M191" s="1"/>
  <c r="C190"/>
  <c r="K190" s="1"/>
  <c r="C189"/>
  <c r="I189" s="1"/>
  <c r="C188"/>
  <c r="J188" s="1"/>
  <c r="C187"/>
  <c r="I187" s="1"/>
  <c r="C192"/>
  <c r="J192" s="1"/>
  <c r="C194"/>
  <c r="I194" s="1"/>
  <c r="L194" s="1"/>
  <c r="M194" s="1"/>
  <c r="C193"/>
  <c r="I193" s="1"/>
  <c r="L193" s="1"/>
  <c r="M193" s="1"/>
  <c r="C200"/>
  <c r="I200" s="1"/>
  <c r="C199"/>
  <c r="I199" s="1"/>
  <c r="C198"/>
  <c r="I198" s="1"/>
  <c r="C197"/>
  <c r="J197" s="1"/>
  <c r="C196"/>
  <c r="I196" s="1"/>
  <c r="L196" s="1"/>
  <c r="M196" s="1"/>
  <c r="C195"/>
  <c r="I195" s="1"/>
  <c r="C204"/>
  <c r="I204" s="1"/>
  <c r="C203"/>
  <c r="I203" s="1"/>
  <c r="C202"/>
  <c r="J202" s="1"/>
  <c r="C201"/>
  <c r="I201" s="1"/>
  <c r="C209"/>
  <c r="I209" s="1"/>
  <c r="C208"/>
  <c r="I208" s="1"/>
  <c r="L208" s="1"/>
  <c r="M208" s="1"/>
  <c r="C207"/>
  <c r="I207" s="1"/>
  <c r="C206"/>
  <c r="I206" s="1"/>
  <c r="C205"/>
  <c r="I205" s="1"/>
  <c r="C213"/>
  <c r="I213" s="1"/>
  <c r="L213" s="1"/>
  <c r="M213" s="1"/>
  <c r="C212"/>
  <c r="I212" s="1"/>
  <c r="L212" s="1"/>
  <c r="M212" s="1"/>
  <c r="C211"/>
  <c r="I211" s="1"/>
  <c r="L211" s="1"/>
  <c r="M211" s="1"/>
  <c r="C210"/>
  <c r="I210" s="1"/>
  <c r="L210" s="1"/>
  <c r="M210" s="1"/>
  <c r="C217"/>
  <c r="J217" s="1"/>
  <c r="C216"/>
  <c r="I216" s="1"/>
  <c r="C215"/>
  <c r="I215" s="1"/>
  <c r="C214"/>
  <c r="C222"/>
  <c r="J222" s="1"/>
  <c r="C221"/>
  <c r="I221" s="1"/>
  <c r="C220"/>
  <c r="J220" s="1"/>
  <c r="C219"/>
  <c r="I219" s="1"/>
  <c r="C218"/>
  <c r="I218" s="1"/>
  <c r="C225"/>
  <c r="J225" s="1"/>
  <c r="C224"/>
  <c r="I224" s="1"/>
  <c r="C223"/>
  <c r="J223" s="1"/>
  <c r="C229"/>
  <c r="I229" s="1"/>
  <c r="L229" s="1"/>
  <c r="M229" s="1"/>
  <c r="C228"/>
  <c r="I228" s="1"/>
  <c r="L228" s="1"/>
  <c r="M228" s="1"/>
  <c r="C227"/>
  <c r="I227" s="1"/>
  <c r="L227" s="1"/>
  <c r="M227" s="1"/>
  <c r="C226"/>
  <c r="I226" s="1"/>
  <c r="L226" s="1"/>
  <c r="M226" s="1"/>
  <c r="C234"/>
  <c r="I234" s="1"/>
  <c r="C233"/>
  <c r="J233" s="1"/>
  <c r="C232"/>
  <c r="J232" s="1"/>
  <c r="C231"/>
  <c r="I231" s="1"/>
  <c r="C230"/>
  <c r="I230" s="1"/>
  <c r="C235"/>
  <c r="J235" s="1"/>
  <c r="C239"/>
  <c r="I239" s="1"/>
  <c r="L239" s="1"/>
  <c r="M239" s="1"/>
  <c r="C238"/>
  <c r="I238" s="1"/>
  <c r="L238" s="1"/>
  <c r="M238" s="1"/>
  <c r="C237"/>
  <c r="I237" s="1"/>
  <c r="L237" s="1"/>
  <c r="M237" s="1"/>
  <c r="C236"/>
  <c r="J236" s="1"/>
  <c r="C243"/>
  <c r="I243" s="1"/>
  <c r="L243" s="1"/>
  <c r="M243" s="1"/>
  <c r="C242"/>
  <c r="I242" s="1"/>
  <c r="L242" s="1"/>
  <c r="M242" s="1"/>
  <c r="C241"/>
  <c r="I241" s="1"/>
  <c r="L241" s="1"/>
  <c r="M241" s="1"/>
  <c r="C240"/>
  <c r="I240" s="1"/>
  <c r="L240" s="1"/>
  <c r="M240" s="1"/>
  <c r="C247"/>
  <c r="I247" s="1"/>
  <c r="C246"/>
  <c r="I246" s="1"/>
  <c r="C245"/>
  <c r="I245" s="1"/>
  <c r="C244"/>
  <c r="I244" s="1"/>
  <c r="C249"/>
  <c r="I249" s="1"/>
  <c r="C248"/>
  <c r="I248" s="1"/>
  <c r="C253"/>
  <c r="C252"/>
  <c r="I252" s="1"/>
  <c r="C251"/>
  <c r="I251" s="1"/>
  <c r="C250"/>
  <c r="J250" s="1"/>
  <c r="C256"/>
  <c r="I256" s="1"/>
  <c r="C255"/>
  <c r="I255" s="1"/>
  <c r="C254"/>
  <c r="J254" s="1"/>
  <c r="C260"/>
  <c r="I260" s="1"/>
  <c r="C259"/>
  <c r="I259" s="1"/>
  <c r="C258"/>
  <c r="I258" s="1"/>
  <c r="C257"/>
  <c r="I257" s="1"/>
  <c r="D10" i="3"/>
  <c r="C261" i="2"/>
  <c r="I261" s="1"/>
  <c r="L261" s="1"/>
  <c r="M261" s="1"/>
  <c r="C262"/>
  <c r="I262" s="1"/>
  <c r="L262" s="1"/>
  <c r="M262" s="1"/>
  <c r="C308"/>
  <c r="I308" s="1"/>
  <c r="L308" s="1"/>
  <c r="M308" s="1"/>
  <c r="C310"/>
  <c r="J310" s="1"/>
  <c r="C309"/>
  <c r="I309" s="1"/>
  <c r="L309" s="1"/>
  <c r="M309" s="1"/>
  <c r="L8" l="1"/>
  <c r="M8" s="1"/>
  <c r="L551" i="5"/>
  <c r="L708"/>
  <c r="M660" s="1"/>
  <c r="L630"/>
  <c r="M582" s="1"/>
  <c r="L677"/>
  <c r="M629" s="1"/>
  <c r="L667"/>
  <c r="M619" s="1"/>
  <c r="L623"/>
  <c r="L662"/>
  <c r="M614" s="1"/>
  <c r="L9" i="2"/>
  <c r="M9" s="1"/>
  <c r="J10"/>
  <c r="L10" s="1"/>
  <c r="M10" s="1"/>
  <c r="J11"/>
  <c r="L11" s="1"/>
  <c r="M11" s="1"/>
  <c r="J13"/>
  <c r="L13" s="1"/>
  <c r="M13" s="1"/>
  <c r="I12"/>
  <c r="I14"/>
  <c r="L16"/>
  <c r="M16" s="1"/>
  <c r="L20"/>
  <c r="M20" s="1"/>
  <c r="J18"/>
  <c r="L18" s="1"/>
  <c r="M18" s="1"/>
  <c r="L17"/>
  <c r="M17" s="1"/>
  <c r="L21"/>
  <c r="M21" s="1"/>
  <c r="I28"/>
  <c r="L28" s="1"/>
  <c r="M28" s="1"/>
  <c r="J26"/>
  <c r="L26" s="1"/>
  <c r="M26" s="1"/>
  <c r="L27"/>
  <c r="M27" s="1"/>
  <c r="L29"/>
  <c r="M29" s="1"/>
  <c r="I70"/>
  <c r="L70" s="1"/>
  <c r="M70" s="1"/>
  <c r="L31"/>
  <c r="M31" s="1"/>
  <c r="L32"/>
  <c r="M32" s="1"/>
  <c r="I33"/>
  <c r="L33" s="1"/>
  <c r="M33" s="1"/>
  <c r="I58"/>
  <c r="L58" s="1"/>
  <c r="M58" s="1"/>
  <c r="J82"/>
  <c r="L82" s="1"/>
  <c r="M82" s="1"/>
  <c r="J95"/>
  <c r="L95" s="1"/>
  <c r="M95" s="1"/>
  <c r="J67"/>
  <c r="L67" s="1"/>
  <c r="M67" s="1"/>
  <c r="I66"/>
  <c r="I57"/>
  <c r="L57" s="1"/>
  <c r="M57" s="1"/>
  <c r="L59"/>
  <c r="M59" s="1"/>
  <c r="I60"/>
  <c r="L60" s="1"/>
  <c r="M60" s="1"/>
  <c r="J62"/>
  <c r="I62"/>
  <c r="L64"/>
  <c r="M64" s="1"/>
  <c r="J66"/>
  <c r="J65"/>
  <c r="I68"/>
  <c r="L69"/>
  <c r="M69" s="1"/>
  <c r="L71"/>
  <c r="M71" s="1"/>
  <c r="K88"/>
  <c r="I80"/>
  <c r="J88"/>
  <c r="I75"/>
  <c r="I87"/>
  <c r="I79"/>
  <c r="L72"/>
  <c r="M72" s="1"/>
  <c r="L74"/>
  <c r="M74" s="1"/>
  <c r="L76"/>
  <c r="M76" s="1"/>
  <c r="L73"/>
  <c r="M73" s="1"/>
  <c r="K75"/>
  <c r="L77"/>
  <c r="M77" s="1"/>
  <c r="L78"/>
  <c r="M78" s="1"/>
  <c r="L79"/>
  <c r="M79" s="1"/>
  <c r="K80"/>
  <c r="L84"/>
  <c r="M84" s="1"/>
  <c r="L83"/>
  <c r="M83" s="1"/>
  <c r="L81"/>
  <c r="M81" s="1"/>
  <c r="L90"/>
  <c r="M90" s="1"/>
  <c r="L85"/>
  <c r="M85" s="1"/>
  <c r="L86"/>
  <c r="M86" s="1"/>
  <c r="K87"/>
  <c r="K89"/>
  <c r="J89"/>
  <c r="J138"/>
  <c r="L138" s="1"/>
  <c r="M138" s="1"/>
  <c r="I108"/>
  <c r="L108" s="1"/>
  <c r="M108" s="1"/>
  <c r="J105"/>
  <c r="L105" s="1"/>
  <c r="M105" s="1"/>
  <c r="L103"/>
  <c r="M103" s="1"/>
  <c r="L99"/>
  <c r="M99" s="1"/>
  <c r="I100"/>
  <c r="L100" s="1"/>
  <c r="M100" s="1"/>
  <c r="L101"/>
  <c r="M101" s="1"/>
  <c r="J102"/>
  <c r="L102" s="1"/>
  <c r="M102" s="1"/>
  <c r="I104"/>
  <c r="I106"/>
  <c r="K106"/>
  <c r="K107"/>
  <c r="I107"/>
  <c r="L109"/>
  <c r="M109" s="1"/>
  <c r="L110"/>
  <c r="M110" s="1"/>
  <c r="I171"/>
  <c r="L171" s="1"/>
  <c r="M171" s="1"/>
  <c r="I111"/>
  <c r="L112"/>
  <c r="M112" s="1"/>
  <c r="I113"/>
  <c r="K114"/>
  <c r="I114"/>
  <c r="L115"/>
  <c r="M115" s="1"/>
  <c r="I220"/>
  <c r="I202"/>
  <c r="K126"/>
  <c r="I217"/>
  <c r="L217" s="1"/>
  <c r="M217" s="1"/>
  <c r="J207"/>
  <c r="L207" s="1"/>
  <c r="M207" s="1"/>
  <c r="J126"/>
  <c r="L120"/>
  <c r="M120" s="1"/>
  <c r="L122"/>
  <c r="M122" s="1"/>
  <c r="L123"/>
  <c r="M123" s="1"/>
  <c r="L124"/>
  <c r="M124" s="1"/>
  <c r="J121"/>
  <c r="L121" s="1"/>
  <c r="M121" s="1"/>
  <c r="L125"/>
  <c r="M125" s="1"/>
  <c r="I127"/>
  <c r="I129"/>
  <c r="K129"/>
  <c r="I222"/>
  <c r="J200"/>
  <c r="L200" s="1"/>
  <c r="M200" s="1"/>
  <c r="I163"/>
  <c r="L163" s="1"/>
  <c r="M163" s="1"/>
  <c r="J189"/>
  <c r="J183"/>
  <c r="I181"/>
  <c r="L181" s="1"/>
  <c r="M181" s="1"/>
  <c r="K137"/>
  <c r="J137"/>
  <c r="I168"/>
  <c r="I197"/>
  <c r="L197" s="1"/>
  <c r="M197" s="1"/>
  <c r="K183"/>
  <c r="I180"/>
  <c r="L180" s="1"/>
  <c r="M180" s="1"/>
  <c r="K168"/>
  <c r="I160"/>
  <c r="L160" s="1"/>
  <c r="M160" s="1"/>
  <c r="J144"/>
  <c r="I144"/>
  <c r="L147"/>
  <c r="M147" s="1"/>
  <c r="L148"/>
  <c r="M148" s="1"/>
  <c r="L149"/>
  <c r="M149" s="1"/>
  <c r="L146"/>
  <c r="M146" s="1"/>
  <c r="L150"/>
  <c r="M150" s="1"/>
  <c r="L153"/>
  <c r="M153" s="1"/>
  <c r="J151"/>
  <c r="L151" s="1"/>
  <c r="M151" s="1"/>
  <c r="L154"/>
  <c r="M154" s="1"/>
  <c r="L162"/>
  <c r="M162" s="1"/>
  <c r="J161"/>
  <c r="L161" s="1"/>
  <c r="M161" s="1"/>
  <c r="J164"/>
  <c r="L164" s="1"/>
  <c r="M164" s="1"/>
  <c r="L166"/>
  <c r="M166" s="1"/>
  <c r="I167"/>
  <c r="J167"/>
  <c r="I170"/>
  <c r="L170" s="1"/>
  <c r="M170" s="1"/>
  <c r="L169"/>
  <c r="M169" s="1"/>
  <c r="L165"/>
  <c r="M165" s="1"/>
  <c r="I172"/>
  <c r="L172" s="1"/>
  <c r="M172" s="1"/>
  <c r="L174"/>
  <c r="M174" s="1"/>
  <c r="J173"/>
  <c r="L173" s="1"/>
  <c r="M173" s="1"/>
  <c r="J176"/>
  <c r="L176" s="1"/>
  <c r="M176" s="1"/>
  <c r="L179"/>
  <c r="M179" s="1"/>
  <c r="L178"/>
  <c r="M178" s="1"/>
  <c r="L182"/>
  <c r="M182" s="1"/>
  <c r="I184"/>
  <c r="L185"/>
  <c r="M185" s="1"/>
  <c r="L186"/>
  <c r="M186" s="1"/>
  <c r="J190"/>
  <c r="L187"/>
  <c r="M187" s="1"/>
  <c r="I188"/>
  <c r="K189"/>
  <c r="I190"/>
  <c r="I192"/>
  <c r="L192" s="1"/>
  <c r="M192" s="1"/>
  <c r="L198"/>
  <c r="M198" s="1"/>
  <c r="L195"/>
  <c r="M195" s="1"/>
  <c r="L199"/>
  <c r="M199" s="1"/>
  <c r="I236"/>
  <c r="L236" s="1"/>
  <c r="M236" s="1"/>
  <c r="I235"/>
  <c r="I223"/>
  <c r="L201"/>
  <c r="M201" s="1"/>
  <c r="L203"/>
  <c r="M203" s="1"/>
  <c r="K202"/>
  <c r="L204"/>
  <c r="M204" s="1"/>
  <c r="L206"/>
  <c r="M206" s="1"/>
  <c r="J205"/>
  <c r="L205" s="1"/>
  <c r="M205" s="1"/>
  <c r="L209"/>
  <c r="M209" s="1"/>
  <c r="I214"/>
  <c r="K215"/>
  <c r="J215"/>
  <c r="L216"/>
  <c r="M216" s="1"/>
  <c r="K219"/>
  <c r="J219"/>
  <c r="L218"/>
  <c r="M218" s="1"/>
  <c r="K220"/>
  <c r="K222"/>
  <c r="I250"/>
  <c r="I233"/>
  <c r="L233" s="1"/>
  <c r="M233" s="1"/>
  <c r="L224"/>
  <c r="M224" s="1"/>
  <c r="I225"/>
  <c r="K223"/>
  <c r="L231"/>
  <c r="M231" s="1"/>
  <c r="I232"/>
  <c r="L230"/>
  <c r="M230" s="1"/>
  <c r="K232"/>
  <c r="L234"/>
  <c r="M234" s="1"/>
  <c r="K235"/>
  <c r="I310"/>
  <c r="L310" s="1"/>
  <c r="M310" s="1"/>
  <c r="J258"/>
  <c r="L245"/>
  <c r="M245" s="1"/>
  <c r="J246"/>
  <c r="L246" s="1"/>
  <c r="M246" s="1"/>
  <c r="L244"/>
  <c r="M244" s="1"/>
  <c r="J247"/>
  <c r="L247" s="1"/>
  <c r="M247" s="1"/>
  <c r="L249"/>
  <c r="M249" s="1"/>
  <c r="J248"/>
  <c r="L248" s="1"/>
  <c r="M248" s="1"/>
  <c r="J260"/>
  <c r="L260" s="1"/>
  <c r="M260" s="1"/>
  <c r="J251"/>
  <c r="L251" s="1"/>
  <c r="M251" s="1"/>
  <c r="K250"/>
  <c r="K252"/>
  <c r="I253"/>
  <c r="J252"/>
  <c r="I254"/>
  <c r="L254" s="1"/>
  <c r="M254" s="1"/>
  <c r="L255"/>
  <c r="M255" s="1"/>
  <c r="J256"/>
  <c r="L256" s="1"/>
  <c r="M256" s="1"/>
  <c r="L258"/>
  <c r="M258" s="1"/>
  <c r="K259"/>
  <c r="J257"/>
  <c r="J259"/>
  <c r="L12" l="1"/>
  <c r="M12" s="1"/>
  <c r="L14"/>
  <c r="M14" s="1"/>
  <c r="L62"/>
  <c r="M62" s="1"/>
  <c r="L75"/>
  <c r="M75" s="1"/>
  <c r="L168"/>
  <c r="M168" s="1"/>
  <c r="L220"/>
  <c r="M220" s="1"/>
  <c r="L80"/>
  <c r="M80" s="1"/>
  <c r="L129"/>
  <c r="M129" s="1"/>
  <c r="L88"/>
  <c r="M88" s="1"/>
  <c r="L66"/>
  <c r="M66" s="1"/>
  <c r="L63"/>
  <c r="M63" s="1"/>
  <c r="L65"/>
  <c r="M65" s="1"/>
  <c r="L61"/>
  <c r="M61" s="1"/>
  <c r="L68"/>
  <c r="M68" s="1"/>
  <c r="L89"/>
  <c r="M89" s="1"/>
  <c r="L87"/>
  <c r="M87" s="1"/>
  <c r="L126"/>
  <c r="M126" s="1"/>
  <c r="L106"/>
  <c r="M106" s="1"/>
  <c r="L104"/>
  <c r="M104" s="1"/>
  <c r="L107"/>
  <c r="M107" s="1"/>
  <c r="L189"/>
  <c r="M189" s="1"/>
  <c r="L223"/>
  <c r="M223" s="1"/>
  <c r="L202"/>
  <c r="M202" s="1"/>
  <c r="L183"/>
  <c r="M183" s="1"/>
  <c r="L111"/>
  <c r="M111" s="1"/>
  <c r="L113"/>
  <c r="M113" s="1"/>
  <c r="L114"/>
  <c r="M114" s="1"/>
  <c r="L222"/>
  <c r="M222" s="1"/>
  <c r="L144"/>
  <c r="M144" s="1"/>
  <c r="L127"/>
  <c r="M127" s="1"/>
  <c r="L128"/>
  <c r="M128" s="1"/>
  <c r="L136"/>
  <c r="M136" s="1"/>
  <c r="L137"/>
  <c r="M137" s="1"/>
  <c r="L135"/>
  <c r="M135" s="1"/>
  <c r="L235"/>
  <c r="M235" s="1"/>
  <c r="L167"/>
  <c r="M167" s="1"/>
  <c r="L184"/>
  <c r="M184" s="1"/>
  <c r="L188"/>
  <c r="M188" s="1"/>
  <c r="L190"/>
  <c r="M190" s="1"/>
  <c r="L219"/>
  <c r="M219" s="1"/>
  <c r="L214"/>
  <c r="M214" s="1"/>
  <c r="L215"/>
  <c r="M215" s="1"/>
  <c r="L221"/>
  <c r="M221" s="1"/>
  <c r="L250"/>
  <c r="M250" s="1"/>
  <c r="L225"/>
  <c r="M225" s="1"/>
  <c r="L232"/>
  <c r="M232" s="1"/>
  <c r="L253"/>
  <c r="M253" s="1"/>
  <c r="L252"/>
  <c r="M252" s="1"/>
  <c r="L259"/>
  <c r="M259" s="1"/>
  <c r="L257"/>
  <c r="M257" s="1"/>
  <c r="C290"/>
  <c r="J290" s="1"/>
  <c r="C289"/>
  <c r="J289" s="1"/>
  <c r="C304"/>
  <c r="J304" s="1"/>
  <c r="C303"/>
  <c r="I303" s="1"/>
  <c r="C302"/>
  <c r="I302" s="1"/>
  <c r="C301"/>
  <c r="J301" s="1"/>
  <c r="C300"/>
  <c r="I300" s="1"/>
  <c r="C299"/>
  <c r="K299" s="1"/>
  <c r="C298"/>
  <c r="I298" s="1"/>
  <c r="C297"/>
  <c r="I297" s="1"/>
  <c r="C296"/>
  <c r="I296" s="1"/>
  <c r="C295"/>
  <c r="I295" s="1"/>
  <c r="C294"/>
  <c r="I294" s="1"/>
  <c r="C293"/>
  <c r="J293" s="1"/>
  <c r="C292"/>
  <c r="I292" s="1"/>
  <c r="C291"/>
  <c r="J291" s="1"/>
  <c r="C268"/>
  <c r="J268" s="1"/>
  <c r="C267"/>
  <c r="I267" s="1"/>
  <c r="C266"/>
  <c r="J266" s="1"/>
  <c r="C265"/>
  <c r="I265" s="1"/>
  <c r="C264"/>
  <c r="I264" s="1"/>
  <c r="C273"/>
  <c r="J273" s="1"/>
  <c r="C272"/>
  <c r="I272" s="1"/>
  <c r="C271"/>
  <c r="J271" s="1"/>
  <c r="C270"/>
  <c r="I270" s="1"/>
  <c r="C269"/>
  <c r="J269" s="1"/>
  <c r="C278"/>
  <c r="J278" s="1"/>
  <c r="C277"/>
  <c r="I277" s="1"/>
  <c r="C276"/>
  <c r="J276" s="1"/>
  <c r="C275"/>
  <c r="I275" s="1"/>
  <c r="C274"/>
  <c r="I274" s="1"/>
  <c r="C281"/>
  <c r="I281" s="1"/>
  <c r="C280"/>
  <c r="C279"/>
  <c r="I279" s="1"/>
  <c r="C307"/>
  <c r="I307" s="1"/>
  <c r="C306"/>
  <c r="I306" s="1"/>
  <c r="C305"/>
  <c r="I305" s="1"/>
  <c r="C288"/>
  <c r="I288" s="1"/>
  <c r="C287"/>
  <c r="I287" s="1"/>
  <c r="C286"/>
  <c r="I286" s="1"/>
  <c r="C285"/>
  <c r="I285" s="1"/>
  <c r="C284"/>
  <c r="I284" s="1"/>
  <c r="C283"/>
  <c r="I283" s="1"/>
  <c r="C282"/>
  <c r="I282" s="1"/>
  <c r="C312"/>
  <c r="J312" s="1"/>
  <c r="C311"/>
  <c r="I311" s="1"/>
  <c r="D7" i="3"/>
  <c r="C316" i="2"/>
  <c r="C315"/>
  <c r="I315" s="1"/>
  <c r="C314"/>
  <c r="J314" s="1"/>
  <c r="C313"/>
  <c r="I313" s="1"/>
  <c r="C321"/>
  <c r="I321" s="1"/>
  <c r="C320"/>
  <c r="I320" s="1"/>
  <c r="C319"/>
  <c r="I319" s="1"/>
  <c r="C318"/>
  <c r="I318" s="1"/>
  <c r="L318" s="1"/>
  <c r="M318" s="1"/>
  <c r="C317"/>
  <c r="J317" s="1"/>
  <c r="C322"/>
  <c r="I322" s="1"/>
  <c r="L322" s="1"/>
  <c r="M322" s="1"/>
  <c r="C324"/>
  <c r="I324" s="1"/>
  <c r="L324" s="1"/>
  <c r="M324" s="1"/>
  <c r="C323"/>
  <c r="I323" s="1"/>
  <c r="C328"/>
  <c r="I328" s="1"/>
  <c r="C327"/>
  <c r="J327" s="1"/>
  <c r="C326"/>
  <c r="I326" s="1"/>
  <c r="C325"/>
  <c r="I325" s="1"/>
  <c r="C333"/>
  <c r="I333" s="1"/>
  <c r="L333" s="1"/>
  <c r="M333" s="1"/>
  <c r="C332"/>
  <c r="J332" s="1"/>
  <c r="C331"/>
  <c r="I331" s="1"/>
  <c r="L331" s="1"/>
  <c r="M331" s="1"/>
  <c r="C330"/>
  <c r="I330" s="1"/>
  <c r="L330" s="1"/>
  <c r="M330" s="1"/>
  <c r="C337"/>
  <c r="I337" s="1"/>
  <c r="L337" s="1"/>
  <c r="M337" s="1"/>
  <c r="C336"/>
  <c r="I336" s="1"/>
  <c r="L336" s="1"/>
  <c r="M336" s="1"/>
  <c r="C335"/>
  <c r="I335" s="1"/>
  <c r="L335" s="1"/>
  <c r="M335" s="1"/>
  <c r="C334"/>
  <c r="I334" s="1"/>
  <c r="L334" s="1"/>
  <c r="M334" s="1"/>
  <c r="C341"/>
  <c r="I341" s="1"/>
  <c r="L341" s="1"/>
  <c r="M341" s="1"/>
  <c r="C340"/>
  <c r="I340" s="1"/>
  <c r="L340" s="1"/>
  <c r="M340" s="1"/>
  <c r="C339"/>
  <c r="I339" s="1"/>
  <c r="L339" s="1"/>
  <c r="M339" s="1"/>
  <c r="C338"/>
  <c r="I338" s="1"/>
  <c r="L338" s="1"/>
  <c r="M338" s="1"/>
  <c r="C342"/>
  <c r="I342" s="1"/>
  <c r="L342" s="1"/>
  <c r="M342" s="1"/>
  <c r="C345"/>
  <c r="I345" s="1"/>
  <c r="L345" s="1"/>
  <c r="M345" s="1"/>
  <c r="C344"/>
  <c r="J344" s="1"/>
  <c r="C343"/>
  <c r="I343" s="1"/>
  <c r="C348"/>
  <c r="I348" s="1"/>
  <c r="L348" s="1"/>
  <c r="M348" s="1"/>
  <c r="C347"/>
  <c r="J347" s="1"/>
  <c r="C346"/>
  <c r="I346" s="1"/>
  <c r="C353"/>
  <c r="I353" s="1"/>
  <c r="C352"/>
  <c r="I352" s="1"/>
  <c r="C351"/>
  <c r="J351" s="1"/>
  <c r="C350"/>
  <c r="I350" s="1"/>
  <c r="C349"/>
  <c r="C357"/>
  <c r="I357" s="1"/>
  <c r="C356"/>
  <c r="J356" s="1"/>
  <c r="C355"/>
  <c r="I355" s="1"/>
  <c r="C354"/>
  <c r="J354" s="1"/>
  <c r="C361"/>
  <c r="I361" s="1"/>
  <c r="C360"/>
  <c r="J360" s="1"/>
  <c r="C359"/>
  <c r="I359" s="1"/>
  <c r="C358"/>
  <c r="C362"/>
  <c r="J362" s="1"/>
  <c r="C363"/>
  <c r="I363" s="1"/>
  <c r="L363" s="1"/>
  <c r="M363" s="1"/>
  <c r="C365"/>
  <c r="K365" s="1"/>
  <c r="C364"/>
  <c r="I364" s="1"/>
  <c r="C370"/>
  <c r="I370" s="1"/>
  <c r="C369"/>
  <c r="I369" s="1"/>
  <c r="C368"/>
  <c r="I368" s="1"/>
  <c r="C367"/>
  <c r="I367" s="1"/>
  <c r="C366"/>
  <c r="J366" s="1"/>
  <c r="C375"/>
  <c r="I375" s="1"/>
  <c r="C374"/>
  <c r="I374" s="1"/>
  <c r="C373"/>
  <c r="I373" s="1"/>
  <c r="C372"/>
  <c r="I372" s="1"/>
  <c r="C371"/>
  <c r="C379"/>
  <c r="J379" s="1"/>
  <c r="C378"/>
  <c r="I378" s="1"/>
  <c r="C377"/>
  <c r="I377" s="1"/>
  <c r="C376"/>
  <c r="I376" s="1"/>
  <c r="D3" i="3"/>
  <c r="D4"/>
  <c r="D5"/>
  <c r="D6"/>
  <c r="C386" i="2"/>
  <c r="I386" s="1"/>
  <c r="L386" s="1"/>
  <c r="M386" s="1"/>
  <c r="C380"/>
  <c r="I380" s="1"/>
  <c r="L380" s="1"/>
  <c r="M380" s="1"/>
  <c r="C385"/>
  <c r="I385" s="1"/>
  <c r="L385" s="1"/>
  <c r="M385" s="1"/>
  <c r="C384"/>
  <c r="I384" s="1"/>
  <c r="L384" s="1"/>
  <c r="M384" s="1"/>
  <c r="C383"/>
  <c r="I383" s="1"/>
  <c r="L383" s="1"/>
  <c r="M383" s="1"/>
  <c r="C382"/>
  <c r="I382" s="1"/>
  <c r="L382" s="1"/>
  <c r="M382" s="1"/>
  <c r="C381"/>
  <c r="I381" s="1"/>
  <c r="L381" s="1"/>
  <c r="M381" s="1"/>
  <c r="C390"/>
  <c r="J390" s="1"/>
  <c r="C389"/>
  <c r="I389" s="1"/>
  <c r="C388"/>
  <c r="C387"/>
  <c r="I387" s="1"/>
  <c r="C395"/>
  <c r="I395" s="1"/>
  <c r="L395" s="1"/>
  <c r="M395" s="1"/>
  <c r="C394"/>
  <c r="I394" s="1"/>
  <c r="L394" s="1"/>
  <c r="M394" s="1"/>
  <c r="C393"/>
  <c r="I393" s="1"/>
  <c r="L393" s="1"/>
  <c r="M393" s="1"/>
  <c r="C392"/>
  <c r="I392" s="1"/>
  <c r="L392" s="1"/>
  <c r="M392" s="1"/>
  <c r="C391"/>
  <c r="I391" s="1"/>
  <c r="L391" s="1"/>
  <c r="M391" s="1"/>
  <c r="C396"/>
  <c r="I396" s="1"/>
  <c r="L396" s="1"/>
  <c r="M396" s="1"/>
  <c r="C401"/>
  <c r="I401" s="1"/>
  <c r="L401" s="1"/>
  <c r="M401" s="1"/>
  <c r="C400"/>
  <c r="I400" s="1"/>
  <c r="L400" s="1"/>
  <c r="M400" s="1"/>
  <c r="C399"/>
  <c r="I399" s="1"/>
  <c r="L399" s="1"/>
  <c r="M399" s="1"/>
  <c r="C398"/>
  <c r="I398" s="1"/>
  <c r="L398" s="1"/>
  <c r="M398" s="1"/>
  <c r="C397"/>
  <c r="I397" s="1"/>
  <c r="L397" s="1"/>
  <c r="M397" s="1"/>
  <c r="C406"/>
  <c r="C405"/>
  <c r="C404"/>
  <c r="K404" s="1"/>
  <c r="C403"/>
  <c r="I403" s="1"/>
  <c r="C402"/>
  <c r="C412"/>
  <c r="J412" s="1"/>
  <c r="C410"/>
  <c r="J410" s="1"/>
  <c r="C409"/>
  <c r="I409" s="1"/>
  <c r="C408"/>
  <c r="I408" s="1"/>
  <c r="C407"/>
  <c r="I407" s="1"/>
  <c r="C414"/>
  <c r="I414" s="1"/>
  <c r="C413"/>
  <c r="J413" s="1"/>
  <c r="C418"/>
  <c r="I418" s="1"/>
  <c r="L418" s="1"/>
  <c r="M418" s="1"/>
  <c r="C417"/>
  <c r="I417" s="1"/>
  <c r="L417" s="1"/>
  <c r="M417" s="1"/>
  <c r="C416"/>
  <c r="I416" s="1"/>
  <c r="C415"/>
  <c r="I415" s="1"/>
  <c r="C422"/>
  <c r="J422" s="1"/>
  <c r="C421"/>
  <c r="I421" s="1"/>
  <c r="L421" s="1"/>
  <c r="M421" s="1"/>
  <c r="C420"/>
  <c r="I420" s="1"/>
  <c r="C419"/>
  <c r="I419" s="1"/>
  <c r="C427"/>
  <c r="C426"/>
  <c r="K426" s="1"/>
  <c r="C425"/>
  <c r="I425" s="1"/>
  <c r="C424"/>
  <c r="I424" s="1"/>
  <c r="C423"/>
  <c r="J423" s="1"/>
  <c r="C430"/>
  <c r="I430" s="1"/>
  <c r="C429"/>
  <c r="K429" s="1"/>
  <c r="C428"/>
  <c r="C435"/>
  <c r="I435" s="1"/>
  <c r="C434"/>
  <c r="C433"/>
  <c r="K433" s="1"/>
  <c r="C432"/>
  <c r="K432" s="1"/>
  <c r="C431"/>
  <c r="I431" s="1"/>
  <c r="C440"/>
  <c r="C439"/>
  <c r="K439" s="1"/>
  <c r="C438"/>
  <c r="I438" s="1"/>
  <c r="C437"/>
  <c r="C436"/>
  <c r="I436" s="1"/>
  <c r="C443"/>
  <c r="I443" s="1"/>
  <c r="C442"/>
  <c r="I442" s="1"/>
  <c r="L442" s="1"/>
  <c r="M442" s="1"/>
  <c r="C441"/>
  <c r="J441" s="1"/>
  <c r="C447"/>
  <c r="I447" s="1"/>
  <c r="L447" s="1"/>
  <c r="M447" s="1"/>
  <c r="C446"/>
  <c r="I446" s="1"/>
  <c r="C445"/>
  <c r="I445" s="1"/>
  <c r="C444"/>
  <c r="C452"/>
  <c r="I452" s="1"/>
  <c r="L452" s="1"/>
  <c r="M452" s="1"/>
  <c r="C451"/>
  <c r="I451" s="1"/>
  <c r="L451" s="1"/>
  <c r="M451" s="1"/>
  <c r="C450"/>
  <c r="I450" s="1"/>
  <c r="L450" s="1"/>
  <c r="M450" s="1"/>
  <c r="C449"/>
  <c r="I449" s="1"/>
  <c r="L449" s="1"/>
  <c r="M449" s="1"/>
  <c r="C448"/>
  <c r="I448" s="1"/>
  <c r="L448" s="1"/>
  <c r="M448" s="1"/>
  <c r="C454"/>
  <c r="J454" s="1"/>
  <c r="C453"/>
  <c r="I453" s="1"/>
  <c r="C455"/>
  <c r="K455" s="1"/>
  <c r="C458"/>
  <c r="I458" s="1"/>
  <c r="C457"/>
  <c r="K457" s="1"/>
  <c r="C456"/>
  <c r="I456" s="1"/>
  <c r="C463"/>
  <c r="I463" s="1"/>
  <c r="L463" s="1"/>
  <c r="M463" s="1"/>
  <c r="C462"/>
  <c r="I462" s="1"/>
  <c r="L462" s="1"/>
  <c r="M462" s="1"/>
  <c r="C461"/>
  <c r="I461" s="1"/>
  <c r="L461" s="1"/>
  <c r="M461" s="1"/>
  <c r="C460"/>
  <c r="I460" s="1"/>
  <c r="L460" s="1"/>
  <c r="M460" s="1"/>
  <c r="C459"/>
  <c r="I459" s="1"/>
  <c r="L459" s="1"/>
  <c r="M459" s="1"/>
  <c r="C466"/>
  <c r="I466" s="1"/>
  <c r="L466" s="1"/>
  <c r="M466" s="1"/>
  <c r="C465"/>
  <c r="I465" s="1"/>
  <c r="L465" s="1"/>
  <c r="M465" s="1"/>
  <c r="C464"/>
  <c r="I464" s="1"/>
  <c r="C469"/>
  <c r="I469" s="1"/>
  <c r="L469" s="1"/>
  <c r="M469" s="1"/>
  <c r="C468"/>
  <c r="I468" s="1"/>
  <c r="C467"/>
  <c r="I467" s="1"/>
  <c r="L467" s="1"/>
  <c r="M467" s="1"/>
  <c r="C473"/>
  <c r="I473" s="1"/>
  <c r="C472"/>
  <c r="C471"/>
  <c r="I471" s="1"/>
  <c r="C470"/>
  <c r="I470" s="1"/>
  <c r="C478"/>
  <c r="I478" s="1"/>
  <c r="L478" s="1"/>
  <c r="M478" s="1"/>
  <c r="C474"/>
  <c r="I474" s="1"/>
  <c r="L474" s="1"/>
  <c r="M474" s="1"/>
  <c r="C477"/>
  <c r="I477" s="1"/>
  <c r="L477" s="1"/>
  <c r="M477" s="1"/>
  <c r="C476"/>
  <c r="I476" s="1"/>
  <c r="L476" s="1"/>
  <c r="M476" s="1"/>
  <c r="C475"/>
  <c r="I475" s="1"/>
  <c r="L475" s="1"/>
  <c r="M475" s="1"/>
  <c r="C483"/>
  <c r="I483" s="1"/>
  <c r="L483" s="1"/>
  <c r="M483" s="1"/>
  <c r="C482"/>
  <c r="I482" s="1"/>
  <c r="C481"/>
  <c r="C480"/>
  <c r="I480" s="1"/>
  <c r="C479"/>
  <c r="I479" s="1"/>
  <c r="C487"/>
  <c r="I487" s="1"/>
  <c r="C486"/>
  <c r="I486" s="1"/>
  <c r="L486" s="1"/>
  <c r="M486" s="1"/>
  <c r="C485"/>
  <c r="I485" s="1"/>
  <c r="L485" s="1"/>
  <c r="M485" s="1"/>
  <c r="C484"/>
  <c r="I484" s="1"/>
  <c r="L484" s="1"/>
  <c r="M484" s="1"/>
  <c r="C490"/>
  <c r="I490" s="1"/>
  <c r="L490" s="1"/>
  <c r="M490" s="1"/>
  <c r="C489"/>
  <c r="I489" s="1"/>
  <c r="L489" s="1"/>
  <c r="M489" s="1"/>
  <c r="C488"/>
  <c r="I488" s="1"/>
  <c r="L488" s="1"/>
  <c r="M488" s="1"/>
  <c r="C496"/>
  <c r="C495"/>
  <c r="I495" s="1"/>
  <c r="C494"/>
  <c r="I494" s="1"/>
  <c r="C493"/>
  <c r="I493" s="1"/>
  <c r="C492"/>
  <c r="I492" s="1"/>
  <c r="I304" l="1"/>
  <c r="I290"/>
  <c r="I289"/>
  <c r="K276"/>
  <c r="J299"/>
  <c r="I299"/>
  <c r="I291"/>
  <c r="I276"/>
  <c r="L276" s="1"/>
  <c r="M276" s="1"/>
  <c r="I278"/>
  <c r="I266"/>
  <c r="K297"/>
  <c r="K302"/>
  <c r="K304"/>
  <c r="K289"/>
  <c r="I268"/>
  <c r="K292"/>
  <c r="K290"/>
  <c r="K291"/>
  <c r="J292"/>
  <c r="K293"/>
  <c r="I293"/>
  <c r="K294"/>
  <c r="J294"/>
  <c r="K295"/>
  <c r="J295"/>
  <c r="K296"/>
  <c r="J296"/>
  <c r="J297"/>
  <c r="K298"/>
  <c r="J298"/>
  <c r="K300"/>
  <c r="J300"/>
  <c r="I301"/>
  <c r="K301"/>
  <c r="J302"/>
  <c r="L303"/>
  <c r="M303" s="1"/>
  <c r="K285"/>
  <c r="J287"/>
  <c r="K287"/>
  <c r="J285"/>
  <c r="L264"/>
  <c r="M264" s="1"/>
  <c r="K266"/>
  <c r="K268"/>
  <c r="J270"/>
  <c r="L270" s="1"/>
  <c r="M270" s="1"/>
  <c r="K271"/>
  <c r="I269"/>
  <c r="I271"/>
  <c r="I273"/>
  <c r="K273"/>
  <c r="L274"/>
  <c r="M274" s="1"/>
  <c r="L275"/>
  <c r="M275" s="1"/>
  <c r="L279"/>
  <c r="M279" s="1"/>
  <c r="I280"/>
  <c r="L280" s="1"/>
  <c r="M280" s="1"/>
  <c r="L281"/>
  <c r="M281" s="1"/>
  <c r="L283"/>
  <c r="M283" s="1"/>
  <c r="L305"/>
  <c r="M305" s="1"/>
  <c r="L307"/>
  <c r="M307" s="1"/>
  <c r="K282"/>
  <c r="J282"/>
  <c r="J286"/>
  <c r="J288"/>
  <c r="L288" s="1"/>
  <c r="M288" s="1"/>
  <c r="K286"/>
  <c r="I314"/>
  <c r="I332"/>
  <c r="L332" s="1"/>
  <c r="M332" s="1"/>
  <c r="L311"/>
  <c r="M311" s="1"/>
  <c r="I312"/>
  <c r="K312"/>
  <c r="L313"/>
  <c r="M313" s="1"/>
  <c r="L315"/>
  <c r="M315" s="1"/>
  <c r="I316"/>
  <c r="K314"/>
  <c r="I317"/>
  <c r="L317" s="1"/>
  <c r="M317" s="1"/>
  <c r="L319"/>
  <c r="M319" s="1"/>
  <c r="L321"/>
  <c r="M321" s="1"/>
  <c r="L320"/>
  <c r="M320" s="1"/>
  <c r="I347"/>
  <c r="L347" s="1"/>
  <c r="M347" s="1"/>
  <c r="I327"/>
  <c r="L327" s="1"/>
  <c r="M327" s="1"/>
  <c r="K323"/>
  <c r="J323"/>
  <c r="L328"/>
  <c r="M328" s="1"/>
  <c r="J326"/>
  <c r="L326" s="1"/>
  <c r="M326" s="1"/>
  <c r="L325"/>
  <c r="M325" s="1"/>
  <c r="I351"/>
  <c r="L351" s="1"/>
  <c r="M351" s="1"/>
  <c r="I362"/>
  <c r="I344"/>
  <c r="L344" s="1"/>
  <c r="M344" s="1"/>
  <c r="J343"/>
  <c r="L343" s="1"/>
  <c r="M343" s="1"/>
  <c r="K356"/>
  <c r="J346"/>
  <c r="L346" s="1"/>
  <c r="M346" s="1"/>
  <c r="I349"/>
  <c r="L350"/>
  <c r="M350" s="1"/>
  <c r="L353"/>
  <c r="M353" s="1"/>
  <c r="J361"/>
  <c r="L361" s="1"/>
  <c r="M361" s="1"/>
  <c r="J355"/>
  <c r="I365"/>
  <c r="I354"/>
  <c r="K355"/>
  <c r="K369"/>
  <c r="K354"/>
  <c r="I356"/>
  <c r="L357"/>
  <c r="M357" s="1"/>
  <c r="J426"/>
  <c r="J365"/>
  <c r="I360"/>
  <c r="L360" s="1"/>
  <c r="M360" s="1"/>
  <c r="I358"/>
  <c r="L358" s="1"/>
  <c r="M358" s="1"/>
  <c r="L359"/>
  <c r="M359" s="1"/>
  <c r="K362"/>
  <c r="L364"/>
  <c r="M364" s="1"/>
  <c r="J370"/>
  <c r="L370" s="1"/>
  <c r="M370" s="1"/>
  <c r="K366"/>
  <c r="I366"/>
  <c r="L367"/>
  <c r="M367" s="1"/>
  <c r="J369"/>
  <c r="I371"/>
  <c r="L371" s="1"/>
  <c r="M371" s="1"/>
  <c r="L373"/>
  <c r="M373" s="1"/>
  <c r="L375"/>
  <c r="M375" s="1"/>
  <c r="I413"/>
  <c r="L413" s="1"/>
  <c r="M413" s="1"/>
  <c r="J387"/>
  <c r="I379"/>
  <c r="L379" s="1"/>
  <c r="M379" s="1"/>
  <c r="K387"/>
  <c r="L376"/>
  <c r="M376" s="1"/>
  <c r="L378"/>
  <c r="M378" s="1"/>
  <c r="L377"/>
  <c r="M377" s="1"/>
  <c r="I410"/>
  <c r="L389"/>
  <c r="M389" s="1"/>
  <c r="I388"/>
  <c r="I390"/>
  <c r="K390"/>
  <c r="I422"/>
  <c r="L422" s="1"/>
  <c r="M422" s="1"/>
  <c r="I412"/>
  <c r="L412" s="1"/>
  <c r="M412" s="1"/>
  <c r="J439"/>
  <c r="I457"/>
  <c r="I439"/>
  <c r="I426"/>
  <c r="K410"/>
  <c r="L403"/>
  <c r="M403" s="1"/>
  <c r="I405"/>
  <c r="L405" s="1"/>
  <c r="M405" s="1"/>
  <c r="J404"/>
  <c r="I402"/>
  <c r="I404"/>
  <c r="I406"/>
  <c r="L406" s="1"/>
  <c r="M406" s="1"/>
  <c r="L407"/>
  <c r="M407" s="1"/>
  <c r="L409"/>
  <c r="M409" s="1"/>
  <c r="L408"/>
  <c r="M408" s="1"/>
  <c r="L414"/>
  <c r="M414" s="1"/>
  <c r="L415"/>
  <c r="M415" s="1"/>
  <c r="K416"/>
  <c r="J416"/>
  <c r="L419"/>
  <c r="M419" s="1"/>
  <c r="L420"/>
  <c r="M420" s="1"/>
  <c r="L424"/>
  <c r="M424" s="1"/>
  <c r="K423"/>
  <c r="I423"/>
  <c r="I427"/>
  <c r="J429"/>
  <c r="I429"/>
  <c r="I428"/>
  <c r="J432"/>
  <c r="I432"/>
  <c r="I434"/>
  <c r="J431"/>
  <c r="J433"/>
  <c r="I433"/>
  <c r="I437"/>
  <c r="J436"/>
  <c r="I440"/>
  <c r="I441"/>
  <c r="L441" s="1"/>
  <c r="M441" s="1"/>
  <c r="L443"/>
  <c r="M443" s="1"/>
  <c r="J464"/>
  <c r="L464" s="1"/>
  <c r="M464" s="1"/>
  <c r="J455"/>
  <c r="J446"/>
  <c r="L446" s="1"/>
  <c r="M446" s="1"/>
  <c r="J457"/>
  <c r="I455"/>
  <c r="I444"/>
  <c r="L444" s="1"/>
  <c r="M444" s="1"/>
  <c r="J445"/>
  <c r="L445" s="1"/>
  <c r="M445" s="1"/>
  <c r="I454"/>
  <c r="K454"/>
  <c r="K468"/>
  <c r="J468"/>
  <c r="L470"/>
  <c r="M470" s="1"/>
  <c r="L471"/>
  <c r="M471" s="1"/>
  <c r="J473"/>
  <c r="L473" s="1"/>
  <c r="M473" s="1"/>
  <c r="I472"/>
  <c r="L472" s="1"/>
  <c r="M472" s="1"/>
  <c r="J487"/>
  <c r="L487" s="1"/>
  <c r="M487" s="1"/>
  <c r="L479"/>
  <c r="M479" s="1"/>
  <c r="L480"/>
  <c r="M480" s="1"/>
  <c r="J482"/>
  <c r="L482" s="1"/>
  <c r="M482" s="1"/>
  <c r="I481"/>
  <c r="L481" s="1"/>
  <c r="M481" s="1"/>
  <c r="L494"/>
  <c r="M494" s="1"/>
  <c r="L492"/>
  <c r="M492" s="1"/>
  <c r="J495"/>
  <c r="L495" s="1"/>
  <c r="M495" s="1"/>
  <c r="I496"/>
  <c r="L496" s="1"/>
  <c r="M496" s="1"/>
  <c r="L493"/>
  <c r="M493" s="1"/>
  <c r="C500"/>
  <c r="I500" s="1"/>
  <c r="C499"/>
  <c r="I499" s="1"/>
  <c r="C498"/>
  <c r="J498" s="1"/>
  <c r="C497"/>
  <c r="I497" s="1"/>
  <c r="C502"/>
  <c r="I502" s="1"/>
  <c r="C501"/>
  <c r="C506"/>
  <c r="I506" s="1"/>
  <c r="C505"/>
  <c r="I505" s="1"/>
  <c r="C504"/>
  <c r="I504" s="1"/>
  <c r="C503"/>
  <c r="J503" s="1"/>
  <c r="C508"/>
  <c r="I508" s="1"/>
  <c r="C507"/>
  <c r="I507" s="1"/>
  <c r="L507" s="1"/>
  <c r="M507" s="1"/>
  <c r="C513"/>
  <c r="I513" s="1"/>
  <c r="C512"/>
  <c r="C511"/>
  <c r="C510"/>
  <c r="I510" s="1"/>
  <c r="C509"/>
  <c r="I509" s="1"/>
  <c r="C521"/>
  <c r="J521" s="1"/>
  <c r="C520"/>
  <c r="I520" s="1"/>
  <c r="C519"/>
  <c r="I519" s="1"/>
  <c r="C518"/>
  <c r="I518" s="1"/>
  <c r="C517"/>
  <c r="I517" s="1"/>
  <c r="C516"/>
  <c r="I516" s="1"/>
  <c r="C515"/>
  <c r="C514"/>
  <c r="I514" s="1"/>
  <c r="C525"/>
  <c r="I525" s="1"/>
  <c r="L525" s="1"/>
  <c r="M525" s="1"/>
  <c r="C524"/>
  <c r="I524" s="1"/>
  <c r="L524" s="1"/>
  <c r="M524" s="1"/>
  <c r="C523"/>
  <c r="I523" s="1"/>
  <c r="L523" s="1"/>
  <c r="M523" s="1"/>
  <c r="C522"/>
  <c r="J522" s="1"/>
  <c r="C526"/>
  <c r="I526" s="1"/>
  <c r="L526" s="1"/>
  <c r="M526" s="1"/>
  <c r="C529"/>
  <c r="I529" s="1"/>
  <c r="C528"/>
  <c r="C527"/>
  <c r="C530"/>
  <c r="I530" s="1"/>
  <c r="C534"/>
  <c r="I534" s="1"/>
  <c r="C533"/>
  <c r="I533" s="1"/>
  <c r="C532"/>
  <c r="I532" s="1"/>
  <c r="L532" s="1"/>
  <c r="M532" s="1"/>
  <c r="C531"/>
  <c r="J531" s="1"/>
  <c r="C536"/>
  <c r="I536" s="1"/>
  <c r="C535"/>
  <c r="I535" s="1"/>
  <c r="L304" l="1"/>
  <c r="M304" s="1"/>
  <c r="L291"/>
  <c r="M291" s="1"/>
  <c r="L289"/>
  <c r="M289" s="1"/>
  <c r="L290"/>
  <c r="M290" s="1"/>
  <c r="L299"/>
  <c r="M299" s="1"/>
  <c r="L292"/>
  <c r="M292" s="1"/>
  <c r="L266"/>
  <c r="M266" s="1"/>
  <c r="L287"/>
  <c r="M287" s="1"/>
  <c r="L297"/>
  <c r="M297" s="1"/>
  <c r="L268"/>
  <c r="M268" s="1"/>
  <c r="L302"/>
  <c r="M302" s="1"/>
  <c r="L285"/>
  <c r="M285" s="1"/>
  <c r="L301"/>
  <c r="M301" s="1"/>
  <c r="L298"/>
  <c r="M298" s="1"/>
  <c r="L294"/>
  <c r="M294" s="1"/>
  <c r="L293"/>
  <c r="M293" s="1"/>
  <c r="L295"/>
  <c r="M295" s="1"/>
  <c r="L296"/>
  <c r="M296" s="1"/>
  <c r="L300"/>
  <c r="M300" s="1"/>
  <c r="L265"/>
  <c r="M265" s="1"/>
  <c r="L267"/>
  <c r="M267" s="1"/>
  <c r="L269"/>
  <c r="M269" s="1"/>
  <c r="L271"/>
  <c r="M271" s="1"/>
  <c r="L272"/>
  <c r="M272" s="1"/>
  <c r="L273"/>
  <c r="M273" s="1"/>
  <c r="L277"/>
  <c r="M277" s="1"/>
  <c r="L278"/>
  <c r="M278" s="1"/>
  <c r="L284"/>
  <c r="M284" s="1"/>
  <c r="L306"/>
  <c r="M306" s="1"/>
  <c r="L286"/>
  <c r="M286" s="1"/>
  <c r="L282"/>
  <c r="M282" s="1"/>
  <c r="L312"/>
  <c r="M312" s="1"/>
  <c r="L314"/>
  <c r="M314" s="1"/>
  <c r="L316"/>
  <c r="M316" s="1"/>
  <c r="L323"/>
  <c r="M323" s="1"/>
  <c r="L354"/>
  <c r="M354" s="1"/>
  <c r="L387"/>
  <c r="M387" s="1"/>
  <c r="L362"/>
  <c r="M362" s="1"/>
  <c r="L356"/>
  <c r="M356" s="1"/>
  <c r="L355"/>
  <c r="M355" s="1"/>
  <c r="L349"/>
  <c r="M349" s="1"/>
  <c r="L352"/>
  <c r="M352" s="1"/>
  <c r="L369"/>
  <c r="M369" s="1"/>
  <c r="L365"/>
  <c r="M365" s="1"/>
  <c r="L426"/>
  <c r="M426" s="1"/>
  <c r="L410"/>
  <c r="M410" s="1"/>
  <c r="L429"/>
  <c r="M429" s="1"/>
  <c r="L366"/>
  <c r="M366" s="1"/>
  <c r="L368"/>
  <c r="M368" s="1"/>
  <c r="L372"/>
  <c r="M372" s="1"/>
  <c r="L374"/>
  <c r="M374" s="1"/>
  <c r="L388"/>
  <c r="M388" s="1"/>
  <c r="L390"/>
  <c r="M390" s="1"/>
  <c r="L457"/>
  <c r="M457" s="1"/>
  <c r="L439"/>
  <c r="M439" s="1"/>
  <c r="L455"/>
  <c r="M455" s="1"/>
  <c r="L416"/>
  <c r="M416" s="1"/>
  <c r="L402"/>
  <c r="M402" s="1"/>
  <c r="L404"/>
  <c r="M404" s="1"/>
  <c r="L423"/>
  <c r="M423" s="1"/>
  <c r="L425"/>
  <c r="M425" s="1"/>
  <c r="L427"/>
  <c r="M427" s="1"/>
  <c r="L428"/>
  <c r="M428" s="1"/>
  <c r="L430"/>
  <c r="M430" s="1"/>
  <c r="L432"/>
  <c r="M432" s="1"/>
  <c r="L434"/>
  <c r="M434" s="1"/>
  <c r="L435"/>
  <c r="M435" s="1"/>
  <c r="L431"/>
  <c r="M431" s="1"/>
  <c r="L433"/>
  <c r="M433" s="1"/>
  <c r="L436"/>
  <c r="M436" s="1"/>
  <c r="L437"/>
  <c r="M437" s="1"/>
  <c r="L438"/>
  <c r="M438" s="1"/>
  <c r="L440"/>
  <c r="M440" s="1"/>
  <c r="L453"/>
  <c r="M453" s="1"/>
  <c r="L454"/>
  <c r="M454" s="1"/>
  <c r="L456"/>
  <c r="M456" s="1"/>
  <c r="L458"/>
  <c r="M458" s="1"/>
  <c r="L468"/>
  <c r="M468" s="1"/>
  <c r="I531"/>
  <c r="I498"/>
  <c r="L498" s="1"/>
  <c r="M498" s="1"/>
  <c r="L497"/>
  <c r="M497" s="1"/>
  <c r="L499"/>
  <c r="M499" s="1"/>
  <c r="L500"/>
  <c r="M500" s="1"/>
  <c r="I503"/>
  <c r="L503" s="1"/>
  <c r="M503" s="1"/>
  <c r="K502"/>
  <c r="I501"/>
  <c r="J502"/>
  <c r="L504"/>
  <c r="M504" s="1"/>
  <c r="J506"/>
  <c r="L506" s="1"/>
  <c r="M506" s="1"/>
  <c r="L505"/>
  <c r="M505" s="1"/>
  <c r="J508"/>
  <c r="L508" s="1"/>
  <c r="M508" s="1"/>
  <c r="L509"/>
  <c r="M509" s="1"/>
  <c r="L510"/>
  <c r="M510" s="1"/>
  <c r="I511"/>
  <c r="L511" s="1"/>
  <c r="M511" s="1"/>
  <c r="J513"/>
  <c r="L513" s="1"/>
  <c r="M513" s="1"/>
  <c r="I512"/>
  <c r="L512" s="1"/>
  <c r="M512" s="1"/>
  <c r="I521"/>
  <c r="I522"/>
  <c r="L522" s="1"/>
  <c r="M522" s="1"/>
  <c r="I515"/>
  <c r="L515" s="1"/>
  <c r="M515" s="1"/>
  <c r="L517"/>
  <c r="M517" s="1"/>
  <c r="L520"/>
  <c r="M520" s="1"/>
  <c r="L519"/>
  <c r="M519" s="1"/>
  <c r="L518"/>
  <c r="M518" s="1"/>
  <c r="J516"/>
  <c r="L516" s="1"/>
  <c r="M516" s="1"/>
  <c r="K521"/>
  <c r="I528"/>
  <c r="K529"/>
  <c r="J529"/>
  <c r="I527"/>
  <c r="L530"/>
  <c r="M530" s="1"/>
  <c r="L531"/>
  <c r="M531" s="1"/>
  <c r="L533"/>
  <c r="M533" s="1"/>
  <c r="L534"/>
  <c r="M534" s="1"/>
  <c r="L536"/>
  <c r="M536" s="1"/>
  <c r="C539"/>
  <c r="J539" s="1"/>
  <c r="C538"/>
  <c r="I538" s="1"/>
  <c r="C537"/>
  <c r="K537" s="1"/>
  <c r="C542"/>
  <c r="K542" s="1"/>
  <c r="C541"/>
  <c r="I541" s="1"/>
  <c r="C540"/>
  <c r="I540" s="1"/>
  <c r="L540" s="1"/>
  <c r="M540" s="1"/>
  <c r="C545"/>
  <c r="I545" s="1"/>
  <c r="L545" s="1"/>
  <c r="M545" s="1"/>
  <c r="C544"/>
  <c r="I544" s="1"/>
  <c r="L544" s="1"/>
  <c r="M544" s="1"/>
  <c r="C543"/>
  <c r="I543" s="1"/>
  <c r="L543" s="1"/>
  <c r="M543" s="1"/>
  <c r="C548"/>
  <c r="I548" s="1"/>
  <c r="C547"/>
  <c r="I547" s="1"/>
  <c r="C546"/>
  <c r="I546" s="1"/>
  <c r="C552"/>
  <c r="I552" s="1"/>
  <c r="C551"/>
  <c r="I551" s="1"/>
  <c r="C550"/>
  <c r="I550" s="1"/>
  <c r="C549"/>
  <c r="J549" s="1"/>
  <c r="C555"/>
  <c r="I555" s="1"/>
  <c r="C554"/>
  <c r="J554" s="1"/>
  <c r="C553"/>
  <c r="J553" s="1"/>
  <c r="C557"/>
  <c r="I557" s="1"/>
  <c r="L557" s="1"/>
  <c r="M557" s="1"/>
  <c r="C559"/>
  <c r="C558"/>
  <c r="K558" s="1"/>
  <c r="C560"/>
  <c r="I560" s="1"/>
  <c r="L560" s="1"/>
  <c r="M560" s="1"/>
  <c r="C562"/>
  <c r="I562" s="1"/>
  <c r="L562" s="1"/>
  <c r="M562" s="1"/>
  <c r="C561"/>
  <c r="I561" s="1"/>
  <c r="L561" s="1"/>
  <c r="M561" s="1"/>
  <c r="C564"/>
  <c r="I564" s="1"/>
  <c r="C563"/>
  <c r="I563" s="1"/>
  <c r="C568"/>
  <c r="I568" s="1"/>
  <c r="C567"/>
  <c r="I567" s="1"/>
  <c r="C566"/>
  <c r="C565"/>
  <c r="I565" s="1"/>
  <c r="C570"/>
  <c r="I570" s="1"/>
  <c r="L570" s="1"/>
  <c r="M570" s="1"/>
  <c r="C569"/>
  <c r="I569" s="1"/>
  <c r="L569" s="1"/>
  <c r="M569" s="1"/>
  <c r="C574"/>
  <c r="I574" s="1"/>
  <c r="L574" s="1"/>
  <c r="M574" s="1"/>
  <c r="C573"/>
  <c r="I573" s="1"/>
  <c r="L573" s="1"/>
  <c r="M573" s="1"/>
  <c r="C572"/>
  <c r="I572" s="1"/>
  <c r="L572" s="1"/>
  <c r="M572" s="1"/>
  <c r="C571"/>
  <c r="I571" s="1"/>
  <c r="L571" s="1"/>
  <c r="M571" s="1"/>
  <c r="C577"/>
  <c r="I577" s="1"/>
  <c r="L577" s="1"/>
  <c r="M577" s="1"/>
  <c r="C576"/>
  <c r="I576" s="1"/>
  <c r="L576" s="1"/>
  <c r="M576" s="1"/>
  <c r="C575"/>
  <c r="I575" s="1"/>
  <c r="L575" s="1"/>
  <c r="M575" s="1"/>
  <c r="C581"/>
  <c r="J581" s="1"/>
  <c r="C580"/>
  <c r="J580" s="1"/>
  <c r="C579"/>
  <c r="C578"/>
  <c r="I578" s="1"/>
  <c r="C585"/>
  <c r="I585" s="1"/>
  <c r="C584"/>
  <c r="I584" s="1"/>
  <c r="C583"/>
  <c r="I583" s="1"/>
  <c r="C582"/>
  <c r="I582" s="1"/>
  <c r="C588"/>
  <c r="I588" s="1"/>
  <c r="L588" s="1"/>
  <c r="M588" s="1"/>
  <c r="C587"/>
  <c r="I587" s="1"/>
  <c r="L587" s="1"/>
  <c r="M587" s="1"/>
  <c r="C586"/>
  <c r="I586" s="1"/>
  <c r="L586" s="1"/>
  <c r="M586" s="1"/>
  <c r="C590"/>
  <c r="I590" s="1"/>
  <c r="L590" s="1"/>
  <c r="M590" s="1"/>
  <c r="C589"/>
  <c r="I589" s="1"/>
  <c r="L589" s="1"/>
  <c r="M589" s="1"/>
  <c r="C593"/>
  <c r="I593" s="1"/>
  <c r="L593" s="1"/>
  <c r="M593" s="1"/>
  <c r="C592"/>
  <c r="I592" s="1"/>
  <c r="L592" s="1"/>
  <c r="M592" s="1"/>
  <c r="C591"/>
  <c r="I591" s="1"/>
  <c r="L591" s="1"/>
  <c r="M591" s="1"/>
  <c r="C594"/>
  <c r="I594" s="1"/>
  <c r="L594" s="1"/>
  <c r="M594" s="1"/>
  <c r="C597"/>
  <c r="I597" s="1"/>
  <c r="L597" s="1"/>
  <c r="M597" s="1"/>
  <c r="C596"/>
  <c r="I596" s="1"/>
  <c r="L596" s="1"/>
  <c r="M596" s="1"/>
  <c r="C595"/>
  <c r="I595" s="1"/>
  <c r="L595" s="1"/>
  <c r="M595" s="1"/>
  <c r="C600"/>
  <c r="I600" s="1"/>
  <c r="C599"/>
  <c r="C598"/>
  <c r="I598" s="1"/>
  <c r="C603"/>
  <c r="I603" s="1"/>
  <c r="L603" s="1"/>
  <c r="M603" s="1"/>
  <c r="C602"/>
  <c r="I602" s="1"/>
  <c r="C601"/>
  <c r="I601" s="1"/>
  <c r="C608"/>
  <c r="I608" s="1"/>
  <c r="C607"/>
  <c r="K607" s="1"/>
  <c r="C606"/>
  <c r="C605"/>
  <c r="I605" s="1"/>
  <c r="C604"/>
  <c r="C610"/>
  <c r="J610" s="1"/>
  <c r="C609"/>
  <c r="I609" s="1"/>
  <c r="C611"/>
  <c r="I611" s="1"/>
  <c r="C615"/>
  <c r="J615" s="1"/>
  <c r="C614"/>
  <c r="I614" s="1"/>
  <c r="L614" s="1"/>
  <c r="M614" s="1"/>
  <c r="C613"/>
  <c r="J613" s="1"/>
  <c r="C612"/>
  <c r="J612" s="1"/>
  <c r="C619"/>
  <c r="J619" s="1"/>
  <c r="C618"/>
  <c r="I618" s="1"/>
  <c r="C617"/>
  <c r="I617" s="1"/>
  <c r="L617" s="1"/>
  <c r="M617" s="1"/>
  <c r="C616"/>
  <c r="I616" s="1"/>
  <c r="C624"/>
  <c r="J624" s="1"/>
  <c r="C623"/>
  <c r="I623" s="1"/>
  <c r="C622"/>
  <c r="C621"/>
  <c r="I621" s="1"/>
  <c r="C620"/>
  <c r="I620" s="1"/>
  <c r="C629"/>
  <c r="I629" s="1"/>
  <c r="C628"/>
  <c r="I628" s="1"/>
  <c r="C627"/>
  <c r="C626"/>
  <c r="I626" s="1"/>
  <c r="C625"/>
  <c r="K625" s="1"/>
  <c r="C631"/>
  <c r="C634"/>
  <c r="I634" s="1"/>
  <c r="C633"/>
  <c r="I633" s="1"/>
  <c r="C632"/>
  <c r="J632" s="1"/>
  <c r="C635"/>
  <c r="I635" s="1"/>
  <c r="L635" s="1"/>
  <c r="M635" s="1"/>
  <c r="C639"/>
  <c r="I639" s="1"/>
  <c r="L639" s="1"/>
  <c r="M639" s="1"/>
  <c r="C638"/>
  <c r="K638" s="1"/>
  <c r="C637"/>
  <c r="I637" s="1"/>
  <c r="L637" s="1"/>
  <c r="M637" s="1"/>
  <c r="C636"/>
  <c r="I636" s="1"/>
  <c r="L636" s="1"/>
  <c r="M636" s="1"/>
  <c r="C641"/>
  <c r="I641" s="1"/>
  <c r="L641" s="1"/>
  <c r="M641" s="1"/>
  <c r="C640"/>
  <c r="I640" s="1"/>
  <c r="L640" s="1"/>
  <c r="M640" s="1"/>
  <c r="C644"/>
  <c r="I644" s="1"/>
  <c r="L644" s="1"/>
  <c r="M644" s="1"/>
  <c r="C643"/>
  <c r="I643" s="1"/>
  <c r="L643" s="1"/>
  <c r="M643" s="1"/>
  <c r="C642"/>
  <c r="I642" s="1"/>
  <c r="L642" s="1"/>
  <c r="M642" s="1"/>
  <c r="C646"/>
  <c r="J646" s="1"/>
  <c r="C645"/>
  <c r="I645" s="1"/>
  <c r="C647"/>
  <c r="K647" s="1"/>
  <c r="C650"/>
  <c r="I650" s="1"/>
  <c r="L650" s="1"/>
  <c r="M650" s="1"/>
  <c r="C649"/>
  <c r="I649" s="1"/>
  <c r="L649" s="1"/>
  <c r="M649" s="1"/>
  <c r="C648"/>
  <c r="I648" s="1"/>
  <c r="L648" s="1"/>
  <c r="M648" s="1"/>
  <c r="C652"/>
  <c r="K652" s="1"/>
  <c r="C651"/>
  <c r="I651" s="1"/>
  <c r="C655"/>
  <c r="I655" s="1"/>
  <c r="L655" s="1"/>
  <c r="M655" s="1"/>
  <c r="C654"/>
  <c r="I654" s="1"/>
  <c r="L654" s="1"/>
  <c r="M654" s="1"/>
  <c r="C653"/>
  <c r="I653" s="1"/>
  <c r="L653" s="1"/>
  <c r="M653" s="1"/>
  <c r="C656"/>
  <c r="I656" s="1"/>
  <c r="L656" s="1"/>
  <c r="M656" s="1"/>
  <c r="C658"/>
  <c r="K658" s="1"/>
  <c r="C657"/>
  <c r="I657" s="1"/>
  <c r="C660"/>
  <c r="I660" s="1"/>
  <c r="L660" s="1"/>
  <c r="M660" s="1"/>
  <c r="C659"/>
  <c r="I659" s="1"/>
  <c r="L659" s="1"/>
  <c r="M659" s="1"/>
  <c r="C662"/>
  <c r="I662" s="1"/>
  <c r="L662" s="1"/>
  <c r="M662" s="1"/>
  <c r="C661"/>
  <c r="I661" s="1"/>
  <c r="L661" s="1"/>
  <c r="M661" s="1"/>
  <c r="C664"/>
  <c r="I664" s="1"/>
  <c r="L664" s="1"/>
  <c r="M664" s="1"/>
  <c r="C663"/>
  <c r="I663" s="1"/>
  <c r="L663" s="1"/>
  <c r="M663" s="1"/>
  <c r="C668"/>
  <c r="I668" s="1"/>
  <c r="L668" s="1"/>
  <c r="M668" s="1"/>
  <c r="C667"/>
  <c r="I667" s="1"/>
  <c r="L667" s="1"/>
  <c r="M667" s="1"/>
  <c r="C666"/>
  <c r="I666" s="1"/>
  <c r="L666" s="1"/>
  <c r="M666" s="1"/>
  <c r="C665"/>
  <c r="I665" s="1"/>
  <c r="C670"/>
  <c r="I670" s="1"/>
  <c r="C669"/>
  <c r="I669" s="1"/>
  <c r="C672"/>
  <c r="J672" s="1"/>
  <c r="C671"/>
  <c r="I671" s="1"/>
  <c r="C674"/>
  <c r="I674" s="1"/>
  <c r="L674" s="1"/>
  <c r="M674" s="1"/>
  <c r="C673"/>
  <c r="I673" s="1"/>
  <c r="L673" s="1"/>
  <c r="M673" s="1"/>
  <c r="C675"/>
  <c r="J675" s="1"/>
  <c r="C677"/>
  <c r="J677" s="1"/>
  <c r="C676"/>
  <c r="I676" s="1"/>
  <c r="C679"/>
  <c r="C680"/>
  <c r="K680" s="1"/>
  <c r="C683"/>
  <c r="I683" s="1"/>
  <c r="C682"/>
  <c r="K682" s="1"/>
  <c r="C681"/>
  <c r="J681" s="1"/>
  <c r="C684"/>
  <c r="I684" s="1"/>
  <c r="L684" s="1"/>
  <c r="M684" s="1"/>
  <c r="C685"/>
  <c r="I685" s="1"/>
  <c r="C686"/>
  <c r="I686" s="1"/>
  <c r="C687"/>
  <c r="I687" s="1"/>
  <c r="L687" s="1"/>
  <c r="M687" s="1"/>
  <c r="C693"/>
  <c r="I693" s="1"/>
  <c r="C694"/>
  <c r="I694" s="1"/>
  <c r="L694" s="1"/>
  <c r="M694" s="1"/>
  <c r="C695"/>
  <c r="I695" s="1"/>
  <c r="L695" s="1"/>
  <c r="M695" s="1"/>
  <c r="C696"/>
  <c r="I696" s="1"/>
  <c r="L696" s="1"/>
  <c r="M696" s="1"/>
  <c r="C697"/>
  <c r="I697" s="1"/>
  <c r="L697" s="1"/>
  <c r="M697" s="1"/>
  <c r="C690"/>
  <c r="I690" s="1"/>
  <c r="L690" s="1"/>
  <c r="M690" s="1"/>
  <c r="C689"/>
  <c r="I689" s="1"/>
  <c r="L689" s="1"/>
  <c r="M689" s="1"/>
  <c r="C688"/>
  <c r="I688" s="1"/>
  <c r="L688" s="1"/>
  <c r="M688" s="1"/>
  <c r="C691"/>
  <c r="I691" s="1"/>
  <c r="J564" l="1"/>
  <c r="L564" s="1"/>
  <c r="M564" s="1"/>
  <c r="J548"/>
  <c r="L548" s="1"/>
  <c r="M548" s="1"/>
  <c r="J542"/>
  <c r="J558"/>
  <c r="I553"/>
  <c r="L521"/>
  <c r="M521" s="1"/>
  <c r="L502"/>
  <c r="M502" s="1"/>
  <c r="L501"/>
  <c r="M501" s="1"/>
  <c r="L514"/>
  <c r="M514" s="1"/>
  <c r="L546"/>
  <c r="M546" s="1"/>
  <c r="I558"/>
  <c r="I542"/>
  <c r="I554"/>
  <c r="L554" s="1"/>
  <c r="M554" s="1"/>
  <c r="I549"/>
  <c r="L549" s="1"/>
  <c r="M549" s="1"/>
  <c r="L527"/>
  <c r="M527" s="1"/>
  <c r="L528"/>
  <c r="M528" s="1"/>
  <c r="L529"/>
  <c r="M529" s="1"/>
  <c r="L535"/>
  <c r="M535" s="1"/>
  <c r="L538"/>
  <c r="M538" s="1"/>
  <c r="J537"/>
  <c r="I537"/>
  <c r="I539"/>
  <c r="K541"/>
  <c r="J541"/>
  <c r="L547"/>
  <c r="M547" s="1"/>
  <c r="L551"/>
  <c r="M551" s="1"/>
  <c r="L552"/>
  <c r="M552" s="1"/>
  <c r="L550"/>
  <c r="M550" s="1"/>
  <c r="K553"/>
  <c r="L555"/>
  <c r="M555" s="1"/>
  <c r="I559"/>
  <c r="L559" s="1"/>
  <c r="M559" s="1"/>
  <c r="L563"/>
  <c r="M563" s="1"/>
  <c r="I566"/>
  <c r="L566" s="1"/>
  <c r="M566" s="1"/>
  <c r="J568"/>
  <c r="L568" s="1"/>
  <c r="M568" s="1"/>
  <c r="K565"/>
  <c r="J565"/>
  <c r="J567"/>
  <c r="J582"/>
  <c r="L582" s="1"/>
  <c r="M582" s="1"/>
  <c r="I581"/>
  <c r="I624"/>
  <c r="I647"/>
  <c r="J585"/>
  <c r="L585" s="1"/>
  <c r="M585" s="1"/>
  <c r="I580"/>
  <c r="L580" s="1"/>
  <c r="M580" s="1"/>
  <c r="J578"/>
  <c r="I579"/>
  <c r="L579" s="1"/>
  <c r="M579" s="1"/>
  <c r="K581"/>
  <c r="L583"/>
  <c r="M583" s="1"/>
  <c r="L584"/>
  <c r="M584" s="1"/>
  <c r="I625"/>
  <c r="J625"/>
  <c r="J638"/>
  <c r="I658"/>
  <c r="J607"/>
  <c r="L598"/>
  <c r="M598" s="1"/>
  <c r="J600"/>
  <c r="L600" s="1"/>
  <c r="M600" s="1"/>
  <c r="I638"/>
  <c r="I599"/>
  <c r="L599" s="1"/>
  <c r="M599" s="1"/>
  <c r="L602"/>
  <c r="M602" s="1"/>
  <c r="L601"/>
  <c r="M601" s="1"/>
  <c r="I607"/>
  <c r="L605"/>
  <c r="M605" s="1"/>
  <c r="L608"/>
  <c r="M608" s="1"/>
  <c r="I604"/>
  <c r="I606"/>
  <c r="L609"/>
  <c r="M609" s="1"/>
  <c r="I610"/>
  <c r="K611"/>
  <c r="J611"/>
  <c r="K615"/>
  <c r="I613"/>
  <c r="I615"/>
  <c r="I612"/>
  <c r="K612"/>
  <c r="L618"/>
  <c r="M618" s="1"/>
  <c r="I619"/>
  <c r="L619" s="1"/>
  <c r="M619" s="1"/>
  <c r="L616"/>
  <c r="M616" s="1"/>
  <c r="J621"/>
  <c r="I622"/>
  <c r="L622" s="1"/>
  <c r="M622" s="1"/>
  <c r="L623"/>
  <c r="M623" s="1"/>
  <c r="K624"/>
  <c r="L620"/>
  <c r="M620" s="1"/>
  <c r="I627"/>
  <c r="J629"/>
  <c r="L629" s="1"/>
  <c r="M629" s="1"/>
  <c r="J628"/>
  <c r="I631"/>
  <c r="L631" s="1"/>
  <c r="M631" s="1"/>
  <c r="L633"/>
  <c r="M633" s="1"/>
  <c r="I632"/>
  <c r="K632"/>
  <c r="J652"/>
  <c r="I652"/>
  <c r="J647"/>
  <c r="L645"/>
  <c r="M645" s="1"/>
  <c r="I646"/>
  <c r="K651"/>
  <c r="J651"/>
  <c r="J658"/>
  <c r="K657"/>
  <c r="J657"/>
  <c r="J686"/>
  <c r="L686" s="1"/>
  <c r="M686" s="1"/>
  <c r="I681"/>
  <c r="I680"/>
  <c r="J682"/>
  <c r="J680"/>
  <c r="I677"/>
  <c r="L677" s="1"/>
  <c r="M677" s="1"/>
  <c r="I682"/>
  <c r="K665"/>
  <c r="J665"/>
  <c r="L669"/>
  <c r="M669" s="1"/>
  <c r="L670"/>
  <c r="M670" s="1"/>
  <c r="J671"/>
  <c r="L671" s="1"/>
  <c r="M671" s="1"/>
  <c r="I672"/>
  <c r="L672" s="1"/>
  <c r="M672" s="1"/>
  <c r="I675"/>
  <c r="K675"/>
  <c r="L676"/>
  <c r="M676" s="1"/>
  <c r="I679"/>
  <c r="L679" s="1"/>
  <c r="M679" s="1"/>
  <c r="K681"/>
  <c r="L683"/>
  <c r="M683" s="1"/>
  <c r="K691"/>
  <c r="L685"/>
  <c r="M685" s="1"/>
  <c r="K693"/>
  <c r="J693"/>
  <c r="J691"/>
  <c r="L542" l="1"/>
  <c r="M542" s="1"/>
  <c r="L553"/>
  <c r="M553" s="1"/>
  <c r="L558"/>
  <c r="M558" s="1"/>
  <c r="L537"/>
  <c r="M537" s="1"/>
  <c r="L539"/>
  <c r="M539" s="1"/>
  <c r="L541"/>
  <c r="M541" s="1"/>
  <c r="L565"/>
  <c r="M565" s="1"/>
  <c r="L567"/>
  <c r="M567" s="1"/>
  <c r="L581"/>
  <c r="M581" s="1"/>
  <c r="L647"/>
  <c r="M647" s="1"/>
  <c r="L624"/>
  <c r="M624" s="1"/>
  <c r="L578"/>
  <c r="M578" s="1"/>
  <c r="L625"/>
  <c r="M625" s="1"/>
  <c r="L638"/>
  <c r="M638" s="1"/>
  <c r="L607"/>
  <c r="M607" s="1"/>
  <c r="L652"/>
  <c r="M652" s="1"/>
  <c r="L691"/>
  <c r="M691" s="1"/>
  <c r="L658"/>
  <c r="M658" s="1"/>
  <c r="L604"/>
  <c r="M604" s="1"/>
  <c r="L606"/>
  <c r="M606" s="1"/>
  <c r="L610"/>
  <c r="M610" s="1"/>
  <c r="L611"/>
  <c r="M611" s="1"/>
  <c r="L615"/>
  <c r="M615" s="1"/>
  <c r="L612"/>
  <c r="M612" s="1"/>
  <c r="L613"/>
  <c r="M613" s="1"/>
  <c r="L621"/>
  <c r="M621" s="1"/>
  <c r="L627"/>
  <c r="M627" s="1"/>
  <c r="L626"/>
  <c r="M626" s="1"/>
  <c r="L628"/>
  <c r="M628" s="1"/>
  <c r="L632"/>
  <c r="M632" s="1"/>
  <c r="L634"/>
  <c r="M634" s="1"/>
  <c r="L646"/>
  <c r="M646" s="1"/>
  <c r="L651"/>
  <c r="M651" s="1"/>
  <c r="L680"/>
  <c r="M680" s="1"/>
  <c r="L657"/>
  <c r="M657" s="1"/>
  <c r="L681"/>
  <c r="M681" s="1"/>
  <c r="L682"/>
  <c r="M682" s="1"/>
  <c r="L665"/>
  <c r="M665" s="1"/>
  <c r="L675"/>
  <c r="M675" s="1"/>
  <c r="L693"/>
  <c r="M693" s="1"/>
  <c r="C692"/>
  <c r="I692" s="1"/>
  <c r="L692" s="1"/>
  <c r="M692" s="1"/>
  <c r="C698"/>
  <c r="I698" s="1"/>
  <c r="L698" s="1"/>
  <c r="M698" s="1"/>
  <c r="C699"/>
  <c r="I699" s="1"/>
  <c r="L699" s="1"/>
  <c r="M699" s="1"/>
  <c r="C701"/>
  <c r="I701" s="1"/>
  <c r="L701" s="1"/>
  <c r="M701" s="1"/>
  <c r="C700"/>
  <c r="I700" s="1"/>
  <c r="L700" s="1"/>
  <c r="M700" s="1"/>
  <c r="C705"/>
  <c r="I705" s="1"/>
  <c r="L705" s="1"/>
  <c r="M705" s="1"/>
  <c r="C704"/>
  <c r="I704" s="1"/>
  <c r="C703"/>
  <c r="I703" s="1"/>
  <c r="C702"/>
  <c r="I702" s="1"/>
  <c r="J703" l="1"/>
  <c r="L703" s="1"/>
  <c r="M703" s="1"/>
  <c r="L702"/>
  <c r="M702" s="1"/>
  <c r="L704"/>
  <c r="M704" s="1"/>
  <c r="C706" l="1"/>
  <c r="I706" s="1"/>
  <c r="L706" s="1"/>
  <c r="M706" s="1"/>
  <c r="D90" i="1" l="1"/>
  <c r="K90" s="1"/>
  <c r="D6"/>
  <c r="I6" s="1"/>
  <c r="D5"/>
  <c r="K5" s="1"/>
  <c r="D8"/>
  <c r="K8" s="1"/>
  <c r="I7"/>
  <c r="D7"/>
  <c r="K7" s="1"/>
  <c r="D10"/>
  <c r="K10" s="1"/>
  <c r="D9"/>
  <c r="I9" s="1"/>
  <c r="D14"/>
  <c r="I14" s="1"/>
  <c r="D13"/>
  <c r="K13" s="1"/>
  <c r="D12"/>
  <c r="I12" s="1"/>
  <c r="D11"/>
  <c r="I11" s="1"/>
  <c r="D16"/>
  <c r="I16" s="1"/>
  <c r="D15"/>
  <c r="I15" s="1"/>
  <c r="D18"/>
  <c r="K18" s="1"/>
  <c r="D17"/>
  <c r="I17" s="1"/>
  <c r="D20"/>
  <c r="I20" s="1"/>
  <c r="D19"/>
  <c r="I19" s="1"/>
  <c r="D21"/>
  <c r="K21" s="1"/>
  <c r="I22"/>
  <c r="D22"/>
  <c r="K22" s="1"/>
  <c r="I10" l="1"/>
  <c r="I90"/>
  <c r="K17"/>
  <c r="L17" s="1"/>
  <c r="K15"/>
  <c r="K11"/>
  <c r="L11" s="1"/>
  <c r="L7"/>
  <c r="J90"/>
  <c r="L90" s="1"/>
  <c r="I21"/>
  <c r="I13"/>
  <c r="L13" s="1"/>
  <c r="L10"/>
  <c r="I8"/>
  <c r="L8" s="1"/>
  <c r="L15"/>
  <c r="L21"/>
  <c r="I18"/>
  <c r="I5"/>
  <c r="L5" s="1"/>
  <c r="K6"/>
  <c r="L6" s="1"/>
  <c r="K9"/>
  <c r="L9" s="1"/>
  <c r="K12"/>
  <c r="L12" s="1"/>
  <c r="K14"/>
  <c r="L14" s="1"/>
  <c r="K16"/>
  <c r="L16" s="1"/>
  <c r="L18"/>
  <c r="K19"/>
  <c r="L19" s="1"/>
  <c r="K20"/>
  <c r="L20" s="1"/>
  <c r="L22"/>
  <c r="D28"/>
  <c r="I28" s="1"/>
  <c r="D23"/>
  <c r="D24"/>
  <c r="I24" s="1"/>
  <c r="D25"/>
  <c r="I25" s="1"/>
  <c r="D26"/>
  <c r="I26" s="1"/>
  <c r="D27"/>
  <c r="I27" s="1"/>
  <c r="D29"/>
  <c r="I29" s="1"/>
  <c r="D30"/>
  <c r="I30" s="1"/>
  <c r="D31"/>
  <c r="I31" s="1"/>
  <c r="D32"/>
  <c r="I32" s="1"/>
  <c r="D33"/>
  <c r="I33" s="1"/>
  <c r="D34"/>
  <c r="I34" s="1"/>
  <c r="D35"/>
  <c r="I35" s="1"/>
  <c r="D36"/>
  <c r="I36" s="1"/>
  <c r="D37"/>
  <c r="I37" s="1"/>
  <c r="D38"/>
  <c r="I38" s="1"/>
  <c r="D39"/>
  <c r="I39" s="1"/>
  <c r="D40"/>
  <c r="I40" s="1"/>
  <c r="D41"/>
  <c r="I41" s="1"/>
  <c r="D42"/>
  <c r="I42" s="1"/>
  <c r="D43"/>
  <c r="I43" s="1"/>
  <c r="D44"/>
  <c r="I44" s="1"/>
  <c r="D45"/>
  <c r="I45" s="1"/>
  <c r="D46"/>
  <c r="I46" s="1"/>
  <c r="D47"/>
  <c r="I47" s="1"/>
  <c r="D48"/>
  <c r="I48" s="1"/>
  <c r="D49"/>
  <c r="I49" s="1"/>
  <c r="D50"/>
  <c r="I50" s="1"/>
  <c r="D51"/>
  <c r="I51" s="1"/>
  <c r="D52"/>
  <c r="I52" s="1"/>
  <c r="D53"/>
  <c r="I53" s="1"/>
  <c r="D54"/>
  <c r="I54" s="1"/>
  <c r="D55"/>
  <c r="I55" s="1"/>
  <c r="D56"/>
  <c r="I56" s="1"/>
  <c r="D57"/>
  <c r="I57" s="1"/>
  <c r="D58"/>
  <c r="I58" s="1"/>
  <c r="D59"/>
  <c r="I59" s="1"/>
  <c r="D60"/>
  <c r="I60" s="1"/>
  <c r="D61"/>
  <c r="I61" s="1"/>
  <c r="D62"/>
  <c r="I62" s="1"/>
  <c r="D63"/>
  <c r="I63" s="1"/>
  <c r="D64"/>
  <c r="I64" s="1"/>
  <c r="D65"/>
  <c r="I65" s="1"/>
  <c r="D66"/>
  <c r="I66" s="1"/>
  <c r="D67"/>
  <c r="I67" s="1"/>
  <c r="D68"/>
  <c r="I68" s="1"/>
  <c r="D69"/>
  <c r="I69" s="1"/>
  <c r="D70"/>
  <c r="I70" s="1"/>
  <c r="D71"/>
  <c r="I71" s="1"/>
  <c r="D72"/>
  <c r="I72" s="1"/>
  <c r="D73"/>
  <c r="I73" s="1"/>
  <c r="D74"/>
  <c r="I74" s="1"/>
  <c r="D75"/>
  <c r="I75" s="1"/>
  <c r="D76"/>
  <c r="I76" s="1"/>
  <c r="D77"/>
  <c r="I77" s="1"/>
  <c r="D78"/>
  <c r="I78" s="1"/>
  <c r="D79"/>
  <c r="I79" s="1"/>
  <c r="D80"/>
  <c r="I80" s="1"/>
  <c r="D81"/>
  <c r="I81" s="1"/>
  <c r="D82"/>
  <c r="I82" s="1"/>
  <c r="D83"/>
  <c r="I83" s="1"/>
  <c r="D84"/>
  <c r="I84" s="1"/>
  <c r="D85"/>
  <c r="I85" s="1"/>
  <c r="D86"/>
  <c r="I86" s="1"/>
  <c r="D87"/>
  <c r="I87" s="1"/>
  <c r="L87" s="1"/>
  <c r="D91"/>
  <c r="I91" s="1"/>
  <c r="D92"/>
  <c r="I92" s="1"/>
  <c r="D93"/>
  <c r="I93" s="1"/>
  <c r="D94"/>
  <c r="I94" s="1"/>
  <c r="D95"/>
  <c r="I95" s="1"/>
  <c r="D96"/>
  <c r="I96" s="1"/>
  <c r="D97"/>
  <c r="I97" s="1"/>
  <c r="D98"/>
  <c r="I98" s="1"/>
  <c r="D99"/>
  <c r="I99" s="1"/>
  <c r="D100"/>
  <c r="I100" s="1"/>
  <c r="D101"/>
  <c r="I101" s="1"/>
  <c r="D102"/>
  <c r="I102" s="1"/>
  <c r="D103"/>
  <c r="I103" s="1"/>
  <c r="D104"/>
  <c r="I104" s="1"/>
  <c r="D105"/>
  <c r="I105" s="1"/>
  <c r="D106"/>
  <c r="I106" s="1"/>
  <c r="D107"/>
  <c r="I107" s="1"/>
  <c r="D108"/>
  <c r="I108" s="1"/>
  <c r="D109"/>
  <c r="I109" s="1"/>
  <c r="D110"/>
  <c r="I110" s="1"/>
  <c r="D111"/>
  <c r="I111" s="1"/>
  <c r="D112"/>
  <c r="I112" s="1"/>
  <c r="D113"/>
  <c r="I113" s="1"/>
  <c r="D114"/>
  <c r="I114" s="1"/>
  <c r="D115"/>
  <c r="I115" s="1"/>
  <c r="D116"/>
  <c r="I116" s="1"/>
  <c r="D117"/>
  <c r="I117" s="1"/>
  <c r="D118"/>
  <c r="I118" s="1"/>
  <c r="D119"/>
  <c r="I119" s="1"/>
  <c r="D120"/>
  <c r="I120" s="1"/>
  <c r="D121"/>
  <c r="I121" s="1"/>
  <c r="D122"/>
  <c r="I122" s="1"/>
  <c r="D123"/>
  <c r="I123" s="1"/>
  <c r="D124"/>
  <c r="I124" s="1"/>
  <c r="D125"/>
  <c r="I125" s="1"/>
  <c r="D126"/>
  <c r="I126" s="1"/>
  <c r="D127"/>
  <c r="I127" s="1"/>
  <c r="D128"/>
  <c r="I128" s="1"/>
  <c r="D129"/>
  <c r="I129" s="1"/>
  <c r="D130"/>
  <c r="I130" s="1"/>
  <c r="D131"/>
  <c r="I131" s="1"/>
  <c r="D132"/>
  <c r="I132" s="1"/>
  <c r="D133"/>
  <c r="I133" s="1"/>
  <c r="D134"/>
  <c r="I134" s="1"/>
  <c r="D135"/>
  <c r="I135" s="1"/>
  <c r="D136"/>
  <c r="I136" s="1"/>
  <c r="D137"/>
  <c r="I137" s="1"/>
  <c r="D138"/>
  <c r="I138" s="1"/>
  <c r="D139"/>
  <c r="I139" s="1"/>
  <c r="D140"/>
  <c r="I140" s="1"/>
  <c r="D141"/>
  <c r="I141" s="1"/>
  <c r="D142"/>
  <c r="I142" s="1"/>
  <c r="D143"/>
  <c r="I143" s="1"/>
  <c r="D144"/>
  <c r="I144" s="1"/>
  <c r="D145"/>
  <c r="I145" s="1"/>
  <c r="D146"/>
  <c r="I146" s="1"/>
  <c r="D147"/>
  <c r="I147" s="1"/>
  <c r="D148"/>
  <c r="I148" s="1"/>
  <c r="D149"/>
  <c r="I149" s="1"/>
  <c r="D150"/>
  <c r="I150" s="1"/>
  <c r="D151"/>
  <c r="I151" s="1"/>
  <c r="D152"/>
  <c r="I152" s="1"/>
  <c r="D153"/>
  <c r="I153" s="1"/>
  <c r="D154"/>
  <c r="I154" s="1"/>
  <c r="D155"/>
  <c r="I155" s="1"/>
  <c r="D156"/>
  <c r="I156" s="1"/>
  <c r="D157"/>
  <c r="I157" s="1"/>
  <c r="D158"/>
  <c r="I158" s="1"/>
  <c r="D159"/>
  <c r="I159" s="1"/>
  <c r="D160"/>
  <c r="I160" s="1"/>
  <c r="D161"/>
  <c r="I161" s="1"/>
  <c r="D162"/>
  <c r="I162" s="1"/>
  <c r="D163"/>
  <c r="I163" s="1"/>
  <c r="D164"/>
  <c r="I164" s="1"/>
  <c r="D165"/>
  <c r="I165" s="1"/>
  <c r="D166"/>
  <c r="I166" s="1"/>
  <c r="D167"/>
  <c r="I167" s="1"/>
  <c r="D168"/>
  <c r="I168" s="1"/>
  <c r="D169"/>
  <c r="I169" s="1"/>
  <c r="D170"/>
  <c r="I170" s="1"/>
  <c r="D171"/>
  <c r="I171" s="1"/>
  <c r="D172"/>
  <c r="I172" s="1"/>
  <c r="D173"/>
  <c r="I173" s="1"/>
  <c r="D174"/>
  <c r="I174" s="1"/>
  <c r="D175"/>
  <c r="I175" s="1"/>
  <c r="D176"/>
  <c r="I176" s="1"/>
  <c r="D177"/>
  <c r="I177" s="1"/>
  <c r="D178"/>
  <c r="I178" s="1"/>
  <c r="D179"/>
  <c r="I179" s="1"/>
  <c r="D180"/>
  <c r="I180" s="1"/>
  <c r="D181"/>
  <c r="I181" s="1"/>
  <c r="D182"/>
  <c r="I182" s="1"/>
  <c r="D183"/>
  <c r="I183" s="1"/>
  <c r="D184"/>
  <c r="I184" s="1"/>
  <c r="D185"/>
  <c r="I185" s="1"/>
  <c r="D186"/>
  <c r="I186" s="1"/>
  <c r="D187"/>
  <c r="I187" s="1"/>
  <c r="D188"/>
  <c r="I188" s="1"/>
  <c r="D189"/>
  <c r="I189" s="1"/>
  <c r="D190"/>
  <c r="I190" s="1"/>
  <c r="D191"/>
  <c r="I191" s="1"/>
  <c r="D192"/>
  <c r="I192" s="1"/>
  <c r="D193"/>
  <c r="I193" s="1"/>
  <c r="D194"/>
  <c r="I194" s="1"/>
  <c r="D195"/>
  <c r="I195" s="1"/>
  <c r="D196"/>
  <c r="I196" s="1"/>
  <c r="D197"/>
  <c r="I197" s="1"/>
  <c r="D198"/>
  <c r="I198" s="1"/>
  <c r="D199"/>
  <c r="I199" s="1"/>
  <c r="D200"/>
  <c r="I200" s="1"/>
  <c r="D201"/>
  <c r="I201" s="1"/>
  <c r="D202"/>
  <c r="I202" s="1"/>
  <c r="D203"/>
  <c r="I203" s="1"/>
  <c r="D204"/>
  <c r="I204" s="1"/>
  <c r="D205"/>
  <c r="I205" s="1"/>
  <c r="D206"/>
  <c r="I206" s="1"/>
  <c r="D207"/>
  <c r="I207" s="1"/>
  <c r="D208"/>
  <c r="I208" s="1"/>
  <c r="D209"/>
  <c r="I209" s="1"/>
  <c r="D210"/>
  <c r="I210" s="1"/>
  <c r="D211"/>
  <c r="I211" s="1"/>
  <c r="D212"/>
  <c r="I212" s="1"/>
  <c r="D213"/>
  <c r="I213" s="1"/>
  <c r="D214"/>
  <c r="I214" s="1"/>
  <c r="D215"/>
  <c r="I215" s="1"/>
  <c r="D216"/>
  <c r="I216" s="1"/>
  <c r="D217"/>
  <c r="I217" s="1"/>
  <c r="D218"/>
  <c r="I218" s="1"/>
  <c r="D219"/>
  <c r="I219" s="1"/>
  <c r="D220"/>
  <c r="I220" s="1"/>
  <c r="D221"/>
  <c r="I221" s="1"/>
  <c r="D222"/>
  <c r="I222" s="1"/>
  <c r="D223"/>
  <c r="I223" s="1"/>
  <c r="D224"/>
  <c r="I224" s="1"/>
  <c r="D225"/>
  <c r="I225" s="1"/>
  <c r="D226"/>
  <c r="I226" s="1"/>
  <c r="D227"/>
  <c r="I227" s="1"/>
  <c r="D228"/>
  <c r="I228" s="1"/>
  <c r="D229"/>
  <c r="I229" s="1"/>
  <c r="D230"/>
  <c r="I230" s="1"/>
  <c r="D231"/>
  <c r="I231" s="1"/>
  <c r="D232"/>
  <c r="I232" s="1"/>
  <c r="D233"/>
  <c r="I233" s="1"/>
  <c r="D234"/>
  <c r="I234" s="1"/>
  <c r="D235"/>
  <c r="I235" s="1"/>
  <c r="D236"/>
  <c r="I236" s="1"/>
  <c r="D237"/>
  <c r="I237" s="1"/>
  <c r="D238"/>
  <c r="I238" s="1"/>
  <c r="D239"/>
  <c r="I239" s="1"/>
  <c r="D240"/>
  <c r="I240" s="1"/>
  <c r="D241"/>
  <c r="I241" s="1"/>
  <c r="D242"/>
  <c r="I242" s="1"/>
  <c r="D243"/>
  <c r="I243" s="1"/>
  <c r="D244"/>
  <c r="I244" s="1"/>
  <c r="D245"/>
  <c r="I245" s="1"/>
  <c r="D246"/>
  <c r="I246" s="1"/>
  <c r="D247"/>
  <c r="I247" s="1"/>
  <c r="D248"/>
  <c r="I248" s="1"/>
  <c r="D249"/>
  <c r="I249" s="1"/>
  <c r="D250"/>
  <c r="I250" s="1"/>
  <c r="D251"/>
  <c r="I251" s="1"/>
  <c r="D252"/>
  <c r="I252" s="1"/>
  <c r="D253"/>
  <c r="I253" s="1"/>
  <c r="D254"/>
  <c r="I254" s="1"/>
  <c r="D255"/>
  <c r="I255" s="1"/>
  <c r="D256"/>
  <c r="I256" s="1"/>
  <c r="D257"/>
  <c r="I257" s="1"/>
  <c r="D258"/>
  <c r="I258" s="1"/>
  <c r="D259"/>
  <c r="I259" s="1"/>
  <c r="D260"/>
  <c r="I260" s="1"/>
  <c r="D261"/>
  <c r="I261" s="1"/>
  <c r="D262"/>
  <c r="I262" s="1"/>
  <c r="D263"/>
  <c r="I263" s="1"/>
  <c r="D264"/>
  <c r="I264" s="1"/>
  <c r="D265"/>
  <c r="I265" s="1"/>
  <c r="D266"/>
  <c r="I266" s="1"/>
  <c r="D267"/>
  <c r="I267" s="1"/>
  <c r="D268"/>
  <c r="I268" s="1"/>
  <c r="D269"/>
  <c r="I269" s="1"/>
  <c r="D270"/>
  <c r="I270" s="1"/>
  <c r="D271"/>
  <c r="I271" s="1"/>
  <c r="D272"/>
  <c r="I272" s="1"/>
  <c r="D273"/>
  <c r="I273" s="1"/>
  <c r="D274"/>
  <c r="I274" s="1"/>
  <c r="D275"/>
  <c r="I275" s="1"/>
  <c r="D276"/>
  <c r="I276" s="1"/>
  <c r="D277"/>
  <c r="I277" s="1"/>
  <c r="D278"/>
  <c r="I278" s="1"/>
  <c r="D279"/>
  <c r="I279" s="1"/>
  <c r="D280"/>
  <c r="I280" s="1"/>
  <c r="D281"/>
  <c r="I281" s="1"/>
  <c r="D282"/>
  <c r="I282" s="1"/>
  <c r="D283"/>
  <c r="I283" s="1"/>
  <c r="D284"/>
  <c r="I284" s="1"/>
  <c r="D285"/>
  <c r="I285" s="1"/>
  <c r="D286"/>
  <c r="I286" s="1"/>
  <c r="D287"/>
  <c r="I287" s="1"/>
  <c r="D288"/>
  <c r="I288" s="1"/>
  <c r="D289"/>
  <c r="I289" s="1"/>
  <c r="D290"/>
  <c r="I290" s="1"/>
  <c r="D291"/>
  <c r="I291" s="1"/>
  <c r="D292"/>
  <c r="I292" s="1"/>
  <c r="D293"/>
  <c r="I293" s="1"/>
  <c r="D294"/>
  <c r="I294" s="1"/>
  <c r="D295"/>
  <c r="I295" s="1"/>
  <c r="D296"/>
  <c r="I296" s="1"/>
  <c r="D297"/>
  <c r="I297" s="1"/>
  <c r="D298"/>
  <c r="I298" s="1"/>
  <c r="D299"/>
  <c r="I299" s="1"/>
  <c r="D300"/>
  <c r="I300" s="1"/>
  <c r="D301"/>
  <c r="I301" s="1"/>
  <c r="D302"/>
  <c r="I302" s="1"/>
  <c r="D303"/>
  <c r="I303" s="1"/>
  <c r="D304"/>
  <c r="I304" s="1"/>
  <c r="D305"/>
  <c r="I305" s="1"/>
  <c r="D306"/>
  <c r="I306" s="1"/>
  <c r="D307"/>
  <c r="I307" s="1"/>
  <c r="D308"/>
  <c r="I308" s="1"/>
  <c r="D309"/>
  <c r="I309" s="1"/>
  <c r="D310"/>
  <c r="I310" s="1"/>
  <c r="D311"/>
  <c r="I311" s="1"/>
  <c r="D312"/>
  <c r="I312" s="1"/>
  <c r="D313"/>
  <c r="I313" s="1"/>
  <c r="D314"/>
  <c r="I314" s="1"/>
  <c r="D315"/>
  <c r="I315" s="1"/>
  <c r="D316"/>
  <c r="I316" s="1"/>
  <c r="D317"/>
  <c r="I317" s="1"/>
  <c r="D318"/>
  <c r="I318" s="1"/>
  <c r="D319"/>
  <c r="I319" s="1"/>
  <c r="D320"/>
  <c r="I320" s="1"/>
  <c r="D321"/>
  <c r="I321" s="1"/>
  <c r="D322"/>
  <c r="I322" s="1"/>
  <c r="D323"/>
  <c r="I323" s="1"/>
  <c r="D324"/>
  <c r="I324" s="1"/>
  <c r="D325"/>
  <c r="I325" s="1"/>
  <c r="D326"/>
  <c r="I326" s="1"/>
  <c r="D327"/>
  <c r="I327" s="1"/>
  <c r="D328"/>
  <c r="I328" s="1"/>
  <c r="D329"/>
  <c r="I329" s="1"/>
  <c r="D330"/>
  <c r="I330" s="1"/>
  <c r="D331"/>
  <c r="I331" s="1"/>
  <c r="D332"/>
  <c r="I332" s="1"/>
  <c r="D333"/>
  <c r="I333" s="1"/>
  <c r="D334"/>
  <c r="I334" s="1"/>
  <c r="D335"/>
  <c r="I335" s="1"/>
  <c r="D336"/>
  <c r="I336" s="1"/>
  <c r="D337"/>
  <c r="I337" s="1"/>
  <c r="D338"/>
  <c r="I338" s="1"/>
  <c r="D339"/>
  <c r="I339" s="1"/>
  <c r="D340"/>
  <c r="I340" s="1"/>
  <c r="D341"/>
  <c r="I341" s="1"/>
  <c r="D342"/>
  <c r="I342" s="1"/>
  <c r="D343"/>
  <c r="I343" s="1"/>
  <c r="D344"/>
  <c r="I344" s="1"/>
  <c r="D345"/>
  <c r="I345" s="1"/>
  <c r="D346"/>
  <c r="I346" s="1"/>
  <c r="D347"/>
  <c r="I347" s="1"/>
  <c r="D348"/>
  <c r="I348" s="1"/>
  <c r="D349"/>
  <c r="I349" s="1"/>
  <c r="D350"/>
  <c r="I350" s="1"/>
  <c r="D351"/>
  <c r="I351" s="1"/>
  <c r="D352"/>
  <c r="I352" s="1"/>
  <c r="D353"/>
  <c r="I353" s="1"/>
  <c r="D354"/>
  <c r="I354" s="1"/>
  <c r="D355"/>
  <c r="I355" s="1"/>
  <c r="D356"/>
  <c r="I356" s="1"/>
  <c r="D357"/>
  <c r="I357" s="1"/>
  <c r="D358"/>
  <c r="I358" s="1"/>
  <c r="D359"/>
  <c r="I359" s="1"/>
  <c r="D360"/>
  <c r="I360" s="1"/>
  <c r="D361"/>
  <c r="I361" s="1"/>
  <c r="D362"/>
  <c r="I362" s="1"/>
  <c r="D363"/>
  <c r="I363" s="1"/>
  <c r="D364"/>
  <c r="I364" s="1"/>
  <c r="D365"/>
  <c r="I365" s="1"/>
  <c r="D366"/>
  <c r="I366" s="1"/>
  <c r="D367"/>
  <c r="I367" s="1"/>
  <c r="D368"/>
  <c r="I368" s="1"/>
  <c r="D369"/>
  <c r="I369" s="1"/>
  <c r="D370"/>
  <c r="I370" s="1"/>
  <c r="D371"/>
  <c r="I371" s="1"/>
  <c r="D372"/>
  <c r="I372" s="1"/>
  <c r="D373"/>
  <c r="I373" s="1"/>
  <c r="D374"/>
  <c r="I374" s="1"/>
  <c r="D375"/>
  <c r="I375" s="1"/>
  <c r="D376"/>
  <c r="I376" s="1"/>
  <c r="D377"/>
  <c r="I377" s="1"/>
  <c r="D378"/>
  <c r="I378" s="1"/>
  <c r="D379"/>
  <c r="I379" s="1"/>
  <c r="D380"/>
  <c r="I380" s="1"/>
  <c r="D381"/>
  <c r="I381" s="1"/>
  <c r="D382"/>
  <c r="I382" s="1"/>
  <c r="D383"/>
  <c r="I383" s="1"/>
  <c r="D384"/>
  <c r="I384" s="1"/>
  <c r="D385"/>
  <c r="I385" s="1"/>
  <c r="D386"/>
  <c r="I386" s="1"/>
  <c r="D387"/>
  <c r="I387" s="1"/>
  <c r="D388"/>
  <c r="I388" s="1"/>
  <c r="D389"/>
  <c r="I389" s="1"/>
  <c r="D390"/>
  <c r="I390" s="1"/>
  <c r="D391"/>
  <c r="I391" s="1"/>
  <c r="D392"/>
  <c r="I392" s="1"/>
  <c r="D393"/>
  <c r="I393" s="1"/>
  <c r="D394"/>
  <c r="I394" s="1"/>
  <c r="D395"/>
  <c r="I395" s="1"/>
  <c r="D396"/>
  <c r="I396" s="1"/>
  <c r="D397"/>
  <c r="I397" s="1"/>
  <c r="D398"/>
  <c r="I398" s="1"/>
  <c r="D399"/>
  <c r="I399" s="1"/>
  <c r="D400"/>
  <c r="I400" s="1"/>
  <c r="D401"/>
  <c r="I401" s="1"/>
  <c r="D402"/>
  <c r="I402" s="1"/>
  <c r="D403"/>
  <c r="I403" s="1"/>
  <c r="D404"/>
  <c r="I404" s="1"/>
  <c r="D405"/>
  <c r="I405" s="1"/>
  <c r="D406"/>
  <c r="I406" s="1"/>
  <c r="D407"/>
  <c r="I407" s="1"/>
  <c r="D408"/>
  <c r="I408" s="1"/>
  <c r="D409"/>
  <c r="I409" s="1"/>
  <c r="D410"/>
  <c r="I410" s="1"/>
  <c r="D411"/>
  <c r="I411" s="1"/>
  <c r="D412"/>
  <c r="I412" s="1"/>
  <c r="D413"/>
  <c r="I413" s="1"/>
  <c r="D414"/>
  <c r="I414" s="1"/>
  <c r="D415"/>
  <c r="I415" s="1"/>
  <c r="D416"/>
  <c r="I416" s="1"/>
  <c r="D417"/>
  <c r="I417" s="1"/>
  <c r="D418"/>
  <c r="I418" s="1"/>
  <c r="D419"/>
  <c r="I419" s="1"/>
  <c r="D420"/>
  <c r="I420" s="1"/>
  <c r="D421"/>
  <c r="I421" s="1"/>
  <c r="D422"/>
  <c r="I422" s="1"/>
  <c r="D423"/>
  <c r="I423" s="1"/>
  <c r="D424"/>
  <c r="I424" s="1"/>
  <c r="D425"/>
  <c r="I425" s="1"/>
  <c r="D426"/>
  <c r="I426" s="1"/>
  <c r="D427"/>
  <c r="I427" s="1"/>
  <c r="D428"/>
  <c r="I428" s="1"/>
  <c r="D429"/>
  <c r="I429" s="1"/>
  <c r="D430"/>
  <c r="I430" s="1"/>
  <c r="D431"/>
  <c r="I431" s="1"/>
  <c r="D432"/>
  <c r="I432" s="1"/>
  <c r="D433"/>
  <c r="I433" s="1"/>
  <c r="D434"/>
  <c r="I434" s="1"/>
  <c r="D435"/>
  <c r="I435" s="1"/>
  <c r="D436"/>
  <c r="I436" s="1"/>
  <c r="D437"/>
  <c r="I437" s="1"/>
  <c r="D438"/>
  <c r="I438" s="1"/>
  <c r="D439"/>
  <c r="I439" s="1"/>
  <c r="D440"/>
  <c r="I440" s="1"/>
  <c r="D441"/>
  <c r="I441" s="1"/>
  <c r="D442"/>
  <c r="I442" s="1"/>
  <c r="D443"/>
  <c r="I443" s="1"/>
  <c r="D444"/>
  <c r="I444" s="1"/>
  <c r="D445"/>
  <c r="I445" s="1"/>
  <c r="D446"/>
  <c r="I446" s="1"/>
  <c r="D447"/>
  <c r="I447" s="1"/>
  <c r="D448"/>
  <c r="I448" s="1"/>
  <c r="D449"/>
  <c r="I449" s="1"/>
  <c r="D450"/>
  <c r="I450" s="1"/>
  <c r="D451"/>
  <c r="I451" s="1"/>
  <c r="D452"/>
  <c r="I452" s="1"/>
  <c r="D453"/>
  <c r="I453" s="1"/>
  <c r="D454"/>
  <c r="I454" s="1"/>
  <c r="D455"/>
  <c r="I455" s="1"/>
  <c r="D456"/>
  <c r="I456" s="1"/>
  <c r="D457"/>
  <c r="I457" s="1"/>
  <c r="D458"/>
  <c r="I458" s="1"/>
  <c r="D459"/>
  <c r="I459" s="1"/>
  <c r="D460"/>
  <c r="I460" s="1"/>
  <c r="D461"/>
  <c r="I461" s="1"/>
  <c r="D462"/>
  <c r="I462" s="1"/>
  <c r="D463"/>
  <c r="I463" s="1"/>
  <c r="D464"/>
  <c r="I464" s="1"/>
  <c r="D465"/>
  <c r="I465" s="1"/>
  <c r="D466"/>
  <c r="I466" s="1"/>
  <c r="D467"/>
  <c r="I467" s="1"/>
  <c r="D468"/>
  <c r="I468" s="1"/>
  <c r="D469"/>
  <c r="I469" s="1"/>
  <c r="D470"/>
  <c r="I470" s="1"/>
  <c r="D471"/>
  <c r="I471" s="1"/>
  <c r="D472"/>
  <c r="I472" s="1"/>
  <c r="D473"/>
  <c r="I473" s="1"/>
  <c r="D474"/>
  <c r="I474" s="1"/>
  <c r="D475"/>
  <c r="I475" s="1"/>
  <c r="D476"/>
  <c r="I476" s="1"/>
  <c r="D477"/>
  <c r="I477" s="1"/>
  <c r="D478"/>
  <c r="I478" s="1"/>
  <c r="D479"/>
  <c r="I479" s="1"/>
  <c r="D480"/>
  <c r="I480" s="1"/>
  <c r="D481"/>
  <c r="I481" s="1"/>
  <c r="D482"/>
  <c r="I482" s="1"/>
  <c r="D483"/>
  <c r="I483" s="1"/>
  <c r="D484"/>
  <c r="I484" s="1"/>
  <c r="D485"/>
  <c r="I485" s="1"/>
  <c r="D486"/>
  <c r="I486" s="1"/>
  <c r="D487"/>
  <c r="I487" s="1"/>
  <c r="D488"/>
  <c r="I488" s="1"/>
  <c r="D489"/>
  <c r="I489" s="1"/>
  <c r="D490"/>
  <c r="I490" s="1"/>
  <c r="D491"/>
  <c r="I491" s="1"/>
  <c r="D492"/>
  <c r="I492" s="1"/>
  <c r="D493"/>
  <c r="I493" s="1"/>
  <c r="D494"/>
  <c r="I494" s="1"/>
  <c r="D495"/>
  <c r="I495" s="1"/>
  <c r="D496"/>
  <c r="I496" s="1"/>
  <c r="D497"/>
  <c r="I497" s="1"/>
  <c r="D498"/>
  <c r="I498" s="1"/>
  <c r="D499"/>
  <c r="I499" s="1"/>
  <c r="D500"/>
  <c r="I500" s="1"/>
  <c r="D501"/>
  <c r="I501" s="1"/>
  <c r="D502"/>
  <c r="I502" s="1"/>
  <c r="D503"/>
  <c r="I503" s="1"/>
  <c r="D504"/>
  <c r="I504" s="1"/>
  <c r="D505"/>
  <c r="I505" s="1"/>
  <c r="D506"/>
  <c r="I506" s="1"/>
  <c r="D507"/>
  <c r="I507" s="1"/>
  <c r="D508"/>
  <c r="I508" s="1"/>
  <c r="D509"/>
  <c r="I509" s="1"/>
  <c r="D510"/>
  <c r="I510" s="1"/>
  <c r="D511"/>
  <c r="I511" s="1"/>
  <c r="D512"/>
  <c r="I512" s="1"/>
  <c r="D513"/>
  <c r="I513" s="1"/>
  <c r="D514"/>
  <c r="I514" s="1"/>
  <c r="D515"/>
  <c r="I515" s="1"/>
  <c r="D516"/>
  <c r="I516" s="1"/>
  <c r="D517"/>
  <c r="I517" s="1"/>
  <c r="D518"/>
  <c r="I518" s="1"/>
  <c r="D519"/>
  <c r="I519" s="1"/>
  <c r="D520"/>
  <c r="I520" s="1"/>
  <c r="D521"/>
  <c r="I521" s="1"/>
  <c r="D522"/>
  <c r="I522" s="1"/>
  <c r="D523"/>
  <c r="I523" s="1"/>
  <c r="D524"/>
  <c r="I524" s="1"/>
  <c r="D525"/>
  <c r="I525" s="1"/>
  <c r="D526"/>
  <c r="I526" s="1"/>
  <c r="D527"/>
  <c r="I527" s="1"/>
  <c r="D528"/>
  <c r="I528" s="1"/>
  <c r="D529"/>
  <c r="I529" s="1"/>
  <c r="D530"/>
  <c r="I530" s="1"/>
  <c r="D531"/>
  <c r="I531" s="1"/>
  <c r="D532"/>
  <c r="I532" s="1"/>
  <c r="D533"/>
  <c r="I533" s="1"/>
  <c r="D534"/>
  <c r="I534" s="1"/>
  <c r="D535"/>
  <c r="I535" s="1"/>
  <c r="D536"/>
  <c r="I536" s="1"/>
  <c r="D537"/>
  <c r="I537" s="1"/>
  <c r="D538"/>
  <c r="I538" s="1"/>
  <c r="D539"/>
  <c r="I539" s="1"/>
  <c r="D540"/>
  <c r="I540" s="1"/>
  <c r="D541"/>
  <c r="I541" s="1"/>
  <c r="D542"/>
  <c r="I542" s="1"/>
  <c r="D543"/>
  <c r="I543" s="1"/>
  <c r="D544"/>
  <c r="I544" s="1"/>
  <c r="D545"/>
  <c r="I545" s="1"/>
  <c r="D546"/>
  <c r="I546" s="1"/>
  <c r="D547"/>
  <c r="I547" s="1"/>
  <c r="D548"/>
  <c r="I548" s="1"/>
  <c r="D549"/>
  <c r="I549" s="1"/>
  <c r="D550"/>
  <c r="I550" s="1"/>
  <c r="D551"/>
  <c r="I551" s="1"/>
  <c r="D552"/>
  <c r="I552" s="1"/>
  <c r="D553"/>
  <c r="I553" s="1"/>
  <c r="D554"/>
  <c r="I554" s="1"/>
  <c r="D555"/>
  <c r="I555" s="1"/>
  <c r="D556"/>
  <c r="I556" s="1"/>
  <c r="D557"/>
  <c r="I557" s="1"/>
  <c r="D558"/>
  <c r="I558" s="1"/>
  <c r="D559"/>
  <c r="I559" s="1"/>
  <c r="D560"/>
  <c r="I560" s="1"/>
  <c r="D561"/>
  <c r="I561" s="1"/>
  <c r="D562"/>
  <c r="I562" s="1"/>
  <c r="D563"/>
  <c r="I563" s="1"/>
  <c r="D564"/>
  <c r="I564" s="1"/>
  <c r="D565"/>
  <c r="I565" s="1"/>
  <c r="D566"/>
  <c r="I566" s="1"/>
  <c r="D567"/>
  <c r="I567" s="1"/>
  <c r="D568"/>
  <c r="I568" s="1"/>
  <c r="D569"/>
  <c r="I569" s="1"/>
  <c r="D570"/>
  <c r="I570" s="1"/>
  <c r="D571"/>
  <c r="I571" s="1"/>
  <c r="D572"/>
  <c r="I572" s="1"/>
  <c r="D573"/>
  <c r="I573" s="1"/>
  <c r="D574"/>
  <c r="I574" s="1"/>
  <c r="D575"/>
  <c r="I575" s="1"/>
  <c r="D576"/>
  <c r="I576" s="1"/>
  <c r="D577"/>
  <c r="I577" s="1"/>
  <c r="D578"/>
  <c r="I578" s="1"/>
  <c r="D579"/>
  <c r="I579" s="1"/>
  <c r="D580"/>
  <c r="I580" s="1"/>
  <c r="D581"/>
  <c r="I581" s="1"/>
  <c r="D582"/>
  <c r="I582" s="1"/>
  <c r="D583"/>
  <c r="I583" s="1"/>
  <c r="D584"/>
  <c r="I584" s="1"/>
  <c r="D585"/>
  <c r="I585" s="1"/>
  <c r="D586"/>
  <c r="I586" s="1"/>
  <c r="D587"/>
  <c r="I587" s="1"/>
  <c r="D588"/>
  <c r="I588" s="1"/>
  <c r="D589"/>
  <c r="I589" s="1"/>
  <c r="D590"/>
  <c r="I590" s="1"/>
  <c r="D591"/>
  <c r="I591" s="1"/>
  <c r="D592"/>
  <c r="I592" s="1"/>
  <c r="D593"/>
  <c r="I593" s="1"/>
  <c r="D594"/>
  <c r="I594" s="1"/>
  <c r="D595"/>
  <c r="I595" s="1"/>
  <c r="D596"/>
  <c r="I596" s="1"/>
  <c r="D597"/>
  <c r="I597" s="1"/>
  <c r="D598"/>
  <c r="I598" s="1"/>
  <c r="D599"/>
  <c r="I599" s="1"/>
  <c r="D600"/>
  <c r="I600" s="1"/>
  <c r="D601"/>
  <c r="I601" s="1"/>
  <c r="D602"/>
  <c r="I602" s="1"/>
  <c r="D603"/>
  <c r="I603" s="1"/>
  <c r="D604"/>
  <c r="I604" s="1"/>
  <c r="D605"/>
  <c r="I605" s="1"/>
  <c r="D606"/>
  <c r="I606" s="1"/>
  <c r="D607"/>
  <c r="I607" s="1"/>
  <c r="D608"/>
  <c r="I608" s="1"/>
  <c r="D609"/>
  <c r="I609" s="1"/>
  <c r="D610"/>
  <c r="I610" s="1"/>
  <c r="D611"/>
  <c r="I611" s="1"/>
  <c r="D612"/>
  <c r="I612" s="1"/>
  <c r="D613"/>
  <c r="I613" s="1"/>
  <c r="D614"/>
  <c r="I614" s="1"/>
  <c r="D615"/>
  <c r="I615" s="1"/>
  <c r="D616"/>
  <c r="I616" s="1"/>
  <c r="D617"/>
  <c r="I617" s="1"/>
  <c r="D618"/>
  <c r="I618" s="1"/>
  <c r="D619"/>
  <c r="I619" s="1"/>
  <c r="D620"/>
  <c r="I620" s="1"/>
  <c r="D621"/>
  <c r="I621" s="1"/>
  <c r="D622"/>
  <c r="I622" s="1"/>
  <c r="D623"/>
  <c r="I623" s="1"/>
  <c r="D624"/>
  <c r="I624" s="1"/>
  <c r="D625"/>
  <c r="I625" s="1"/>
  <c r="D626"/>
  <c r="I626" s="1"/>
  <c r="D627"/>
  <c r="I627" s="1"/>
  <c r="D628"/>
  <c r="I628" s="1"/>
  <c r="D629"/>
  <c r="I629" s="1"/>
  <c r="D630"/>
  <c r="I630" s="1"/>
  <c r="D631"/>
  <c r="I631" s="1"/>
  <c r="D632"/>
  <c r="I632" s="1"/>
  <c r="D633"/>
  <c r="I633" s="1"/>
  <c r="D634"/>
  <c r="I634" s="1"/>
  <c r="D635"/>
  <c r="I635" s="1"/>
  <c r="D636"/>
  <c r="I636" s="1"/>
  <c r="D637"/>
  <c r="I637" s="1"/>
  <c r="D638"/>
  <c r="I638" s="1"/>
  <c r="D639"/>
  <c r="I639" s="1"/>
  <c r="D640"/>
  <c r="I640" s="1"/>
  <c r="D641"/>
  <c r="I641" s="1"/>
  <c r="D642"/>
  <c r="I642" s="1"/>
  <c r="D643"/>
  <c r="I643" s="1"/>
  <c r="D644"/>
  <c r="I644" s="1"/>
  <c r="D645"/>
  <c r="I645" s="1"/>
  <c r="D646"/>
  <c r="I646" s="1"/>
  <c r="D647"/>
  <c r="I647" s="1"/>
  <c r="D648"/>
  <c r="I648" s="1"/>
  <c r="D649"/>
  <c r="I649" s="1"/>
  <c r="D650"/>
  <c r="I650" s="1"/>
  <c r="D651"/>
  <c r="I651" s="1"/>
  <c r="D652"/>
  <c r="I652" s="1"/>
  <c r="D653"/>
  <c r="I653" s="1"/>
  <c r="D654"/>
  <c r="I654" s="1"/>
  <c r="D655"/>
  <c r="I655" s="1"/>
  <c r="D656"/>
  <c r="I656" s="1"/>
  <c r="D657"/>
  <c r="I657" s="1"/>
  <c r="D658"/>
  <c r="I658" s="1"/>
  <c r="D659"/>
  <c r="I659" s="1"/>
  <c r="D660"/>
  <c r="I660" s="1"/>
  <c r="D661"/>
  <c r="I661" s="1"/>
  <c r="D662"/>
  <c r="I662" s="1"/>
  <c r="D663"/>
  <c r="I663" s="1"/>
  <c r="D664"/>
  <c r="I664" s="1"/>
  <c r="D665"/>
  <c r="I665" s="1"/>
  <c r="D666"/>
  <c r="I666" s="1"/>
  <c r="D667"/>
  <c r="I667" s="1"/>
  <c r="D668"/>
  <c r="I668" s="1"/>
  <c r="D669"/>
  <c r="I669" s="1"/>
  <c r="D670"/>
  <c r="I670" s="1"/>
  <c r="D671"/>
  <c r="I671" s="1"/>
  <c r="D672"/>
  <c r="I672" s="1"/>
  <c r="D673"/>
  <c r="I673" s="1"/>
  <c r="D674"/>
  <c r="I674" s="1"/>
  <c r="D675"/>
  <c r="I675" s="1"/>
  <c r="D676"/>
  <c r="I676" s="1"/>
  <c r="D677"/>
  <c r="I677" s="1"/>
  <c r="D678"/>
  <c r="I678" s="1"/>
  <c r="D679"/>
  <c r="I679" s="1"/>
  <c r="D680"/>
  <c r="I680" s="1"/>
  <c r="D681"/>
  <c r="I681" s="1"/>
  <c r="D682"/>
  <c r="I682" s="1"/>
  <c r="D683"/>
  <c r="I683" s="1"/>
  <c r="D684"/>
  <c r="I684" s="1"/>
  <c r="D685"/>
  <c r="I685" s="1"/>
  <c r="D686"/>
  <c r="I686" s="1"/>
  <c r="D687"/>
  <c r="I687" s="1"/>
  <c r="D688"/>
  <c r="I688" s="1"/>
  <c r="D689"/>
  <c r="I689" s="1"/>
  <c r="D690"/>
  <c r="I690" s="1"/>
  <c r="D691"/>
  <c r="I691" s="1"/>
  <c r="D692"/>
  <c r="I692" s="1"/>
  <c r="D693"/>
  <c r="I693" s="1"/>
  <c r="D694"/>
  <c r="I694" s="1"/>
  <c r="D695"/>
  <c r="I695" s="1"/>
  <c r="D696"/>
  <c r="I696" s="1"/>
  <c r="D697"/>
  <c r="I697" s="1"/>
  <c r="D698"/>
  <c r="I698" s="1"/>
  <c r="D699"/>
  <c r="I699" s="1"/>
  <c r="D700"/>
  <c r="I700" s="1"/>
  <c r="D701"/>
  <c r="I701" s="1"/>
  <c r="D702"/>
  <c r="I702" s="1"/>
  <c r="D703"/>
  <c r="I703" s="1"/>
  <c r="D704"/>
  <c r="I704" s="1"/>
  <c r="D705"/>
  <c r="I705" s="1"/>
  <c r="D706"/>
  <c r="I706" s="1"/>
  <c r="K23" l="1"/>
  <c r="I23"/>
  <c r="L23" l="1"/>
  <c r="K30"/>
  <c r="K28"/>
  <c r="L41"/>
  <c r="L52"/>
  <c r="K25"/>
  <c r="K31"/>
  <c r="L40"/>
  <c r="K48"/>
  <c r="J53"/>
  <c r="J61"/>
  <c r="L65"/>
  <c r="J66"/>
  <c r="J73"/>
  <c r="J74"/>
  <c r="K81"/>
  <c r="L86"/>
  <c r="J99"/>
  <c r="K103"/>
  <c r="J104"/>
  <c r="K107"/>
  <c r="K111"/>
  <c r="J115"/>
  <c r="L120"/>
  <c r="J127"/>
  <c r="J128"/>
  <c r="L131"/>
  <c r="J140"/>
  <c r="J144"/>
  <c r="K148"/>
  <c r="J151"/>
  <c r="K155"/>
  <c r="K156"/>
  <c r="J163"/>
  <c r="K167"/>
  <c r="J168"/>
  <c r="L171"/>
  <c r="K176"/>
  <c r="J180"/>
  <c r="K188"/>
  <c r="K191"/>
  <c r="L207"/>
  <c r="L208"/>
  <c r="L219"/>
  <c r="L64"/>
  <c r="K27"/>
  <c r="K26"/>
  <c r="K33"/>
  <c r="K32"/>
  <c r="K36"/>
  <c r="K35"/>
  <c r="K34"/>
  <c r="J34"/>
  <c r="L42"/>
  <c r="J38"/>
  <c r="K37"/>
  <c r="J37"/>
  <c r="K51"/>
  <c r="K50"/>
  <c r="K49"/>
  <c r="K47"/>
  <c r="K46"/>
  <c r="J46"/>
  <c r="K45"/>
  <c r="K44"/>
  <c r="K43"/>
  <c r="J43"/>
  <c r="K56"/>
  <c r="K55"/>
  <c r="K54"/>
  <c r="J54"/>
  <c r="L63"/>
  <c r="J62"/>
  <c r="J60"/>
  <c r="J59"/>
  <c r="K58"/>
  <c r="K72"/>
  <c r="K71"/>
  <c r="K70"/>
  <c r="K68"/>
  <c r="J68"/>
  <c r="K67"/>
  <c r="J67"/>
  <c r="J78"/>
  <c r="K73"/>
  <c r="K76"/>
  <c r="J76"/>
  <c r="K75"/>
  <c r="J75"/>
  <c r="K82"/>
  <c r="K80"/>
  <c r="K79"/>
  <c r="J79"/>
  <c r="J84"/>
  <c r="K83"/>
  <c r="J83"/>
  <c r="L92"/>
  <c r="J94"/>
  <c r="J93"/>
  <c r="J97"/>
  <c r="K96"/>
  <c r="K97"/>
  <c r="K98"/>
  <c r="J100"/>
  <c r="K108"/>
  <c r="K106"/>
  <c r="K105"/>
  <c r="J103"/>
  <c r="K102"/>
  <c r="J102"/>
  <c r="J109"/>
  <c r="K109"/>
  <c r="K110"/>
  <c r="J114"/>
  <c r="K112"/>
  <c r="J113"/>
  <c r="L121"/>
  <c r="J119"/>
  <c r="J118"/>
  <c r="J117"/>
  <c r="K125"/>
  <c r="K124"/>
  <c r="K122"/>
  <c r="J132"/>
  <c r="K132"/>
  <c r="L130"/>
  <c r="K126"/>
  <c r="J126"/>
  <c r="J133"/>
  <c r="K138"/>
  <c r="K137"/>
  <c r="K136"/>
  <c r="K135"/>
  <c r="K134"/>
  <c r="J134"/>
  <c r="K145"/>
  <c r="K142"/>
  <c r="J142"/>
  <c r="K149"/>
  <c r="K146"/>
  <c r="J146"/>
  <c r="J153"/>
  <c r="K151"/>
  <c r="K150"/>
  <c r="J150"/>
  <c r="J155"/>
  <c r="K154"/>
  <c r="J154"/>
  <c r="K158"/>
  <c r="J158"/>
  <c r="J157"/>
  <c r="K157"/>
  <c r="K162"/>
  <c r="K161"/>
  <c r="K165"/>
  <c r="K164"/>
  <c r="J167"/>
  <c r="K166"/>
  <c r="J166"/>
  <c r="L172"/>
  <c r="J169"/>
  <c r="K174"/>
  <c r="J174"/>
  <c r="K173"/>
  <c r="J173"/>
  <c r="K178"/>
  <c r="K177"/>
  <c r="K183"/>
  <c r="K182"/>
  <c r="K181"/>
  <c r="J185"/>
  <c r="K184"/>
  <c r="K185"/>
  <c r="K186"/>
  <c r="K189"/>
  <c r="K193"/>
  <c r="K192"/>
  <c r="K194"/>
  <c r="J191"/>
  <c r="K190"/>
  <c r="J190"/>
  <c r="J196"/>
  <c r="K197"/>
  <c r="K201"/>
  <c r="K199"/>
  <c r="K198"/>
  <c r="J198"/>
  <c r="L209"/>
  <c r="J205"/>
  <c r="L206"/>
  <c r="J204"/>
  <c r="K202"/>
  <c r="J202"/>
  <c r="K210"/>
  <c r="J210"/>
  <c r="L214"/>
  <c r="L213"/>
  <c r="L220"/>
  <c r="L218"/>
  <c r="L217"/>
  <c r="L224"/>
  <c r="L28" l="1"/>
  <c r="K29"/>
  <c r="L29" s="1"/>
  <c r="L30"/>
  <c r="K211"/>
  <c r="J199"/>
  <c r="L199" s="1"/>
  <c r="L191"/>
  <c r="K179"/>
  <c r="K175"/>
  <c r="L167"/>
  <c r="K159"/>
  <c r="K147"/>
  <c r="L147" s="1"/>
  <c r="K143"/>
  <c r="J139"/>
  <c r="J135"/>
  <c r="L135" s="1"/>
  <c r="L111"/>
  <c r="J44"/>
  <c r="J35"/>
  <c r="L35" s="1"/>
  <c r="K24"/>
  <c r="L24" s="1"/>
  <c r="J211"/>
  <c r="J203"/>
  <c r="K200"/>
  <c r="L200" s="1"/>
  <c r="J195"/>
  <c r="K187"/>
  <c r="J179"/>
  <c r="K180"/>
  <c r="L180" s="1"/>
  <c r="J175"/>
  <c r="L175" s="1"/>
  <c r="K168"/>
  <c r="L168" s="1"/>
  <c r="K163"/>
  <c r="K160"/>
  <c r="L160" s="1"/>
  <c r="J159"/>
  <c r="J152"/>
  <c r="J143"/>
  <c r="L143" s="1"/>
  <c r="K144"/>
  <c r="L144" s="1"/>
  <c r="K139"/>
  <c r="J136"/>
  <c r="L127"/>
  <c r="K123"/>
  <c r="L123" s="1"/>
  <c r="J112"/>
  <c r="L112" s="1"/>
  <c r="K99"/>
  <c r="L99" s="1"/>
  <c r="K74"/>
  <c r="L74" s="1"/>
  <c r="K77"/>
  <c r="L77" s="1"/>
  <c r="K66"/>
  <c r="L66" s="1"/>
  <c r="K69"/>
  <c r="L69" s="1"/>
  <c r="J58"/>
  <c r="L58" s="1"/>
  <c r="K57"/>
  <c r="L57" s="1"/>
  <c r="J45"/>
  <c r="L45" s="1"/>
  <c r="K53"/>
  <c r="L53" s="1"/>
  <c r="K195"/>
  <c r="J187"/>
  <c r="L103"/>
  <c r="L73"/>
  <c r="L26"/>
  <c r="L27"/>
  <c r="L33"/>
  <c r="L32"/>
  <c r="L31"/>
  <c r="L51"/>
  <c r="L36"/>
  <c r="L34"/>
  <c r="L39"/>
  <c r="L38"/>
  <c r="L37"/>
  <c r="L50"/>
  <c r="L49"/>
  <c r="L47"/>
  <c r="L46"/>
  <c r="L48"/>
  <c r="L44"/>
  <c r="L43"/>
  <c r="L61"/>
  <c r="L56"/>
  <c r="L55"/>
  <c r="L54"/>
  <c r="L62"/>
  <c r="L60"/>
  <c r="L59"/>
  <c r="L72"/>
  <c r="L71"/>
  <c r="L70"/>
  <c r="L68"/>
  <c r="L67"/>
  <c r="L82"/>
  <c r="L78"/>
  <c r="L76"/>
  <c r="L75"/>
  <c r="L81"/>
  <c r="L80"/>
  <c r="L79"/>
  <c r="L85"/>
  <c r="L84"/>
  <c r="L83"/>
  <c r="L91"/>
  <c r="L94"/>
  <c r="L95"/>
  <c r="L93"/>
  <c r="L98"/>
  <c r="L96"/>
  <c r="L97"/>
  <c r="L101"/>
  <c r="L100"/>
  <c r="L132"/>
  <c r="L128"/>
  <c r="L107"/>
  <c r="L108"/>
  <c r="L106"/>
  <c r="L104"/>
  <c r="L105"/>
  <c r="L102"/>
  <c r="L109"/>
  <c r="L110"/>
  <c r="L113"/>
  <c r="L116"/>
  <c r="L115"/>
  <c r="L114"/>
  <c r="L119"/>
  <c r="L118"/>
  <c r="L117"/>
  <c r="L125"/>
  <c r="L124"/>
  <c r="L122"/>
  <c r="L126"/>
  <c r="L129"/>
  <c r="L133"/>
  <c r="L138"/>
  <c r="L137"/>
  <c r="L136"/>
  <c r="L134"/>
  <c r="L141"/>
  <c r="L140"/>
  <c r="L161"/>
  <c r="L145"/>
  <c r="L142"/>
  <c r="L149"/>
  <c r="L148"/>
  <c r="L146"/>
  <c r="L153"/>
  <c r="L152"/>
  <c r="L151"/>
  <c r="L150"/>
  <c r="L156"/>
  <c r="L155"/>
  <c r="L154"/>
  <c r="L158"/>
  <c r="L157"/>
  <c r="L163"/>
  <c r="L162"/>
  <c r="L165"/>
  <c r="L164"/>
  <c r="L166"/>
  <c r="L170"/>
  <c r="L169"/>
  <c r="L174"/>
  <c r="L173"/>
  <c r="L178"/>
  <c r="L177"/>
  <c r="L176"/>
  <c r="L183"/>
  <c r="L182"/>
  <c r="L181"/>
  <c r="L184"/>
  <c r="L185"/>
  <c r="L186"/>
  <c r="L188"/>
  <c r="L189"/>
  <c r="L193"/>
  <c r="L192"/>
  <c r="L194"/>
  <c r="L190"/>
  <c r="L196"/>
  <c r="L197"/>
  <c r="L201"/>
  <c r="L198"/>
  <c r="L205"/>
  <c r="L204"/>
  <c r="L203"/>
  <c r="L202"/>
  <c r="L210"/>
  <c r="L212"/>
  <c r="L195" l="1"/>
  <c r="L139"/>
  <c r="L187"/>
  <c r="L211"/>
  <c r="L179"/>
  <c r="L159"/>
  <c r="L216"/>
  <c r="L223"/>
  <c r="J221"/>
  <c r="J225"/>
  <c r="K225"/>
  <c r="K230"/>
  <c r="K229"/>
  <c r="K228"/>
  <c r="K227"/>
  <c r="J227"/>
  <c r="K226"/>
  <c r="J226"/>
  <c r="L236"/>
  <c r="J233"/>
  <c r="K232"/>
  <c r="J232"/>
  <c r="J231"/>
  <c r="K231"/>
  <c r="K239"/>
  <c r="K238"/>
  <c r="K237"/>
  <c r="K243"/>
  <c r="K242"/>
  <c r="K241"/>
  <c r="K240"/>
  <c r="J240"/>
  <c r="J245"/>
  <c r="J244"/>
  <c r="L249"/>
  <c r="J247"/>
  <c r="L233" l="1"/>
  <c r="L215"/>
  <c r="L222"/>
  <c r="L221"/>
  <c r="L225"/>
  <c r="L230"/>
  <c r="L229"/>
  <c r="L228"/>
  <c r="L227"/>
  <c r="L226"/>
  <c r="L234"/>
  <c r="L232"/>
  <c r="L231"/>
  <c r="L239"/>
  <c r="L238"/>
  <c r="L237"/>
  <c r="L243"/>
  <c r="L242"/>
  <c r="L241"/>
  <c r="L240"/>
  <c r="L245"/>
  <c r="L246"/>
  <c r="L244"/>
  <c r="L248"/>
  <c r="L247"/>
  <c r="K252" l="1"/>
  <c r="K251"/>
  <c r="K250"/>
  <c r="L256"/>
  <c r="K253"/>
  <c r="J253"/>
  <c r="K259"/>
  <c r="K258"/>
  <c r="J257"/>
  <c r="K257"/>
  <c r="K263"/>
  <c r="J263"/>
  <c r="K262"/>
  <c r="J262"/>
  <c r="K261"/>
  <c r="J261"/>
  <c r="K260"/>
  <c r="K264"/>
  <c r="J264"/>
  <c r="K267"/>
  <c r="K266"/>
  <c r="L271"/>
  <c r="L270"/>
  <c r="J269"/>
  <c r="K268"/>
  <c r="J268"/>
  <c r="J273"/>
  <c r="K272"/>
  <c r="J272"/>
  <c r="K277"/>
  <c r="J274"/>
  <c r="K274"/>
  <c r="K276"/>
  <c r="J275"/>
  <c r="L282"/>
  <c r="J280"/>
  <c r="J279"/>
  <c r="J278"/>
  <c r="K284"/>
  <c r="K283"/>
  <c r="J283"/>
  <c r="K286"/>
  <c r="K285"/>
  <c r="L291"/>
  <c r="J290"/>
  <c r="K289"/>
  <c r="J289"/>
  <c r="K288"/>
  <c r="J288"/>
  <c r="K287"/>
  <c r="J287"/>
  <c r="K294"/>
  <c r="J294"/>
  <c r="K293"/>
  <c r="J293"/>
  <c r="K292"/>
  <c r="J292"/>
  <c r="K299"/>
  <c r="J299"/>
  <c r="K298"/>
  <c r="J298"/>
  <c r="J297"/>
  <c r="J296"/>
  <c r="K297"/>
  <c r="K296"/>
  <c r="K303"/>
  <c r="K302"/>
  <c r="K301"/>
  <c r="K300"/>
  <c r="K305"/>
  <c r="K304"/>
  <c r="K308"/>
  <c r="K307"/>
  <c r="J309"/>
  <c r="K309"/>
  <c r="K306"/>
  <c r="K314"/>
  <c r="K313"/>
  <c r="K312"/>
  <c r="K311"/>
  <c r="J311"/>
  <c r="K310"/>
  <c r="J310"/>
  <c r="L318"/>
  <c r="K315"/>
  <c r="J315"/>
  <c r="J316"/>
  <c r="L321"/>
  <c r="J320"/>
  <c r="J319"/>
  <c r="L252" l="1"/>
  <c r="L251"/>
  <c r="L250"/>
  <c r="L255"/>
  <c r="L254"/>
  <c r="L253"/>
  <c r="L259"/>
  <c r="L258"/>
  <c r="L257"/>
  <c r="L263"/>
  <c r="L262"/>
  <c r="L261"/>
  <c r="L260"/>
  <c r="L267"/>
  <c r="L264"/>
  <c r="L266"/>
  <c r="L265"/>
  <c r="L269"/>
  <c r="L268"/>
  <c r="L273"/>
  <c r="L272"/>
  <c r="L277"/>
  <c r="L274"/>
  <c r="L276"/>
  <c r="L275"/>
  <c r="L309"/>
  <c r="L281"/>
  <c r="L280"/>
  <c r="L279"/>
  <c r="L278"/>
  <c r="L301"/>
  <c r="L302"/>
  <c r="L284"/>
  <c r="L283"/>
  <c r="L286"/>
  <c r="L285"/>
  <c r="L290"/>
  <c r="L289"/>
  <c r="L288"/>
  <c r="L287"/>
  <c r="L295"/>
  <c r="L294"/>
  <c r="L293"/>
  <c r="L292"/>
  <c r="L299"/>
  <c r="L298"/>
  <c r="L297"/>
  <c r="L296"/>
  <c r="L303"/>
  <c r="L300"/>
  <c r="L305"/>
  <c r="L304"/>
  <c r="L307"/>
  <c r="L308"/>
  <c r="L306"/>
  <c r="L314"/>
  <c r="L313"/>
  <c r="L312"/>
  <c r="L311"/>
  <c r="L310"/>
  <c r="L320"/>
  <c r="L317"/>
  <c r="L315"/>
  <c r="L316"/>
  <c r="L319"/>
  <c r="K322" l="1"/>
  <c r="K323"/>
  <c r="K324"/>
  <c r="K325"/>
  <c r="K328"/>
  <c r="J326"/>
  <c r="K327"/>
  <c r="J331"/>
  <c r="K330"/>
  <c r="K329"/>
  <c r="K334"/>
  <c r="K333"/>
  <c r="K332"/>
  <c r="J332"/>
  <c r="J337"/>
  <c r="J336"/>
  <c r="K335"/>
  <c r="J335"/>
  <c r="L342"/>
  <c r="J341"/>
  <c r="J340"/>
  <c r="J339"/>
  <c r="K338"/>
  <c r="J338"/>
  <c r="L348"/>
  <c r="K347"/>
  <c r="J344"/>
  <c r="K343"/>
  <c r="J343"/>
  <c r="K346"/>
  <c r="J346"/>
  <c r="L345"/>
  <c r="L351"/>
  <c r="L350"/>
  <c r="L349"/>
  <c r="L352"/>
  <c r="L353"/>
  <c r="L357"/>
  <c r="L356"/>
  <c r="L355"/>
  <c r="L354"/>
  <c r="L361"/>
  <c r="L360"/>
  <c r="L359"/>
  <c r="L358"/>
  <c r="J363"/>
  <c r="J362"/>
  <c r="J366"/>
  <c r="L372"/>
  <c r="L371"/>
  <c r="J369"/>
  <c r="J368"/>
  <c r="L376"/>
  <c r="J374"/>
  <c r="J373"/>
  <c r="L380"/>
  <c r="L379"/>
  <c r="L378"/>
  <c r="J377"/>
  <c r="J383"/>
  <c r="J382"/>
  <c r="J381"/>
  <c r="K385"/>
  <c r="J386"/>
  <c r="J385"/>
  <c r="K384"/>
  <c r="J384"/>
  <c r="K391"/>
  <c r="K390"/>
  <c r="J390"/>
  <c r="K389"/>
  <c r="J389"/>
  <c r="K388"/>
  <c r="J388"/>
  <c r="L394"/>
  <c r="J392"/>
  <c r="J396"/>
  <c r="K395"/>
  <c r="J395"/>
  <c r="K397"/>
  <c r="K400"/>
  <c r="K399"/>
  <c r="K398"/>
  <c r="K406"/>
  <c r="K405"/>
  <c r="J403"/>
  <c r="K403"/>
  <c r="K407"/>
  <c r="K404"/>
  <c r="K402"/>
  <c r="J402"/>
  <c r="K401"/>
  <c r="J401"/>
  <c r="K410"/>
  <c r="K409"/>
  <c r="K408"/>
  <c r="J408"/>
  <c r="K413"/>
  <c r="K412"/>
  <c r="K411"/>
  <c r="L416"/>
  <c r="L422"/>
  <c r="J423"/>
  <c r="K423"/>
  <c r="J420"/>
  <c r="J419"/>
  <c r="K419"/>
  <c r="K418"/>
  <c r="K426"/>
  <c r="J424"/>
  <c r="K424"/>
  <c r="K425"/>
  <c r="L431"/>
  <c r="J430"/>
  <c r="J429"/>
  <c r="J428"/>
  <c r="J427"/>
  <c r="K437"/>
  <c r="K436"/>
  <c r="K435"/>
  <c r="K434"/>
  <c r="J434"/>
  <c r="K433"/>
  <c r="J433"/>
  <c r="K432"/>
  <c r="J432"/>
  <c r="J440"/>
  <c r="K438"/>
  <c r="J438"/>
  <c r="J439"/>
  <c r="K441"/>
  <c r="K442"/>
  <c r="K444"/>
  <c r="K443"/>
  <c r="J443"/>
  <c r="K449"/>
  <c r="J447"/>
  <c r="K448"/>
  <c r="K446"/>
  <c r="J446"/>
  <c r="K445"/>
  <c r="J445"/>
  <c r="J451"/>
  <c r="J450"/>
  <c r="K450"/>
  <c r="K455"/>
  <c r="K454"/>
  <c r="K453"/>
  <c r="K456"/>
  <c r="J459"/>
  <c r="K458"/>
  <c r="J458"/>
  <c r="K457"/>
  <c r="J457"/>
  <c r="K465"/>
  <c r="J462"/>
  <c r="K462"/>
  <c r="J461"/>
  <c r="K461"/>
  <c r="K464"/>
  <c r="K463"/>
  <c r="J466"/>
  <c r="K466"/>
  <c r="K468"/>
  <c r="K467"/>
  <c r="J467"/>
  <c r="K471"/>
  <c r="K470"/>
  <c r="K469"/>
  <c r="J469"/>
  <c r="K475"/>
  <c r="K474"/>
  <c r="J472"/>
  <c r="K473"/>
  <c r="K476"/>
  <c r="J476"/>
  <c r="L478"/>
  <c r="L482"/>
  <c r="L481"/>
  <c r="J479"/>
  <c r="L480"/>
  <c r="K485"/>
  <c r="K484"/>
  <c r="K483"/>
  <c r="J486"/>
  <c r="K486"/>
  <c r="L325" l="1"/>
  <c r="L324"/>
  <c r="L323"/>
  <c r="L322"/>
  <c r="L328"/>
  <c r="L327"/>
  <c r="L326"/>
  <c r="L331"/>
  <c r="L330"/>
  <c r="L329"/>
  <c r="L333"/>
  <c r="L332"/>
  <c r="L337"/>
  <c r="L336"/>
  <c r="L335"/>
  <c r="L341"/>
  <c r="L340"/>
  <c r="L339"/>
  <c r="L338"/>
  <c r="L347"/>
  <c r="L344"/>
  <c r="L343"/>
  <c r="L346"/>
  <c r="L365"/>
  <c r="L363"/>
  <c r="L362"/>
  <c r="L364"/>
  <c r="L366"/>
  <c r="L367"/>
  <c r="L370"/>
  <c r="L369"/>
  <c r="L368"/>
  <c r="L386"/>
  <c r="L375"/>
  <c r="L374"/>
  <c r="L373"/>
  <c r="L407"/>
  <c r="L377"/>
  <c r="L383"/>
  <c r="L382"/>
  <c r="L381"/>
  <c r="L387"/>
  <c r="L385"/>
  <c r="L384"/>
  <c r="L391"/>
  <c r="L390"/>
  <c r="L389"/>
  <c r="L388"/>
  <c r="L393"/>
  <c r="L392"/>
  <c r="L396"/>
  <c r="L395"/>
  <c r="L397"/>
  <c r="L406"/>
  <c r="L400"/>
  <c r="L399"/>
  <c r="L398"/>
  <c r="L405"/>
  <c r="L403"/>
  <c r="L404"/>
  <c r="L402"/>
  <c r="L401"/>
  <c r="L410"/>
  <c r="L409"/>
  <c r="L408"/>
  <c r="L413"/>
  <c r="L412"/>
  <c r="L411"/>
  <c r="L423"/>
  <c r="L414"/>
  <c r="L415"/>
  <c r="L417"/>
  <c r="L426"/>
  <c r="L421"/>
  <c r="L420"/>
  <c r="L419"/>
  <c r="L418"/>
  <c r="L424"/>
  <c r="L425"/>
  <c r="L430"/>
  <c r="L429"/>
  <c r="L428"/>
  <c r="L427"/>
  <c r="L437"/>
  <c r="L436"/>
  <c r="L435"/>
  <c r="L434"/>
  <c r="L433"/>
  <c r="L432"/>
  <c r="L440"/>
  <c r="L438"/>
  <c r="L439"/>
  <c r="L442"/>
  <c r="L441"/>
  <c r="L444"/>
  <c r="L443"/>
  <c r="L466"/>
  <c r="L449"/>
  <c r="L447"/>
  <c r="L448"/>
  <c r="L446"/>
  <c r="L445"/>
  <c r="L452"/>
  <c r="L451"/>
  <c r="L450"/>
  <c r="L455"/>
  <c r="L454"/>
  <c r="L453"/>
  <c r="L456"/>
  <c r="L460"/>
  <c r="L459"/>
  <c r="L458"/>
  <c r="L457"/>
  <c r="L465"/>
  <c r="L462"/>
  <c r="L461"/>
  <c r="L464"/>
  <c r="L463"/>
  <c r="L468"/>
  <c r="L467"/>
  <c r="L474"/>
  <c r="L471"/>
  <c r="L470"/>
  <c r="L469"/>
  <c r="L475"/>
  <c r="L472"/>
  <c r="L473"/>
  <c r="L476"/>
  <c r="L477"/>
  <c r="L479"/>
  <c r="L485"/>
  <c r="L484"/>
  <c r="L483"/>
  <c r="L486"/>
  <c r="K489"/>
  <c r="K488"/>
  <c r="K487"/>
  <c r="J487"/>
  <c r="L493"/>
  <c r="J491"/>
  <c r="K494"/>
  <c r="J494"/>
  <c r="K496"/>
  <c r="J496"/>
  <c r="J495"/>
  <c r="K495"/>
  <c r="K498"/>
  <c r="L489" l="1"/>
  <c r="L488"/>
  <c r="L487"/>
  <c r="L492"/>
  <c r="L491"/>
  <c r="L490"/>
  <c r="L494"/>
  <c r="L496"/>
  <c r="L495"/>
  <c r="L498"/>
  <c r="K499" l="1"/>
  <c r="K497"/>
  <c r="K501"/>
  <c r="J501"/>
  <c r="J502"/>
  <c r="K500"/>
  <c r="J500"/>
  <c r="K509"/>
  <c r="K510"/>
  <c r="K507"/>
  <c r="K508"/>
  <c r="J505"/>
  <c r="K506"/>
  <c r="K504"/>
  <c r="J504"/>
  <c r="K515"/>
  <c r="J513"/>
  <c r="K513"/>
  <c r="K514"/>
  <c r="K512"/>
  <c r="J512"/>
  <c r="K519"/>
  <c r="J516"/>
  <c r="K518"/>
  <c r="K517"/>
  <c r="K521"/>
  <c r="J521"/>
  <c r="K520"/>
  <c r="J520"/>
  <c r="J522"/>
  <c r="K526"/>
  <c r="J526"/>
  <c r="K525"/>
  <c r="K524"/>
  <c r="J525"/>
  <c r="J524"/>
  <c r="L530"/>
  <c r="J531"/>
  <c r="K531"/>
  <c r="L529"/>
  <c r="J527"/>
  <c r="K532"/>
  <c r="J532"/>
  <c r="J533"/>
  <c r="J536"/>
  <c r="K535"/>
  <c r="K540"/>
  <c r="K539"/>
  <c r="K538"/>
  <c r="J538"/>
  <c r="K537"/>
  <c r="J537"/>
  <c r="L545"/>
  <c r="L544"/>
  <c r="L543"/>
  <c r="J541"/>
  <c r="J548"/>
  <c r="K547"/>
  <c r="J547"/>
  <c r="K546"/>
  <c r="J546"/>
  <c r="J549"/>
  <c r="J552"/>
  <c r="K553"/>
  <c r="K551"/>
  <c r="J551"/>
  <c r="L558"/>
  <c r="J554"/>
  <c r="J563"/>
  <c r="K563"/>
  <c r="J566"/>
  <c r="K566"/>
  <c r="K565"/>
  <c r="K564"/>
  <c r="J564"/>
  <c r="K562"/>
  <c r="K559"/>
  <c r="J559"/>
  <c r="K561"/>
  <c r="K560"/>
  <c r="J560"/>
  <c r="K571"/>
  <c r="K570"/>
  <c r="K567"/>
  <c r="J567"/>
  <c r="K569"/>
  <c r="K568"/>
  <c r="L575"/>
  <c r="J573"/>
  <c r="K572"/>
  <c r="J572"/>
  <c r="J577"/>
  <c r="K576"/>
  <c r="J576"/>
  <c r="L586"/>
  <c r="J584"/>
  <c r="K583"/>
  <c r="J583"/>
  <c r="K582"/>
  <c r="J582"/>
  <c r="K581"/>
  <c r="J581"/>
  <c r="K580"/>
  <c r="J580"/>
  <c r="K590"/>
  <c r="K589"/>
  <c r="J589"/>
  <c r="K588"/>
  <c r="J588"/>
  <c r="K587"/>
  <c r="J587"/>
  <c r="K594"/>
  <c r="K593"/>
  <c r="J595"/>
  <c r="K595"/>
  <c r="K592"/>
  <c r="J592"/>
  <c r="K591"/>
  <c r="J591"/>
  <c r="L599"/>
  <c r="K596"/>
  <c r="J596"/>
  <c r="J597"/>
  <c r="K601"/>
  <c r="K600"/>
  <c r="J600"/>
  <c r="K609"/>
  <c r="J607"/>
  <c r="K608"/>
  <c r="K606"/>
  <c r="J606"/>
  <c r="K605"/>
  <c r="J605"/>
  <c r="K604"/>
  <c r="J604"/>
  <c r="K603"/>
  <c r="J603"/>
  <c r="K602"/>
  <c r="J602"/>
  <c r="K612"/>
  <c r="J610"/>
  <c r="K611"/>
  <c r="K613"/>
  <c r="L515" l="1"/>
  <c r="L499"/>
  <c r="L497"/>
  <c r="L503"/>
  <c r="L510"/>
  <c r="L501"/>
  <c r="L502"/>
  <c r="L500"/>
  <c r="L511"/>
  <c r="L509"/>
  <c r="L508"/>
  <c r="L507"/>
  <c r="L505"/>
  <c r="L506"/>
  <c r="L504"/>
  <c r="L513"/>
  <c r="L514"/>
  <c r="L512"/>
  <c r="L519"/>
  <c r="L516"/>
  <c r="L518"/>
  <c r="L517"/>
  <c r="L523"/>
  <c r="L521"/>
  <c r="L520"/>
  <c r="L522"/>
  <c r="L526"/>
  <c r="L525"/>
  <c r="L524"/>
  <c r="L531"/>
  <c r="L528"/>
  <c r="L527"/>
  <c r="L548"/>
  <c r="L534"/>
  <c r="L532"/>
  <c r="L533"/>
  <c r="L536"/>
  <c r="L535"/>
  <c r="L540"/>
  <c r="L539"/>
  <c r="L538"/>
  <c r="L537"/>
  <c r="L542"/>
  <c r="L541"/>
  <c r="L566"/>
  <c r="L571"/>
  <c r="L547"/>
  <c r="L546"/>
  <c r="L550"/>
  <c r="L549"/>
  <c r="L552"/>
  <c r="L553"/>
  <c r="L551"/>
  <c r="L557"/>
  <c r="L556"/>
  <c r="L555"/>
  <c r="L554"/>
  <c r="L563"/>
  <c r="L565"/>
  <c r="L564"/>
  <c r="L562"/>
  <c r="L559"/>
  <c r="L561"/>
  <c r="L560"/>
  <c r="L570"/>
  <c r="L567"/>
  <c r="L569"/>
  <c r="L568"/>
  <c r="L574"/>
  <c r="L573"/>
  <c r="L572"/>
  <c r="L579"/>
  <c r="L578"/>
  <c r="L577"/>
  <c r="L576"/>
  <c r="L585"/>
  <c r="L584"/>
  <c r="L583"/>
  <c r="L582"/>
  <c r="L581"/>
  <c r="L580"/>
  <c r="L590"/>
  <c r="L589"/>
  <c r="L588"/>
  <c r="L587"/>
  <c r="L595"/>
  <c r="L594"/>
  <c r="L593"/>
  <c r="L592"/>
  <c r="L591"/>
  <c r="L598"/>
  <c r="L596"/>
  <c r="L597"/>
  <c r="L600"/>
  <c r="L609"/>
  <c r="L607"/>
  <c r="L608"/>
  <c r="L606"/>
  <c r="L605"/>
  <c r="L604"/>
  <c r="L603"/>
  <c r="L602"/>
  <c r="L612"/>
  <c r="L610"/>
  <c r="L611"/>
  <c r="L613"/>
  <c r="K618" l="1"/>
  <c r="K617"/>
  <c r="L617" s="1"/>
  <c r="K616"/>
  <c r="J616"/>
  <c r="K615"/>
  <c r="J615"/>
  <c r="K614"/>
  <c r="J614"/>
  <c r="L622"/>
  <c r="L621"/>
  <c r="J619"/>
  <c r="L626"/>
  <c r="L625"/>
  <c r="L624"/>
  <c r="L618" l="1"/>
  <c r="L616"/>
  <c r="L615"/>
  <c r="L614"/>
  <c r="L620"/>
  <c r="L619"/>
  <c r="L623"/>
  <c r="K628" l="1"/>
  <c r="J628"/>
  <c r="J627"/>
  <c r="K633"/>
  <c r="K632"/>
  <c r="K631"/>
  <c r="J631"/>
  <c r="K630"/>
  <c r="J630"/>
  <c r="J636"/>
  <c r="K635"/>
  <c r="J635"/>
  <c r="K634"/>
  <c r="J634"/>
  <c r="L640"/>
  <c r="J638"/>
  <c r="J637"/>
  <c r="L644"/>
  <c r="L643"/>
  <c r="J641"/>
  <c r="K647"/>
  <c r="J646"/>
  <c r="L652"/>
  <c r="J651"/>
  <c r="J650"/>
  <c r="K650"/>
  <c r="K649"/>
  <c r="J649"/>
  <c r="L658"/>
  <c r="L657"/>
  <c r="L656"/>
  <c r="J655"/>
  <c r="J654"/>
  <c r="K653"/>
  <c r="J653"/>
  <c r="K665"/>
  <c r="K664"/>
  <c r="K663"/>
  <c r="K662"/>
  <c r="L629" l="1"/>
  <c r="L628"/>
  <c r="L627"/>
  <c r="L633"/>
  <c r="L632"/>
  <c r="L631"/>
  <c r="L630"/>
  <c r="L636"/>
  <c r="L635"/>
  <c r="L634"/>
  <c r="L639"/>
  <c r="L638"/>
  <c r="L637"/>
  <c r="L645"/>
  <c r="L642"/>
  <c r="L641"/>
  <c r="L647"/>
  <c r="L646"/>
  <c r="L648"/>
  <c r="L650"/>
  <c r="L649"/>
  <c r="L651"/>
  <c r="L655"/>
  <c r="L654"/>
  <c r="L653"/>
  <c r="L665"/>
  <c r="L664"/>
  <c r="L663"/>
  <c r="L662"/>
  <c r="K661" l="1"/>
  <c r="K660"/>
  <c r="K659"/>
  <c r="J659"/>
  <c r="J668"/>
  <c r="K668"/>
  <c r="L661" l="1"/>
  <c r="L660"/>
  <c r="L659"/>
  <c r="L668"/>
  <c r="K670" l="1"/>
  <c r="K669"/>
  <c r="K667"/>
  <c r="J667"/>
  <c r="K666"/>
  <c r="J666"/>
  <c r="J672"/>
  <c r="K671"/>
  <c r="J671"/>
  <c r="L679"/>
  <c r="J677"/>
  <c r="K676"/>
  <c r="J676"/>
  <c r="J675"/>
  <c r="K675"/>
  <c r="K682"/>
  <c r="K681"/>
  <c r="K680"/>
  <c r="J688"/>
  <c r="K687"/>
  <c r="J687"/>
  <c r="K686"/>
  <c r="J686"/>
  <c r="K685"/>
  <c r="J685"/>
  <c r="K684"/>
  <c r="J684"/>
  <c r="K683"/>
  <c r="J683"/>
  <c r="K692"/>
  <c r="J692"/>
  <c r="K691"/>
  <c r="J691"/>
  <c r="K690"/>
  <c r="J690"/>
  <c r="K694"/>
  <c r="K693"/>
  <c r="J693"/>
  <c r="J699"/>
  <c r="J698"/>
  <c r="K697"/>
  <c r="J697"/>
  <c r="K696"/>
  <c r="J696"/>
  <c r="J695"/>
  <c r="K695"/>
  <c r="K702"/>
  <c r="K701"/>
  <c r="K700"/>
  <c r="K706"/>
  <c r="K705"/>
  <c r="K704"/>
  <c r="K703"/>
  <c r="J703"/>
  <c r="L670" l="1"/>
  <c r="L669"/>
  <c r="L667"/>
  <c r="L666"/>
  <c r="L673"/>
  <c r="L672"/>
  <c r="L671"/>
  <c r="L678"/>
  <c r="L677"/>
  <c r="L676"/>
  <c r="L675"/>
  <c r="L682"/>
  <c r="L681"/>
  <c r="L680"/>
  <c r="L689"/>
  <c r="L688"/>
  <c r="L687"/>
  <c r="L686"/>
  <c r="L685"/>
  <c r="L684"/>
  <c r="L683"/>
  <c r="L692"/>
  <c r="L691"/>
  <c r="L690"/>
  <c r="L694"/>
  <c r="L693"/>
  <c r="L706"/>
  <c r="L699"/>
  <c r="L698"/>
  <c r="L697"/>
  <c r="L696"/>
  <c r="L695"/>
  <c r="L702"/>
  <c r="L701"/>
  <c r="L700"/>
  <c r="L705"/>
  <c r="L704"/>
  <c r="L703"/>
  <c r="M2887" l="1"/>
  <c r="M2886"/>
</calcChain>
</file>

<file path=xl/sharedStrings.xml><?xml version="1.0" encoding="utf-8"?>
<sst xmlns="http://schemas.openxmlformats.org/spreadsheetml/2006/main" count="5484" uniqueCount="936">
  <si>
    <t>STOCK CASH TRACK SHEET</t>
  </si>
  <si>
    <t>DATE</t>
  </si>
  <si>
    <t>SCRIP NAME</t>
  </si>
  <si>
    <t>POSITION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</si>
  <si>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</si>
  <si>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</si>
  <si>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</si>
  <si>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</si>
  <si>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</si>
  <si>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</si>
  <si>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</si>
  <si>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</si>
  <si>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</si>
  <si>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</si>
  <si>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LONG</t>
  </si>
  <si>
    <t xml:space="preserve">NBCC </t>
  </si>
  <si>
    <t xml:space="preserve">KESORAMIND </t>
  </si>
  <si>
    <t xml:space="preserve">RAJESHEXPO </t>
  </si>
  <si>
    <t>SHORT</t>
  </si>
  <si>
    <t xml:space="preserve">ASTRAMICRO </t>
  </si>
  <si>
    <t xml:space="preserve">TATAELXSI </t>
  </si>
  <si>
    <t xml:space="preserve">TATAMETALI </t>
  </si>
  <si>
    <t xml:space="preserve">CENTURYPLY </t>
  </si>
  <si>
    <t xml:space="preserve">BFUTILITIE </t>
  </si>
  <si>
    <t xml:space="preserve">BEML </t>
  </si>
  <si>
    <t xml:space="preserve">SPARC </t>
  </si>
  <si>
    <t xml:space="preserve">IBULHSGFIN </t>
  </si>
  <si>
    <t xml:space="preserve">MCX </t>
  </si>
  <si>
    <t xml:space="preserve">JUBILANT </t>
  </si>
  <si>
    <t xml:space="preserve">BBTC </t>
  </si>
  <si>
    <t xml:space="preserve">PCJEWELLER </t>
  </si>
  <si>
    <t xml:space="preserve">MASTEK </t>
  </si>
  <si>
    <t xml:space="preserve">SONATSOFTW </t>
  </si>
  <si>
    <t xml:space="preserve">CEAT </t>
  </si>
  <si>
    <t xml:space="preserve">TVTODAY </t>
  </si>
  <si>
    <t xml:space="preserve">LUPIN </t>
  </si>
  <si>
    <t xml:space="preserve">TATASPONGE </t>
  </si>
  <si>
    <t xml:space="preserve">COROMANDEL </t>
  </si>
  <si>
    <t xml:space="preserve">KRBL </t>
  </si>
  <si>
    <t xml:space="preserve">NIITTECH </t>
  </si>
  <si>
    <t xml:space="preserve">EROSMEDIA </t>
  </si>
  <si>
    <t xml:space="preserve">RADICO </t>
  </si>
  <si>
    <t xml:space="preserve">STAR </t>
  </si>
  <si>
    <t xml:space="preserve">TWL </t>
  </si>
  <si>
    <t xml:space="preserve">UFLEX </t>
  </si>
  <si>
    <t xml:space="preserve">KWALITY </t>
  </si>
  <si>
    <t xml:space="preserve">FORTIS </t>
  </si>
  <si>
    <t xml:space="preserve">GODFRYPHLP </t>
  </si>
  <si>
    <t xml:space="preserve">NATCOPHARM </t>
  </si>
  <si>
    <t xml:space="preserve">BAJFINANCE </t>
  </si>
  <si>
    <t>MCDOWELL-N</t>
  </si>
  <si>
    <t xml:space="preserve">PRESTIGE </t>
  </si>
  <si>
    <t xml:space="preserve">INDIGO </t>
  </si>
  <si>
    <t xml:space="preserve">AEGISCHEM </t>
  </si>
  <si>
    <t xml:space="preserve">SRF </t>
  </si>
  <si>
    <t xml:space="preserve">IPCALAB </t>
  </si>
  <si>
    <t xml:space="preserve">ABAN </t>
  </si>
  <si>
    <t xml:space="preserve">8KMILES </t>
  </si>
  <si>
    <t xml:space="preserve">INTELLECT </t>
  </si>
  <si>
    <t xml:space="preserve">ABIRLANUVO </t>
  </si>
  <si>
    <t xml:space="preserve">HEIDELBERG </t>
  </si>
  <si>
    <t xml:space="preserve">REPCOHOME </t>
  </si>
  <si>
    <t xml:space="preserve">DHAMPURSUG </t>
  </si>
  <si>
    <t xml:space="preserve">JUBLFOOD </t>
  </si>
  <si>
    <t xml:space="preserve">BRITANNIA </t>
  </si>
  <si>
    <t xml:space="preserve">KARURVYSYA </t>
  </si>
  <si>
    <t>HOLD</t>
  </si>
  <si>
    <t xml:space="preserve">HDFC </t>
  </si>
  <si>
    <t xml:space="preserve">BAJAJFINSV </t>
  </si>
  <si>
    <t xml:space="preserve">GRASIM </t>
  </si>
  <si>
    <t xml:space="preserve">NBVENTURES </t>
  </si>
  <si>
    <t xml:space="preserve">ACC </t>
  </si>
  <si>
    <t xml:space="preserve">DELTACORP </t>
  </si>
  <si>
    <t xml:space="preserve">DIVISLAB </t>
  </si>
  <si>
    <t xml:space="preserve">PVR </t>
  </si>
  <si>
    <t xml:space="preserve">INDIANB </t>
  </si>
  <si>
    <t>MCDOWELL</t>
  </si>
  <si>
    <t xml:space="preserve">RAYMOND </t>
  </si>
  <si>
    <t xml:space="preserve">EDELWEISS </t>
  </si>
  <si>
    <t xml:space="preserve">GUJALKALI </t>
  </si>
  <si>
    <t xml:space="preserve">GSPL </t>
  </si>
  <si>
    <t xml:space="preserve">MOIL </t>
  </si>
  <si>
    <t xml:space="preserve">BALKRISIND </t>
  </si>
  <si>
    <t xml:space="preserve">YESBANK </t>
  </si>
  <si>
    <t xml:space="preserve">KIRIINDUS </t>
  </si>
  <si>
    <t xml:space="preserve">GNFC </t>
  </si>
  <si>
    <t xml:space="preserve">RAMCOCEM </t>
  </si>
  <si>
    <t xml:space="preserve">GPPL </t>
  </si>
  <si>
    <t xml:space="preserve">VENKEYS </t>
  </si>
  <si>
    <t xml:space="preserve">KEC </t>
  </si>
  <si>
    <t xml:space="preserve">APTECHT </t>
  </si>
  <si>
    <t xml:space="preserve">KEI </t>
  </si>
  <si>
    <t xml:space="preserve">WOCKPHARMA </t>
  </si>
  <si>
    <t xml:space="preserve">RBLBANK </t>
  </si>
  <si>
    <t xml:space="preserve">VIPIND </t>
  </si>
  <si>
    <t xml:space="preserve">JINDALPOLY </t>
  </si>
  <si>
    <t xml:space="preserve">DREDGECORP </t>
  </si>
  <si>
    <t xml:space="preserve">SOBHA </t>
  </si>
  <si>
    <t xml:space="preserve">BOMDYEING </t>
  </si>
  <si>
    <t xml:space="preserve">JBFIND </t>
  </si>
  <si>
    <t xml:space="preserve">IIFL </t>
  </si>
  <si>
    <t xml:space="preserve">DMART </t>
  </si>
  <si>
    <t xml:space="preserve">GOACARBON </t>
  </si>
  <si>
    <t xml:space="preserve">KOLTEPATIL </t>
  </si>
  <si>
    <t xml:space="preserve">BANKBARODA </t>
  </si>
  <si>
    <t xml:space="preserve">CONCOR </t>
  </si>
  <si>
    <t xml:space="preserve">HUBTOWN </t>
  </si>
  <si>
    <t xml:space="preserve">PRAKASH </t>
  </si>
  <si>
    <t xml:space="preserve">SURYAROSNI </t>
  </si>
  <si>
    <t>MASTEK</t>
  </si>
  <si>
    <t xml:space="preserve">TIMETECHNO </t>
  </si>
  <si>
    <t xml:space="preserve">BALAJITELE </t>
  </si>
  <si>
    <t xml:space="preserve">WALCHANNAG </t>
  </si>
  <si>
    <t xml:space="preserve">CHAMBLFERT </t>
  </si>
  <si>
    <t>1 JUN 2017</t>
  </si>
  <si>
    <t>2 JUN 2017</t>
  </si>
  <si>
    <t>5 JUN 2017</t>
  </si>
  <si>
    <t>7 JUN 2017</t>
  </si>
  <si>
    <t>8 JUN 2017</t>
  </si>
  <si>
    <t>9 JUN 2017</t>
  </si>
  <si>
    <t xml:space="preserve">GICHSGFIN </t>
  </si>
  <si>
    <t xml:space="preserve">MAGMA </t>
  </si>
  <si>
    <t>12 JUN 2017</t>
  </si>
  <si>
    <t>13 JUN 2017</t>
  </si>
  <si>
    <t>14 JUN 2017</t>
  </si>
  <si>
    <t>15 JUN 2017</t>
  </si>
  <si>
    <t>16 JUN 2017</t>
  </si>
  <si>
    <t>19 JUN 2017</t>
  </si>
  <si>
    <t xml:space="preserve">THOMASCOOK </t>
  </si>
  <si>
    <t>20 JUN 2017</t>
  </si>
  <si>
    <t>22 JUN 2017</t>
  </si>
  <si>
    <t xml:space="preserve">BBL </t>
  </si>
  <si>
    <t>23 JUN 2017</t>
  </si>
  <si>
    <t xml:space="preserve">CEATLTD </t>
  </si>
  <si>
    <t>27 JUN 2017</t>
  </si>
  <si>
    <t>28 JUN 2017</t>
  </si>
  <si>
    <t xml:space="preserve">CAPF </t>
  </si>
  <si>
    <t>29 JUN 2017</t>
  </si>
  <si>
    <t xml:space="preserve">VEDL </t>
  </si>
  <si>
    <t>30 JUN 2017</t>
  </si>
  <si>
    <t>03 JUL 2017</t>
  </si>
  <si>
    <t>04 JUL 2017</t>
  </si>
  <si>
    <t>05 JUL 2017</t>
  </si>
  <si>
    <t xml:space="preserve">DALMIABHA </t>
  </si>
  <si>
    <t>06 JUL 2017</t>
  </si>
  <si>
    <t>07 JUL 2017</t>
  </si>
  <si>
    <t xml:space="preserve">GAYAPROJ </t>
  </si>
  <si>
    <t>10 JUL 2017</t>
  </si>
  <si>
    <t>11 JUL 2017</t>
  </si>
  <si>
    <t xml:space="preserve">IGL </t>
  </si>
  <si>
    <t>12 JUL 2017</t>
  </si>
  <si>
    <t xml:space="preserve">AUBANK </t>
  </si>
  <si>
    <t xml:space="preserve">REDINGTON </t>
  </si>
  <si>
    <t>14 JUL 2017</t>
  </si>
  <si>
    <t>17 JUL 2017</t>
  </si>
  <si>
    <t xml:space="preserve">RAMCOSYS </t>
  </si>
  <si>
    <t>18 JUL 2017</t>
  </si>
  <si>
    <t xml:space="preserve">LIBERTSHOE </t>
  </si>
  <si>
    <t>19 JUL 2017</t>
  </si>
  <si>
    <t>20 JUL 2017</t>
  </si>
  <si>
    <t xml:space="preserve">GRAPHITE </t>
  </si>
  <si>
    <t xml:space="preserve">STRTECH </t>
  </si>
  <si>
    <t>21 JUL 2017</t>
  </si>
  <si>
    <t xml:space="preserve">FRETAIL </t>
  </si>
  <si>
    <t xml:space="preserve">HEG </t>
  </si>
  <si>
    <t xml:space="preserve">MANAPPURAM </t>
  </si>
  <si>
    <t>24 JUL 2017</t>
  </si>
  <si>
    <t>25 JUL 2017</t>
  </si>
  <si>
    <t>27 JUL 2017</t>
  </si>
  <si>
    <t>26 JUL 2017</t>
  </si>
  <si>
    <t>28 JUL 2017</t>
  </si>
  <si>
    <t xml:space="preserve">HDFCBANK </t>
  </si>
  <si>
    <t>31 JUL 2017</t>
  </si>
  <si>
    <t>1 Aug 2017</t>
  </si>
  <si>
    <t>2 Aug 2017</t>
  </si>
  <si>
    <t xml:space="preserve">DEEPAKFERT </t>
  </si>
  <si>
    <t>3 Aug 2017</t>
  </si>
  <si>
    <t>4 Aug 2017</t>
  </si>
  <si>
    <t>07 Aug 2017</t>
  </si>
  <si>
    <t>08 Aug 2017</t>
  </si>
  <si>
    <t xml:space="preserve">RADICO  </t>
  </si>
  <si>
    <t>09 Aug 2017</t>
  </si>
  <si>
    <t>10 Aug 2017</t>
  </si>
  <si>
    <t>11 Aug 2017</t>
  </si>
  <si>
    <t>14 Aug 2017</t>
  </si>
  <si>
    <t>16 Aug 2017</t>
  </si>
  <si>
    <t>17 Aug 2017</t>
  </si>
  <si>
    <t>18 Aug 2017</t>
  </si>
  <si>
    <t xml:space="preserve">GSFC </t>
  </si>
  <si>
    <t>21 Aug 2017</t>
  </si>
  <si>
    <t>22  Aug 2017</t>
  </si>
  <si>
    <t xml:space="preserve">MAJESCO </t>
  </si>
  <si>
    <t>23  Aug 2017</t>
  </si>
  <si>
    <t xml:space="preserve">IBREALEST </t>
  </si>
  <si>
    <t>24  Aug 2017</t>
  </si>
  <si>
    <t>28  Aug 2017</t>
  </si>
  <si>
    <t>29  Aug 2017</t>
  </si>
  <si>
    <t xml:space="preserve">VISAKAIND </t>
  </si>
  <si>
    <t>30  Aug 2017</t>
  </si>
  <si>
    <t>31  Aug 2017</t>
  </si>
  <si>
    <t>1 Sep 2017</t>
  </si>
  <si>
    <t>4 Sep 2017</t>
  </si>
  <si>
    <t>5 Sep 2017</t>
  </si>
  <si>
    <t xml:space="preserve">SUNTECK </t>
  </si>
  <si>
    <t>6 Sep 2017</t>
  </si>
  <si>
    <t>KWALITY</t>
  </si>
  <si>
    <t>7 Sep 2017</t>
  </si>
  <si>
    <t>8 Sep 2017</t>
  </si>
  <si>
    <t>11 Sep 2017</t>
  </si>
  <si>
    <t xml:space="preserve">SUPERHOUSE </t>
  </si>
  <si>
    <t>12 Sep 2017</t>
  </si>
  <si>
    <t>13 Sep 2017</t>
  </si>
  <si>
    <t>14 Sep 2017</t>
  </si>
  <si>
    <t>15 Sep 2017</t>
  </si>
  <si>
    <t>BBTC</t>
  </si>
  <si>
    <t>18 Sep 2017</t>
  </si>
  <si>
    <t>19 Sep 2017</t>
  </si>
  <si>
    <t xml:space="preserve">TINPLATE </t>
  </si>
  <si>
    <t>20 Sep 2017</t>
  </si>
  <si>
    <t>21 Sep 2017</t>
  </si>
  <si>
    <t>22 Sep 2017</t>
  </si>
  <si>
    <t xml:space="preserve">KTKBANK </t>
  </si>
  <si>
    <t xml:space="preserve">NELCO </t>
  </si>
  <si>
    <t>ACC</t>
  </si>
  <si>
    <t>25 Sep 2017</t>
  </si>
  <si>
    <t>26 Sep 2017</t>
  </si>
  <si>
    <t>27 Sep 2017</t>
  </si>
  <si>
    <t>28 Sep 2017</t>
  </si>
  <si>
    <t>30  Sep 2017</t>
  </si>
  <si>
    <t>3 Oct 2017</t>
  </si>
  <si>
    <t>4 Oct 2017</t>
  </si>
  <si>
    <t>5 Oct 2017</t>
  </si>
  <si>
    <t>6 Oct 2017</t>
  </si>
  <si>
    <t xml:space="preserve"> 9 Oct 2017</t>
  </si>
  <si>
    <t>10 Oct 2017</t>
  </si>
  <si>
    <t xml:space="preserve">INDIAGLYCO </t>
  </si>
  <si>
    <t xml:space="preserve">GHCL </t>
  </si>
  <si>
    <t>11 Oct 2017</t>
  </si>
  <si>
    <t>12 Oct 2017</t>
  </si>
  <si>
    <t xml:space="preserve">GRAVITA </t>
  </si>
  <si>
    <t>13 Oct 2017</t>
  </si>
  <si>
    <t xml:space="preserve">RAMKY </t>
  </si>
  <si>
    <t>16 Oct 2017</t>
  </si>
  <si>
    <t xml:space="preserve">KOTAKBANK </t>
  </si>
  <si>
    <t>17 Oct 2017</t>
  </si>
  <si>
    <t>18 Oct 2017</t>
  </si>
  <si>
    <t>PRAKASH</t>
  </si>
  <si>
    <t>JUBLFOOD</t>
  </si>
  <si>
    <t>23 Oct 2017</t>
  </si>
  <si>
    <t>24 Oct 2017</t>
  </si>
  <si>
    <t>25 Oct 2017</t>
  </si>
  <si>
    <t>26 Oct 2017</t>
  </si>
  <si>
    <t>27 Oct 2017</t>
  </si>
  <si>
    <t>OPEN</t>
  </si>
  <si>
    <t>30 Oct 2017</t>
  </si>
  <si>
    <t>31 Oct 2017</t>
  </si>
  <si>
    <t>1 Nov 2017</t>
  </si>
  <si>
    <t xml:space="preserve">MGL </t>
  </si>
  <si>
    <t>2 Nov 2017</t>
  </si>
  <si>
    <t xml:space="preserve"> 3 Nov 2017</t>
  </si>
  <si>
    <t xml:space="preserve">INFIBEAM </t>
  </si>
  <si>
    <t>6 Nov 2017</t>
  </si>
  <si>
    <t xml:space="preserve">STCINDIA </t>
  </si>
  <si>
    <t>7 Nov 2017</t>
  </si>
  <si>
    <t>9 Nov 2017</t>
  </si>
  <si>
    <t>KEI</t>
  </si>
  <si>
    <t>INTELLECT</t>
  </si>
  <si>
    <t>10 Nov 2017</t>
  </si>
  <si>
    <t xml:space="preserve">CENTURYTEX </t>
  </si>
  <si>
    <t xml:space="preserve">CROMPTON </t>
  </si>
  <si>
    <t>14 Nov 2017</t>
  </si>
  <si>
    <t>15 Nov 2017</t>
  </si>
  <si>
    <t>16 Nov 2017</t>
  </si>
  <si>
    <t>TWL</t>
  </si>
  <si>
    <t>17 Nov 2017</t>
  </si>
  <si>
    <t>20 Nov 2017</t>
  </si>
  <si>
    <t xml:space="preserve">BAJAJELEC </t>
  </si>
  <si>
    <t>CEAT</t>
  </si>
  <si>
    <t>21 Nov 2017</t>
  </si>
  <si>
    <t xml:space="preserve">JAICORPLTD </t>
  </si>
  <si>
    <t>22 Nov 2017</t>
  </si>
  <si>
    <t xml:space="preserve">HDFCLIFE </t>
  </si>
  <si>
    <t xml:space="preserve">ASHOKA </t>
  </si>
  <si>
    <t>23 Nov 2017</t>
  </si>
  <si>
    <t xml:space="preserve">GATI </t>
  </si>
  <si>
    <t>24 Nov 2017</t>
  </si>
  <si>
    <t>27 Nov 2017</t>
  </si>
  <si>
    <t xml:space="preserve">WABAG </t>
  </si>
  <si>
    <t xml:space="preserve">ZUARIGLOB </t>
  </si>
  <si>
    <t>28 Nov 2017</t>
  </si>
  <si>
    <t>29 Nov 2017</t>
  </si>
  <si>
    <t xml:space="preserve">SRTRANSFIN </t>
  </si>
  <si>
    <t>30 Nov 2017</t>
  </si>
  <si>
    <t>1 Dec 2017</t>
  </si>
  <si>
    <t>4 Dec 2017</t>
  </si>
  <si>
    <t xml:space="preserve">RUPA </t>
  </si>
  <si>
    <t xml:space="preserve">RSSOFTWARE </t>
  </si>
  <si>
    <t>5 Dec 2017</t>
  </si>
  <si>
    <t>6 Dec 2017</t>
  </si>
  <si>
    <t>7 Dec 2017</t>
  </si>
  <si>
    <t xml:space="preserve">MARUTI </t>
  </si>
  <si>
    <t>8 Dec 2017</t>
  </si>
  <si>
    <t>11 Dec 2017</t>
  </si>
  <si>
    <t>12 Dec 2017</t>
  </si>
  <si>
    <t>13 Dec 2017</t>
  </si>
  <si>
    <t xml:space="preserve">AJANTPHARM </t>
  </si>
  <si>
    <t>14 Dec 2017</t>
  </si>
  <si>
    <t xml:space="preserve">UNIONBANK </t>
  </si>
  <si>
    <t xml:space="preserve">PNB </t>
  </si>
  <si>
    <t>FORTIES</t>
  </si>
  <si>
    <t>15 Dec 2017</t>
  </si>
  <si>
    <t xml:space="preserve">MERCK </t>
  </si>
  <si>
    <t xml:space="preserve">TECHM </t>
  </si>
  <si>
    <t xml:space="preserve">INFY </t>
  </si>
  <si>
    <t>18 Dec 2017</t>
  </si>
  <si>
    <t>19 Dec 2017</t>
  </si>
  <si>
    <t>20 Dec 2017</t>
  </si>
  <si>
    <t xml:space="preserve">GODREJIND </t>
  </si>
  <si>
    <t xml:space="preserve">SUVEN </t>
  </si>
  <si>
    <t>21 Dec 2017</t>
  </si>
  <si>
    <t>22 Dec 2017</t>
  </si>
  <si>
    <t xml:space="preserve">GREAVESCOT </t>
  </si>
  <si>
    <t>26 Dec 2017</t>
  </si>
  <si>
    <t xml:space="preserve">TATASTEEL </t>
  </si>
  <si>
    <t>27 Dec 2017</t>
  </si>
  <si>
    <t>28 Dec 2017</t>
  </si>
  <si>
    <t>29 Dec 2017</t>
  </si>
  <si>
    <t xml:space="preserve">TCS </t>
  </si>
  <si>
    <t xml:space="preserve">JBCHEPHARM </t>
  </si>
  <si>
    <t xml:space="preserve">PFOCUS </t>
  </si>
  <si>
    <t xml:space="preserve">INDIACEM </t>
  </si>
  <si>
    <t xml:space="preserve">JKTYRE </t>
  </si>
  <si>
    <t xml:space="preserve">DOLPHINOFF </t>
  </si>
  <si>
    <t xml:space="preserve">ATLANTA </t>
  </si>
  <si>
    <t xml:space="preserve">BIOCON </t>
  </si>
  <si>
    <t xml:space="preserve">INDHOTEL </t>
  </si>
  <si>
    <t xml:space="preserve">SAKSOFT </t>
  </si>
  <si>
    <t xml:space="preserve">LT </t>
  </si>
  <si>
    <t xml:space="preserve">KPIT </t>
  </si>
  <si>
    <t xml:space="preserve">ADANIENT </t>
  </si>
  <si>
    <t xml:space="preserve">ASHOKLEY </t>
  </si>
  <si>
    <t xml:space="preserve">EIHOTEL </t>
  </si>
  <si>
    <t xml:space="preserve">PRISMCEM </t>
  </si>
  <si>
    <t xml:space="preserve">DLINKINDIA </t>
  </si>
  <si>
    <t>1 FEB 2018</t>
  </si>
  <si>
    <t>1 Jan 2018</t>
  </si>
  <si>
    <t>2 Jan 2018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</si>
  <si>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</si>
  <si>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</si>
  <si>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</si>
  <si>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</si>
  <si>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</si>
  <si>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</si>
  <si>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</si>
  <si>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</si>
  <si>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</si>
  <si>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17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</si>
  <si>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</si>
  <si>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</si>
  <si>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</si>
  <si>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</si>
  <si>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</si>
  <si>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</si>
  <si>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</si>
  <si>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</si>
  <si>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</si>
  <si>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 xml:space="preserve">JMFINANCIL </t>
  </si>
  <si>
    <t>2 FEB 2018</t>
  </si>
  <si>
    <t xml:space="preserve">RAIN </t>
  </si>
  <si>
    <t>5 FEB 2018</t>
  </si>
  <si>
    <t>6 FEB 2018</t>
  </si>
  <si>
    <t>7 FEB 2018</t>
  </si>
  <si>
    <t>8 FEB 2018</t>
  </si>
  <si>
    <t>9 FEB 2018</t>
  </si>
  <si>
    <t xml:space="preserve">COFFEEDAY </t>
  </si>
  <si>
    <t>12 FEB 2018</t>
  </si>
  <si>
    <t>14 FEB 2018</t>
  </si>
  <si>
    <t>15 FEB 2018</t>
  </si>
  <si>
    <t>16 FEB 2018</t>
  </si>
  <si>
    <t xml:space="preserve">IRB </t>
  </si>
  <si>
    <t>CGPOWER</t>
  </si>
  <si>
    <t>MFSL</t>
  </si>
  <si>
    <t>CANFINHOME</t>
  </si>
  <si>
    <t>RIIL</t>
  </si>
  <si>
    <t>RECLTD</t>
  </si>
  <si>
    <t>HDFC</t>
  </si>
  <si>
    <t>TATAMTRDVR</t>
  </si>
  <si>
    <t>19 FEB 2018</t>
  </si>
  <si>
    <t>YESBANK</t>
  </si>
  <si>
    <t>20 FEB 2018</t>
  </si>
  <si>
    <t>21 FEB 2018</t>
  </si>
  <si>
    <t>IOC</t>
  </si>
  <si>
    <t>RATE</t>
  </si>
  <si>
    <t>22 FEB 2018</t>
  </si>
  <si>
    <t>JSPL</t>
  </si>
  <si>
    <t>RBLBANK</t>
  </si>
  <si>
    <t>23 FEB 2018</t>
  </si>
  <si>
    <t>APOLLOTYRE</t>
  </si>
  <si>
    <t>26 FEB 2018</t>
  </si>
  <si>
    <t>VIPIND</t>
  </si>
  <si>
    <t>KITEX</t>
  </si>
  <si>
    <t>27 FEB 2018</t>
  </si>
  <si>
    <t>AMARAJABAT</t>
  </si>
  <si>
    <t>SRF</t>
  </si>
  <si>
    <t>PRODUCT : EQUITY CASH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</si>
  <si>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</si>
  <si>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</si>
  <si>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</si>
  <si>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</si>
  <si>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</si>
  <si>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</si>
  <si>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</si>
  <si>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</si>
  <si>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>HINDZINC</t>
  </si>
  <si>
    <t>LOVABLE</t>
  </si>
  <si>
    <t>GUJGASLTD</t>
  </si>
  <si>
    <t>CONCOR</t>
  </si>
  <si>
    <t>GODREJIND</t>
  </si>
  <si>
    <t>BANKBARODA</t>
  </si>
  <si>
    <t>SRTRANSFIN</t>
  </si>
  <si>
    <t>NMDC</t>
  </si>
  <si>
    <t>BALRAMCHIN</t>
  </si>
  <si>
    <t>RCOM</t>
  </si>
  <si>
    <t>MNM</t>
  </si>
  <si>
    <t>NILKAMAL</t>
  </si>
  <si>
    <t>ARVIND</t>
  </si>
  <si>
    <t>ZEEL</t>
  </si>
  <si>
    <t>BANKINDIA</t>
  </si>
  <si>
    <t>BHARATFIN</t>
  </si>
  <si>
    <t>ALBK</t>
  </si>
  <si>
    <t>LUPIN</t>
  </si>
  <si>
    <t>ASIANPAINT</t>
  </si>
  <si>
    <t>HEXAWARE</t>
  </si>
  <si>
    <t xml:space="preserve">CANBK </t>
  </si>
  <si>
    <t>GAIL</t>
  </si>
  <si>
    <t>DHF;</t>
  </si>
  <si>
    <t>CHOLAFIN</t>
  </si>
  <si>
    <t>KSCL</t>
  </si>
  <si>
    <t>INDIANB</t>
  </si>
  <si>
    <t>ADANIENT</t>
  </si>
  <si>
    <t>HUL</t>
  </si>
  <si>
    <t>8KMILES</t>
  </si>
  <si>
    <t>DALMIABHA</t>
  </si>
  <si>
    <t>AJANPTPAHRM</t>
  </si>
  <si>
    <t>CIPLA</t>
  </si>
  <si>
    <t>IRB</t>
  </si>
  <si>
    <t>PIDILTE</t>
  </si>
  <si>
    <t>FEDERALBANK</t>
  </si>
  <si>
    <t>WIPRO</t>
  </si>
  <si>
    <t>RELIANCE</t>
  </si>
  <si>
    <t>UNIONBANK</t>
  </si>
  <si>
    <t>MNMFIN</t>
  </si>
  <si>
    <t>JSLHISAR</t>
  </si>
  <si>
    <t>IDEA</t>
  </si>
  <si>
    <t>EQUITAS</t>
  </si>
  <si>
    <t>FORTIS</t>
  </si>
  <si>
    <t xml:space="preserve">JUSTDIAL </t>
  </si>
  <si>
    <t>HINDALCO</t>
  </si>
  <si>
    <t>GODREJCP</t>
  </si>
  <si>
    <t>INDIGO</t>
  </si>
  <si>
    <t>TATAELXSI</t>
  </si>
  <si>
    <t>BEL</t>
  </si>
  <si>
    <t>INFY</t>
  </si>
  <si>
    <t>DRREDDY</t>
  </si>
  <si>
    <t>ASHOKLEY</t>
  </si>
  <si>
    <t>COLPAL</t>
  </si>
  <si>
    <t>COALINDIA</t>
  </si>
  <si>
    <t>BFUTILITIE</t>
  </si>
  <si>
    <t>CASTROL</t>
  </si>
  <si>
    <t>TITAN</t>
  </si>
  <si>
    <t>PIDILITE</t>
  </si>
  <si>
    <t>ANDHRABANK</t>
  </si>
  <si>
    <t>SIEMENS</t>
  </si>
  <si>
    <t>GODFRYPHLP</t>
  </si>
  <si>
    <t>REPCOHOME</t>
  </si>
  <si>
    <t>AIRTEL</t>
  </si>
  <si>
    <t>PCJ</t>
  </si>
  <si>
    <t>HDIL</t>
  </si>
  <si>
    <t>HDFCBANK</t>
  </si>
  <si>
    <t>LICHSGFIN</t>
  </si>
  <si>
    <t>RAMCOCEM</t>
  </si>
  <si>
    <t>TATASTEEL</t>
  </si>
  <si>
    <t>KPIT</t>
  </si>
  <si>
    <t>BERGEPAINT</t>
  </si>
  <si>
    <t>CESC</t>
  </si>
  <si>
    <t>JSWSTEEL</t>
  </si>
  <si>
    <t>KTKBANK</t>
  </si>
  <si>
    <t>EXIDEIND</t>
  </si>
  <si>
    <t>BIOCON</t>
  </si>
  <si>
    <t>KRBL</t>
  </si>
  <si>
    <t>BFINVEST</t>
  </si>
  <si>
    <t>TCS</t>
  </si>
  <si>
    <t>SUNTV</t>
  </si>
  <si>
    <t>CENTURYTEX</t>
  </si>
  <si>
    <t>ESCORTS</t>
  </si>
  <si>
    <t>VEDL</t>
  </si>
  <si>
    <t>OFSS</t>
  </si>
  <si>
    <t>TATACOMM</t>
  </si>
  <si>
    <t>BEML</t>
  </si>
  <si>
    <t>SUNPHARMA</t>
  </si>
  <si>
    <t>MRPL</t>
  </si>
  <si>
    <t>ICICIPRULI</t>
  </si>
  <si>
    <t>MINDTREE</t>
  </si>
  <si>
    <t>GREAVES</t>
  </si>
  <si>
    <t>SBIN</t>
  </si>
  <si>
    <t>DHFL</t>
  </si>
  <si>
    <t>BALKRISIND</t>
  </si>
  <si>
    <t>TVSMOTOR</t>
  </si>
  <si>
    <t>BPCL</t>
  </si>
  <si>
    <t>KOTAKBANK</t>
  </si>
  <si>
    <t>PIIND</t>
  </si>
  <si>
    <t>TECHM</t>
  </si>
  <si>
    <t>BATA</t>
  </si>
  <si>
    <t>JISLJALEQS</t>
  </si>
  <si>
    <t>CHENNPETRO</t>
  </si>
  <si>
    <t>AURO</t>
  </si>
  <si>
    <t>GRASIM</t>
  </si>
  <si>
    <t>KAMATHOTEL</t>
  </si>
  <si>
    <t>JETAIRWAYS</t>
  </si>
  <si>
    <t>ITC</t>
  </si>
  <si>
    <t>AUBANK</t>
  </si>
  <si>
    <t>KAJARIA</t>
  </si>
  <si>
    <t>AJANTPHARM</t>
  </si>
  <si>
    <t>BAJFINANCE</t>
  </si>
  <si>
    <t>NATIONALUM</t>
  </si>
  <si>
    <t>MOTHERSUMI</t>
  </si>
  <si>
    <t>ENGINERSIN</t>
  </si>
  <si>
    <t>PARAGMILK</t>
  </si>
  <si>
    <t>DISHTV</t>
  </si>
  <si>
    <t>ONGC</t>
  </si>
  <si>
    <t>STAR</t>
  </si>
  <si>
    <t>CEATLTD</t>
  </si>
  <si>
    <t>NBCC</t>
  </si>
  <si>
    <t>PVR</t>
  </si>
  <si>
    <t>ORIENTBANK</t>
  </si>
  <si>
    <t>NTPC</t>
  </si>
  <si>
    <t>CADILAHC</t>
  </si>
  <si>
    <t>PETRONET</t>
  </si>
  <si>
    <t>VGUARD</t>
  </si>
  <si>
    <t>RALLIS</t>
  </si>
  <si>
    <t>HAVELLS</t>
  </si>
  <si>
    <t>RAYMOND</t>
  </si>
  <si>
    <t>TORNTPHARMA</t>
  </si>
  <si>
    <t>AMBUJACEM</t>
  </si>
  <si>
    <t>UJJIVAN</t>
  </si>
  <si>
    <t>INFIBEAM</t>
  </si>
  <si>
    <t>CADILA</t>
  </si>
  <si>
    <t>CAPF</t>
  </si>
  <si>
    <t>GLENMARK</t>
  </si>
  <si>
    <t>GMDCLTD</t>
  </si>
  <si>
    <t>LIC</t>
  </si>
  <si>
    <t>MCX</t>
  </si>
  <si>
    <t>KAJARIACER</t>
  </si>
  <si>
    <t>TATAGLOBAL</t>
  </si>
  <si>
    <t>UPL</t>
  </si>
  <si>
    <t>OIL</t>
  </si>
  <si>
    <t>SREINFRA</t>
  </si>
  <si>
    <t>RELINFRA</t>
  </si>
  <si>
    <t>POWERGRID</t>
  </si>
  <si>
    <t>APOLLOHOSP</t>
  </si>
  <si>
    <t>NIITTECH</t>
  </si>
  <si>
    <t>TATACHEM</t>
  </si>
  <si>
    <t>DIVISLAB</t>
  </si>
  <si>
    <t>L&amp;TFH</t>
  </si>
  <si>
    <t>PFC</t>
  </si>
  <si>
    <t>TATAMOTORS</t>
  </si>
  <si>
    <t>TVSMOTORS</t>
  </si>
  <si>
    <t>CUMMINSIND</t>
  </si>
  <si>
    <t>DABUR</t>
  </si>
  <si>
    <t>UBL</t>
  </si>
  <si>
    <t>MGL</t>
  </si>
  <si>
    <t>ICICIBANK</t>
  </si>
  <si>
    <t>GRANULES</t>
  </si>
  <si>
    <t>TV18</t>
  </si>
  <si>
    <t xml:space="preserve">BPCL 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</si>
  <si>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</si>
  <si>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</si>
  <si>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</si>
  <si>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</si>
  <si>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</si>
  <si>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</si>
  <si>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</si>
  <si>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</si>
  <si>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T</t>
  </si>
  <si>
    <t>PERCENTAGE</t>
  </si>
  <si>
    <t>GSFC</t>
  </si>
  <si>
    <t>NCC</t>
  </si>
  <si>
    <t>TORNTPOWER</t>
  </si>
  <si>
    <t>HDFCAMC</t>
  </si>
  <si>
    <t>CUMMINDIND</t>
  </si>
  <si>
    <t>ADANIPORTS</t>
  </si>
  <si>
    <t>REPCO</t>
  </si>
  <si>
    <t>INDIACEM</t>
  </si>
  <si>
    <t>VOLTAS</t>
  </si>
  <si>
    <t>September</t>
  </si>
  <si>
    <t>PTC</t>
  </si>
  <si>
    <t>KTBANK</t>
  </si>
  <si>
    <t>LT</t>
  </si>
  <si>
    <t>INFUBEAM</t>
  </si>
  <si>
    <t>BHARATFORG</t>
  </si>
  <si>
    <t>DIVIS</t>
  </si>
  <si>
    <t>INDUSIND</t>
  </si>
  <si>
    <t>EDELWEISS</t>
  </si>
  <si>
    <t>WOCKPHARMA</t>
  </si>
  <si>
    <t>AVANTIFEED</t>
  </si>
  <si>
    <t>AUROPHARMA</t>
  </si>
  <si>
    <t>CANBK</t>
  </si>
  <si>
    <t>HPCL</t>
  </si>
  <si>
    <t>October</t>
  </si>
  <si>
    <t>RICOAUTO</t>
  </si>
  <si>
    <t>ULTRATECH</t>
  </si>
  <si>
    <t>INDUSINDBK</t>
  </si>
  <si>
    <t>SAIL</t>
  </si>
  <si>
    <t>DALMIA</t>
  </si>
  <si>
    <t>MANAPPURAM</t>
  </si>
  <si>
    <t>M&amp;M</t>
  </si>
  <si>
    <t>DLF</t>
  </si>
  <si>
    <t>TORNTPHARM</t>
  </si>
  <si>
    <t>JUSTDIAL</t>
  </si>
  <si>
    <t>HCLTECH</t>
  </si>
  <si>
    <t>November</t>
  </si>
  <si>
    <t>CASTROLIND</t>
  </si>
  <si>
    <t>RELCAPITAL</t>
  </si>
  <si>
    <t>ISEC</t>
  </si>
  <si>
    <t>LALPATHLAB</t>
  </si>
  <si>
    <t>63MOONS</t>
  </si>
  <si>
    <t>HINDPETRO</t>
  </si>
  <si>
    <t>GMMPFAUDLR</t>
  </si>
  <si>
    <t>GMBREW</t>
  </si>
  <si>
    <t>INDIAGLYCO</t>
  </si>
  <si>
    <t>BAJAJFINSV</t>
  </si>
  <si>
    <t>NIIT</t>
  </si>
  <si>
    <t>OBC</t>
  </si>
  <si>
    <t>HCL</t>
  </si>
  <si>
    <t>Up to 1 Lac</t>
  </si>
  <si>
    <t>DBL</t>
  </si>
  <si>
    <t>ENDURANCE</t>
  </si>
  <si>
    <t>RAMCOIND</t>
  </si>
  <si>
    <t>MARICO</t>
  </si>
  <si>
    <t>BAJAJ-AUTO</t>
  </si>
  <si>
    <t>PNB</t>
  </si>
  <si>
    <t>MUTHOOTFIN</t>
  </si>
  <si>
    <t>BHEL</t>
  </si>
  <si>
    <t>HDFCLIFE</t>
  </si>
  <si>
    <t>GRAPHITE</t>
  </si>
  <si>
    <t>INFRATEL</t>
  </si>
  <si>
    <t>December</t>
  </si>
  <si>
    <t>LNTFH</t>
  </si>
  <si>
    <t>AXISBANK</t>
  </si>
  <si>
    <t>NAUKRI</t>
  </si>
  <si>
    <t>M&amp;MFIN</t>
  </si>
  <si>
    <t>HERO</t>
  </si>
  <si>
    <t>IDBI</t>
  </si>
  <si>
    <t>FEDERALBNK</t>
  </si>
  <si>
    <t>ABFPL</t>
  </si>
  <si>
    <t>MPHASIS</t>
  </si>
  <si>
    <t>IBREAL</t>
  </si>
  <si>
    <t>RADICO</t>
  </si>
  <si>
    <t>JUBILANT</t>
  </si>
  <si>
    <t>PRAJHIND</t>
  </si>
  <si>
    <t>ABFRL</t>
  </si>
  <si>
    <t>BANDHANBNK</t>
  </si>
  <si>
    <t>SPARC</t>
  </si>
  <si>
    <t>DHAMPURSUG</t>
  </si>
  <si>
    <t xml:space="preserve">DHFL </t>
  </si>
  <si>
    <t xml:space="preserve">RELCAPITAL </t>
  </si>
  <si>
    <t xml:space="preserve">ESCORTS </t>
  </si>
  <si>
    <t xml:space="preserve">MOTHERSUMI </t>
  </si>
  <si>
    <t xml:space="preserve">IDFCFIRSTB </t>
  </si>
  <si>
    <t xml:space="preserve">CGPOWER </t>
  </si>
  <si>
    <t xml:space="preserve">EQUITAS </t>
  </si>
  <si>
    <t xml:space="preserve">CHOLAFIN </t>
  </si>
  <si>
    <t xml:space="preserve">RECLTD </t>
  </si>
  <si>
    <t xml:space="preserve">OBEROIRLTY </t>
  </si>
  <si>
    <t>RECOMMENDED RATE</t>
  </si>
  <si>
    <t>(In Rupees)</t>
  </si>
  <si>
    <t>1ST TGT PROFIT</t>
  </si>
  <si>
    <t>TOTAL PROFIT</t>
  </si>
  <si>
    <t xml:space="preserve">investment </t>
  </si>
  <si>
    <t xml:space="preserve">GRANULES </t>
  </si>
  <si>
    <t xml:space="preserve">CHENNPETRO </t>
  </si>
  <si>
    <r>
      <t xml:space="preserve">                    </t>
    </r>
    <r>
      <rPr>
        <b/>
        <sz val="24"/>
        <color theme="3" tint="-0.249977111117893"/>
        <rFont val="Times New Roman"/>
        <family val="1"/>
      </rPr>
      <t xml:space="preserve"> STOCK CASH TRACK SHEET</t>
    </r>
  </si>
  <si>
    <t>28 FEB 2019</t>
  </si>
  <si>
    <t>18  FEB 2019</t>
  </si>
  <si>
    <t>27 FEB 2019</t>
  </si>
  <si>
    <t>26 FEB 2019</t>
  </si>
  <si>
    <t>25 FEB 2019</t>
  </si>
  <si>
    <t>22 FEB 2019</t>
  </si>
  <si>
    <t>21 FEB 2019</t>
  </si>
  <si>
    <t>20 FEB 2019</t>
  </si>
  <si>
    <t>19 FEB 2019</t>
  </si>
  <si>
    <t>1 MAR 2019</t>
  </si>
  <si>
    <t xml:space="preserve">BHARATFORG </t>
  </si>
  <si>
    <t xml:space="preserve">AVANTIFEED </t>
  </si>
  <si>
    <t>5 MAR 2019</t>
  </si>
  <si>
    <t xml:space="preserve">DLF </t>
  </si>
  <si>
    <t xml:space="preserve">APOLLOHOSP </t>
  </si>
  <si>
    <t>6 MAR 2019</t>
  </si>
  <si>
    <t>7 MAR 2019</t>
  </si>
  <si>
    <t xml:space="preserve">IDEA </t>
  </si>
  <si>
    <t>8 MAR 2019</t>
  </si>
  <si>
    <t xml:space="preserve">TIRUMALCHM </t>
  </si>
  <si>
    <t xml:space="preserve">NCC </t>
  </si>
  <si>
    <t>11 MAR 2019</t>
  </si>
  <si>
    <t>12 MAR 2019</t>
  </si>
  <si>
    <t>13 MAR 2019</t>
  </si>
  <si>
    <t>14 MAR 2019</t>
  </si>
  <si>
    <t xml:space="preserve">ARVIND </t>
  </si>
  <si>
    <t>15 MAR 2019</t>
  </si>
  <si>
    <t>KEC</t>
  </si>
  <si>
    <t>18 MAR 2019</t>
  </si>
  <si>
    <t>19 MAR 2019</t>
  </si>
  <si>
    <t xml:space="preserve">JISLJALEQS </t>
  </si>
  <si>
    <t>20 MAR 2019</t>
  </si>
  <si>
    <t xml:space="preserve">GODREJPROP </t>
  </si>
  <si>
    <t>22 MAR 2019</t>
  </si>
  <si>
    <t xml:space="preserve">JETAIRWAYS </t>
  </si>
  <si>
    <t>25 MAR 2019</t>
  </si>
  <si>
    <t>26 MAR 2019</t>
  </si>
  <si>
    <t>27 MAR 2019</t>
  </si>
  <si>
    <t xml:space="preserve">ASIANPAINT </t>
  </si>
  <si>
    <t>28 MAR 2019</t>
  </si>
  <si>
    <t>29 MAR 2019</t>
  </si>
  <si>
    <t xml:space="preserve">KAJARIACER </t>
  </si>
  <si>
    <t xml:space="preserve">ICICIPRULI </t>
  </si>
  <si>
    <t>1 APR 2019</t>
  </si>
  <si>
    <t xml:space="preserve">january </t>
  </si>
  <si>
    <t xml:space="preserve">february </t>
  </si>
  <si>
    <t>March</t>
  </si>
  <si>
    <t>2 APR 2019</t>
  </si>
  <si>
    <t>3 APR 2019</t>
  </si>
  <si>
    <t>4 APR 2019</t>
  </si>
  <si>
    <t>ACCURACY</t>
  </si>
  <si>
    <t xml:space="preserve">January </t>
  </si>
  <si>
    <t>February</t>
  </si>
  <si>
    <t>5 APR 2019</t>
  </si>
  <si>
    <t xml:space="preserve">CANFINHOME </t>
  </si>
  <si>
    <t xml:space="preserve">BALRAMCHIN </t>
  </si>
  <si>
    <t xml:space="preserve">ORIENTELEC </t>
  </si>
  <si>
    <t xml:space="preserve">RELIANCE </t>
  </si>
  <si>
    <t>8 APR 2019</t>
  </si>
  <si>
    <t>9 APR 2019</t>
  </si>
  <si>
    <t>10 APR 2019</t>
  </si>
  <si>
    <t xml:space="preserve">IDFC </t>
  </si>
  <si>
    <t>11 APR 2019</t>
  </si>
  <si>
    <t xml:space="preserve">AUROPHARMA </t>
  </si>
  <si>
    <t>12 APR 2019</t>
  </si>
  <si>
    <t xml:space="preserve">DBL </t>
  </si>
  <si>
    <t xml:space="preserve">RETURN ON INVESTMENT ON 1st TGT </t>
  </si>
  <si>
    <t>15 APR 2019</t>
  </si>
  <si>
    <t>16 APR 2019</t>
  </si>
  <si>
    <t xml:space="preserve">INDUSINDBK </t>
  </si>
  <si>
    <t>18 APR 2019</t>
  </si>
  <si>
    <t>22 APR 2019</t>
  </si>
  <si>
    <t>23 APR 2019</t>
  </si>
  <si>
    <t>24 APR 2019</t>
  </si>
  <si>
    <t xml:space="preserve">HCLTECH </t>
  </si>
  <si>
    <t>25 APR 2019</t>
  </si>
  <si>
    <t>26 APR 2019</t>
  </si>
  <si>
    <t>TOTAL CALLS</t>
  </si>
  <si>
    <t>COST TO COST</t>
  </si>
  <si>
    <t>ACTUAL CALLS</t>
  </si>
  <si>
    <t xml:space="preserve">SL </t>
  </si>
  <si>
    <t>PROFITABLE CALLS</t>
  </si>
  <si>
    <t>30 APR 2019</t>
  </si>
  <si>
    <t>2 MAY 2019</t>
  </si>
  <si>
    <t>3 MAY 2019</t>
  </si>
  <si>
    <t xml:space="preserve">NAUKRI </t>
  </si>
  <si>
    <t>58</t>
  </si>
  <si>
    <t>April</t>
  </si>
  <si>
    <t>6 MAY 2019</t>
  </si>
  <si>
    <t>7 MAY 2019</t>
  </si>
  <si>
    <t xml:space="preserve">POWERGRID </t>
  </si>
  <si>
    <t>8 MAY 2019</t>
  </si>
  <si>
    <t xml:space="preserve">BLUESTARCO </t>
  </si>
  <si>
    <t>9 MAY 2019</t>
  </si>
  <si>
    <t xml:space="preserve">JSWSTEEL </t>
  </si>
  <si>
    <t>10 MAY 2019</t>
  </si>
  <si>
    <t>13 MAY 2019</t>
  </si>
  <si>
    <t>14 MAY 2019</t>
  </si>
  <si>
    <t>15 MAY 2019</t>
  </si>
  <si>
    <t xml:space="preserve">EMAMILTD </t>
  </si>
  <si>
    <t>16 MAY 2019</t>
  </si>
  <si>
    <t>17 MAY 2019</t>
  </si>
  <si>
    <t>20 MAY 2019</t>
  </si>
  <si>
    <t xml:space="preserve">INFRATEL </t>
  </si>
  <si>
    <t>21 MAY 2019</t>
  </si>
  <si>
    <t>22 MAY 2019</t>
  </si>
  <si>
    <t>23 MAY 2019</t>
  </si>
  <si>
    <t xml:space="preserve">ADANIPORTS </t>
  </si>
  <si>
    <t>24 MAY 2019</t>
  </si>
  <si>
    <t>27 MAY 2019</t>
  </si>
  <si>
    <t>28 MAY 2019</t>
  </si>
  <si>
    <t>29 MAY 2019</t>
  </si>
  <si>
    <t>30 MAY 2019</t>
  </si>
  <si>
    <t>31 MAY 2019</t>
  </si>
  <si>
    <t>03 JUN 2019</t>
  </si>
  <si>
    <t>4 JUN 2019</t>
  </si>
  <si>
    <t>6 JUN 2019</t>
  </si>
  <si>
    <t>7 JUN 2019</t>
  </si>
  <si>
    <t>10 JUN 2019</t>
  </si>
  <si>
    <t>11 JUN 2019</t>
  </si>
  <si>
    <t>12 JUN 2019</t>
  </si>
  <si>
    <t xml:space="preserve">DCMSHRIRAM </t>
  </si>
  <si>
    <t>13 JUN 2019</t>
  </si>
  <si>
    <t>14 JUN 2019</t>
  </si>
  <si>
    <t>70</t>
  </si>
  <si>
    <t>MAY-2019</t>
  </si>
  <si>
    <t>APR-2019</t>
  </si>
  <si>
    <t>17 JUN 2019</t>
  </si>
  <si>
    <t>18 JUN 2019</t>
  </si>
  <si>
    <t xml:space="preserve">PIIND </t>
  </si>
  <si>
    <t>19 JUN 2019</t>
  </si>
  <si>
    <t>20 JUN 2019</t>
  </si>
  <si>
    <t>21 JUN 2019</t>
  </si>
  <si>
    <t>24 JUN 2019</t>
  </si>
  <si>
    <t xml:space="preserve">ADANIPOWER </t>
  </si>
  <si>
    <t>25 JUN 2019</t>
  </si>
  <si>
    <t>26 JUN 2019</t>
  </si>
  <si>
    <t>27 JUN 2019</t>
  </si>
  <si>
    <t>28 JUN 2019</t>
  </si>
  <si>
    <t>1 JUL 2019</t>
  </si>
  <si>
    <t>JUN-2019</t>
  </si>
  <si>
    <t>57</t>
  </si>
  <si>
    <t>2 JUL 2019</t>
  </si>
  <si>
    <t>3 JUL 2019</t>
  </si>
  <si>
    <t xml:space="preserve">GODREJCP </t>
  </si>
  <si>
    <t>4 JUL 2019</t>
  </si>
  <si>
    <t xml:space="preserve">EXIDEIND </t>
  </si>
  <si>
    <t>5 JUL 2019</t>
  </si>
  <si>
    <t>8 JUL 2019</t>
  </si>
  <si>
    <t>9 JUL 2019</t>
  </si>
  <si>
    <t>10 JUL 2019</t>
  </si>
  <si>
    <t>11 JUL 2019</t>
  </si>
  <si>
    <t xml:space="preserve">SBILIFE </t>
  </si>
  <si>
    <t xml:space="preserve">DCBBANK </t>
  </si>
  <si>
    <t>12 JUL 2019</t>
  </si>
  <si>
    <t xml:space="preserve">RELINFRA </t>
  </si>
  <si>
    <t>15 JUL 2019</t>
  </si>
  <si>
    <t xml:space="preserve">SUNPHARMA </t>
  </si>
  <si>
    <t>up to 200000+limit from jul-19</t>
  </si>
  <si>
    <t xml:space="preserve">Shares quatity as per scripts - Below 300 : 2000, Between 301 to 500 : 1000, Above 500 : 500 till jun-19 </t>
  </si>
  <si>
    <t>16 JUL 2019</t>
  </si>
  <si>
    <t>17 JUL 2019</t>
  </si>
  <si>
    <t>18 JUL 2019</t>
  </si>
  <si>
    <t>19 JUL 2019</t>
  </si>
  <si>
    <t>22 JUL 2019</t>
  </si>
  <si>
    <t xml:space="preserve">PFC </t>
  </si>
  <si>
    <t>23 JUL 2019</t>
  </si>
  <si>
    <t>24 JUL 2019</t>
  </si>
  <si>
    <t>25 JUL 2019</t>
  </si>
  <si>
    <t>26 JUL 2019</t>
  </si>
  <si>
    <t>29 JUL 2019</t>
  </si>
  <si>
    <t xml:space="preserve">UBL </t>
  </si>
  <si>
    <t>30 JUL 2019</t>
  </si>
  <si>
    <t>31 JUL 2019</t>
  </si>
  <si>
    <t xml:space="preserve">AMARAJABAT </t>
  </si>
  <si>
    <t>1 AUG 2019</t>
  </si>
  <si>
    <t xml:space="preserve">HINDALCO </t>
  </si>
  <si>
    <t>2 AUG 2019</t>
  </si>
  <si>
    <t xml:space="preserve">JINDALSTEL </t>
  </si>
  <si>
    <t>5 AUG 2019</t>
  </si>
  <si>
    <t>6 AUG 2019</t>
  </si>
  <si>
    <t xml:space="preserve">BERGEPAINT </t>
  </si>
  <si>
    <t xml:space="preserve">HINDUNILVR </t>
  </si>
  <si>
    <t>7 AUG 2019</t>
  </si>
  <si>
    <t>8 AUG 2019</t>
  </si>
  <si>
    <t xml:space="preserve">PIDILITIND </t>
  </si>
  <si>
    <t>9 AUG 2019</t>
  </si>
  <si>
    <t xml:space="preserve">COLPAL </t>
  </si>
  <si>
    <t>DELTACORP</t>
  </si>
  <si>
    <t>13 AUG 2019</t>
  </si>
  <si>
    <t>14 AUG 2019</t>
  </si>
  <si>
    <t>16 AUG 2019</t>
  </si>
  <si>
    <t xml:space="preserve">BATAINDIA </t>
  </si>
  <si>
    <t>19 AUG 2019</t>
  </si>
  <si>
    <t>20 AUG 2019</t>
  </si>
  <si>
    <t xml:space="preserve">BAJAJ-AUTO </t>
  </si>
  <si>
    <t xml:space="preserve">HEROMOTOCO </t>
  </si>
  <si>
    <t>21 AUG 2019</t>
  </si>
  <si>
    <t xml:space="preserve">IOC </t>
  </si>
  <si>
    <t>22 AUG 2019</t>
  </si>
  <si>
    <t>23 AUG 2019</t>
  </si>
  <si>
    <t>26 AUG 2019</t>
  </si>
  <si>
    <t>27 AUG 2019</t>
  </si>
  <si>
    <t>28 AUG 2019</t>
  </si>
  <si>
    <t>29 AUG 2019</t>
  </si>
  <si>
    <t xml:space="preserve">SUNTV </t>
  </si>
  <si>
    <t xml:space="preserve">INDUSINDBANK </t>
  </si>
  <si>
    <t>30 AUG 2019</t>
  </si>
  <si>
    <t>4 SEP 2019</t>
  </si>
  <si>
    <t>5 SEP 2019</t>
  </si>
  <si>
    <t xml:space="preserve">AMBUJACEM </t>
  </si>
  <si>
    <t>73</t>
  </si>
  <si>
    <t>JUL-2019</t>
  </si>
  <si>
    <t>AUG-2019</t>
  </si>
  <si>
    <t>6 SEP 2019</t>
  </si>
  <si>
    <t>9 SEP 2019</t>
  </si>
  <si>
    <t>11 SEP 2019</t>
  </si>
  <si>
    <t>12 SEP 2019</t>
  </si>
  <si>
    <t>13 SEP 2019</t>
  </si>
  <si>
    <t xml:space="preserve">KSCL </t>
  </si>
  <si>
    <t>16 SEP 2019</t>
  </si>
  <si>
    <t>17 SEP 2019</t>
  </si>
  <si>
    <t>18 SEP 2019</t>
  </si>
  <si>
    <t xml:space="preserve">LICHSGFIN </t>
  </si>
  <si>
    <t>19 SEP 2019</t>
  </si>
  <si>
    <t>20 SEP 2019</t>
  </si>
  <si>
    <t>23 SEP 2019</t>
  </si>
  <si>
    <t xml:space="preserve">UPL </t>
  </si>
  <si>
    <t>24 SEP 2019</t>
  </si>
  <si>
    <t>25 SEP 2019</t>
  </si>
  <si>
    <t>26 SEP 2019</t>
  </si>
  <si>
    <t>27 SEP 2019</t>
  </si>
  <si>
    <t>30 SEP 2019</t>
  </si>
  <si>
    <t>1 OCT  2019</t>
  </si>
  <si>
    <t xml:space="preserve">BANKINDIA </t>
  </si>
  <si>
    <t>61</t>
  </si>
  <si>
    <t>SEP-2019</t>
  </si>
  <si>
    <t>3 OCT  2019</t>
  </si>
  <si>
    <t xml:space="preserve">PEL </t>
  </si>
  <si>
    <t>4 OCT  2019</t>
  </si>
  <si>
    <t>7 OCT  2019</t>
  </si>
  <si>
    <t xml:space="preserve">CUB </t>
  </si>
  <si>
    <t>9 OCT  2019</t>
  </si>
  <si>
    <t xml:space="preserve">SIEMENS </t>
  </si>
  <si>
    <t>10 OCT  2019</t>
  </si>
  <si>
    <t xml:space="preserve">DEEPAKNTR </t>
  </si>
  <si>
    <t>11 OCT  2019</t>
  </si>
  <si>
    <t xml:space="preserve">MINDTREE </t>
  </si>
  <si>
    <t>14 OCT  2019</t>
  </si>
  <si>
    <t>15 OCT  2019</t>
  </si>
  <si>
    <t xml:space="preserve">TVSMOTOR </t>
  </si>
  <si>
    <t>16 OCT  2019</t>
  </si>
  <si>
    <t>17 OCT  2019</t>
  </si>
  <si>
    <t>18 OCT  2019</t>
  </si>
</sst>
</file>

<file path=xl/styles.xml><?xml version="1.0" encoding="utf-8"?>
<styleSheet xmlns="http://schemas.openxmlformats.org/spreadsheetml/2006/main">
  <numFmts count="5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</numFmts>
  <fonts count="41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5" tint="-0.499984740745262"/>
      <name val="Cambria"/>
      <family val="1"/>
      <scheme val="major"/>
    </font>
    <font>
      <b/>
      <sz val="9"/>
      <color theme="5" tint="-0.499984740745262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sz val="11"/>
      <color theme="1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1" fillId="0" borderId="0"/>
    <xf numFmtId="0" fontId="23" fillId="0" borderId="0"/>
    <xf numFmtId="9" fontId="30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1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0" fillId="6" borderId="10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2" fontId="0" fillId="6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164" fontId="19" fillId="8" borderId="12" xfId="0" applyNumberFormat="1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168" fontId="20" fillId="8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68" fontId="0" fillId="9" borderId="12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22" fillId="0" borderId="12" xfId="1" applyNumberFormat="1" applyFont="1" applyFill="1" applyBorder="1" applyAlignment="1">
      <alignment horizontal="center"/>
    </xf>
    <xf numFmtId="0" fontId="0" fillId="0" borderId="0" xfId="0" applyFont="1"/>
    <xf numFmtId="0" fontId="0" fillId="9" borderId="12" xfId="0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68" fontId="24" fillId="9" borderId="12" xfId="0" applyNumberFormat="1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168" fontId="25" fillId="0" borderId="12" xfId="1" applyNumberFormat="1" applyFont="1" applyFill="1" applyBorder="1" applyAlignment="1">
      <alignment horizontal="center"/>
    </xf>
    <xf numFmtId="0" fontId="24" fillId="0" borderId="0" xfId="0" applyFont="1"/>
    <xf numFmtId="168" fontId="4" fillId="0" borderId="12" xfId="2" applyNumberFormat="1" applyFont="1" applyFill="1" applyBorder="1" applyAlignment="1">
      <alignment horizontal="center"/>
    </xf>
    <xf numFmtId="164" fontId="26" fillId="10" borderId="12" xfId="0" applyNumberFormat="1" applyFont="1" applyFill="1" applyBorder="1" applyAlignment="1">
      <alignment horizontal="center"/>
    </xf>
    <xf numFmtId="0" fontId="26" fillId="10" borderId="12" xfId="0" applyFont="1" applyFill="1" applyBorder="1" applyAlignment="1">
      <alignment horizontal="center"/>
    </xf>
    <xf numFmtId="167" fontId="26" fillId="10" borderId="13" xfId="0" applyNumberFormat="1" applyFont="1" applyFill="1" applyBorder="1" applyAlignment="1">
      <alignment horizontal="center"/>
    </xf>
    <xf numFmtId="167" fontId="26" fillId="10" borderId="14" xfId="0" applyNumberFormat="1" applyFont="1" applyFill="1" applyBorder="1" applyAlignment="1">
      <alignment horizontal="center"/>
    </xf>
    <xf numFmtId="167" fontId="26" fillId="10" borderId="15" xfId="0" applyNumberFormat="1" applyFont="1" applyFill="1" applyBorder="1" applyAlignment="1">
      <alignment horizontal="center"/>
    </xf>
    <xf numFmtId="168" fontId="27" fillId="10" borderId="12" xfId="0" applyNumberFormat="1" applyFont="1" applyFill="1" applyBorder="1" applyAlignment="1">
      <alignment horizontal="center"/>
    </xf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164" fontId="19" fillId="11" borderId="12" xfId="0" applyNumberFormat="1" applyFont="1" applyFill="1" applyBorder="1" applyAlignment="1">
      <alignment horizontal="center"/>
    </xf>
    <xf numFmtId="0" fontId="19" fillId="11" borderId="12" xfId="0" applyFont="1" applyFill="1" applyBorder="1" applyAlignment="1">
      <alignment horizontal="center"/>
    </xf>
    <xf numFmtId="167" fontId="19" fillId="11" borderId="13" xfId="0" applyNumberFormat="1" applyFont="1" applyFill="1" applyBorder="1" applyAlignment="1">
      <alignment horizontal="center"/>
    </xf>
    <xf numFmtId="167" fontId="19" fillId="11" borderId="14" xfId="0" applyNumberFormat="1" applyFont="1" applyFill="1" applyBorder="1" applyAlignment="1">
      <alignment horizontal="center"/>
    </xf>
    <xf numFmtId="167" fontId="19" fillId="11" borderId="15" xfId="0" applyNumberFormat="1" applyFont="1" applyFill="1" applyBorder="1" applyAlignment="1">
      <alignment horizontal="center"/>
    </xf>
    <xf numFmtId="168" fontId="20" fillId="11" borderId="12" xfId="0" applyNumberFormat="1" applyFont="1" applyFill="1" applyBorder="1" applyAlignment="1">
      <alignment horizontal="center"/>
    </xf>
    <xf numFmtId="0" fontId="16" fillId="0" borderId="0" xfId="0" applyFont="1"/>
    <xf numFmtId="0" fontId="19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3" applyFont="1" applyAlignment="1">
      <alignment horizontal="center"/>
    </xf>
    <xf numFmtId="2" fontId="31" fillId="1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2" fontId="9" fillId="5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11" borderId="0" xfId="0" applyFill="1"/>
    <xf numFmtId="9" fontId="16" fillId="0" borderId="0" xfId="0" applyNumberFormat="1" applyFont="1" applyAlignment="1">
      <alignment horizontal="center"/>
    </xf>
    <xf numFmtId="49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3" fillId="0" borderId="0" xfId="0" applyFont="1"/>
    <xf numFmtId="49" fontId="35" fillId="13" borderId="0" xfId="0" applyNumberFormat="1" applyFont="1" applyFill="1" applyBorder="1" applyAlignment="1">
      <alignment horizontal="center" vertical="center"/>
    </xf>
    <xf numFmtId="49" fontId="33" fillId="13" borderId="0" xfId="0" applyNumberFormat="1" applyFont="1" applyFill="1" applyBorder="1" applyAlignment="1">
      <alignment horizontal="center" vertical="center"/>
    </xf>
    <xf numFmtId="0" fontId="33" fillId="13" borderId="0" xfId="0" applyFont="1" applyFill="1" applyBorder="1" applyAlignment="1">
      <alignment horizontal="center"/>
    </xf>
    <xf numFmtId="0" fontId="33" fillId="13" borderId="0" xfId="0" applyNumberFormat="1" applyFont="1" applyFill="1" applyBorder="1" applyAlignment="1">
      <alignment horizontal="center"/>
    </xf>
    <xf numFmtId="2" fontId="33" fillId="13" borderId="0" xfId="0" applyNumberFormat="1" applyFont="1" applyFill="1" applyBorder="1" applyAlignment="1">
      <alignment horizontal="center"/>
    </xf>
    <xf numFmtId="2" fontId="35" fillId="13" borderId="0" xfId="0" applyNumberFormat="1" applyFont="1" applyFill="1" applyBorder="1" applyAlignment="1">
      <alignment horizontal="center"/>
    </xf>
    <xf numFmtId="168" fontId="36" fillId="0" borderId="0" xfId="1" applyNumberFormat="1" applyFont="1" applyFill="1" applyBorder="1" applyAlignment="1">
      <alignment horizontal="center"/>
    </xf>
    <xf numFmtId="0" fontId="33" fillId="13" borderId="0" xfId="0" applyFont="1" applyFill="1"/>
    <xf numFmtId="168" fontId="37" fillId="0" borderId="0" xfId="1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5" fillId="13" borderId="16" xfId="0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68" fontId="33" fillId="9" borderId="0" xfId="0" applyNumberFormat="1" applyFont="1" applyFill="1" applyBorder="1" applyAlignment="1">
      <alignment horizontal="center"/>
    </xf>
    <xf numFmtId="168" fontId="38" fillId="0" borderId="0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168" fontId="40" fillId="9" borderId="0" xfId="0" applyNumberFormat="1" applyFont="1" applyFill="1" applyBorder="1" applyAlignment="1">
      <alignment horizontal="center"/>
    </xf>
    <xf numFmtId="168" fontId="39" fillId="0" borderId="0" xfId="0" applyNumberFormat="1" applyFont="1" applyFill="1" applyBorder="1" applyAlignment="1">
      <alignment horizontal="center"/>
    </xf>
    <xf numFmtId="167" fontId="35" fillId="13" borderId="19" xfId="0" applyNumberFormat="1" applyFont="1" applyFill="1" applyBorder="1" applyAlignment="1">
      <alignment horizontal="center"/>
    </xf>
    <xf numFmtId="164" fontId="40" fillId="13" borderId="0" xfId="0" applyNumberFormat="1" applyFont="1" applyFill="1" applyBorder="1" applyAlignment="1">
      <alignment horizontal="center"/>
    </xf>
    <xf numFmtId="0" fontId="40" fillId="13" borderId="0" xfId="0" applyFont="1" applyFill="1" applyBorder="1" applyAlignment="1">
      <alignment horizontal="center"/>
    </xf>
    <xf numFmtId="0" fontId="35" fillId="13" borderId="0" xfId="0" applyFont="1" applyFill="1" applyBorder="1" applyAlignment="1">
      <alignment horizontal="center"/>
    </xf>
    <xf numFmtId="167" fontId="35" fillId="13" borderId="0" xfId="0" applyNumberFormat="1" applyFont="1" applyFill="1" applyBorder="1" applyAlignment="1">
      <alignment horizontal="center"/>
    </xf>
    <xf numFmtId="167" fontId="40" fillId="13" borderId="0" xfId="0" applyNumberFormat="1" applyFont="1" applyFill="1" applyBorder="1" applyAlignment="1">
      <alignment horizontal="center"/>
    </xf>
    <xf numFmtId="0" fontId="35" fillId="13" borderId="0" xfId="0" applyNumberFormat="1" applyFont="1" applyFill="1" applyBorder="1" applyAlignment="1">
      <alignment horizontal="center"/>
    </xf>
    <xf numFmtId="17" fontId="35" fillId="13" borderId="0" xfId="0" applyNumberFormat="1" applyFont="1" applyFill="1" applyBorder="1" applyAlignment="1">
      <alignment horizontal="center"/>
    </xf>
    <xf numFmtId="9" fontId="35" fillId="13" borderId="0" xfId="0" applyNumberFormat="1" applyFont="1" applyFill="1" applyBorder="1" applyAlignment="1">
      <alignment horizontal="center"/>
    </xf>
    <xf numFmtId="164" fontId="40" fillId="13" borderId="16" xfId="0" applyNumberFormat="1" applyFont="1" applyFill="1" applyBorder="1" applyAlignment="1">
      <alignment horizontal="center"/>
    </xf>
    <xf numFmtId="0" fontId="40" fillId="13" borderId="16" xfId="0" applyFont="1" applyFill="1" applyBorder="1" applyAlignment="1">
      <alignment horizontal="center"/>
    </xf>
    <xf numFmtId="167" fontId="35" fillId="13" borderId="17" xfId="0" applyNumberFormat="1" applyFont="1" applyFill="1" applyBorder="1" applyAlignment="1">
      <alignment horizontal="center"/>
    </xf>
    <xf numFmtId="167" fontId="40" fillId="13" borderId="18" xfId="0" applyNumberFormat="1" applyFont="1" applyFill="1" applyBorder="1" applyAlignment="1">
      <alignment horizontal="center"/>
    </xf>
    <xf numFmtId="167" fontId="40" fillId="13" borderId="19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34" fillId="9" borderId="0" xfId="0" applyNumberFormat="1" applyFont="1" applyFill="1" applyBorder="1" applyAlignment="1">
      <alignment horizontal="center"/>
    </xf>
    <xf numFmtId="2" fontId="31" fillId="1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2" fontId="9" fillId="5" borderId="12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center" vertical="center"/>
    </xf>
    <xf numFmtId="2" fontId="10" fillId="5" borderId="12" xfId="0" applyNumberFormat="1" applyFont="1" applyFill="1" applyBorder="1" applyAlignment="1">
      <alignment horizontal="center" vertical="center"/>
    </xf>
    <xf numFmtId="0" fontId="29" fillId="11" borderId="0" xfId="0" applyFont="1" applyFill="1" applyAlignment="1">
      <alignment horizontal="center"/>
    </xf>
    <xf numFmtId="0" fontId="28" fillId="11" borderId="0" xfId="0" applyFont="1" applyFill="1" applyAlignment="1">
      <alignment horizontal="center"/>
    </xf>
    <xf numFmtId="0" fontId="0" fillId="0" borderId="0" xfId="0" applyAlignment="1"/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4" fillId="7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5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</cellXfs>
  <cellStyles count="4">
    <cellStyle name="Excel Built-in Normal" xfId="1"/>
    <cellStyle name="Excel Built-in Normal 2" xfId="2"/>
    <cellStyle name="Normal" xfId="0" builtinId="0"/>
    <cellStyle name="Percent" xfId="3" builtinId="5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2029518496287613"/>
          <c:y val="0.21009431458204159"/>
          <c:w val="0.71416101432394863"/>
          <c:h val="0.44784461610167808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statement'!$B$3:$B$15</c:f>
              <c:numCache>
                <c:formatCode>#,##0</c:formatCode>
                <c:ptCount val="1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statement'!$C$3:$C$15</c:f>
              <c:numCache>
                <c:formatCode>General</c:formatCode>
                <c:ptCount val="13"/>
                <c:pt idx="0">
                  <c:v>83275</c:v>
                </c:pt>
                <c:pt idx="1">
                  <c:v>91850</c:v>
                </c:pt>
                <c:pt idx="2">
                  <c:v>92549</c:v>
                </c:pt>
                <c:pt idx="3">
                  <c:v>87395</c:v>
                </c:pt>
                <c:pt idx="4">
                  <c:v>101179</c:v>
                </c:pt>
                <c:pt idx="5">
                  <c:v>117981</c:v>
                </c:pt>
                <c:pt idx="6">
                  <c:v>72507</c:v>
                </c:pt>
                <c:pt idx="7">
                  <c:v>85934</c:v>
                </c:pt>
                <c:pt idx="8">
                  <c:v>63911</c:v>
                </c:pt>
                <c:pt idx="9">
                  <c:v>236590</c:v>
                </c:pt>
                <c:pt idx="10">
                  <c:v>282350</c:v>
                </c:pt>
                <c:pt idx="11">
                  <c:v>265150</c:v>
                </c:pt>
                <c:pt idx="12">
                  <c:v>369725</c:v>
                </c:pt>
              </c:numCache>
            </c:numRef>
          </c:val>
        </c:ser>
        <c:axId val="84250624"/>
        <c:axId val="84252160"/>
      </c:barChart>
      <c:catAx>
        <c:axId val="84250624"/>
        <c:scaling>
          <c:orientation val="minMax"/>
        </c:scaling>
        <c:axPos val="b"/>
        <c:majorTickMark val="none"/>
        <c:tickLblPos val="nextTo"/>
        <c:crossAx val="84252160"/>
        <c:crosses val="autoZero"/>
        <c:auto val="1"/>
        <c:lblAlgn val="ctr"/>
        <c:lblOffset val="100"/>
      </c:catAx>
      <c:valAx>
        <c:axId val="8425216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42506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/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statement'!$D$3:$D$15</c:f>
              <c:numCache>
                <c:formatCode>0%</c:formatCode>
                <c:ptCount val="13"/>
                <c:pt idx="0">
                  <c:v>0.83274999999999999</c:v>
                </c:pt>
                <c:pt idx="1">
                  <c:v>0.91849999999999998</c:v>
                </c:pt>
                <c:pt idx="2">
                  <c:v>0.92549000000000003</c:v>
                </c:pt>
                <c:pt idx="3">
                  <c:v>0.87395</c:v>
                </c:pt>
                <c:pt idx="4">
                  <c:v>1.01179</c:v>
                </c:pt>
                <c:pt idx="5">
                  <c:v>1.17981</c:v>
                </c:pt>
                <c:pt idx="6">
                  <c:v>0.72506999999999999</c:v>
                </c:pt>
                <c:pt idx="7">
                  <c:v>0.85933999999999999</c:v>
                </c:pt>
                <c:pt idx="8">
                  <c:v>0.63910999999999996</c:v>
                </c:pt>
                <c:pt idx="9">
                  <c:v>2.3658999999999999</c:v>
                </c:pt>
                <c:pt idx="10">
                  <c:v>2.8235000000000001</c:v>
                </c:pt>
                <c:pt idx="11">
                  <c:v>2.6515</c:v>
                </c:pt>
                <c:pt idx="12">
                  <c:v>3.6972499999999999</c:v>
                </c:pt>
              </c:numCache>
            </c:numRef>
          </c:val>
        </c:ser>
        <c:marker val="1"/>
        <c:axId val="84280832"/>
        <c:axId val="84282368"/>
      </c:lineChart>
      <c:catAx>
        <c:axId val="84280832"/>
        <c:scaling>
          <c:orientation val="minMax"/>
        </c:scaling>
        <c:axPos val="b"/>
        <c:tickLblPos val="nextTo"/>
        <c:crossAx val="84282368"/>
        <c:crosses val="autoZero"/>
        <c:auto val="1"/>
        <c:lblAlgn val="ctr"/>
        <c:lblOffset val="100"/>
      </c:catAx>
      <c:valAx>
        <c:axId val="84282368"/>
        <c:scaling>
          <c:orientation val="minMax"/>
        </c:scaling>
        <c:axPos val="l"/>
        <c:majorGridlines/>
        <c:numFmt formatCode="0%" sourceLinked="1"/>
        <c:tickLblPos val="nextTo"/>
        <c:crossAx val="842808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0.19754053416113401"/>
          <c:y val="0.35738591818337589"/>
          <c:w val="0.75149420867591465"/>
          <c:h val="0.39547171353199928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0.72</c:v>
                </c:pt>
                <c:pt idx="1">
                  <c:v>0.81</c:v>
                </c:pt>
                <c:pt idx="2">
                  <c:v>0.84</c:v>
                </c:pt>
                <c:pt idx="3">
                  <c:v>0.90569999999999995</c:v>
                </c:pt>
                <c:pt idx="4">
                  <c:v>0.82</c:v>
                </c:pt>
              </c:numCache>
            </c:numRef>
          </c:val>
        </c:ser>
        <c:axId val="84322560"/>
        <c:axId val="84328448"/>
      </c:barChart>
      <c:catAx>
        <c:axId val="84322560"/>
        <c:scaling>
          <c:orientation val="minMax"/>
        </c:scaling>
        <c:axPos val="b"/>
        <c:tickLblPos val="nextTo"/>
        <c:crossAx val="84328448"/>
        <c:crosses val="autoZero"/>
        <c:auto val="1"/>
        <c:lblAlgn val="ctr"/>
        <c:lblOffset val="100"/>
      </c:catAx>
      <c:valAx>
        <c:axId val="84328448"/>
        <c:scaling>
          <c:orientation val="minMax"/>
        </c:scaling>
        <c:axPos val="l"/>
        <c:majorGridlines/>
        <c:numFmt formatCode="0%" sourceLinked="1"/>
        <c:tickLblPos val="nextTo"/>
        <c:crossAx val="84322560"/>
        <c:crosses val="autoZero"/>
        <c:crossBetween val="between"/>
      </c:valAx>
    </c:plotArea>
    <c:plotVisOnly val="1"/>
    <c:dispBlanksAs val="gap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statement'!$B$33:$B$36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statement'!$C$33:$C$37</c:f>
              <c:numCache>
                <c:formatCode>General</c:formatCode>
                <c:ptCount val="5"/>
                <c:pt idx="0">
                  <c:v>63911</c:v>
                </c:pt>
                <c:pt idx="1">
                  <c:v>78315</c:v>
                </c:pt>
                <c:pt idx="2">
                  <c:v>125450</c:v>
                </c:pt>
                <c:pt idx="3">
                  <c:v>142950</c:v>
                </c:pt>
                <c:pt idx="4">
                  <c:v>154475</c:v>
                </c:pt>
              </c:numCache>
            </c:numRef>
          </c:val>
        </c:ser>
        <c:shape val="cylinder"/>
        <c:axId val="84357504"/>
        <c:axId val="84359040"/>
        <c:axId val="0"/>
      </c:bar3DChart>
      <c:catAx>
        <c:axId val="84357504"/>
        <c:scaling>
          <c:orientation val="minMax"/>
        </c:scaling>
        <c:axPos val="b"/>
        <c:tickLblPos val="nextTo"/>
        <c:crossAx val="84359040"/>
        <c:crosses val="autoZero"/>
        <c:auto val="1"/>
        <c:lblAlgn val="ctr"/>
        <c:lblOffset val="100"/>
      </c:catAx>
      <c:valAx>
        <c:axId val="84359040"/>
        <c:scaling>
          <c:orientation val="minMax"/>
        </c:scaling>
        <c:axPos val="l"/>
        <c:majorGridlines/>
        <c:numFmt formatCode="#,##0" sourceLinked="1"/>
        <c:tickLblPos val="nextTo"/>
        <c:crossAx val="843575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/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0.63910999999999996</c:v>
                </c:pt>
                <c:pt idx="1">
                  <c:v>0.78315000000000001</c:v>
                </c:pt>
                <c:pt idx="2">
                  <c:v>1.2544999999999999</c:v>
                </c:pt>
                <c:pt idx="3">
                  <c:v>1.4295</c:v>
                </c:pt>
              </c:numCache>
            </c:numRef>
          </c:val>
        </c:ser>
        <c:dLbls>
          <c:showVal val="1"/>
        </c:dLbls>
        <c:marker val="1"/>
        <c:axId val="84375040"/>
        <c:axId val="84376576"/>
      </c:lineChart>
      <c:catAx>
        <c:axId val="84375040"/>
        <c:scaling>
          <c:orientation val="minMax"/>
        </c:scaling>
        <c:axPos val="b"/>
        <c:majorTickMark val="none"/>
        <c:tickLblPos val="nextTo"/>
        <c:crossAx val="84376576"/>
        <c:crosses val="autoZero"/>
        <c:auto val="1"/>
        <c:lblAlgn val="ctr"/>
        <c:lblOffset val="100"/>
      </c:catAx>
      <c:valAx>
        <c:axId val="84376576"/>
        <c:scaling>
          <c:orientation val="minMax"/>
        </c:scaling>
        <c:delete val="1"/>
        <c:axPos val="l"/>
        <c:numFmt formatCode="0%" sourceLinked="1"/>
        <c:tickLblPos val="nextTo"/>
        <c:crossAx val="84375040"/>
        <c:crosses val="autoZero"/>
        <c:crossBetween val="between"/>
      </c:valAx>
    </c:plotArea>
    <c:plotVisOnly val="1"/>
    <c:dispBlanksAs val="zero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</xdr:colOff>
      <xdr:row>0</xdr:row>
      <xdr:rowOff>0</xdr:rowOff>
    </xdr:from>
    <xdr:to>
      <xdr:col>3</xdr:col>
      <xdr:colOff>357696</xdr:colOff>
      <xdr:row>1</xdr:row>
      <xdr:rowOff>910631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6" y="0"/>
          <a:ext cx="3564563" cy="110113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15</xdr:row>
      <xdr:rowOff>190499</xdr:rowOff>
    </xdr:from>
    <xdr:to>
      <xdr:col>5</xdr:col>
      <xdr:colOff>419100</xdr:colOff>
      <xdr:row>28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16</xdr:row>
      <xdr:rowOff>9524</xdr:rowOff>
    </xdr:from>
    <xdr:to>
      <xdr:col>14</xdr:col>
      <xdr:colOff>571500</xdr:colOff>
      <xdr:row>28</xdr:row>
      <xdr:rowOff>19049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95250</xdr:colOff>
      <xdr:row>3</xdr:row>
      <xdr:rowOff>21166</xdr:rowOff>
    </xdr:from>
    <xdr:to>
      <xdr:col>12</xdr:col>
      <xdr:colOff>349250</xdr:colOff>
      <xdr:row>12</xdr:row>
      <xdr:rowOff>179916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116418</xdr:colOff>
      <xdr:row>37</xdr:row>
      <xdr:rowOff>158751</xdr:rowOff>
    </xdr:from>
    <xdr:to>
      <xdr:col>3</xdr:col>
      <xdr:colOff>941918</xdr:colOff>
      <xdr:row>48</xdr:row>
      <xdr:rowOff>169334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476249</xdr:colOff>
      <xdr:row>38</xdr:row>
      <xdr:rowOff>21166</xdr:rowOff>
    </xdr:from>
    <xdr:to>
      <xdr:col>9</xdr:col>
      <xdr:colOff>380998</xdr:colOff>
      <xdr:row>48</xdr:row>
      <xdr:rowOff>169332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1</xdr:row>
      <xdr:rowOff>50152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924425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1</xdr:row>
      <xdr:rowOff>602602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7172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19"/>
  <sheetViews>
    <sheetView tabSelected="1" topLeftCell="A10" zoomScale="85" zoomScaleNormal="85" workbookViewId="0">
      <selection activeCell="A10" sqref="A10"/>
    </sheetView>
  </sheetViews>
  <sheetFormatPr defaultRowHeight="15"/>
  <cols>
    <col min="1" max="1" width="13.7109375" bestFit="1" customWidth="1"/>
    <col min="2" max="2" width="19.5703125" bestFit="1" customWidth="1"/>
    <col min="3" max="3" width="15" bestFit="1" customWidth="1"/>
    <col min="4" max="4" width="11.140625" bestFit="1" customWidth="1"/>
    <col min="5" max="5" width="22.140625" bestFit="1" customWidth="1"/>
    <col min="6" max="6" width="11.140625" bestFit="1" customWidth="1"/>
    <col min="7" max="7" width="24.28515625" bestFit="1" customWidth="1"/>
    <col min="8" max="8" width="9.28515625" bestFit="1" customWidth="1"/>
    <col min="9" max="9" width="17.28515625" bestFit="1" customWidth="1"/>
    <col min="10" max="10" width="22.28515625" bestFit="1" customWidth="1"/>
    <col min="11" max="11" width="14.140625" customWidth="1"/>
    <col min="12" max="12" width="15" bestFit="1" customWidth="1"/>
    <col min="13" max="13" width="12.28515625" bestFit="1" customWidth="1"/>
  </cols>
  <sheetData>
    <row r="1" spans="1:12">
      <c r="A1" s="140" t="s">
        <v>681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73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>
      <c r="A3" s="141" t="s">
        <v>1</v>
      </c>
      <c r="B3" s="141" t="s">
        <v>2</v>
      </c>
      <c r="C3" s="141" t="s">
        <v>3</v>
      </c>
      <c r="D3" s="142" t="s">
        <v>4</v>
      </c>
      <c r="E3" s="142" t="s">
        <v>674</v>
      </c>
      <c r="F3" s="143" t="s">
        <v>5</v>
      </c>
      <c r="G3" s="143"/>
      <c r="H3" s="143"/>
      <c r="I3" s="143" t="s">
        <v>6</v>
      </c>
      <c r="J3" s="143"/>
      <c r="K3" s="143"/>
      <c r="L3" s="90" t="s">
        <v>7</v>
      </c>
    </row>
    <row r="4" spans="1:12">
      <c r="A4" s="141"/>
      <c r="B4" s="141"/>
      <c r="C4" s="141"/>
      <c r="D4" s="142"/>
      <c r="E4" s="142"/>
      <c r="F4" s="90" t="s">
        <v>8</v>
      </c>
      <c r="G4" s="90" t="s">
        <v>9</v>
      </c>
      <c r="H4" s="90" t="s">
        <v>10</v>
      </c>
      <c r="I4" s="90" t="s">
        <v>11</v>
      </c>
      <c r="J4" s="90" t="s">
        <v>12</v>
      </c>
      <c r="K4" s="90" t="s">
        <v>13</v>
      </c>
      <c r="L4" s="90" t="s">
        <v>675</v>
      </c>
    </row>
    <row r="5" spans="1:12" ht="15.75">
      <c r="A5" s="88" t="s">
        <v>678</v>
      </c>
      <c r="B5" s="88" t="s">
        <v>840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5.75">
      <c r="A6" s="139" t="s">
        <v>841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>
      <c r="A7" s="89"/>
      <c r="B7" s="89"/>
      <c r="C7" s="89"/>
      <c r="D7" s="8"/>
      <c r="E7" s="8"/>
      <c r="F7" s="89"/>
      <c r="G7" s="89"/>
      <c r="H7" s="89"/>
      <c r="I7" s="89"/>
      <c r="J7" s="89"/>
      <c r="K7" s="89"/>
      <c r="L7" s="89"/>
    </row>
    <row r="8" spans="1:12" s="100" customFormat="1" ht="14.25">
      <c r="A8" s="102"/>
      <c r="B8" s="103"/>
      <c r="C8" s="103"/>
      <c r="D8" s="104"/>
      <c r="E8" s="104"/>
      <c r="F8" s="130">
        <v>43739</v>
      </c>
      <c r="G8" s="103"/>
      <c r="H8" s="103"/>
      <c r="I8" s="105"/>
      <c r="J8" s="105"/>
      <c r="K8" s="105"/>
      <c r="L8" s="105"/>
    </row>
    <row r="9" spans="1:12" s="100" customFormat="1" ht="14.25"/>
    <row r="10" spans="1:12" s="100" customFormat="1">
      <c r="A10" s="95" t="s">
        <v>935</v>
      </c>
      <c r="B10" s="96" t="s">
        <v>26</v>
      </c>
      <c r="C10" s="97" t="s">
        <v>14</v>
      </c>
      <c r="D10" s="137">
        <f t="shared" ref="D10" si="0">200000/E10</f>
        <v>934.57943925233644</v>
      </c>
      <c r="E10" s="98">
        <v>214</v>
      </c>
      <c r="F10" s="97">
        <v>215.5</v>
      </c>
      <c r="G10" s="97">
        <v>218</v>
      </c>
      <c r="H10" s="97">
        <v>221</v>
      </c>
      <c r="I10" s="99">
        <f t="shared" ref="I10" si="1">SUM(F10-E10)*D10</f>
        <v>1401.8691588785045</v>
      </c>
      <c r="J10" s="97">
        <f>SUM(G10-F10)*D10</f>
        <v>2336.4485981308412</v>
      </c>
      <c r="K10" s="97">
        <f t="shared" ref="K10" si="2">SUM(H10-G10)*D10</f>
        <v>2803.7383177570091</v>
      </c>
      <c r="L10" s="99">
        <f t="shared" ref="L10" si="3">SUM(I10:K10)</f>
        <v>6542.0560747663549</v>
      </c>
    </row>
    <row r="11" spans="1:12" s="100" customFormat="1">
      <c r="A11" s="95" t="s">
        <v>935</v>
      </c>
      <c r="B11" s="96" t="s">
        <v>88</v>
      </c>
      <c r="C11" s="97" t="s">
        <v>14</v>
      </c>
      <c r="D11" s="137">
        <f t="shared" ref="D11" si="4">200000/E11</f>
        <v>117.096018735363</v>
      </c>
      <c r="E11" s="98">
        <v>1708</v>
      </c>
      <c r="F11" s="97">
        <v>1718</v>
      </c>
      <c r="G11" s="97">
        <v>1728</v>
      </c>
      <c r="H11" s="97">
        <v>1738</v>
      </c>
      <c r="I11" s="99">
        <f t="shared" ref="I11" si="5">SUM(F11-E11)*D11</f>
        <v>1170.9601873536301</v>
      </c>
      <c r="J11" s="97">
        <f>SUM(G11-F11)*D11</f>
        <v>1170.9601873536301</v>
      </c>
      <c r="K11" s="97">
        <f t="shared" ref="K11" si="6">SUM(H11-G11)*D11</f>
        <v>1170.9601873536301</v>
      </c>
      <c r="L11" s="99">
        <f t="shared" ref="L11" si="7">SUM(I11:K11)</f>
        <v>3512.88056206089</v>
      </c>
    </row>
    <row r="12" spans="1:12" s="100" customFormat="1">
      <c r="A12" s="95" t="s">
        <v>935</v>
      </c>
      <c r="B12" s="96" t="s">
        <v>28</v>
      </c>
      <c r="C12" s="97" t="s">
        <v>14</v>
      </c>
      <c r="D12" s="137">
        <f t="shared" ref="D12" si="8">200000/E12</f>
        <v>406.5040650406504</v>
      </c>
      <c r="E12" s="98">
        <v>492</v>
      </c>
      <c r="F12" s="97">
        <v>496</v>
      </c>
      <c r="G12" s="97">
        <v>500</v>
      </c>
      <c r="H12" s="97">
        <v>0</v>
      </c>
      <c r="I12" s="99">
        <f t="shared" ref="I12" si="9">SUM(F12-E12)*D12</f>
        <v>1626.0162601626016</v>
      </c>
      <c r="J12" s="97">
        <f>SUM(G12-F12)*D12</f>
        <v>1626.0162601626016</v>
      </c>
      <c r="K12" s="97">
        <v>0</v>
      </c>
      <c r="L12" s="99">
        <f t="shared" ref="L12" si="10">SUM(I12:K12)</f>
        <v>3252.0325203252032</v>
      </c>
    </row>
    <row r="13" spans="1:12" s="100" customFormat="1">
      <c r="A13" s="95" t="s">
        <v>935</v>
      </c>
      <c r="B13" s="96" t="s">
        <v>101</v>
      </c>
      <c r="C13" s="97" t="s">
        <v>14</v>
      </c>
      <c r="D13" s="137">
        <f t="shared" ref="D13" si="11">200000/E13</f>
        <v>102.82776349614396</v>
      </c>
      <c r="E13" s="98">
        <v>1945</v>
      </c>
      <c r="F13" s="97">
        <v>1960</v>
      </c>
      <c r="G13" s="97">
        <v>0</v>
      </c>
      <c r="H13" s="97">
        <v>0</v>
      </c>
      <c r="I13" s="99">
        <f t="shared" ref="I13" si="12">SUM(F13-E13)*D13</f>
        <v>1542.4164524421594</v>
      </c>
      <c r="J13" s="97">
        <v>0</v>
      </c>
      <c r="K13" s="97">
        <v>0</v>
      </c>
      <c r="L13" s="99">
        <f t="shared" ref="L13" si="13">SUM(I13:K13)</f>
        <v>1542.4164524421594</v>
      </c>
    </row>
    <row r="14" spans="1:12" s="100" customFormat="1">
      <c r="A14" s="95" t="s">
        <v>934</v>
      </c>
      <c r="B14" s="96" t="s">
        <v>90</v>
      </c>
      <c r="C14" s="97" t="s">
        <v>14</v>
      </c>
      <c r="D14" s="137">
        <f t="shared" ref="D14" si="14">200000/E14</f>
        <v>1226.9938650306749</v>
      </c>
      <c r="E14" s="98">
        <v>163</v>
      </c>
      <c r="F14" s="97">
        <v>164.25</v>
      </c>
      <c r="G14" s="97">
        <v>166</v>
      </c>
      <c r="H14" s="97">
        <v>168</v>
      </c>
      <c r="I14" s="99">
        <f t="shared" ref="I14" si="15">SUM(F14-E14)*D14</f>
        <v>1533.7423312883436</v>
      </c>
      <c r="J14" s="97">
        <f>SUM(G14-F14)*D14</f>
        <v>2147.2392638036808</v>
      </c>
      <c r="K14" s="97">
        <f t="shared" ref="K14" si="16">SUM(H14-G14)*D14</f>
        <v>2453.9877300613498</v>
      </c>
      <c r="L14" s="99">
        <f t="shared" ref="L14" si="17">SUM(I14:K14)</f>
        <v>6134.9693251533745</v>
      </c>
    </row>
    <row r="15" spans="1:12" s="100" customFormat="1">
      <c r="A15" s="95" t="s">
        <v>934</v>
      </c>
      <c r="B15" s="96" t="s">
        <v>670</v>
      </c>
      <c r="C15" s="97" t="s">
        <v>14</v>
      </c>
      <c r="D15" s="137">
        <f t="shared" ref="D15" si="18">200000/E15</f>
        <v>1923.0769230769231</v>
      </c>
      <c r="E15" s="98">
        <v>104</v>
      </c>
      <c r="F15" s="97">
        <v>105</v>
      </c>
      <c r="G15" s="97">
        <v>0</v>
      </c>
      <c r="H15" s="97">
        <v>0</v>
      </c>
      <c r="I15" s="99">
        <f t="shared" ref="I15" si="19">SUM(F15-E15)*D15</f>
        <v>1923.0769230769231</v>
      </c>
      <c r="J15" s="97">
        <v>0</v>
      </c>
      <c r="K15" s="97">
        <v>0</v>
      </c>
      <c r="L15" s="99">
        <f t="shared" ref="L15" si="20">SUM(I15:K15)</f>
        <v>1923.0769230769231</v>
      </c>
    </row>
    <row r="16" spans="1:12" s="100" customFormat="1">
      <c r="A16" s="95" t="s">
        <v>934</v>
      </c>
      <c r="B16" s="96" t="s">
        <v>83</v>
      </c>
      <c r="C16" s="97" t="s">
        <v>14</v>
      </c>
      <c r="D16" s="137">
        <f t="shared" ref="D16" si="21">200000/E16</f>
        <v>4761.9047619047615</v>
      </c>
      <c r="E16" s="98">
        <v>42</v>
      </c>
      <c r="F16" s="97">
        <v>42</v>
      </c>
      <c r="G16" s="97">
        <v>0</v>
      </c>
      <c r="H16" s="97">
        <v>0</v>
      </c>
      <c r="I16" s="99">
        <f t="shared" ref="I16" si="22">SUM(F16-E16)*D16</f>
        <v>0</v>
      </c>
      <c r="J16" s="97">
        <v>0</v>
      </c>
      <c r="K16" s="97">
        <v>0</v>
      </c>
      <c r="L16" s="99">
        <f t="shared" ref="L16" si="23">SUM(I16:K16)</f>
        <v>0</v>
      </c>
    </row>
    <row r="17" spans="1:12" s="100" customFormat="1">
      <c r="A17" s="95" t="s">
        <v>934</v>
      </c>
      <c r="B17" s="96" t="s">
        <v>673</v>
      </c>
      <c r="C17" s="97" t="s">
        <v>14</v>
      </c>
      <c r="D17" s="137">
        <f t="shared" ref="D17" si="24">200000/E17</f>
        <v>386.84719535783364</v>
      </c>
      <c r="E17" s="98">
        <v>517</v>
      </c>
      <c r="F17" s="97">
        <v>517</v>
      </c>
      <c r="G17" s="97">
        <v>0</v>
      </c>
      <c r="H17" s="97">
        <v>0</v>
      </c>
      <c r="I17" s="99">
        <f t="shared" ref="I17" si="25">SUM(F17-E17)*D17</f>
        <v>0</v>
      </c>
      <c r="J17" s="97">
        <v>0</v>
      </c>
      <c r="K17" s="97">
        <v>0</v>
      </c>
      <c r="L17" s="99">
        <f t="shared" ref="L17" si="26">SUM(I17:K17)</f>
        <v>0</v>
      </c>
    </row>
    <row r="18" spans="1:12" s="100" customFormat="1">
      <c r="A18" s="95" t="s">
        <v>934</v>
      </c>
      <c r="B18" s="96" t="s">
        <v>23</v>
      </c>
      <c r="C18" s="97" t="s">
        <v>14</v>
      </c>
      <c r="D18" s="137">
        <f t="shared" ref="D18" si="27">200000/E18</f>
        <v>854.70085470085473</v>
      </c>
      <c r="E18" s="98">
        <v>234</v>
      </c>
      <c r="F18" s="97">
        <v>231</v>
      </c>
      <c r="G18" s="97">
        <v>0</v>
      </c>
      <c r="H18" s="97">
        <v>0</v>
      </c>
      <c r="I18" s="99">
        <f t="shared" ref="I18" si="28">SUM(F18-E18)*D18</f>
        <v>-2564.1025641025644</v>
      </c>
      <c r="J18" s="97">
        <v>0</v>
      </c>
      <c r="K18" s="97">
        <v>0</v>
      </c>
      <c r="L18" s="99">
        <f t="shared" ref="L18" si="29">SUM(I18:K18)</f>
        <v>-2564.1025641025644</v>
      </c>
    </row>
    <row r="19" spans="1:12" s="100" customFormat="1">
      <c r="A19" s="95" t="s">
        <v>933</v>
      </c>
      <c r="B19" s="96" t="s">
        <v>83</v>
      </c>
      <c r="C19" s="97" t="s">
        <v>14</v>
      </c>
      <c r="D19" s="137">
        <f t="shared" ref="D19" si="30">200000/E19</f>
        <v>4819.2771084337346</v>
      </c>
      <c r="E19" s="98">
        <v>41.5</v>
      </c>
      <c r="F19" s="97">
        <v>42</v>
      </c>
      <c r="G19" s="97">
        <v>0</v>
      </c>
      <c r="H19" s="97">
        <v>177</v>
      </c>
      <c r="I19" s="99">
        <f t="shared" ref="I19:I21" si="31">SUM(F19-E19)*D19</f>
        <v>2409.6385542168673</v>
      </c>
      <c r="J19" s="97">
        <v>0</v>
      </c>
      <c r="K19" s="97">
        <v>0</v>
      </c>
      <c r="L19" s="99">
        <f t="shared" ref="L19" si="32">SUM(I19:K19)</f>
        <v>2409.6385542168673</v>
      </c>
    </row>
    <row r="20" spans="1:12" s="100" customFormat="1">
      <c r="A20" s="95" t="s">
        <v>933</v>
      </c>
      <c r="B20" s="96" t="s">
        <v>26</v>
      </c>
      <c r="C20" s="97" t="s">
        <v>18</v>
      </c>
      <c r="D20" s="137">
        <f t="shared" ref="D20" si="33">200000/E20</f>
        <v>1098.901098901099</v>
      </c>
      <c r="E20" s="98">
        <v>182</v>
      </c>
      <c r="F20" s="97">
        <v>180.5</v>
      </c>
      <c r="G20" s="97">
        <v>178</v>
      </c>
      <c r="H20" s="97">
        <v>177</v>
      </c>
      <c r="I20" s="99">
        <f t="shared" ref="I20" si="34">SUM(E20-F20)*D20</f>
        <v>1648.3516483516485</v>
      </c>
      <c r="J20" s="97">
        <f>SUM(F20-G20)*D20</f>
        <v>2747.2527472527472</v>
      </c>
      <c r="K20" s="97">
        <f t="shared" ref="K20" si="35">SUM(G20-H20)*D20</f>
        <v>1098.901098901099</v>
      </c>
      <c r="L20" s="99">
        <f t="shared" ref="L20" si="36">SUM(I20:K20)</f>
        <v>5494.5054945054944</v>
      </c>
    </row>
    <row r="21" spans="1:12" s="100" customFormat="1">
      <c r="A21" s="95" t="s">
        <v>933</v>
      </c>
      <c r="B21" s="96" t="s">
        <v>693</v>
      </c>
      <c r="C21" s="97" t="s">
        <v>14</v>
      </c>
      <c r="D21" s="137">
        <f t="shared" ref="D21" si="37">200000/E21</f>
        <v>510.8556832694764</v>
      </c>
      <c r="E21" s="98">
        <v>391.5</v>
      </c>
      <c r="F21" s="97">
        <v>394</v>
      </c>
      <c r="G21" s="97">
        <v>398</v>
      </c>
      <c r="H21" s="97">
        <v>402</v>
      </c>
      <c r="I21" s="99">
        <f t="shared" si="31"/>
        <v>1277.139208173691</v>
      </c>
      <c r="J21" s="97">
        <f>SUM(G21-F21)*D21</f>
        <v>2043.4227330779056</v>
      </c>
      <c r="K21" s="97">
        <f t="shared" ref="K21" si="38">SUM(H21-G21)*D21</f>
        <v>2043.4227330779056</v>
      </c>
      <c r="L21" s="99">
        <f t="shared" ref="L21" si="39">SUM(I21:K21)</f>
        <v>5363.984674329502</v>
      </c>
    </row>
    <row r="22" spans="1:12" s="100" customFormat="1">
      <c r="A22" s="95" t="s">
        <v>933</v>
      </c>
      <c r="B22" s="96" t="s">
        <v>835</v>
      </c>
      <c r="C22" s="97" t="s">
        <v>14</v>
      </c>
      <c r="D22" s="137">
        <f t="shared" ref="D22" si="40">200000/E22</f>
        <v>1111.1111111111111</v>
      </c>
      <c r="E22" s="98">
        <v>180</v>
      </c>
      <c r="F22" s="97">
        <v>180</v>
      </c>
      <c r="G22" s="97">
        <v>0</v>
      </c>
      <c r="H22" s="97">
        <v>0</v>
      </c>
      <c r="I22" s="99">
        <f t="shared" ref="I22" si="41">SUM(F22-E22)*D22</f>
        <v>0</v>
      </c>
      <c r="J22" s="97">
        <v>0</v>
      </c>
      <c r="K22" s="97">
        <f t="shared" ref="K22" si="42">SUM(H22-G22)*D22</f>
        <v>0</v>
      </c>
      <c r="L22" s="99">
        <f t="shared" ref="L22" si="43">SUM(I22:K22)</f>
        <v>0</v>
      </c>
    </row>
    <row r="23" spans="1:12" s="100" customFormat="1">
      <c r="A23" s="95" t="s">
        <v>931</v>
      </c>
      <c r="B23" s="96" t="s">
        <v>101</v>
      </c>
      <c r="C23" s="97" t="s">
        <v>14</v>
      </c>
      <c r="D23" s="137">
        <f t="shared" ref="D23" si="44">200000/E23</f>
        <v>106.95187165775401</v>
      </c>
      <c r="E23" s="98">
        <v>1870</v>
      </c>
      <c r="F23" s="97">
        <v>1858</v>
      </c>
      <c r="G23" s="97">
        <v>0</v>
      </c>
      <c r="H23" s="97">
        <v>0</v>
      </c>
      <c r="I23" s="99">
        <f t="shared" ref="I23" si="45">SUM(F23-E23)*D23</f>
        <v>-1283.4224598930482</v>
      </c>
      <c r="J23" s="97">
        <v>0</v>
      </c>
      <c r="K23" s="97">
        <v>0</v>
      </c>
      <c r="L23" s="99">
        <f t="shared" ref="L23" si="46">SUM(I23:K23)</f>
        <v>-1283.4224598930482</v>
      </c>
    </row>
    <row r="24" spans="1:12" s="100" customFormat="1">
      <c r="A24" s="95" t="s">
        <v>931</v>
      </c>
      <c r="B24" s="96" t="s">
        <v>932</v>
      </c>
      <c r="C24" s="97" t="s">
        <v>14</v>
      </c>
      <c r="D24" s="137">
        <f t="shared" ref="D24" si="47">200000/E24</f>
        <v>498.75311720698255</v>
      </c>
      <c r="E24" s="98">
        <v>401</v>
      </c>
      <c r="F24" s="97">
        <v>404</v>
      </c>
      <c r="G24" s="97">
        <v>408</v>
      </c>
      <c r="H24" s="97">
        <v>0</v>
      </c>
      <c r="I24" s="99">
        <f t="shared" ref="I24" si="48">SUM(F24-E24)*D24</f>
        <v>1496.2593516209477</v>
      </c>
      <c r="J24" s="97">
        <f>SUM(G24-F24)*D24</f>
        <v>1995.0124688279302</v>
      </c>
      <c r="K24" s="97">
        <v>0</v>
      </c>
      <c r="L24" s="99">
        <f t="shared" ref="L24" si="49">SUM(I24:K24)</f>
        <v>3491.2718204488779</v>
      </c>
    </row>
    <row r="25" spans="1:12" s="100" customFormat="1">
      <c r="A25" s="95" t="s">
        <v>930</v>
      </c>
      <c r="B25" s="96" t="s">
        <v>29</v>
      </c>
      <c r="C25" s="97" t="s">
        <v>14</v>
      </c>
      <c r="D25" s="137">
        <f t="shared" ref="D25" si="50">200000/E25</f>
        <v>175.43859649122808</v>
      </c>
      <c r="E25" s="98">
        <v>1140</v>
      </c>
      <c r="F25" s="97">
        <v>1150</v>
      </c>
      <c r="G25" s="97">
        <v>1160</v>
      </c>
      <c r="H25" s="97">
        <v>1170</v>
      </c>
      <c r="I25" s="99">
        <f t="shared" ref="I25" si="51">SUM(F25-E25)*D25</f>
        <v>1754.3859649122808</v>
      </c>
      <c r="J25" s="97">
        <f>SUM(G25-F25)*D25</f>
        <v>1754.3859649122808</v>
      </c>
      <c r="K25" s="97">
        <f t="shared" ref="K25" si="52">SUM(H25-G25)*D25</f>
        <v>1754.3859649122808</v>
      </c>
      <c r="L25" s="99">
        <f t="shared" ref="L25" si="53">SUM(I25:K25)</f>
        <v>5263.1578947368425</v>
      </c>
    </row>
    <row r="26" spans="1:12" s="100" customFormat="1">
      <c r="A26" s="95" t="s">
        <v>930</v>
      </c>
      <c r="B26" s="96" t="s">
        <v>693</v>
      </c>
      <c r="C26" s="97" t="s">
        <v>14</v>
      </c>
      <c r="D26" s="137">
        <f t="shared" ref="D26" si="54">200000/E26</f>
        <v>544.21768707482988</v>
      </c>
      <c r="E26" s="98">
        <v>367.5</v>
      </c>
      <c r="F26" s="97">
        <v>370.5</v>
      </c>
      <c r="G26" s="97">
        <v>374</v>
      </c>
      <c r="H26" s="97">
        <v>0</v>
      </c>
      <c r="I26" s="99">
        <f t="shared" ref="I26" si="55">SUM(F26-E26)*D26</f>
        <v>1632.6530612244896</v>
      </c>
      <c r="J26" s="97">
        <f>SUM(G26-F26)*D26</f>
        <v>1904.7619047619046</v>
      </c>
      <c r="K26" s="97">
        <v>0</v>
      </c>
      <c r="L26" s="99">
        <f t="shared" ref="L26" si="56">SUM(I26:K26)</f>
        <v>3537.4149659863942</v>
      </c>
    </row>
    <row r="27" spans="1:12" s="100" customFormat="1">
      <c r="A27" s="95" t="s">
        <v>930</v>
      </c>
      <c r="B27" s="96" t="s">
        <v>511</v>
      </c>
      <c r="C27" s="97" t="s">
        <v>14</v>
      </c>
      <c r="D27" s="137">
        <f t="shared" ref="D27" si="57">200000/E27</f>
        <v>276.24309392265195</v>
      </c>
      <c r="E27" s="98">
        <v>724</v>
      </c>
      <c r="F27" s="97">
        <v>724</v>
      </c>
      <c r="G27" s="97">
        <v>0</v>
      </c>
      <c r="H27" s="97">
        <v>0</v>
      </c>
      <c r="I27" s="99">
        <f t="shared" ref="I27" si="58">SUM(F27-E27)*D27</f>
        <v>0</v>
      </c>
      <c r="J27" s="97">
        <v>0</v>
      </c>
      <c r="K27" s="97">
        <v>0</v>
      </c>
      <c r="L27" s="99">
        <f t="shared" ref="L27" si="59">SUM(I27:K27)</f>
        <v>0</v>
      </c>
    </row>
    <row r="28" spans="1:12" s="100" customFormat="1">
      <c r="A28" s="95" t="s">
        <v>928</v>
      </c>
      <c r="B28" s="96" t="s">
        <v>929</v>
      </c>
      <c r="C28" s="97" t="s">
        <v>14</v>
      </c>
      <c r="D28" s="137">
        <f t="shared" ref="D28" si="60">200000/E28</f>
        <v>272.10884353741494</v>
      </c>
      <c r="E28" s="98">
        <v>735</v>
      </c>
      <c r="F28" s="97">
        <v>742</v>
      </c>
      <c r="G28" s="97">
        <v>0</v>
      </c>
      <c r="H28" s="97">
        <v>0</v>
      </c>
      <c r="I28" s="99">
        <f t="shared" ref="I28" si="61">SUM(F28-E28)*D28</f>
        <v>1904.7619047619046</v>
      </c>
      <c r="J28" s="97">
        <v>0</v>
      </c>
      <c r="K28" s="97">
        <v>0</v>
      </c>
      <c r="L28" s="99">
        <f t="shared" ref="L28" si="62">SUM(I28:K28)</f>
        <v>1904.7619047619046</v>
      </c>
    </row>
    <row r="29" spans="1:12" s="100" customFormat="1">
      <c r="A29" s="95" t="s">
        <v>928</v>
      </c>
      <c r="B29" s="96" t="s">
        <v>29</v>
      </c>
      <c r="C29" s="97" t="s">
        <v>14</v>
      </c>
      <c r="D29" s="137">
        <f t="shared" ref="D29" si="63">200000/E29</f>
        <v>178.57142857142858</v>
      </c>
      <c r="E29" s="98">
        <v>1120</v>
      </c>
      <c r="F29" s="97">
        <v>1130</v>
      </c>
      <c r="G29" s="97">
        <v>1137</v>
      </c>
      <c r="H29" s="97">
        <v>0</v>
      </c>
      <c r="I29" s="99">
        <f t="shared" ref="I29" si="64">SUM(F29-E29)*D29</f>
        <v>1785.7142857142858</v>
      </c>
      <c r="J29" s="97">
        <f>SUM(G29-F29)*D29</f>
        <v>1250</v>
      </c>
      <c r="K29" s="97">
        <v>0</v>
      </c>
      <c r="L29" s="99">
        <f t="shared" ref="L29" si="65">SUM(I29:K29)</f>
        <v>3035.7142857142858</v>
      </c>
    </row>
    <row r="30" spans="1:12" s="100" customFormat="1">
      <c r="A30" s="95" t="s">
        <v>926</v>
      </c>
      <c r="B30" s="96" t="s">
        <v>927</v>
      </c>
      <c r="C30" s="97" t="s">
        <v>14</v>
      </c>
      <c r="D30" s="137">
        <f t="shared" ref="D30" si="66">200000/E30</f>
        <v>666.66666666666663</v>
      </c>
      <c r="E30" s="98">
        <v>300</v>
      </c>
      <c r="F30" s="97">
        <v>302.5</v>
      </c>
      <c r="G30" s="97">
        <v>0</v>
      </c>
      <c r="H30" s="97">
        <v>0</v>
      </c>
      <c r="I30" s="99">
        <f t="shared" ref="I30" si="67">SUM(F30-E30)*D30</f>
        <v>1666.6666666666665</v>
      </c>
      <c r="J30" s="97">
        <v>0</v>
      </c>
      <c r="K30" s="97">
        <v>0</v>
      </c>
      <c r="L30" s="99">
        <f t="shared" ref="L30" si="68">SUM(I30:K30)</f>
        <v>1666.6666666666665</v>
      </c>
    </row>
    <row r="31" spans="1:12" s="100" customFormat="1">
      <c r="A31" s="95" t="s">
        <v>926</v>
      </c>
      <c r="B31" s="96" t="s">
        <v>161</v>
      </c>
      <c r="C31" s="97" t="s">
        <v>14</v>
      </c>
      <c r="D31" s="137">
        <f t="shared" ref="D31" si="69">200000/E31</f>
        <v>1384.083044982699</v>
      </c>
      <c r="E31" s="98">
        <v>144.5</v>
      </c>
      <c r="F31" s="97">
        <v>145.5</v>
      </c>
      <c r="G31" s="97">
        <v>146.5</v>
      </c>
      <c r="H31" s="97">
        <v>0</v>
      </c>
      <c r="I31" s="99">
        <f t="shared" ref="I31" si="70">SUM(F31-E31)*D31</f>
        <v>1384.083044982699</v>
      </c>
      <c r="J31" s="97">
        <f>SUM(G31-F31)*D31</f>
        <v>1384.083044982699</v>
      </c>
      <c r="K31" s="97">
        <v>0</v>
      </c>
      <c r="L31" s="99">
        <f t="shared" ref="L31" si="71">SUM(I31:K31)</f>
        <v>2768.166089965398</v>
      </c>
    </row>
    <row r="32" spans="1:12" s="100" customFormat="1">
      <c r="A32" s="95" t="s">
        <v>924</v>
      </c>
      <c r="B32" s="96" t="s">
        <v>874</v>
      </c>
      <c r="C32" s="97" t="s">
        <v>14</v>
      </c>
      <c r="D32" s="137">
        <f t="shared" ref="D32" si="72">200000/E32</f>
        <v>117.64705882352941</v>
      </c>
      <c r="E32" s="98">
        <v>1700</v>
      </c>
      <c r="F32" s="97">
        <v>1710</v>
      </c>
      <c r="G32" s="97">
        <v>1720</v>
      </c>
      <c r="H32" s="97">
        <v>1730</v>
      </c>
      <c r="I32" s="99">
        <f t="shared" ref="I32" si="73">SUM(F32-E32)*D32</f>
        <v>1176.4705882352941</v>
      </c>
      <c r="J32" s="97">
        <f>SUM(G32-F32)*D32</f>
        <v>1176.4705882352941</v>
      </c>
      <c r="K32" s="97">
        <f t="shared" ref="K32" si="74">SUM(H32-G32)*D32</f>
        <v>1176.4705882352941</v>
      </c>
      <c r="L32" s="99">
        <f t="shared" ref="L32" si="75">SUM(I32:K32)</f>
        <v>3529.4117647058824</v>
      </c>
    </row>
    <row r="33" spans="1:12" s="100" customFormat="1">
      <c r="A33" s="95" t="s">
        <v>924</v>
      </c>
      <c r="B33" s="96" t="s">
        <v>72</v>
      </c>
      <c r="C33" s="97" t="s">
        <v>14</v>
      </c>
      <c r="D33" s="137">
        <f t="shared" ref="D33" si="76">200000/E33</f>
        <v>1204.8192771084337</v>
      </c>
      <c r="E33" s="98">
        <v>166</v>
      </c>
      <c r="F33" s="97">
        <v>167</v>
      </c>
      <c r="G33" s="97">
        <v>168</v>
      </c>
      <c r="H33" s="97">
        <v>169</v>
      </c>
      <c r="I33" s="99">
        <f t="shared" ref="I33" si="77">SUM(F33-E33)*D33</f>
        <v>1204.8192771084337</v>
      </c>
      <c r="J33" s="97">
        <f>SUM(G33-F33)*D33</f>
        <v>1204.8192771084337</v>
      </c>
      <c r="K33" s="97">
        <f t="shared" ref="K33" si="78">SUM(H33-G33)*D33</f>
        <v>1204.8192771084337</v>
      </c>
      <c r="L33" s="99">
        <f t="shared" ref="L33" si="79">SUM(I33:K33)</f>
        <v>3614.457831325301</v>
      </c>
    </row>
    <row r="34" spans="1:12" s="100" customFormat="1">
      <c r="A34" s="95" t="s">
        <v>924</v>
      </c>
      <c r="B34" s="96" t="s">
        <v>160</v>
      </c>
      <c r="C34" s="97" t="s">
        <v>18</v>
      </c>
      <c r="D34" s="137">
        <f t="shared" ref="D34" si="80">200000/E34</f>
        <v>760.45627376425853</v>
      </c>
      <c r="E34" s="98">
        <v>263</v>
      </c>
      <c r="F34" s="97">
        <v>261</v>
      </c>
      <c r="G34" s="97">
        <v>258</v>
      </c>
      <c r="H34" s="97">
        <v>255</v>
      </c>
      <c r="I34" s="99">
        <f t="shared" ref="I34:I40" si="81">SUM(E34-F34)*D34</f>
        <v>1520.9125475285171</v>
      </c>
      <c r="J34" s="97">
        <f>SUM(F34-G34)*D34</f>
        <v>2281.3688212927755</v>
      </c>
      <c r="K34" s="97">
        <f t="shared" ref="K34" si="82">SUM(G34-H34)*D34</f>
        <v>2281.3688212927755</v>
      </c>
      <c r="L34" s="99">
        <f t="shared" ref="L34" si="83">SUM(I34:K34)</f>
        <v>6083.6501901140682</v>
      </c>
    </row>
    <row r="35" spans="1:12" s="100" customFormat="1">
      <c r="A35" s="95" t="s">
        <v>924</v>
      </c>
      <c r="B35" s="96" t="s">
        <v>164</v>
      </c>
      <c r="C35" s="97" t="s">
        <v>18</v>
      </c>
      <c r="D35" s="137">
        <f t="shared" ref="D35" si="84">200000/E35</f>
        <v>228.31050228310502</v>
      </c>
      <c r="E35" s="98">
        <v>876</v>
      </c>
      <c r="F35" s="97">
        <v>866</v>
      </c>
      <c r="G35" s="97">
        <v>858</v>
      </c>
      <c r="H35" s="97">
        <v>0</v>
      </c>
      <c r="I35" s="99">
        <f t="shared" si="81"/>
        <v>2283.1050228310501</v>
      </c>
      <c r="J35" s="97">
        <f>SUM(F35-G35)*D35</f>
        <v>1826.4840182648402</v>
      </c>
      <c r="K35" s="97">
        <v>0</v>
      </c>
      <c r="L35" s="99">
        <f t="shared" ref="L35" si="85">SUM(I35:K35)</f>
        <v>4109.58904109589</v>
      </c>
    </row>
    <row r="36" spans="1:12" s="100" customFormat="1">
      <c r="A36" s="95" t="s">
        <v>924</v>
      </c>
      <c r="B36" s="96" t="s">
        <v>925</v>
      </c>
      <c r="C36" s="97" t="s">
        <v>14</v>
      </c>
      <c r="D36" s="137">
        <f t="shared" ref="D36" si="86">200000/E36</f>
        <v>128.2051282051282</v>
      </c>
      <c r="E36" s="98">
        <v>1560</v>
      </c>
      <c r="F36" s="97">
        <v>1560</v>
      </c>
      <c r="G36" s="97">
        <v>0</v>
      </c>
      <c r="H36" s="97">
        <v>0</v>
      </c>
      <c r="I36" s="99">
        <f t="shared" si="81"/>
        <v>0</v>
      </c>
      <c r="J36" s="97">
        <v>0</v>
      </c>
      <c r="K36" s="97">
        <v>0</v>
      </c>
      <c r="L36" s="99">
        <f t="shared" ref="L36" si="87">SUM(I36:K36)</f>
        <v>0</v>
      </c>
    </row>
    <row r="37" spans="1:12" s="100" customFormat="1">
      <c r="A37" s="95" t="s">
        <v>924</v>
      </c>
      <c r="B37" s="96" t="s">
        <v>71</v>
      </c>
      <c r="C37" s="97" t="s">
        <v>14</v>
      </c>
      <c r="D37" s="137">
        <f t="shared" ref="D37" si="88">200000/E37</f>
        <v>140.54813773717498</v>
      </c>
      <c r="E37" s="98">
        <v>1423</v>
      </c>
      <c r="F37" s="97">
        <v>1435</v>
      </c>
      <c r="G37" s="97">
        <v>0</v>
      </c>
      <c r="H37" s="97">
        <v>0</v>
      </c>
      <c r="I37" s="99">
        <f t="shared" si="81"/>
        <v>-1686.5776528460997</v>
      </c>
      <c r="J37" s="97">
        <v>0</v>
      </c>
      <c r="K37" s="97">
        <v>0</v>
      </c>
      <c r="L37" s="99">
        <f t="shared" ref="L37" si="89">SUM(I37:K37)</f>
        <v>-1686.5776528460997</v>
      </c>
    </row>
    <row r="38" spans="1:12" s="100" customFormat="1">
      <c r="A38" s="95" t="s">
        <v>922</v>
      </c>
      <c r="B38" s="96" t="s">
        <v>26</v>
      </c>
      <c r="C38" s="97" t="s">
        <v>18</v>
      </c>
      <c r="D38" s="137">
        <f t="shared" ref="D38" si="90">200000/E38</f>
        <v>877.19298245614038</v>
      </c>
      <c r="E38" s="98">
        <v>228</v>
      </c>
      <c r="F38" s="97">
        <v>226</v>
      </c>
      <c r="G38" s="97">
        <v>224</v>
      </c>
      <c r="H38" s="97">
        <v>222</v>
      </c>
      <c r="I38" s="99">
        <f t="shared" si="81"/>
        <v>1754.3859649122808</v>
      </c>
      <c r="J38" s="97">
        <f>SUM(F38-G38)*D38</f>
        <v>1754.3859649122808</v>
      </c>
      <c r="K38" s="97">
        <f t="shared" ref="K38" si="91">SUM(G38-H38)*D38</f>
        <v>1754.3859649122808</v>
      </c>
      <c r="L38" s="99">
        <f t="shared" ref="L38" si="92">SUM(I38:K38)</f>
        <v>5263.1578947368425</v>
      </c>
    </row>
    <row r="39" spans="1:12" s="100" customFormat="1">
      <c r="A39" s="95" t="s">
        <v>922</v>
      </c>
      <c r="B39" s="96" t="s">
        <v>379</v>
      </c>
      <c r="C39" s="97" t="s">
        <v>18</v>
      </c>
      <c r="D39" s="137">
        <f t="shared" ref="D39" si="93">200000/E39</f>
        <v>2919.7080291970801</v>
      </c>
      <c r="E39" s="98">
        <v>68.5</v>
      </c>
      <c r="F39" s="97">
        <v>67.8</v>
      </c>
      <c r="G39" s="97">
        <v>67</v>
      </c>
      <c r="H39" s="97">
        <v>66</v>
      </c>
      <c r="I39" s="99">
        <f t="shared" si="81"/>
        <v>2043.7956204379643</v>
      </c>
      <c r="J39" s="97">
        <f>SUM(F39-G39)*D39</f>
        <v>2335.7664233576556</v>
      </c>
      <c r="K39" s="97">
        <f t="shared" ref="K39" si="94">SUM(G39-H39)*D39</f>
        <v>2919.7080291970801</v>
      </c>
      <c r="L39" s="99">
        <f t="shared" ref="L39" si="95">SUM(I39:K39)</f>
        <v>7299.2700729927001</v>
      </c>
    </row>
    <row r="40" spans="1:12" s="100" customFormat="1">
      <c r="A40" s="95" t="s">
        <v>922</v>
      </c>
      <c r="B40" s="96" t="s">
        <v>923</v>
      </c>
      <c r="C40" s="97" t="s">
        <v>14</v>
      </c>
      <c r="D40" s="137">
        <f t="shared" ref="D40:D43" si="96">200000/E40</f>
        <v>904.97737556561083</v>
      </c>
      <c r="E40" s="98">
        <v>221</v>
      </c>
      <c r="F40" s="97">
        <v>221</v>
      </c>
      <c r="G40" s="97">
        <v>0</v>
      </c>
      <c r="H40" s="97">
        <v>0</v>
      </c>
      <c r="I40" s="99">
        <f t="shared" si="81"/>
        <v>0</v>
      </c>
      <c r="J40" s="97">
        <v>0</v>
      </c>
      <c r="K40" s="97">
        <f t="shared" ref="K40" si="97">SUM(G40-H40)*D40</f>
        <v>0</v>
      </c>
      <c r="L40" s="99">
        <f t="shared" ref="L40" si="98">SUM(I40:K40)</f>
        <v>0</v>
      </c>
    </row>
    <row r="41" spans="1:12" s="100" customFormat="1">
      <c r="A41" s="95" t="s">
        <v>922</v>
      </c>
      <c r="B41" s="96" t="s">
        <v>83</v>
      </c>
      <c r="C41" s="97" t="s">
        <v>14</v>
      </c>
      <c r="D41" s="137">
        <f t="shared" si="96"/>
        <v>4347.826086956522</v>
      </c>
      <c r="E41" s="98">
        <v>46</v>
      </c>
      <c r="F41" s="97">
        <v>45.4</v>
      </c>
      <c r="G41" s="97">
        <v>0</v>
      </c>
      <c r="H41" s="97">
        <v>0</v>
      </c>
      <c r="I41" s="99">
        <f t="shared" ref="I41:I43" si="99">SUM(F41-E41)*D41</f>
        <v>-2608.6956521739194</v>
      </c>
      <c r="J41" s="97">
        <v>0</v>
      </c>
      <c r="K41" s="97">
        <f t="shared" ref="K41" si="100">SUM(G41-H41)*D41</f>
        <v>0</v>
      </c>
      <c r="L41" s="99">
        <f t="shared" ref="L41" si="101">SUM(I41:K41)</f>
        <v>-2608.6956521739194</v>
      </c>
    </row>
    <row r="42" spans="1:12" s="100" customFormat="1">
      <c r="A42" s="95" t="s">
        <v>922</v>
      </c>
      <c r="B42" s="96" t="s">
        <v>696</v>
      </c>
      <c r="C42" s="97" t="s">
        <v>14</v>
      </c>
      <c r="D42" s="137">
        <f t="shared" ref="D42" si="102">200000/E42</f>
        <v>140.25245441795232</v>
      </c>
      <c r="E42" s="98">
        <v>1426</v>
      </c>
      <c r="F42" s="97">
        <v>1410</v>
      </c>
      <c r="G42" s="97">
        <v>0</v>
      </c>
      <c r="H42" s="97">
        <v>0</v>
      </c>
      <c r="I42" s="99">
        <f t="shared" ref="I42" si="103">SUM(F42-E42)*D42</f>
        <v>-2244.0392706872371</v>
      </c>
      <c r="J42" s="97">
        <v>0</v>
      </c>
      <c r="K42" s="97">
        <f t="shared" ref="K42" si="104">SUM(G42-H42)*D42</f>
        <v>0</v>
      </c>
      <c r="L42" s="99">
        <f t="shared" ref="L42" si="105">SUM(I42:K42)</f>
        <v>-2244.0392706872371</v>
      </c>
    </row>
    <row r="43" spans="1:12" s="100" customFormat="1">
      <c r="A43" s="95" t="s">
        <v>921</v>
      </c>
      <c r="B43" s="96" t="s">
        <v>767</v>
      </c>
      <c r="C43" s="97" t="s">
        <v>14</v>
      </c>
      <c r="D43" s="137">
        <f t="shared" si="96"/>
        <v>92.592592592592595</v>
      </c>
      <c r="E43" s="98">
        <v>2160</v>
      </c>
      <c r="F43" s="97">
        <v>2180</v>
      </c>
      <c r="G43" s="97">
        <v>2200</v>
      </c>
      <c r="H43" s="97">
        <v>2220</v>
      </c>
      <c r="I43" s="99">
        <f t="shared" si="99"/>
        <v>1851.851851851852</v>
      </c>
      <c r="J43" s="97">
        <f>SUM(G43-F43)*D43</f>
        <v>1851.851851851852</v>
      </c>
      <c r="K43" s="97">
        <f t="shared" ref="K43" si="106">SUM(H43-G43)*D43</f>
        <v>1851.851851851852</v>
      </c>
      <c r="L43" s="99">
        <f t="shared" ref="L43" si="107">SUM(I43:K43)</f>
        <v>5555.5555555555557</v>
      </c>
    </row>
    <row r="44" spans="1:12" s="100" customFormat="1">
      <c r="A44" s="95" t="s">
        <v>921</v>
      </c>
      <c r="B44" s="96" t="s">
        <v>24</v>
      </c>
      <c r="C44" s="97" t="s">
        <v>14</v>
      </c>
      <c r="D44" s="137">
        <f t="shared" ref="D44" si="108">200000/E44</f>
        <v>205.12820512820514</v>
      </c>
      <c r="E44" s="98">
        <v>975</v>
      </c>
      <c r="F44" s="97">
        <v>983</v>
      </c>
      <c r="G44" s="97">
        <v>0</v>
      </c>
      <c r="H44" s="97">
        <v>0</v>
      </c>
      <c r="I44" s="99">
        <f t="shared" ref="I44" si="109">SUM(F44-E44)*D44</f>
        <v>1641.0256410256411</v>
      </c>
      <c r="J44" s="97">
        <v>0</v>
      </c>
      <c r="K44" s="97">
        <f t="shared" ref="K44" si="110">SUM(H44-G44)*D44</f>
        <v>0</v>
      </c>
      <c r="L44" s="99">
        <f t="shared" ref="L44" si="111">SUM(I44:K44)</f>
        <v>1641.0256410256411</v>
      </c>
    </row>
    <row r="45" spans="1:12" s="100" customFormat="1">
      <c r="A45" s="95" t="s">
        <v>919</v>
      </c>
      <c r="B45" s="96" t="s">
        <v>920</v>
      </c>
      <c r="C45" s="97" t="s">
        <v>18</v>
      </c>
      <c r="D45" s="137">
        <f t="shared" ref="D45" si="112">200000/E45</f>
        <v>125</v>
      </c>
      <c r="E45" s="98">
        <v>1600</v>
      </c>
      <c r="F45" s="97">
        <v>1590</v>
      </c>
      <c r="G45" s="97">
        <v>1580</v>
      </c>
      <c r="H45" s="97">
        <v>1570</v>
      </c>
      <c r="I45" s="99">
        <f>SUM(E45-F45)*D45</f>
        <v>1250</v>
      </c>
      <c r="J45" s="97">
        <f>SUM(F45-G45)*D45</f>
        <v>1250</v>
      </c>
      <c r="K45" s="97">
        <f t="shared" ref="K45" si="113">SUM(G45-H45)*D45</f>
        <v>1250</v>
      </c>
      <c r="L45" s="99">
        <f t="shared" ref="L45" si="114">SUM(I45:K45)</f>
        <v>3750</v>
      </c>
    </row>
    <row r="46" spans="1:12" s="100" customFormat="1">
      <c r="A46" s="95" t="s">
        <v>919</v>
      </c>
      <c r="B46" s="96" t="s">
        <v>83</v>
      </c>
      <c r="C46" s="97" t="s">
        <v>14</v>
      </c>
      <c r="D46" s="137">
        <f t="shared" ref="D46" si="115">200000/E46</f>
        <v>5000</v>
      </c>
      <c r="E46" s="98">
        <v>40</v>
      </c>
      <c r="F46" s="97">
        <v>40.5</v>
      </c>
      <c r="G46" s="97">
        <v>41</v>
      </c>
      <c r="H46" s="97">
        <v>41.5</v>
      </c>
      <c r="I46" s="99">
        <f t="shared" ref="I46" si="116">SUM(F46-E46)*D46</f>
        <v>2500</v>
      </c>
      <c r="J46" s="97">
        <f>SUM(G46-F46)*D46</f>
        <v>2500</v>
      </c>
      <c r="K46" s="97">
        <f t="shared" ref="K46" si="117">SUM(H46-G46)*D46</f>
        <v>2500</v>
      </c>
      <c r="L46" s="99">
        <f t="shared" ref="L46" si="118">SUM(I46:K46)</f>
        <v>7500</v>
      </c>
    </row>
    <row r="47" spans="1:12" s="100" customFormat="1">
      <c r="A47" s="95" t="s">
        <v>915</v>
      </c>
      <c r="B47" s="96" t="s">
        <v>672</v>
      </c>
      <c r="C47" s="97" t="s">
        <v>18</v>
      </c>
      <c r="D47" s="137">
        <f t="shared" ref="D47" si="119">200000/E47</f>
        <v>1600</v>
      </c>
      <c r="E47" s="98">
        <v>125</v>
      </c>
      <c r="F47" s="97">
        <v>124</v>
      </c>
      <c r="G47" s="97">
        <v>123</v>
      </c>
      <c r="H47" s="97">
        <v>122</v>
      </c>
      <c r="I47" s="99">
        <f>SUM(E47-F47)*D47</f>
        <v>1600</v>
      </c>
      <c r="J47" s="97">
        <f>SUM(F47-G47)*D47</f>
        <v>1600</v>
      </c>
      <c r="K47" s="97">
        <f t="shared" ref="K47" si="120">SUM(G47-H47)*D47</f>
        <v>1600</v>
      </c>
      <c r="L47" s="99">
        <f t="shared" ref="L47" si="121">SUM(I47:K47)</f>
        <v>4800</v>
      </c>
    </row>
    <row r="48" spans="1:12" s="100" customFormat="1">
      <c r="A48" s="95" t="s">
        <v>915</v>
      </c>
      <c r="B48" s="96" t="s">
        <v>695</v>
      </c>
      <c r="C48" s="97" t="s">
        <v>18</v>
      </c>
      <c r="D48" s="137">
        <f t="shared" ref="D48" si="122">200000/E48</f>
        <v>1324.5033112582782</v>
      </c>
      <c r="E48" s="98">
        <v>151</v>
      </c>
      <c r="F48" s="97">
        <v>150</v>
      </c>
      <c r="G48" s="97">
        <v>149</v>
      </c>
      <c r="H48" s="97">
        <v>148</v>
      </c>
      <c r="I48" s="99">
        <f>SUM(E48-F48)*D48</f>
        <v>1324.5033112582782</v>
      </c>
      <c r="J48" s="97">
        <f>SUM(F48-G48)*D48</f>
        <v>1324.5033112582782</v>
      </c>
      <c r="K48" s="97">
        <f t="shared" ref="K48" si="123">SUM(G48-H48)*D48</f>
        <v>1324.5033112582782</v>
      </c>
      <c r="L48" s="99">
        <f t="shared" ref="L48" si="124">SUM(I48:K48)</f>
        <v>3973.5099337748347</v>
      </c>
    </row>
    <row r="49" spans="1:12" s="100" customFormat="1">
      <c r="A49" s="95" t="s">
        <v>915</v>
      </c>
      <c r="B49" s="96" t="s">
        <v>916</v>
      </c>
      <c r="C49" s="97" t="s">
        <v>18</v>
      </c>
      <c r="D49" s="137">
        <f t="shared" ref="D49" si="125">200000/E49</f>
        <v>3252.0325203252032</v>
      </c>
      <c r="E49" s="98">
        <v>61.5</v>
      </c>
      <c r="F49" s="97">
        <v>61</v>
      </c>
      <c r="G49" s="97">
        <v>60.5</v>
      </c>
      <c r="H49" s="97">
        <v>60</v>
      </c>
      <c r="I49" s="99">
        <f>SUM(E49-F49)*D49</f>
        <v>1626.0162601626016</v>
      </c>
      <c r="J49" s="97">
        <f>SUM(F49-G49)*D49</f>
        <v>1626.0162601626016</v>
      </c>
      <c r="K49" s="97">
        <f t="shared" ref="K49" si="126">SUM(G49-H49)*D49</f>
        <v>1626.0162601626016</v>
      </c>
      <c r="L49" s="99">
        <f t="shared" ref="L49" si="127">SUM(I49:K49)</f>
        <v>4878.0487804878048</v>
      </c>
    </row>
    <row r="50" spans="1:12" s="100" customFormat="1">
      <c r="A50" s="95" t="s">
        <v>915</v>
      </c>
      <c r="B50" s="96" t="s">
        <v>26</v>
      </c>
      <c r="C50" s="97" t="s">
        <v>18</v>
      </c>
      <c r="D50" s="137">
        <f t="shared" ref="D50" si="128">200000/E50</f>
        <v>833.33333333333337</v>
      </c>
      <c r="E50" s="98">
        <v>240</v>
      </c>
      <c r="F50" s="97">
        <v>238</v>
      </c>
      <c r="G50" s="97">
        <v>236</v>
      </c>
      <c r="H50" s="97">
        <v>232</v>
      </c>
      <c r="I50" s="99">
        <f>SUM(E50-F50)*D50</f>
        <v>1666.6666666666667</v>
      </c>
      <c r="J50" s="97">
        <f>SUM(F50-G50)*D50</f>
        <v>1666.6666666666667</v>
      </c>
      <c r="K50" s="97">
        <f t="shared" ref="K50" si="129">SUM(G50-H50)*D50</f>
        <v>3333.3333333333335</v>
      </c>
      <c r="L50" s="99">
        <f t="shared" ref="L50" si="130">SUM(I50:K50)</f>
        <v>6666.666666666667</v>
      </c>
    </row>
    <row r="51" spans="1:12" s="100" customFormat="1">
      <c r="A51" s="95" t="s">
        <v>915</v>
      </c>
      <c r="B51" s="96" t="s">
        <v>72</v>
      </c>
      <c r="C51" s="97" t="s">
        <v>18</v>
      </c>
      <c r="D51" s="137">
        <f t="shared" ref="D51" si="131">200000/E51</f>
        <v>1190.4761904761904</v>
      </c>
      <c r="E51" s="98">
        <v>168</v>
      </c>
      <c r="F51" s="97">
        <v>167</v>
      </c>
      <c r="G51" s="97">
        <v>166</v>
      </c>
      <c r="H51" s="97">
        <v>165</v>
      </c>
      <c r="I51" s="99">
        <f>SUM(E51-F51)*D51</f>
        <v>1190.4761904761904</v>
      </c>
      <c r="J51" s="97">
        <f>SUM(F51-G51)*D51</f>
        <v>1190.4761904761904</v>
      </c>
      <c r="K51" s="97">
        <f t="shared" ref="K51" si="132">SUM(G51-H51)*D51</f>
        <v>1190.4761904761904</v>
      </c>
      <c r="L51" s="99">
        <f t="shared" ref="L51" si="133">SUM(I51:K51)</f>
        <v>3571.4285714285711</v>
      </c>
    </row>
    <row r="52" spans="1:12" s="100" customFormat="1">
      <c r="A52" s="95"/>
      <c r="B52" s="96"/>
      <c r="C52" s="97"/>
      <c r="D52" s="137"/>
      <c r="E52" s="98"/>
      <c r="F52" s="97"/>
      <c r="G52" s="97"/>
      <c r="H52" s="97"/>
      <c r="I52" s="99"/>
      <c r="J52" s="97"/>
      <c r="K52" s="97"/>
      <c r="L52" s="99"/>
    </row>
    <row r="53" spans="1:12" s="100" customFormat="1" ht="14.25">
      <c r="A53" s="124"/>
      <c r="B53" s="125"/>
      <c r="C53" s="125"/>
      <c r="D53" s="125"/>
      <c r="E53" s="125"/>
      <c r="F53" s="125"/>
      <c r="G53" s="126"/>
      <c r="H53" s="125"/>
      <c r="I53" s="127">
        <f>SUM(I9:I51)</f>
        <v>40404.926346619533</v>
      </c>
      <c r="J53" s="128"/>
      <c r="K53" s="127" t="s">
        <v>677</v>
      </c>
      <c r="L53" s="127">
        <f>SUM(L9:L51)</f>
        <v>119691.64855336404</v>
      </c>
    </row>
    <row r="54" spans="1:12" s="100" customFormat="1" ht="14.25">
      <c r="A54" s="101" t="s">
        <v>918</v>
      </c>
      <c r="B54" s="96"/>
      <c r="C54" s="97"/>
      <c r="D54" s="98"/>
      <c r="E54" s="98"/>
      <c r="F54" s="97"/>
      <c r="G54" s="97"/>
      <c r="H54" s="97"/>
      <c r="I54" s="99"/>
      <c r="J54" s="97"/>
      <c r="K54" s="97"/>
      <c r="L54" s="99"/>
    </row>
    <row r="55" spans="1:12" s="100" customFormat="1" ht="14.25">
      <c r="A55" s="101" t="s">
        <v>759</v>
      </c>
      <c r="B55" s="126" t="s">
        <v>760</v>
      </c>
      <c r="C55" s="106" t="s">
        <v>761</v>
      </c>
      <c r="D55" s="129" t="s">
        <v>762</v>
      </c>
      <c r="E55" s="129" t="s">
        <v>763</v>
      </c>
      <c r="F55" s="106" t="s">
        <v>732</v>
      </c>
      <c r="G55" s="97"/>
      <c r="H55" s="97"/>
      <c r="I55" s="99"/>
      <c r="J55" s="97"/>
      <c r="K55" s="97"/>
      <c r="L55" s="99"/>
    </row>
    <row r="56" spans="1:12" s="100" customFormat="1" ht="14.25">
      <c r="A56" s="95" t="s">
        <v>917</v>
      </c>
      <c r="B56" s="96">
        <v>3</v>
      </c>
      <c r="C56" s="97">
        <f>SUM(A56-B56)</f>
        <v>58</v>
      </c>
      <c r="D56" s="98">
        <v>12</v>
      </c>
      <c r="E56" s="97">
        <f>SUM(C56-D56)</f>
        <v>46</v>
      </c>
      <c r="F56" s="97">
        <f>E56*100/C56</f>
        <v>79.310344827586206</v>
      </c>
      <c r="G56" s="97"/>
      <c r="H56" s="97"/>
      <c r="I56" s="99"/>
      <c r="J56" s="97"/>
      <c r="K56" s="97"/>
      <c r="L56" s="99"/>
    </row>
    <row r="57" spans="1:12" s="100" customFormat="1" ht="14.25">
      <c r="A57" s="102"/>
      <c r="B57" s="103"/>
      <c r="C57" s="103"/>
      <c r="D57" s="104"/>
      <c r="E57" s="104"/>
      <c r="F57" s="130">
        <v>43709</v>
      </c>
      <c r="G57" s="103"/>
      <c r="H57" s="103"/>
      <c r="I57" s="105"/>
      <c r="J57" s="105"/>
      <c r="K57" s="105"/>
      <c r="L57" s="105"/>
    </row>
    <row r="58" spans="1:12" s="100" customFormat="1">
      <c r="A58" s="95"/>
      <c r="B58" s="96"/>
      <c r="C58" s="97"/>
      <c r="D58" s="137"/>
      <c r="E58" s="98"/>
      <c r="F58" s="97"/>
      <c r="G58" s="97"/>
      <c r="H58" s="97"/>
      <c r="I58" s="99"/>
      <c r="J58" s="97"/>
      <c r="K58" s="97"/>
      <c r="L58" s="99"/>
    </row>
    <row r="59" spans="1:12" s="100" customFormat="1">
      <c r="A59" s="95" t="s">
        <v>914</v>
      </c>
      <c r="B59" s="96" t="s">
        <v>679</v>
      </c>
      <c r="C59" s="97" t="s">
        <v>14</v>
      </c>
      <c r="D59" s="137">
        <f t="shared" ref="D59" si="134">200000/E59</f>
        <v>1941.7475728155339</v>
      </c>
      <c r="E59" s="98">
        <v>103</v>
      </c>
      <c r="F59" s="97">
        <v>103.75</v>
      </c>
      <c r="G59" s="97">
        <v>0</v>
      </c>
      <c r="H59" s="97">
        <v>0</v>
      </c>
      <c r="I59" s="99">
        <f t="shared" ref="I59:I61" si="135">SUM(F59-E59)*D59</f>
        <v>1456.3106796116504</v>
      </c>
      <c r="J59" s="97">
        <v>0</v>
      </c>
      <c r="K59" s="97">
        <f t="shared" ref="K59" si="136">SUM(G59-H59)*D59</f>
        <v>0</v>
      </c>
      <c r="L59" s="99">
        <f t="shared" ref="L59" si="137">SUM(I59:K59)</f>
        <v>1456.3106796116504</v>
      </c>
    </row>
    <row r="60" spans="1:12" s="100" customFormat="1">
      <c r="A60" s="95" t="s">
        <v>913</v>
      </c>
      <c r="B60" s="96" t="s">
        <v>160</v>
      </c>
      <c r="C60" s="97" t="s">
        <v>18</v>
      </c>
      <c r="D60" s="137">
        <f t="shared" ref="D60" si="138">200000/E60</f>
        <v>606.06060606060601</v>
      </c>
      <c r="E60" s="98">
        <v>330</v>
      </c>
      <c r="F60" s="97">
        <v>327</v>
      </c>
      <c r="G60" s="97">
        <v>324</v>
      </c>
      <c r="H60" s="97">
        <v>320</v>
      </c>
      <c r="I60" s="99">
        <f>SUM(E60-F60)*D60</f>
        <v>1818.181818181818</v>
      </c>
      <c r="J60" s="97">
        <f>SUM(F60-G60)*D60</f>
        <v>1818.181818181818</v>
      </c>
      <c r="K60" s="97">
        <f t="shared" ref="K60" si="139">SUM(G60-H60)*D60</f>
        <v>2424.242424242424</v>
      </c>
      <c r="L60" s="99">
        <f t="shared" ref="L60" si="140">SUM(I60:K60)</f>
        <v>6060.6060606060601</v>
      </c>
    </row>
    <row r="61" spans="1:12" s="100" customFormat="1">
      <c r="A61" s="95" t="s">
        <v>913</v>
      </c>
      <c r="B61" s="96" t="s">
        <v>834</v>
      </c>
      <c r="C61" s="97" t="s">
        <v>14</v>
      </c>
      <c r="D61" s="137">
        <f t="shared" ref="D61" si="141">200000/E61</f>
        <v>242.27740763173833</v>
      </c>
      <c r="E61" s="98">
        <v>825.5</v>
      </c>
      <c r="F61" s="97">
        <v>832</v>
      </c>
      <c r="G61" s="97">
        <v>0</v>
      </c>
      <c r="H61" s="97">
        <v>0</v>
      </c>
      <c r="I61" s="99">
        <f t="shared" si="135"/>
        <v>1574.803149606299</v>
      </c>
      <c r="J61" s="97">
        <v>0</v>
      </c>
      <c r="K61" s="97">
        <v>0</v>
      </c>
      <c r="L61" s="99">
        <f t="shared" ref="L61" si="142">SUM(I61:K61)</f>
        <v>1574.803149606299</v>
      </c>
    </row>
    <row r="62" spans="1:12" s="100" customFormat="1">
      <c r="A62" s="95" t="s">
        <v>912</v>
      </c>
      <c r="B62" s="96" t="s">
        <v>49</v>
      </c>
      <c r="C62" s="97" t="s">
        <v>14</v>
      </c>
      <c r="D62" s="137">
        <f t="shared" ref="D62" si="143">200000/E62</f>
        <v>50</v>
      </c>
      <c r="E62" s="98">
        <v>4000</v>
      </c>
      <c r="F62" s="97">
        <v>3978</v>
      </c>
      <c r="G62" s="97">
        <v>0</v>
      </c>
      <c r="H62" s="97">
        <v>0</v>
      </c>
      <c r="I62" s="99">
        <f t="shared" ref="I62" si="144">SUM(F62-E62)*D62</f>
        <v>-1100</v>
      </c>
      <c r="J62" s="97">
        <v>0</v>
      </c>
      <c r="K62" s="97">
        <v>0</v>
      </c>
      <c r="L62" s="99">
        <f t="shared" ref="L62" si="145">SUM(I62:K62)</f>
        <v>-1100</v>
      </c>
    </row>
    <row r="63" spans="1:12" s="100" customFormat="1">
      <c r="A63" s="95" t="s">
        <v>912</v>
      </c>
      <c r="B63" s="96" t="s">
        <v>25</v>
      </c>
      <c r="C63" s="97" t="s">
        <v>18</v>
      </c>
      <c r="D63" s="137">
        <f t="shared" ref="D63" si="146">200000/E63</f>
        <v>1393.7282229965156</v>
      </c>
      <c r="E63" s="98">
        <v>143.5</v>
      </c>
      <c r="F63" s="97">
        <v>142.5</v>
      </c>
      <c r="G63" s="97">
        <v>141.5</v>
      </c>
      <c r="H63" s="97">
        <v>0</v>
      </c>
      <c r="I63" s="99">
        <f>SUM(E63-F63)*D63</f>
        <v>1393.7282229965156</v>
      </c>
      <c r="J63" s="97">
        <f>SUM(F63-G63)*D63</f>
        <v>1393.7282229965156</v>
      </c>
      <c r="K63" s="97">
        <v>0</v>
      </c>
      <c r="L63" s="99">
        <f t="shared" ref="L63" si="147">SUM(I63:K63)</f>
        <v>2787.4564459930311</v>
      </c>
    </row>
    <row r="64" spans="1:12" s="100" customFormat="1">
      <c r="A64" s="95" t="s">
        <v>912</v>
      </c>
      <c r="B64" s="96" t="s">
        <v>68</v>
      </c>
      <c r="C64" s="97" t="s">
        <v>14</v>
      </c>
      <c r="D64" s="137">
        <f t="shared" ref="D64" si="148">200000/E64</f>
        <v>23.829381627546766</v>
      </c>
      <c r="E64" s="98">
        <v>8393</v>
      </c>
      <c r="F64" s="97">
        <v>8420</v>
      </c>
      <c r="G64" s="97">
        <v>0</v>
      </c>
      <c r="H64" s="97">
        <v>0</v>
      </c>
      <c r="I64" s="99">
        <f t="shared" ref="I64:I67" si="149">SUM(F64-E64)*D64</f>
        <v>643.3933039437627</v>
      </c>
      <c r="J64" s="97">
        <v>0</v>
      </c>
      <c r="K64" s="97">
        <v>0</v>
      </c>
      <c r="L64" s="99">
        <f t="shared" ref="L64" si="150">SUM(I64:K64)</f>
        <v>643.3933039437627</v>
      </c>
    </row>
    <row r="65" spans="1:12" s="100" customFormat="1">
      <c r="A65" s="95" t="s">
        <v>912</v>
      </c>
      <c r="B65" s="96" t="s">
        <v>268</v>
      </c>
      <c r="C65" s="97" t="s">
        <v>14</v>
      </c>
      <c r="D65" s="137">
        <f t="shared" ref="D65" si="151">200000/E65</f>
        <v>214.13276231263384</v>
      </c>
      <c r="E65" s="98">
        <v>934</v>
      </c>
      <c r="F65" s="97">
        <v>942</v>
      </c>
      <c r="G65" s="97">
        <v>0</v>
      </c>
      <c r="H65" s="97">
        <v>0</v>
      </c>
      <c r="I65" s="99">
        <v>0</v>
      </c>
      <c r="J65" s="97">
        <v>0</v>
      </c>
      <c r="K65" s="97">
        <v>0</v>
      </c>
      <c r="L65" s="99">
        <v>0</v>
      </c>
    </row>
    <row r="66" spans="1:12" s="100" customFormat="1">
      <c r="A66" s="95" t="s">
        <v>911</v>
      </c>
      <c r="B66" s="96" t="s">
        <v>89</v>
      </c>
      <c r="C66" s="97" t="s">
        <v>18</v>
      </c>
      <c r="D66" s="137">
        <f t="shared" ref="D66" si="152">200000/E66</f>
        <v>716.84587813620067</v>
      </c>
      <c r="E66" s="98">
        <v>279</v>
      </c>
      <c r="F66" s="97">
        <v>277</v>
      </c>
      <c r="G66" s="97">
        <v>275</v>
      </c>
      <c r="H66" s="97">
        <v>0</v>
      </c>
      <c r="I66" s="99">
        <f>SUM(E66-F66)*D66</f>
        <v>1433.6917562724013</v>
      </c>
      <c r="J66" s="97">
        <f>SUM(F66-G66)*D66</f>
        <v>1433.6917562724013</v>
      </c>
      <c r="K66" s="97">
        <v>0</v>
      </c>
      <c r="L66" s="99">
        <f t="shared" ref="L66" si="153">SUM(I66:K66)</f>
        <v>2867.3835125448027</v>
      </c>
    </row>
    <row r="67" spans="1:12" s="100" customFormat="1">
      <c r="A67" s="95" t="s">
        <v>911</v>
      </c>
      <c r="B67" s="96" t="s">
        <v>77</v>
      </c>
      <c r="C67" s="97" t="s">
        <v>14</v>
      </c>
      <c r="D67" s="137">
        <f t="shared" ref="D67" si="154">200000/E67</f>
        <v>336.1344537815126</v>
      </c>
      <c r="E67" s="98">
        <v>595</v>
      </c>
      <c r="F67" s="97">
        <v>599</v>
      </c>
      <c r="G67" s="97">
        <v>0</v>
      </c>
      <c r="H67" s="97">
        <v>0</v>
      </c>
      <c r="I67" s="99">
        <f t="shared" si="149"/>
        <v>1344.5378151260504</v>
      </c>
      <c r="J67" s="97">
        <v>0</v>
      </c>
      <c r="K67" s="97">
        <f t="shared" ref="K67" si="155">SUM(H67-G67)*D67</f>
        <v>0</v>
      </c>
      <c r="L67" s="99">
        <f t="shared" ref="L67" si="156">SUM(I67:K67)</f>
        <v>1344.5378151260504</v>
      </c>
    </row>
    <row r="68" spans="1:12" s="100" customFormat="1">
      <c r="A68" s="95" t="s">
        <v>910</v>
      </c>
      <c r="B68" s="96" t="s">
        <v>72</v>
      </c>
      <c r="C68" s="97" t="s">
        <v>14</v>
      </c>
      <c r="D68" s="137">
        <f t="shared" ref="D68" si="157">200000/E68</f>
        <v>1036.2694300518135</v>
      </c>
      <c r="E68" s="98">
        <v>193</v>
      </c>
      <c r="F68" s="97">
        <v>194.25</v>
      </c>
      <c r="G68" s="97">
        <v>196</v>
      </c>
      <c r="H68" s="97">
        <v>198</v>
      </c>
      <c r="I68" s="99">
        <f t="shared" ref="I68" si="158">SUM(F68-E68)*D68</f>
        <v>1295.3367875647668</v>
      </c>
      <c r="J68" s="97">
        <f>SUM(G68-F68)*D68</f>
        <v>1813.4715025906737</v>
      </c>
      <c r="K68" s="97">
        <f t="shared" ref="K68" si="159">SUM(H68-G68)*D68</f>
        <v>2072.538860103627</v>
      </c>
      <c r="L68" s="99">
        <f t="shared" ref="L68" si="160">SUM(I68:K68)</f>
        <v>5181.3471502590673</v>
      </c>
    </row>
    <row r="69" spans="1:12" s="100" customFormat="1">
      <c r="A69" s="95" t="s">
        <v>910</v>
      </c>
      <c r="B69" s="96" t="s">
        <v>90</v>
      </c>
      <c r="C69" s="97" t="s">
        <v>14</v>
      </c>
      <c r="D69" s="137">
        <f t="shared" ref="D69" si="161">200000/E69</f>
        <v>1298.7012987012988</v>
      </c>
      <c r="E69" s="98">
        <v>154</v>
      </c>
      <c r="F69" s="97">
        <v>155</v>
      </c>
      <c r="G69" s="97">
        <v>156</v>
      </c>
      <c r="H69" s="97">
        <v>157</v>
      </c>
      <c r="I69" s="99">
        <f t="shared" ref="I69" si="162">SUM(F69-E69)*D69</f>
        <v>1298.7012987012988</v>
      </c>
      <c r="J69" s="97">
        <f>SUM(G69-F69)*D69</f>
        <v>1298.7012987012988</v>
      </c>
      <c r="K69" s="97">
        <f t="shared" ref="K69" si="163">SUM(H69-G69)*D69</f>
        <v>1298.7012987012988</v>
      </c>
      <c r="L69" s="99">
        <f t="shared" ref="L69" si="164">SUM(I69:K69)</f>
        <v>3896.1038961038967</v>
      </c>
    </row>
    <row r="70" spans="1:12" s="100" customFormat="1">
      <c r="A70" s="95" t="s">
        <v>910</v>
      </c>
      <c r="B70" s="96" t="s">
        <v>368</v>
      </c>
      <c r="C70" s="97" t="s">
        <v>14</v>
      </c>
      <c r="D70" s="137">
        <f t="shared" ref="D70" si="165">200000/E70</f>
        <v>1851.851851851852</v>
      </c>
      <c r="E70" s="98">
        <v>108</v>
      </c>
      <c r="F70" s="97">
        <v>109</v>
      </c>
      <c r="G70" s="97">
        <v>0</v>
      </c>
      <c r="H70" s="97">
        <v>0</v>
      </c>
      <c r="I70" s="99">
        <f t="shared" ref="I70" si="166">SUM(F70-E70)*D70</f>
        <v>1851.851851851852</v>
      </c>
      <c r="J70" s="97">
        <v>0</v>
      </c>
      <c r="K70" s="97">
        <v>0</v>
      </c>
      <c r="L70" s="99">
        <f t="shared" ref="L70" si="167">SUM(I70:K70)</f>
        <v>1851.851851851852</v>
      </c>
    </row>
    <row r="71" spans="1:12" s="100" customFormat="1">
      <c r="A71" s="95" t="s">
        <v>910</v>
      </c>
      <c r="B71" s="96" t="s">
        <v>736</v>
      </c>
      <c r="C71" s="97" t="s">
        <v>14</v>
      </c>
      <c r="D71" s="137">
        <f t="shared" ref="D71" si="168">200000/E71</f>
        <v>478.46889952153111</v>
      </c>
      <c r="E71" s="98">
        <v>418</v>
      </c>
      <c r="F71" s="97">
        <v>414</v>
      </c>
      <c r="G71" s="97">
        <v>0</v>
      </c>
      <c r="H71" s="97">
        <v>0</v>
      </c>
      <c r="I71" s="99">
        <f t="shared" ref="I71" si="169">SUM(F71-E71)*D71</f>
        <v>-1913.8755980861245</v>
      </c>
      <c r="J71" s="97">
        <v>0</v>
      </c>
      <c r="K71" s="97">
        <v>0</v>
      </c>
      <c r="L71" s="99">
        <f t="shared" ref="L71" si="170">SUM(I71:K71)</f>
        <v>-1913.8755980861245</v>
      </c>
    </row>
    <row r="72" spans="1:12" s="100" customFormat="1">
      <c r="A72" s="95" t="s">
        <v>908</v>
      </c>
      <c r="B72" s="96" t="s">
        <v>74</v>
      </c>
      <c r="C72" s="97" t="s">
        <v>14</v>
      </c>
      <c r="D72" s="137">
        <f t="shared" ref="D72" si="171">200000/E72</f>
        <v>109.89010989010988</v>
      </c>
      <c r="E72" s="98">
        <v>1820</v>
      </c>
      <c r="F72" s="97">
        <v>1830</v>
      </c>
      <c r="G72" s="97">
        <v>1840</v>
      </c>
      <c r="H72" s="97">
        <v>1850</v>
      </c>
      <c r="I72" s="99">
        <f t="shared" ref="I72" si="172">SUM(F72-E72)*D72</f>
        <v>1098.9010989010987</v>
      </c>
      <c r="J72" s="97">
        <f>SUM(G72-F72)*D72</f>
        <v>1098.9010989010987</v>
      </c>
      <c r="K72" s="97">
        <f t="shared" ref="K72" si="173">SUM(H72-G72)*D72</f>
        <v>1098.9010989010987</v>
      </c>
      <c r="L72" s="99">
        <f t="shared" ref="L72" si="174">SUM(I72:K72)</f>
        <v>3296.7032967032965</v>
      </c>
    </row>
    <row r="73" spans="1:12" s="100" customFormat="1">
      <c r="A73" s="95" t="s">
        <v>908</v>
      </c>
      <c r="B73" s="96" t="s">
        <v>909</v>
      </c>
      <c r="C73" s="97" t="s">
        <v>14</v>
      </c>
      <c r="D73" s="137">
        <f t="shared" ref="D73" si="175">200000/E73</f>
        <v>341.88034188034186</v>
      </c>
      <c r="E73" s="98">
        <v>585</v>
      </c>
      <c r="F73" s="97">
        <v>589</v>
      </c>
      <c r="G73" s="97">
        <v>593</v>
      </c>
      <c r="H73" s="97">
        <v>0</v>
      </c>
      <c r="I73" s="99">
        <f t="shared" ref="I73" si="176">SUM(F73-E73)*D73</f>
        <v>1367.5213675213674</v>
      </c>
      <c r="J73" s="97">
        <f>SUM(G73-F73)*D73</f>
        <v>1367.5213675213674</v>
      </c>
      <c r="K73" s="97">
        <v>0</v>
      </c>
      <c r="L73" s="99">
        <f t="shared" ref="L73" si="177">SUM(I73:K73)</f>
        <v>2735.0427350427349</v>
      </c>
    </row>
    <row r="74" spans="1:12" s="100" customFormat="1">
      <c r="A74" s="95" t="s">
        <v>908</v>
      </c>
      <c r="B74" s="96" t="s">
        <v>751</v>
      </c>
      <c r="C74" s="97" t="s">
        <v>14</v>
      </c>
      <c r="D74" s="137">
        <f t="shared" ref="D74" si="178">200000/E74</f>
        <v>129.36610608020698</v>
      </c>
      <c r="E74" s="98">
        <v>1546</v>
      </c>
      <c r="F74" s="97">
        <v>1535</v>
      </c>
      <c r="G74" s="97">
        <v>0</v>
      </c>
      <c r="H74" s="97">
        <v>0</v>
      </c>
      <c r="I74" s="99">
        <f t="shared" ref="I74" si="179">SUM(F74-E74)*D74</f>
        <v>-1423.0271668822768</v>
      </c>
      <c r="J74" s="97">
        <v>0</v>
      </c>
      <c r="K74" s="97">
        <v>0</v>
      </c>
      <c r="L74" s="99">
        <f t="shared" ref="L74" si="180">SUM(I74:K74)</f>
        <v>-1423.0271668822768</v>
      </c>
    </row>
    <row r="75" spans="1:12" s="100" customFormat="1">
      <c r="A75" s="95" t="s">
        <v>907</v>
      </c>
      <c r="B75" s="96" t="s">
        <v>695</v>
      </c>
      <c r="C75" s="97" t="s">
        <v>14</v>
      </c>
      <c r="D75" s="137">
        <f t="shared" ref="D75" si="181">200000/E75</f>
        <v>1182.0330969267141</v>
      </c>
      <c r="E75" s="98">
        <v>169.2</v>
      </c>
      <c r="F75" s="97">
        <v>170.2</v>
      </c>
      <c r="G75" s="97">
        <v>171</v>
      </c>
      <c r="H75" s="97">
        <v>173</v>
      </c>
      <c r="I75" s="99">
        <f t="shared" ref="I75:I77" si="182">SUM(F75-E75)*D75</f>
        <v>1182.0330969267141</v>
      </c>
      <c r="J75" s="97">
        <f>SUM(G75-F75)*D75</f>
        <v>945.6264775413847</v>
      </c>
      <c r="K75" s="97">
        <f t="shared" ref="K75" si="183">SUM(H75-G75)*D75</f>
        <v>2364.0661938534281</v>
      </c>
      <c r="L75" s="99">
        <f t="shared" ref="L75" si="184">SUM(I75:K75)</f>
        <v>4491.7257683215266</v>
      </c>
    </row>
    <row r="76" spans="1:12" s="100" customFormat="1">
      <c r="A76" s="95" t="s">
        <v>907</v>
      </c>
      <c r="B76" s="96" t="s">
        <v>77</v>
      </c>
      <c r="C76" s="97" t="s">
        <v>18</v>
      </c>
      <c r="D76" s="137">
        <f t="shared" ref="D76" si="185">200000/E76</f>
        <v>366.30036630036631</v>
      </c>
      <c r="E76" s="98">
        <v>546</v>
      </c>
      <c r="F76" s="97">
        <v>540.04999999999995</v>
      </c>
      <c r="G76" s="97">
        <v>0</v>
      </c>
      <c r="H76" s="97">
        <v>0</v>
      </c>
      <c r="I76" s="99">
        <f>SUM(E76-F76)*D76</f>
        <v>2179.487179487196</v>
      </c>
      <c r="J76" s="97">
        <v>0</v>
      </c>
      <c r="K76" s="97">
        <f t="shared" ref="K76" si="186">SUM(H76-G76)*D76</f>
        <v>0</v>
      </c>
      <c r="L76" s="99">
        <f t="shared" ref="L76" si="187">SUM(I76:K76)</f>
        <v>2179.487179487196</v>
      </c>
    </row>
    <row r="77" spans="1:12" s="100" customFormat="1">
      <c r="A77" s="95" t="s">
        <v>907</v>
      </c>
      <c r="B77" s="96" t="s">
        <v>46</v>
      </c>
      <c r="C77" s="97" t="s">
        <v>14</v>
      </c>
      <c r="D77" s="137">
        <f t="shared" ref="D77" si="188">200000/E77</f>
        <v>1550.3875968992247</v>
      </c>
      <c r="E77" s="98">
        <v>129</v>
      </c>
      <c r="F77" s="97">
        <v>130</v>
      </c>
      <c r="G77" s="97">
        <v>0</v>
      </c>
      <c r="H77" s="97">
        <v>0</v>
      </c>
      <c r="I77" s="99">
        <f t="shared" si="182"/>
        <v>1550.3875968992247</v>
      </c>
      <c r="J77" s="97">
        <v>0</v>
      </c>
      <c r="K77" s="97">
        <f t="shared" ref="K77" si="189">SUM(H77-G77)*D77</f>
        <v>0</v>
      </c>
      <c r="L77" s="99">
        <f t="shared" ref="L77" si="190">SUM(I77:K77)</f>
        <v>1550.3875968992247</v>
      </c>
    </row>
    <row r="78" spans="1:12" s="100" customFormat="1">
      <c r="A78" s="95" t="s">
        <v>907</v>
      </c>
      <c r="B78" s="96" t="s">
        <v>379</v>
      </c>
      <c r="C78" s="97" t="s">
        <v>14</v>
      </c>
      <c r="D78" s="137">
        <f t="shared" ref="D78" si="191">200000/E78</f>
        <v>2312.1387283236995</v>
      </c>
      <c r="E78" s="98">
        <v>86.5</v>
      </c>
      <c r="F78" s="97">
        <v>86.5</v>
      </c>
      <c r="G78" s="97">
        <v>0</v>
      </c>
      <c r="H78" s="97">
        <v>0</v>
      </c>
      <c r="I78" s="99">
        <f t="shared" ref="I78" si="192">SUM(F78-E78)*D78</f>
        <v>0</v>
      </c>
      <c r="J78" s="97">
        <v>0</v>
      </c>
      <c r="K78" s="97">
        <f t="shared" ref="K78" si="193">SUM(H78-G78)*D78</f>
        <v>0</v>
      </c>
      <c r="L78" s="99">
        <f t="shared" ref="L78" si="194">SUM(I78:K78)</f>
        <v>0</v>
      </c>
    </row>
    <row r="79" spans="1:12" s="100" customFormat="1">
      <c r="A79" s="95" t="s">
        <v>906</v>
      </c>
      <c r="B79" s="96" t="s">
        <v>25</v>
      </c>
      <c r="C79" s="97" t="s">
        <v>18</v>
      </c>
      <c r="D79" s="137">
        <f t="shared" ref="D79" si="195">200000/E79</f>
        <v>1290.3225806451612</v>
      </c>
      <c r="E79" s="98">
        <v>155</v>
      </c>
      <c r="F79" s="97">
        <v>154</v>
      </c>
      <c r="G79" s="97">
        <v>153</v>
      </c>
      <c r="H79" s="97">
        <v>152</v>
      </c>
      <c r="I79" s="99">
        <f>SUM(E79-F79)*D79</f>
        <v>1290.3225806451612</v>
      </c>
      <c r="J79" s="97">
        <f>SUM(F79-G79)*D79</f>
        <v>1290.3225806451612</v>
      </c>
      <c r="K79" s="97">
        <f t="shared" ref="K79" si="196">SUM(G79-H79)*D79</f>
        <v>1290.3225806451612</v>
      </c>
      <c r="L79" s="99">
        <f t="shared" ref="L79" si="197">SUM(I79:K79)</f>
        <v>3870.9677419354839</v>
      </c>
    </row>
    <row r="80" spans="1:12" s="100" customFormat="1">
      <c r="A80" s="95" t="s">
        <v>906</v>
      </c>
      <c r="B80" s="96" t="s">
        <v>75</v>
      </c>
      <c r="C80" s="97" t="s">
        <v>18</v>
      </c>
      <c r="D80" s="137">
        <f t="shared" ref="D80" si="198">200000/E80</f>
        <v>1290.3225806451612</v>
      </c>
      <c r="E80" s="98">
        <v>155</v>
      </c>
      <c r="F80" s="97">
        <v>154</v>
      </c>
      <c r="G80" s="97">
        <v>153</v>
      </c>
      <c r="H80" s="97">
        <v>152</v>
      </c>
      <c r="I80" s="99">
        <f>SUM(E80-F80)*D80</f>
        <v>1290.3225806451612</v>
      </c>
      <c r="J80" s="97">
        <f>SUM(F80-G80)*D80</f>
        <v>1290.3225806451612</v>
      </c>
      <c r="K80" s="97">
        <f t="shared" ref="K80" si="199">SUM(G80-H80)*D80</f>
        <v>1290.3225806451612</v>
      </c>
      <c r="L80" s="99">
        <f t="shared" ref="L80" si="200">SUM(I80:K80)</f>
        <v>3870.9677419354839</v>
      </c>
    </row>
    <row r="81" spans="1:12" s="100" customFormat="1">
      <c r="A81" s="95" t="s">
        <v>906</v>
      </c>
      <c r="B81" s="96" t="s">
        <v>193</v>
      </c>
      <c r="C81" s="97" t="s">
        <v>18</v>
      </c>
      <c r="D81" s="137">
        <f t="shared" ref="D81" si="201">200000/E81</f>
        <v>3508.7719298245615</v>
      </c>
      <c r="E81" s="98">
        <v>57</v>
      </c>
      <c r="F81" s="97">
        <v>56.5</v>
      </c>
      <c r="G81" s="97">
        <v>0</v>
      </c>
      <c r="H81" s="97">
        <v>0</v>
      </c>
      <c r="I81" s="99">
        <f>SUM(E81-F81)*D81</f>
        <v>1754.3859649122808</v>
      </c>
      <c r="J81" s="97">
        <v>0</v>
      </c>
      <c r="K81" s="97">
        <f t="shared" ref="K81" si="202">SUM(G81-H81)*D81</f>
        <v>0</v>
      </c>
      <c r="L81" s="99">
        <f t="shared" ref="L81" si="203">SUM(I81:K81)</f>
        <v>1754.3859649122808</v>
      </c>
    </row>
    <row r="82" spans="1:12" s="100" customFormat="1">
      <c r="A82" s="95" t="s">
        <v>906</v>
      </c>
      <c r="B82" s="96" t="s">
        <v>101</v>
      </c>
      <c r="C82" s="97" t="s">
        <v>14</v>
      </c>
      <c r="D82" s="137">
        <f t="shared" ref="D82" si="204">200000/E82</f>
        <v>120.84592145015105</v>
      </c>
      <c r="E82" s="98">
        <v>1655</v>
      </c>
      <c r="F82" s="97">
        <v>1645</v>
      </c>
      <c r="G82" s="97">
        <v>0</v>
      </c>
      <c r="H82" s="97">
        <v>0</v>
      </c>
      <c r="I82" s="99">
        <f t="shared" ref="I82" si="205">SUM(F82-E82)*D82</f>
        <v>-1208.4592145015106</v>
      </c>
      <c r="J82" s="97">
        <v>0</v>
      </c>
      <c r="K82" s="97">
        <f t="shared" ref="K82" si="206">SUM(G82-H82)*D82</f>
        <v>0</v>
      </c>
      <c r="L82" s="99">
        <f t="shared" ref="L82" si="207">SUM(I82:K82)</f>
        <v>-1208.4592145015106</v>
      </c>
    </row>
    <row r="83" spans="1:12" s="100" customFormat="1">
      <c r="A83" s="95" t="s">
        <v>904</v>
      </c>
      <c r="B83" s="96" t="s">
        <v>164</v>
      </c>
      <c r="C83" s="97" t="s">
        <v>18</v>
      </c>
      <c r="D83" s="137">
        <f t="shared" ref="D83" si="208">200000/E83</f>
        <v>162.60162601626016</v>
      </c>
      <c r="E83" s="98">
        <v>1230</v>
      </c>
      <c r="F83" s="97">
        <v>1220</v>
      </c>
      <c r="G83" s="97">
        <v>1210</v>
      </c>
      <c r="H83" s="97">
        <v>1200</v>
      </c>
      <c r="I83" s="99">
        <f>SUM(E83-F83)*D83</f>
        <v>1626.0162601626016</v>
      </c>
      <c r="J83" s="97">
        <f>SUM(F83-G83)*D83</f>
        <v>1626.0162601626016</v>
      </c>
      <c r="K83" s="97">
        <f t="shared" ref="K83" si="209">SUM(G83-H83)*D83</f>
        <v>1626.0162601626016</v>
      </c>
      <c r="L83" s="99">
        <f t="shared" ref="L83" si="210">SUM(I83:K83)</f>
        <v>4878.0487804878048</v>
      </c>
    </row>
    <row r="84" spans="1:12" s="100" customFormat="1">
      <c r="A84" s="95" t="s">
        <v>904</v>
      </c>
      <c r="B84" s="96" t="s">
        <v>737</v>
      </c>
      <c r="C84" s="97" t="s">
        <v>14</v>
      </c>
      <c r="D84" s="137">
        <f t="shared" ref="D84" si="211">200000/E84</f>
        <v>1307.18954248366</v>
      </c>
      <c r="E84" s="98">
        <v>153</v>
      </c>
      <c r="F84" s="97">
        <v>154</v>
      </c>
      <c r="G84" s="97">
        <v>0</v>
      </c>
      <c r="H84" s="97">
        <v>0</v>
      </c>
      <c r="I84" s="99">
        <f t="shared" ref="I84:I87" si="212">SUM(F84-E84)*D84</f>
        <v>1307.18954248366</v>
      </c>
      <c r="J84" s="97">
        <v>0</v>
      </c>
      <c r="K84" s="97">
        <v>0</v>
      </c>
      <c r="L84" s="99">
        <f t="shared" ref="L84" si="213">SUM(I84:K84)</f>
        <v>1307.18954248366</v>
      </c>
    </row>
    <row r="85" spans="1:12" s="100" customFormat="1">
      <c r="A85" s="95" t="s">
        <v>904</v>
      </c>
      <c r="B85" s="96" t="s">
        <v>905</v>
      </c>
      <c r="C85" s="97" t="s">
        <v>18</v>
      </c>
      <c r="D85" s="137">
        <f t="shared" ref="D85" si="214">200000/E85</f>
        <v>515.99587203302372</v>
      </c>
      <c r="E85" s="98">
        <v>387.6</v>
      </c>
      <c r="F85" s="97">
        <v>390</v>
      </c>
      <c r="G85" s="97">
        <v>0</v>
      </c>
      <c r="H85" s="97">
        <v>0</v>
      </c>
      <c r="I85" s="99">
        <f>SUM(E85-F85)*D85</f>
        <v>-1238.3900928792452</v>
      </c>
      <c r="J85" s="97">
        <v>0</v>
      </c>
      <c r="K85" s="97">
        <f t="shared" ref="K85" si="215">SUM(G85-H85)*D85</f>
        <v>0</v>
      </c>
      <c r="L85" s="99">
        <f t="shared" ref="L85" si="216">SUM(I85:K85)</f>
        <v>-1238.3900928792452</v>
      </c>
    </row>
    <row r="86" spans="1:12" s="100" customFormat="1">
      <c r="A86" s="95" t="s">
        <v>903</v>
      </c>
      <c r="B86" s="96" t="s">
        <v>68</v>
      </c>
      <c r="C86" s="97" t="s">
        <v>14</v>
      </c>
      <c r="D86" s="137">
        <f t="shared" ref="D86" si="217">200000/E86</f>
        <v>27.586206896551722</v>
      </c>
      <c r="E86" s="98">
        <v>7250</v>
      </c>
      <c r="F86" s="97">
        <v>7220</v>
      </c>
      <c r="G86" s="97">
        <v>7180</v>
      </c>
      <c r="H86" s="97">
        <v>0</v>
      </c>
      <c r="I86" s="99">
        <f>SUM(E86-F86)*D86</f>
        <v>827.58620689655163</v>
      </c>
      <c r="J86" s="97">
        <f>SUM(F86-G86)*D86</f>
        <v>1103.4482758620688</v>
      </c>
      <c r="K86" s="97">
        <v>0</v>
      </c>
      <c r="L86" s="99">
        <f t="shared" ref="L86" si="218">SUM(I86:K86)</f>
        <v>1931.0344827586205</v>
      </c>
    </row>
    <row r="87" spans="1:12" s="100" customFormat="1">
      <c r="A87" s="95" t="s">
        <v>903</v>
      </c>
      <c r="B87" s="96" t="s">
        <v>164</v>
      </c>
      <c r="C87" s="97" t="s">
        <v>14</v>
      </c>
      <c r="D87" s="137">
        <f t="shared" ref="D87" si="219">200000/E87</f>
        <v>140.8450704225352</v>
      </c>
      <c r="E87" s="98">
        <v>1420</v>
      </c>
      <c r="F87" s="97">
        <v>1430</v>
      </c>
      <c r="G87" s="97">
        <v>1440</v>
      </c>
      <c r="H87" s="97">
        <v>1450</v>
      </c>
      <c r="I87" s="99">
        <f t="shared" si="212"/>
        <v>1408.450704225352</v>
      </c>
      <c r="J87" s="97">
        <f>SUM(G87-F87)*D87</f>
        <v>1408.450704225352</v>
      </c>
      <c r="K87" s="97">
        <f t="shared" ref="K87" si="220">SUM(H87-G87)*D87</f>
        <v>1408.450704225352</v>
      </c>
      <c r="L87" s="99">
        <f t="shared" ref="L87" si="221">SUM(I87:K87)</f>
        <v>4225.3521126760561</v>
      </c>
    </row>
    <row r="88" spans="1:12" s="100" customFormat="1">
      <c r="A88" s="95" t="s">
        <v>903</v>
      </c>
      <c r="B88" s="96" t="s">
        <v>160</v>
      </c>
      <c r="C88" s="97" t="s">
        <v>14</v>
      </c>
      <c r="D88" s="137">
        <f t="shared" ref="D88" si="222">200000/E88</f>
        <v>535.47523427041494</v>
      </c>
      <c r="E88" s="98">
        <v>373.5</v>
      </c>
      <c r="F88" s="97">
        <v>376.5</v>
      </c>
      <c r="G88" s="97">
        <v>380</v>
      </c>
      <c r="H88" s="97">
        <v>384</v>
      </c>
      <c r="I88" s="99">
        <f t="shared" ref="I88" si="223">SUM(F88-E88)*D88</f>
        <v>1606.4257028112447</v>
      </c>
      <c r="J88" s="97">
        <f>SUM(G88-F88)*D88</f>
        <v>1874.1633199464522</v>
      </c>
      <c r="K88" s="97">
        <f t="shared" ref="K88" si="224">SUM(H88-G88)*D88</f>
        <v>2141.9009370816598</v>
      </c>
      <c r="L88" s="99">
        <f t="shared" ref="L88" si="225">SUM(I88:K88)</f>
        <v>5622.4899598393567</v>
      </c>
    </row>
    <row r="89" spans="1:12" s="100" customFormat="1">
      <c r="A89" s="95" t="s">
        <v>903</v>
      </c>
      <c r="B89" s="96" t="s">
        <v>37</v>
      </c>
      <c r="C89" s="97" t="s">
        <v>14</v>
      </c>
      <c r="D89" s="137">
        <f t="shared" ref="D89" si="226">200000/E89</f>
        <v>493.82716049382714</v>
      </c>
      <c r="E89" s="98">
        <v>405</v>
      </c>
      <c r="F89" s="97">
        <v>401</v>
      </c>
      <c r="G89" s="97">
        <v>0</v>
      </c>
      <c r="H89" s="97">
        <v>0</v>
      </c>
      <c r="I89" s="99">
        <f t="shared" ref="I89" si="227">SUM(F89-E89)*D89</f>
        <v>-1975.3086419753085</v>
      </c>
      <c r="J89" s="97">
        <v>0</v>
      </c>
      <c r="K89" s="97">
        <v>0</v>
      </c>
      <c r="L89" s="99">
        <f t="shared" ref="L89" si="228">SUM(I89:K89)</f>
        <v>-1975.3086419753085</v>
      </c>
    </row>
    <row r="90" spans="1:12" s="100" customFormat="1">
      <c r="A90" s="95" t="s">
        <v>902</v>
      </c>
      <c r="B90" s="96" t="s">
        <v>78</v>
      </c>
      <c r="C90" s="97" t="s">
        <v>18</v>
      </c>
      <c r="D90" s="137">
        <f t="shared" ref="D90" si="229">200000/E90</f>
        <v>1941.7475728155339</v>
      </c>
      <c r="E90" s="98">
        <v>103</v>
      </c>
      <c r="F90" s="97">
        <v>102</v>
      </c>
      <c r="G90" s="97">
        <v>0</v>
      </c>
      <c r="H90" s="97">
        <v>0</v>
      </c>
      <c r="I90" s="99">
        <f>SUM(E90-F90)*D90</f>
        <v>1941.7475728155339</v>
      </c>
      <c r="J90" s="97">
        <v>0</v>
      </c>
      <c r="K90" s="97">
        <v>0</v>
      </c>
      <c r="L90" s="99">
        <f t="shared" ref="L90" si="230">SUM(I90:K90)</f>
        <v>1941.7475728155339</v>
      </c>
    </row>
    <row r="91" spans="1:12" s="100" customFormat="1">
      <c r="A91" s="95" t="s">
        <v>902</v>
      </c>
      <c r="B91" s="96" t="s">
        <v>379</v>
      </c>
      <c r="C91" s="97" t="s">
        <v>14</v>
      </c>
      <c r="D91" s="137">
        <f t="shared" ref="D91" si="231">200000/E91</f>
        <v>2380.9523809523807</v>
      </c>
      <c r="E91" s="98">
        <v>84</v>
      </c>
      <c r="F91" s="97">
        <v>84.75</v>
      </c>
      <c r="G91" s="97">
        <v>85.5</v>
      </c>
      <c r="H91" s="97">
        <v>0</v>
      </c>
      <c r="I91" s="99">
        <f t="shared" ref="I91" si="232">SUM(F91-E91)*D91</f>
        <v>1785.7142857142856</v>
      </c>
      <c r="J91" s="97">
        <f>SUM(G91-F91)*D91</f>
        <v>1785.7142857142856</v>
      </c>
      <c r="K91" s="97">
        <v>0</v>
      </c>
      <c r="L91" s="99">
        <f t="shared" ref="L91" si="233">SUM(I91:K91)</f>
        <v>3571.4285714285711</v>
      </c>
    </row>
    <row r="92" spans="1:12" s="100" customFormat="1">
      <c r="A92" s="95" t="s">
        <v>902</v>
      </c>
      <c r="B92" s="96" t="s">
        <v>901</v>
      </c>
      <c r="C92" s="97" t="s">
        <v>14</v>
      </c>
      <c r="D92" s="137">
        <f t="shared" ref="D92" si="234">200000/E92</f>
        <v>386.10038610038612</v>
      </c>
      <c r="E92" s="98">
        <v>518</v>
      </c>
      <c r="F92" s="97">
        <v>522</v>
      </c>
      <c r="G92" s="97">
        <v>0</v>
      </c>
      <c r="H92" s="97">
        <v>0</v>
      </c>
      <c r="I92" s="99">
        <f t="shared" ref="I92" si="235">SUM(F92-E92)*D92</f>
        <v>1544.4015444015445</v>
      </c>
      <c r="J92" s="97">
        <v>0</v>
      </c>
      <c r="K92" s="97">
        <v>0</v>
      </c>
      <c r="L92" s="99">
        <f t="shared" ref="L92" si="236">SUM(I92:K92)</f>
        <v>1544.4015444015445</v>
      </c>
    </row>
    <row r="93" spans="1:12" s="100" customFormat="1">
      <c r="A93" s="95" t="s">
        <v>900</v>
      </c>
      <c r="B93" s="96" t="s">
        <v>723</v>
      </c>
      <c r="C93" s="97" t="s">
        <v>14</v>
      </c>
      <c r="D93" s="137">
        <f t="shared" ref="D93" si="237">200000/E93</f>
        <v>390.625</v>
      </c>
      <c r="E93" s="98">
        <v>512</v>
      </c>
      <c r="F93" s="97">
        <v>516</v>
      </c>
      <c r="G93" s="97">
        <v>0</v>
      </c>
      <c r="H93" s="97">
        <v>0</v>
      </c>
      <c r="I93" s="99">
        <f t="shared" ref="I93" si="238">SUM(F93-E93)*D93</f>
        <v>1562.5</v>
      </c>
      <c r="J93" s="97">
        <v>0</v>
      </c>
      <c r="K93" s="97">
        <v>0</v>
      </c>
      <c r="L93" s="99">
        <f t="shared" ref="L93" si="239">SUM(I93:K93)</f>
        <v>1562.5</v>
      </c>
    </row>
    <row r="94" spans="1:12" s="100" customFormat="1">
      <c r="A94" s="95" t="s">
        <v>900</v>
      </c>
      <c r="B94" s="96" t="s">
        <v>49</v>
      </c>
      <c r="C94" s="97" t="s">
        <v>14</v>
      </c>
      <c r="D94" s="137">
        <f t="shared" ref="D94:D95" si="240">200000/E94</f>
        <v>58.565153733528554</v>
      </c>
      <c r="E94" s="98">
        <v>3415</v>
      </c>
      <c r="F94" s="97">
        <v>3430</v>
      </c>
      <c r="G94" s="97">
        <v>0</v>
      </c>
      <c r="H94" s="97">
        <v>0</v>
      </c>
      <c r="I94" s="99">
        <f t="shared" ref="I94" si="241">SUM(F94-E94)*D94</f>
        <v>878.47730600292834</v>
      </c>
      <c r="J94" s="97">
        <v>0</v>
      </c>
      <c r="K94" s="97">
        <v>0</v>
      </c>
      <c r="L94" s="99">
        <f t="shared" ref="L94" si="242">SUM(I94:K94)</f>
        <v>878.47730600292834</v>
      </c>
    </row>
    <row r="95" spans="1:12" s="100" customFormat="1">
      <c r="A95" s="95" t="s">
        <v>899</v>
      </c>
      <c r="B95" s="96" t="s">
        <v>171</v>
      </c>
      <c r="C95" s="97" t="s">
        <v>14</v>
      </c>
      <c r="D95" s="137">
        <f t="shared" si="240"/>
        <v>87.912087912087912</v>
      </c>
      <c r="E95" s="98">
        <v>2275</v>
      </c>
      <c r="F95" s="97">
        <v>2285</v>
      </c>
      <c r="G95" s="97">
        <v>0</v>
      </c>
      <c r="H95" s="97">
        <v>0</v>
      </c>
      <c r="I95" s="99">
        <f t="shared" ref="I95" si="243">SUM(F95-E95)*D95</f>
        <v>879.12087912087918</v>
      </c>
      <c r="J95" s="97">
        <v>0</v>
      </c>
      <c r="K95" s="97">
        <v>0</v>
      </c>
      <c r="L95" s="99">
        <f t="shared" ref="L95" si="244">SUM(I95:K95)</f>
        <v>879.12087912087918</v>
      </c>
    </row>
    <row r="96" spans="1:12" s="100" customFormat="1">
      <c r="A96" s="95" t="s">
        <v>899</v>
      </c>
      <c r="B96" s="96" t="s">
        <v>379</v>
      </c>
      <c r="C96" s="97" t="s">
        <v>14</v>
      </c>
      <c r="D96" s="137">
        <f t="shared" ref="D96" si="245">200000/E96</f>
        <v>2375.296912114014</v>
      </c>
      <c r="E96" s="98">
        <v>84.2</v>
      </c>
      <c r="F96" s="97">
        <v>85</v>
      </c>
      <c r="G96" s="97">
        <v>86</v>
      </c>
      <c r="H96" s="97">
        <v>0</v>
      </c>
      <c r="I96" s="99">
        <f t="shared" ref="I96" si="246">SUM(F96-E96)*D96</f>
        <v>1900.2375296912046</v>
      </c>
      <c r="J96" s="97">
        <f>SUM(G96-F96)*D96</f>
        <v>2375.296912114014</v>
      </c>
      <c r="K96" s="97">
        <v>0</v>
      </c>
      <c r="L96" s="99">
        <f t="shared" ref="L96" si="247">SUM(I96:K96)</f>
        <v>4275.5344418052191</v>
      </c>
    </row>
    <row r="97" spans="1:12" s="100" customFormat="1">
      <c r="A97" s="95" t="s">
        <v>899</v>
      </c>
      <c r="B97" s="96" t="s">
        <v>693</v>
      </c>
      <c r="C97" s="97" t="s">
        <v>14</v>
      </c>
      <c r="D97" s="137">
        <f t="shared" ref="D97" si="248">200000/E97</f>
        <v>552.4861878453039</v>
      </c>
      <c r="E97" s="98">
        <v>362</v>
      </c>
      <c r="F97" s="97">
        <v>365</v>
      </c>
      <c r="G97" s="97">
        <v>368</v>
      </c>
      <c r="H97" s="97">
        <v>0</v>
      </c>
      <c r="I97" s="99">
        <f t="shared" ref="I97" si="249">SUM(F97-E97)*D97</f>
        <v>1657.4585635359117</v>
      </c>
      <c r="J97" s="97">
        <f>SUM(G97-F97)*D97</f>
        <v>1657.4585635359117</v>
      </c>
      <c r="K97" s="97">
        <v>0</v>
      </c>
      <c r="L97" s="99">
        <f t="shared" ref="L97" si="250">SUM(I97:K97)</f>
        <v>3314.9171270718234</v>
      </c>
    </row>
    <row r="98" spans="1:12" s="100" customFormat="1">
      <c r="A98" s="95" t="s">
        <v>899</v>
      </c>
      <c r="B98" s="96" t="s">
        <v>92</v>
      </c>
      <c r="C98" s="97" t="s">
        <v>14</v>
      </c>
      <c r="D98" s="137">
        <f t="shared" ref="D98" si="251">200000/E98</f>
        <v>588.23529411764707</v>
      </c>
      <c r="E98" s="98">
        <v>340</v>
      </c>
      <c r="F98" s="97">
        <v>342.5</v>
      </c>
      <c r="G98" s="97">
        <v>0</v>
      </c>
      <c r="H98" s="97">
        <v>0</v>
      </c>
      <c r="I98" s="99">
        <f t="shared" ref="I98" si="252">SUM(F98-E98)*D98</f>
        <v>1470.5882352941176</v>
      </c>
      <c r="J98" s="97">
        <v>0</v>
      </c>
      <c r="K98" s="97">
        <v>0</v>
      </c>
      <c r="L98" s="99">
        <f t="shared" ref="L98" si="253">SUM(I98:K98)</f>
        <v>1470.5882352941176</v>
      </c>
    </row>
    <row r="99" spans="1:12" s="100" customFormat="1">
      <c r="A99" s="95" t="s">
        <v>899</v>
      </c>
      <c r="B99" s="96" t="s">
        <v>193</v>
      </c>
      <c r="C99" s="97" t="s">
        <v>14</v>
      </c>
      <c r="D99" s="137">
        <f t="shared" ref="D99" si="254">200000/E99</f>
        <v>3007.5187969924814</v>
      </c>
      <c r="E99" s="98">
        <v>66.5</v>
      </c>
      <c r="F99" s="97">
        <v>66.5</v>
      </c>
      <c r="G99" s="97">
        <v>0</v>
      </c>
      <c r="H99" s="97">
        <v>0</v>
      </c>
      <c r="I99" s="99">
        <f t="shared" ref="I99" si="255">SUM(F99-E99)*D99</f>
        <v>0</v>
      </c>
      <c r="J99" s="97">
        <v>0</v>
      </c>
      <c r="K99" s="97">
        <v>0</v>
      </c>
      <c r="L99" s="99">
        <f t="shared" ref="L99" si="256">SUM(I99:K99)</f>
        <v>0</v>
      </c>
    </row>
    <row r="100" spans="1:12" s="100" customFormat="1">
      <c r="A100" s="95" t="s">
        <v>898</v>
      </c>
      <c r="B100" s="96" t="s">
        <v>368</v>
      </c>
      <c r="C100" s="97" t="s">
        <v>14</v>
      </c>
      <c r="D100" s="137">
        <f t="shared" ref="D100" si="257">200000/E100</f>
        <v>1851.851851851852</v>
      </c>
      <c r="E100" s="98">
        <v>108</v>
      </c>
      <c r="F100" s="97">
        <v>106.9</v>
      </c>
      <c r="G100" s="97">
        <v>0</v>
      </c>
      <c r="H100" s="97">
        <v>0</v>
      </c>
      <c r="I100" s="99">
        <f t="shared" ref="I100" si="258">SUM(F100-E100)*D100</f>
        <v>-2037.0370370370267</v>
      </c>
      <c r="J100" s="97">
        <v>0</v>
      </c>
      <c r="K100" s="97">
        <f t="shared" ref="K100" si="259">SUM(H100-G100)*D100</f>
        <v>0</v>
      </c>
      <c r="L100" s="99">
        <f t="shared" ref="L100" si="260">SUM(I100:K100)</f>
        <v>-2037.0370370370267</v>
      </c>
    </row>
    <row r="101" spans="1:12" s="100" customFormat="1">
      <c r="A101" s="95" t="s">
        <v>898</v>
      </c>
      <c r="B101" s="96" t="s">
        <v>38</v>
      </c>
      <c r="C101" s="97" t="s">
        <v>14</v>
      </c>
      <c r="D101" s="137">
        <f t="shared" ref="D101:D102" si="261">200000/E101</f>
        <v>826.44628099173553</v>
      </c>
      <c r="E101" s="98">
        <v>242</v>
      </c>
      <c r="F101" s="97">
        <v>239</v>
      </c>
      <c r="G101" s="97">
        <v>0</v>
      </c>
      <c r="H101" s="97">
        <v>0</v>
      </c>
      <c r="I101" s="99">
        <f t="shared" ref="I101" si="262">SUM(F101-E101)*D101</f>
        <v>-2479.3388429752067</v>
      </c>
      <c r="J101" s="97">
        <v>0</v>
      </c>
      <c r="K101" s="97">
        <f t="shared" ref="K101" si="263">SUM(H101-G101)*D101</f>
        <v>0</v>
      </c>
      <c r="L101" s="99">
        <f t="shared" ref="L101" si="264">SUM(I101:K101)</f>
        <v>-2479.3388429752067</v>
      </c>
    </row>
    <row r="102" spans="1:12" s="100" customFormat="1">
      <c r="A102" s="95" t="s">
        <v>898</v>
      </c>
      <c r="B102" s="96" t="s">
        <v>101</v>
      </c>
      <c r="C102" s="97" t="s">
        <v>14</v>
      </c>
      <c r="D102" s="137">
        <f t="shared" si="261"/>
        <v>126.58227848101266</v>
      </c>
      <c r="E102" s="98">
        <v>1580</v>
      </c>
      <c r="F102" s="97">
        <v>1568</v>
      </c>
      <c r="G102" s="97">
        <v>0</v>
      </c>
      <c r="H102" s="97">
        <v>0</v>
      </c>
      <c r="I102" s="99">
        <f t="shared" ref="I102" si="265">SUM(F102-E102)*D102</f>
        <v>-1518.9873417721519</v>
      </c>
      <c r="J102" s="97">
        <v>0</v>
      </c>
      <c r="K102" s="97">
        <f t="shared" ref="K102" si="266">SUM(H102-G102)*D102</f>
        <v>0</v>
      </c>
      <c r="L102" s="99">
        <f t="shared" ref="L102" si="267">SUM(I102:K102)</f>
        <v>-1518.9873417721519</v>
      </c>
    </row>
    <row r="103" spans="1:12" s="100" customFormat="1">
      <c r="A103" s="95" t="s">
        <v>897</v>
      </c>
      <c r="B103" s="96" t="s">
        <v>23</v>
      </c>
      <c r="C103" s="97" t="s">
        <v>14</v>
      </c>
      <c r="D103" s="137">
        <f t="shared" ref="D103" si="268">200000/E103</f>
        <v>1212.121212121212</v>
      </c>
      <c r="E103" s="98">
        <v>165</v>
      </c>
      <c r="F103" s="97">
        <v>166</v>
      </c>
      <c r="G103" s="97">
        <v>167</v>
      </c>
      <c r="H103" s="97">
        <v>168</v>
      </c>
      <c r="I103" s="99">
        <f t="shared" ref="I103" si="269">SUM(F103-E103)*D103</f>
        <v>1212.121212121212</v>
      </c>
      <c r="J103" s="97">
        <f>SUM(G103-F103)*D103</f>
        <v>1212.121212121212</v>
      </c>
      <c r="K103" s="97">
        <f t="shared" ref="K103" si="270">SUM(H103-G103)*D103</f>
        <v>1212.121212121212</v>
      </c>
      <c r="L103" s="99">
        <f t="shared" ref="L103" si="271">SUM(I103:K103)</f>
        <v>3636.363636363636</v>
      </c>
    </row>
    <row r="104" spans="1:12" s="100" customFormat="1">
      <c r="A104" s="95" t="s">
        <v>897</v>
      </c>
      <c r="B104" s="96" t="s">
        <v>368</v>
      </c>
      <c r="C104" s="97" t="s">
        <v>14</v>
      </c>
      <c r="D104" s="137">
        <f t="shared" ref="D104" si="272">200000/E104</f>
        <v>2016.1290322580644</v>
      </c>
      <c r="E104" s="98">
        <v>99.2</v>
      </c>
      <c r="F104" s="97">
        <v>100</v>
      </c>
      <c r="G104" s="97">
        <v>101</v>
      </c>
      <c r="H104" s="97">
        <v>102</v>
      </c>
      <c r="I104" s="99">
        <f t="shared" ref="I104" si="273">SUM(F104-E104)*D104</f>
        <v>1612.9032258064458</v>
      </c>
      <c r="J104" s="97">
        <f>SUM(G104-F104)*D104</f>
        <v>2016.1290322580644</v>
      </c>
      <c r="K104" s="97">
        <f t="shared" ref="K104" si="274">SUM(H104-G104)*D104</f>
        <v>2016.1290322580644</v>
      </c>
      <c r="L104" s="99">
        <f t="shared" ref="L104" si="275">SUM(I104:K104)</f>
        <v>5645.1612903225741</v>
      </c>
    </row>
    <row r="105" spans="1:12" s="100" customFormat="1">
      <c r="A105" s="95" t="s">
        <v>897</v>
      </c>
      <c r="B105" s="96" t="s">
        <v>160</v>
      </c>
      <c r="C105" s="97" t="s">
        <v>14</v>
      </c>
      <c r="D105" s="137">
        <f t="shared" ref="D105" si="276">200000/E105</f>
        <v>718.13285457809695</v>
      </c>
      <c r="E105" s="98">
        <v>278.5</v>
      </c>
      <c r="F105" s="97">
        <v>280</v>
      </c>
      <c r="G105" s="97">
        <v>283</v>
      </c>
      <c r="H105" s="97">
        <v>285</v>
      </c>
      <c r="I105" s="99">
        <f t="shared" ref="I105" si="277">SUM(F105-E105)*D105</f>
        <v>1077.1992818671454</v>
      </c>
      <c r="J105" s="97">
        <f>SUM(G105-F105)*D105</f>
        <v>2154.3985637342907</v>
      </c>
      <c r="K105" s="97">
        <f t="shared" ref="K105" si="278">SUM(H105-G105)*D105</f>
        <v>1436.2657091561939</v>
      </c>
      <c r="L105" s="99">
        <f t="shared" ref="L105" si="279">SUM(I105:K105)</f>
        <v>4667.8635547576305</v>
      </c>
    </row>
    <row r="106" spans="1:12" s="100" customFormat="1">
      <c r="A106" s="95" t="s">
        <v>897</v>
      </c>
      <c r="B106" s="96" t="s">
        <v>337</v>
      </c>
      <c r="C106" s="97" t="s">
        <v>14</v>
      </c>
      <c r="D106" s="137">
        <f t="shared" ref="D106" si="280">200000/E106</f>
        <v>149.14243102162564</v>
      </c>
      <c r="E106" s="98">
        <v>1341</v>
      </c>
      <c r="F106" s="97">
        <v>1352</v>
      </c>
      <c r="G106" s="97">
        <v>1362</v>
      </c>
      <c r="H106" s="97">
        <v>0</v>
      </c>
      <c r="I106" s="99">
        <f t="shared" ref="I106" si="281">SUM(F106-E106)*D106</f>
        <v>1640.5667412378821</v>
      </c>
      <c r="J106" s="97">
        <f>SUM(G106-F106)*D106</f>
        <v>1491.4243102162563</v>
      </c>
      <c r="K106" s="97">
        <v>0</v>
      </c>
      <c r="L106" s="99">
        <f t="shared" ref="L106" si="282">SUM(I106:K106)</f>
        <v>3131.9910514541384</v>
      </c>
    </row>
    <row r="107" spans="1:12" s="100" customFormat="1">
      <c r="A107" s="95" t="s">
        <v>897</v>
      </c>
      <c r="B107" s="96" t="s">
        <v>811</v>
      </c>
      <c r="C107" s="97" t="s">
        <v>14</v>
      </c>
      <c r="D107" s="137">
        <f t="shared" ref="D107" si="283">200000/E107</f>
        <v>162.60162601626016</v>
      </c>
      <c r="E107" s="98">
        <v>1230</v>
      </c>
      <c r="F107" s="97">
        <v>1238</v>
      </c>
      <c r="G107" s="97">
        <v>1250</v>
      </c>
      <c r="H107" s="97">
        <v>0</v>
      </c>
      <c r="I107" s="99">
        <f t="shared" ref="I107" si="284">SUM(F107-E107)*D107</f>
        <v>1300.8130081300812</v>
      </c>
      <c r="J107" s="97">
        <f>SUM(G107-F107)*D107</f>
        <v>1951.2195121951218</v>
      </c>
      <c r="K107" s="97">
        <v>0</v>
      </c>
      <c r="L107" s="99">
        <f t="shared" ref="L107" si="285">SUM(I107:K107)</f>
        <v>3252.0325203252032</v>
      </c>
    </row>
    <row r="108" spans="1:12" s="100" customFormat="1">
      <c r="A108" s="95" t="s">
        <v>896</v>
      </c>
      <c r="B108" s="96" t="s">
        <v>171</v>
      </c>
      <c r="C108" s="97" t="s">
        <v>14</v>
      </c>
      <c r="D108" s="137">
        <f t="shared" ref="D108" si="286">200000/E108</f>
        <v>89.086859688195986</v>
      </c>
      <c r="E108" s="98">
        <v>2245</v>
      </c>
      <c r="F108" s="97">
        <v>2255</v>
      </c>
      <c r="G108" s="97">
        <v>0</v>
      </c>
      <c r="H108" s="97">
        <v>0</v>
      </c>
      <c r="I108" s="99">
        <f t="shared" ref="I108" si="287">SUM(F108-E108)*D108</f>
        <v>890.86859688195989</v>
      </c>
      <c r="J108" s="97">
        <v>0</v>
      </c>
      <c r="K108" s="97">
        <f t="shared" ref="K108:K115" si="288">SUM(G108-H108)*D108</f>
        <v>0</v>
      </c>
      <c r="L108" s="99">
        <f t="shared" ref="L108" si="289">SUM(I108:K108)</f>
        <v>890.86859688195989</v>
      </c>
    </row>
    <row r="109" spans="1:12" s="100" customFormat="1">
      <c r="A109" s="95" t="s">
        <v>896</v>
      </c>
      <c r="B109" s="96" t="s">
        <v>161</v>
      </c>
      <c r="C109" s="97" t="s">
        <v>14</v>
      </c>
      <c r="D109" s="137">
        <f t="shared" ref="D109" si="290">200000/E109</f>
        <v>1673.6401673640166</v>
      </c>
      <c r="E109" s="98">
        <v>119.5</v>
      </c>
      <c r="F109" s="97">
        <v>120.5</v>
      </c>
      <c r="G109" s="97">
        <v>0</v>
      </c>
      <c r="H109" s="97">
        <v>0</v>
      </c>
      <c r="I109" s="99">
        <f t="shared" ref="I109:I110" si="291">SUM(F109-E109)*D109</f>
        <v>1673.6401673640166</v>
      </c>
      <c r="J109" s="97">
        <v>0</v>
      </c>
      <c r="K109" s="97">
        <f t="shared" si="288"/>
        <v>0</v>
      </c>
      <c r="L109" s="99">
        <f t="shared" ref="L109:L110" si="292">SUM(I109:K109)</f>
        <v>1673.6401673640166</v>
      </c>
    </row>
    <row r="110" spans="1:12" s="100" customFormat="1">
      <c r="A110" s="95" t="s">
        <v>896</v>
      </c>
      <c r="B110" s="96" t="s">
        <v>63</v>
      </c>
      <c r="C110" s="97" t="s">
        <v>14</v>
      </c>
      <c r="D110" s="137">
        <f t="shared" ref="D110:D111" si="293">200000/E110</f>
        <v>163.9344262295082</v>
      </c>
      <c r="E110" s="98">
        <v>1220</v>
      </c>
      <c r="F110" s="97">
        <v>1208</v>
      </c>
      <c r="G110" s="97">
        <v>0</v>
      </c>
      <c r="H110" s="97">
        <v>0</v>
      </c>
      <c r="I110" s="99">
        <f t="shared" si="291"/>
        <v>-1967.2131147540986</v>
      </c>
      <c r="J110" s="97">
        <v>0</v>
      </c>
      <c r="K110" s="97">
        <f t="shared" si="288"/>
        <v>0</v>
      </c>
      <c r="L110" s="99">
        <f t="shared" si="292"/>
        <v>-1967.2131147540986</v>
      </c>
    </row>
    <row r="111" spans="1:12" s="100" customFormat="1">
      <c r="A111" s="95" t="s">
        <v>896</v>
      </c>
      <c r="B111" s="96" t="s">
        <v>164</v>
      </c>
      <c r="C111" s="97" t="s">
        <v>14</v>
      </c>
      <c r="D111" s="137">
        <f t="shared" si="293"/>
        <v>193.23671497584542</v>
      </c>
      <c r="E111" s="98">
        <v>1035</v>
      </c>
      <c r="F111" s="97">
        <v>1030</v>
      </c>
      <c r="G111" s="97">
        <v>0</v>
      </c>
      <c r="H111" s="97">
        <v>0</v>
      </c>
      <c r="I111" s="99">
        <f t="shared" ref="I111" si="294">SUM(F111-E111)*D111</f>
        <v>-966.18357487922708</v>
      </c>
      <c r="J111" s="97">
        <v>0</v>
      </c>
      <c r="K111" s="97">
        <f t="shared" si="288"/>
        <v>0</v>
      </c>
      <c r="L111" s="99">
        <f t="shared" ref="L111" si="295">SUM(I111:K111)</f>
        <v>-966.18357487922708</v>
      </c>
    </row>
    <row r="112" spans="1:12" s="100" customFormat="1">
      <c r="A112" s="95" t="s">
        <v>891</v>
      </c>
      <c r="B112" s="96" t="s">
        <v>693</v>
      </c>
      <c r="C112" s="97" t="s">
        <v>14</v>
      </c>
      <c r="D112" s="137">
        <f t="shared" ref="D112" si="296">200000/E112</f>
        <v>609.7560975609756</v>
      </c>
      <c r="E112" s="98">
        <v>328</v>
      </c>
      <c r="F112" s="97">
        <v>331</v>
      </c>
      <c r="G112" s="97">
        <v>336</v>
      </c>
      <c r="H112" s="97">
        <v>339</v>
      </c>
      <c r="I112" s="99">
        <f t="shared" ref="I112" si="297">SUM(F112-E112)*D112</f>
        <v>1829.2682926829268</v>
      </c>
      <c r="J112" s="97">
        <f>SUM(G112-F112)*D112</f>
        <v>3048.7804878048782</v>
      </c>
      <c r="K112" s="97">
        <f t="shared" ref="K112" si="298">SUM(H112-G112)*D112</f>
        <v>1829.2682926829268</v>
      </c>
      <c r="L112" s="99">
        <f t="shared" ref="L112" si="299">SUM(I112:K112)</f>
        <v>6707.3170731707314</v>
      </c>
    </row>
    <row r="113" spans="1:12" s="100" customFormat="1">
      <c r="A113" s="95" t="s">
        <v>891</v>
      </c>
      <c r="B113" s="96" t="s">
        <v>98</v>
      </c>
      <c r="C113" s="97" t="s">
        <v>14</v>
      </c>
      <c r="D113" s="137">
        <f t="shared" ref="D113" si="300">200000/E113</f>
        <v>2317.4971031286213</v>
      </c>
      <c r="E113" s="98">
        <v>86.3</v>
      </c>
      <c r="F113" s="97">
        <v>87.1</v>
      </c>
      <c r="G113" s="97">
        <v>0</v>
      </c>
      <c r="H113" s="97">
        <v>0</v>
      </c>
      <c r="I113" s="99">
        <f t="shared" ref="I113" si="301">SUM(F113-E113)*D113</f>
        <v>1853.9976825028905</v>
      </c>
      <c r="J113" s="97">
        <v>0</v>
      </c>
      <c r="K113" s="97">
        <f t="shared" si="288"/>
        <v>0</v>
      </c>
      <c r="L113" s="99">
        <f t="shared" ref="L113" si="302">SUM(I113:K113)</f>
        <v>1853.9976825028905</v>
      </c>
    </row>
    <row r="114" spans="1:12" s="100" customFormat="1">
      <c r="A114" s="95" t="s">
        <v>891</v>
      </c>
      <c r="B114" s="96" t="s">
        <v>28</v>
      </c>
      <c r="C114" s="97" t="s">
        <v>14</v>
      </c>
      <c r="D114" s="137">
        <f t="shared" ref="D114" si="303">200000/E114</f>
        <v>443.45898004434588</v>
      </c>
      <c r="E114" s="98">
        <v>451</v>
      </c>
      <c r="F114" s="97">
        <v>450.5</v>
      </c>
      <c r="G114" s="97">
        <v>0</v>
      </c>
      <c r="H114" s="97">
        <v>0</v>
      </c>
      <c r="I114" s="99">
        <f t="shared" ref="I114" si="304">SUM(F114-E114)*D114</f>
        <v>-221.72949002217294</v>
      </c>
      <c r="J114" s="97">
        <v>0</v>
      </c>
      <c r="K114" s="97">
        <f t="shared" si="288"/>
        <v>0</v>
      </c>
      <c r="L114" s="99">
        <f t="shared" ref="L114" si="305">SUM(I114:K114)</f>
        <v>-221.72949002217294</v>
      </c>
    </row>
    <row r="115" spans="1:12" s="100" customFormat="1">
      <c r="A115" s="95" t="s">
        <v>890</v>
      </c>
      <c r="B115" s="96" t="s">
        <v>25</v>
      </c>
      <c r="C115" s="97" t="s">
        <v>18</v>
      </c>
      <c r="D115" s="137">
        <f t="shared" ref="D115" si="306">200000/E115</f>
        <v>1342.2818791946308</v>
      </c>
      <c r="E115" s="98">
        <v>149</v>
      </c>
      <c r="F115" s="97">
        <v>148</v>
      </c>
      <c r="G115" s="97">
        <v>147</v>
      </c>
      <c r="H115" s="97">
        <v>146</v>
      </c>
      <c r="I115" s="99">
        <f>SUM(E115-F115)*D115</f>
        <v>1342.2818791946308</v>
      </c>
      <c r="J115" s="97">
        <f>SUM(F115-G115)*D115</f>
        <v>1342.2818791946308</v>
      </c>
      <c r="K115" s="97">
        <f t="shared" si="288"/>
        <v>1342.2818791946308</v>
      </c>
      <c r="L115" s="99">
        <f t="shared" ref="L115" si="307">SUM(I115:K115)</f>
        <v>4026.8456375838923</v>
      </c>
    </row>
    <row r="116" spans="1:12" s="100" customFormat="1">
      <c r="A116" s="95" t="s">
        <v>890</v>
      </c>
      <c r="B116" s="96" t="s">
        <v>268</v>
      </c>
      <c r="C116" s="97" t="s">
        <v>14</v>
      </c>
      <c r="D116" s="137">
        <f t="shared" ref="D116" si="308">200000/E116</f>
        <v>239.23444976076556</v>
      </c>
      <c r="E116" s="98">
        <v>836</v>
      </c>
      <c r="F116" s="97">
        <v>844</v>
      </c>
      <c r="G116" s="97">
        <v>0</v>
      </c>
      <c r="H116" s="97">
        <v>0</v>
      </c>
      <c r="I116" s="99">
        <f t="shared" ref="I116" si="309">SUM(F116-E116)*D116</f>
        <v>1913.8755980861245</v>
      </c>
      <c r="J116" s="97">
        <v>0</v>
      </c>
      <c r="K116" s="97">
        <f t="shared" ref="K116:K129" si="310">SUM(H116-G116)*D116</f>
        <v>0</v>
      </c>
      <c r="L116" s="99">
        <f t="shared" ref="L116" si="311">SUM(I116:K116)</f>
        <v>1913.8755980861245</v>
      </c>
    </row>
    <row r="117" spans="1:12" s="100" customFormat="1">
      <c r="A117" s="95" t="s">
        <v>890</v>
      </c>
      <c r="B117" s="96" t="s">
        <v>51</v>
      </c>
      <c r="C117" s="97" t="s">
        <v>14</v>
      </c>
      <c r="D117" s="137">
        <f t="shared" ref="D117" si="312">200000/E117</f>
        <v>666.66666666666663</v>
      </c>
      <c r="E117" s="98">
        <v>300</v>
      </c>
      <c r="F117" s="97">
        <v>302.95</v>
      </c>
      <c r="G117" s="97">
        <v>0</v>
      </c>
      <c r="H117" s="97">
        <v>0</v>
      </c>
      <c r="I117" s="99">
        <f t="shared" ref="I117" si="313">SUM(F117-E117)*D117</f>
        <v>1966.666666666659</v>
      </c>
      <c r="J117" s="97">
        <v>0</v>
      </c>
      <c r="K117" s="97">
        <f t="shared" si="310"/>
        <v>0</v>
      </c>
      <c r="L117" s="99">
        <f t="shared" ref="L117" si="314">SUM(I117:K117)</f>
        <v>1966.666666666659</v>
      </c>
    </row>
    <row r="118" spans="1:12" s="100" customFormat="1">
      <c r="A118" s="95" t="s">
        <v>890</v>
      </c>
      <c r="B118" s="96" t="s">
        <v>26</v>
      </c>
      <c r="C118" s="97" t="s">
        <v>14</v>
      </c>
      <c r="D118" s="137">
        <f t="shared" ref="D118" si="315">200000/E118</f>
        <v>433.36944745395448</v>
      </c>
      <c r="E118" s="98">
        <v>461.5</v>
      </c>
      <c r="F118" s="97">
        <v>455</v>
      </c>
      <c r="G118" s="97">
        <v>0</v>
      </c>
      <c r="H118" s="97">
        <v>0</v>
      </c>
      <c r="I118" s="99">
        <f t="shared" ref="I118" si="316">SUM(F118-E118)*D118</f>
        <v>-2816.9014084507039</v>
      </c>
      <c r="J118" s="97">
        <v>0</v>
      </c>
      <c r="K118" s="97">
        <f t="shared" ref="K118" si="317">SUM(H118-G118)*D118</f>
        <v>0</v>
      </c>
      <c r="L118" s="99">
        <f t="shared" ref="L118" si="318">SUM(I118:K118)</f>
        <v>-2816.9014084507039</v>
      </c>
    </row>
    <row r="119" spans="1:12" s="100" customFormat="1">
      <c r="A119" s="95" t="s">
        <v>890</v>
      </c>
      <c r="B119" s="96" t="s">
        <v>892</v>
      </c>
      <c r="C119" s="97" t="s">
        <v>18</v>
      </c>
      <c r="D119" s="137">
        <f t="shared" ref="D119" si="319">200000/E119</f>
        <v>1030.9278350515465</v>
      </c>
      <c r="E119" s="98">
        <v>194</v>
      </c>
      <c r="F119" s="97">
        <v>193</v>
      </c>
      <c r="G119" s="97">
        <v>0</v>
      </c>
      <c r="H119" s="97">
        <v>0</v>
      </c>
      <c r="I119" s="99">
        <f>SUM(E119-F119)*D119</f>
        <v>1030.9278350515465</v>
      </c>
      <c r="J119" s="97">
        <v>0</v>
      </c>
      <c r="K119" s="97">
        <f t="shared" ref="K119" si="320">SUM(H119-G119)*D119</f>
        <v>0</v>
      </c>
      <c r="L119" s="99">
        <f t="shared" ref="L119" si="321">SUM(I119:K119)</f>
        <v>1030.9278350515465</v>
      </c>
    </row>
    <row r="120" spans="1:12" s="100" customFormat="1" ht="14.25">
      <c r="A120" s="124"/>
      <c r="B120" s="125"/>
      <c r="C120" s="125"/>
      <c r="D120" s="125"/>
      <c r="E120" s="125"/>
      <c r="F120" s="125"/>
      <c r="G120" s="126"/>
      <c r="H120" s="125"/>
      <c r="I120" s="127">
        <f>SUM(I9:I119)</f>
        <v>125508.34383956801</v>
      </c>
      <c r="J120" s="128"/>
      <c r="K120" s="127" t="s">
        <v>677</v>
      </c>
      <c r="L120" s="127">
        <f>SUM(L9:L119)</f>
        <v>347730.6893401139</v>
      </c>
    </row>
    <row r="121" spans="1:12" s="100" customFormat="1" ht="14.25">
      <c r="A121" s="101" t="s">
        <v>895</v>
      </c>
      <c r="B121" s="96"/>
      <c r="C121" s="97"/>
      <c r="D121" s="98"/>
      <c r="E121" s="98"/>
      <c r="F121" s="97"/>
      <c r="G121" s="97"/>
      <c r="H121" s="97"/>
      <c r="I121" s="99"/>
      <c r="J121" s="97"/>
      <c r="K121" s="97"/>
      <c r="L121" s="99"/>
    </row>
    <row r="122" spans="1:12" s="100" customFormat="1" ht="14.25">
      <c r="A122" s="101" t="s">
        <v>759</v>
      </c>
      <c r="B122" s="126" t="s">
        <v>760</v>
      </c>
      <c r="C122" s="106" t="s">
        <v>761</v>
      </c>
      <c r="D122" s="129" t="s">
        <v>762</v>
      </c>
      <c r="E122" s="129" t="s">
        <v>763</v>
      </c>
      <c r="F122" s="106" t="s">
        <v>732</v>
      </c>
      <c r="G122" s="97"/>
      <c r="H122" s="97"/>
      <c r="I122" s="99"/>
      <c r="J122" s="97"/>
      <c r="K122" s="97"/>
      <c r="L122" s="99"/>
    </row>
    <row r="123" spans="1:12" s="100" customFormat="1" ht="14.25">
      <c r="A123" s="95" t="s">
        <v>893</v>
      </c>
      <c r="B123" s="96">
        <v>10</v>
      </c>
      <c r="C123" s="97">
        <f>SUM(A123-B123)</f>
        <v>63</v>
      </c>
      <c r="D123" s="98">
        <v>15</v>
      </c>
      <c r="E123" s="97">
        <f>SUM(C123-D123)</f>
        <v>48</v>
      </c>
      <c r="F123" s="97">
        <f>E123*100/C123</f>
        <v>76.19047619047619</v>
      </c>
      <c r="G123" s="97"/>
      <c r="H123" s="97"/>
      <c r="I123" s="99"/>
      <c r="J123" s="97"/>
      <c r="K123" s="97"/>
      <c r="L123" s="99"/>
    </row>
    <row r="124" spans="1:12" s="100" customFormat="1" ht="14.25">
      <c r="A124" s="102"/>
      <c r="B124" s="103"/>
      <c r="C124" s="103"/>
      <c r="D124" s="104"/>
      <c r="E124" s="104"/>
      <c r="F124" s="130">
        <v>43678</v>
      </c>
      <c r="G124" s="103"/>
      <c r="H124" s="103"/>
      <c r="I124" s="105"/>
      <c r="J124" s="105"/>
      <c r="K124" s="105"/>
      <c r="L124" s="105"/>
    </row>
    <row r="125" spans="1:12" s="100" customFormat="1">
      <c r="A125" s="95"/>
      <c r="B125" s="96"/>
      <c r="C125" s="97"/>
      <c r="D125" s="137"/>
      <c r="E125" s="98"/>
      <c r="F125" s="97"/>
      <c r="G125" s="97"/>
      <c r="H125" s="97"/>
      <c r="I125" s="99"/>
      <c r="J125" s="97"/>
      <c r="K125" s="97"/>
      <c r="L125" s="99"/>
    </row>
    <row r="126" spans="1:12" s="100" customFormat="1">
      <c r="A126" s="95" t="s">
        <v>889</v>
      </c>
      <c r="B126" s="96" t="s">
        <v>72</v>
      </c>
      <c r="C126" s="97" t="s">
        <v>14</v>
      </c>
      <c r="D126" s="137">
        <f t="shared" ref="D126" si="322">200000/E126</f>
        <v>1152.7377521613832</v>
      </c>
      <c r="E126" s="98">
        <v>173.5</v>
      </c>
      <c r="F126" s="97">
        <v>175</v>
      </c>
      <c r="G126" s="97">
        <v>177</v>
      </c>
      <c r="H126" s="97">
        <v>178</v>
      </c>
      <c r="I126" s="99">
        <f t="shared" ref="I126" si="323">SUM(F126-E126)*D126</f>
        <v>1729.1066282420747</v>
      </c>
      <c r="J126" s="97">
        <f>SUM(G126-F126)*D126</f>
        <v>2305.4755043227665</v>
      </c>
      <c r="K126" s="97">
        <f t="shared" si="310"/>
        <v>1152.7377521613832</v>
      </c>
      <c r="L126" s="99">
        <f t="shared" ref="L126" si="324">SUM(I126:K126)</f>
        <v>5187.3198847262247</v>
      </c>
    </row>
    <row r="127" spans="1:12" s="100" customFormat="1">
      <c r="A127" s="95" t="s">
        <v>889</v>
      </c>
      <c r="B127" s="96" t="s">
        <v>98</v>
      </c>
      <c r="C127" s="97" t="s">
        <v>14</v>
      </c>
      <c r="D127" s="137">
        <f t="shared" ref="D127" si="325">200000/E127</f>
        <v>2439.0243902439024</v>
      </c>
      <c r="E127" s="98">
        <v>82</v>
      </c>
      <c r="F127" s="97">
        <v>83</v>
      </c>
      <c r="G127" s="97">
        <v>84</v>
      </c>
      <c r="H127" s="97">
        <v>85</v>
      </c>
      <c r="I127" s="99">
        <f t="shared" ref="I127" si="326">SUM(F127-E127)*D127</f>
        <v>2439.0243902439024</v>
      </c>
      <c r="J127" s="97">
        <f>SUM(G127-F127)*D127</f>
        <v>2439.0243902439024</v>
      </c>
      <c r="K127" s="97">
        <f t="shared" si="310"/>
        <v>2439.0243902439024</v>
      </c>
      <c r="L127" s="99">
        <f t="shared" ref="L127" si="327">SUM(I127:K127)</f>
        <v>7317.0731707317073</v>
      </c>
    </row>
    <row r="128" spans="1:12" s="100" customFormat="1">
      <c r="A128" s="95" t="s">
        <v>889</v>
      </c>
      <c r="B128" s="96" t="s">
        <v>305</v>
      </c>
      <c r="C128" s="97" t="s">
        <v>14</v>
      </c>
      <c r="D128" s="137">
        <f t="shared" ref="D128" si="328">200000/E128</f>
        <v>197.04433497536945</v>
      </c>
      <c r="E128" s="98">
        <v>1015</v>
      </c>
      <c r="F128" s="97">
        <v>1022</v>
      </c>
      <c r="G128" s="97">
        <v>0</v>
      </c>
      <c r="H128" s="97">
        <v>0</v>
      </c>
      <c r="I128" s="99">
        <f t="shared" ref="I128" si="329">SUM(F128-E128)*D128</f>
        <v>1379.3103448275861</v>
      </c>
      <c r="J128" s="97">
        <v>0</v>
      </c>
      <c r="K128" s="97">
        <f t="shared" si="310"/>
        <v>0</v>
      </c>
      <c r="L128" s="99">
        <f t="shared" ref="L128" si="330">SUM(I128:K128)</f>
        <v>1379.3103448275861</v>
      </c>
    </row>
    <row r="129" spans="1:12" s="100" customFormat="1">
      <c r="A129" s="95" t="s">
        <v>889</v>
      </c>
      <c r="B129" s="96" t="s">
        <v>98</v>
      </c>
      <c r="C129" s="97" t="s">
        <v>14</v>
      </c>
      <c r="D129" s="137">
        <f t="shared" ref="D129" si="331">200000/E129</f>
        <v>2339.1812865497077</v>
      </c>
      <c r="E129" s="98">
        <v>85.5</v>
      </c>
      <c r="F129" s="97">
        <v>84.5</v>
      </c>
      <c r="G129" s="97">
        <v>0</v>
      </c>
      <c r="H129" s="97">
        <v>0</v>
      </c>
      <c r="I129" s="99">
        <f t="shared" ref="I129" si="332">SUM(F129-E129)*D129</f>
        <v>-2339.1812865497077</v>
      </c>
      <c r="J129" s="97">
        <v>0</v>
      </c>
      <c r="K129" s="97">
        <f t="shared" si="310"/>
        <v>0</v>
      </c>
      <c r="L129" s="99">
        <f t="shared" ref="L129" si="333">SUM(I129:K129)</f>
        <v>-2339.1812865497077</v>
      </c>
    </row>
    <row r="130" spans="1:12" s="100" customFormat="1">
      <c r="A130" s="95" t="s">
        <v>886</v>
      </c>
      <c r="B130" s="96" t="s">
        <v>888</v>
      </c>
      <c r="C130" s="97" t="s">
        <v>18</v>
      </c>
      <c r="D130" s="137">
        <f t="shared" ref="D130" si="334">200000/E130</f>
        <v>148.14814814814815</v>
      </c>
      <c r="E130" s="98">
        <v>1350</v>
      </c>
      <c r="F130" s="97">
        <v>1338</v>
      </c>
      <c r="G130" s="97">
        <v>0</v>
      </c>
      <c r="H130" s="97">
        <v>0</v>
      </c>
      <c r="I130" s="99">
        <f>SUM(E130-F130)*D130</f>
        <v>1777.7777777777778</v>
      </c>
      <c r="J130" s="97">
        <v>0</v>
      </c>
      <c r="K130" s="97">
        <v>0</v>
      </c>
      <c r="L130" s="99">
        <f t="shared" ref="L130" si="335">SUM(I130:K130)</f>
        <v>1777.7777777777778</v>
      </c>
    </row>
    <row r="131" spans="1:12" s="100" customFormat="1">
      <c r="A131" s="95" t="s">
        <v>886</v>
      </c>
      <c r="B131" s="96" t="s">
        <v>887</v>
      </c>
      <c r="C131" s="97" t="s">
        <v>18</v>
      </c>
      <c r="D131" s="137">
        <f t="shared" ref="D131:D132" si="336">200000/E131</f>
        <v>460.82949308755758</v>
      </c>
      <c r="E131" s="98">
        <v>434</v>
      </c>
      <c r="F131" s="97">
        <v>438</v>
      </c>
      <c r="G131" s="97">
        <v>0</v>
      </c>
      <c r="H131" s="97">
        <v>0</v>
      </c>
      <c r="I131" s="99">
        <f>SUM(E131-F131)*D131</f>
        <v>-1843.3179723502303</v>
      </c>
      <c r="J131" s="97">
        <v>0</v>
      </c>
      <c r="K131" s="97">
        <v>0</v>
      </c>
      <c r="L131" s="99">
        <f t="shared" ref="L131" si="337">SUM(I131:K131)</f>
        <v>-1843.3179723502303</v>
      </c>
    </row>
    <row r="132" spans="1:12" s="100" customFormat="1">
      <c r="A132" s="95" t="s">
        <v>885</v>
      </c>
      <c r="B132" s="96" t="s">
        <v>243</v>
      </c>
      <c r="C132" s="97" t="s">
        <v>14</v>
      </c>
      <c r="D132" s="137">
        <f t="shared" si="336"/>
        <v>134.68013468013467</v>
      </c>
      <c r="E132" s="98">
        <v>1485</v>
      </c>
      <c r="F132" s="97">
        <v>1485</v>
      </c>
      <c r="G132" s="97">
        <v>0</v>
      </c>
      <c r="H132" s="97">
        <v>0</v>
      </c>
      <c r="I132" s="99">
        <f t="shared" ref="I132" si="338">SUM(F132-E132)*D132</f>
        <v>0</v>
      </c>
      <c r="J132" s="97">
        <v>0</v>
      </c>
      <c r="K132" s="97">
        <v>0</v>
      </c>
      <c r="L132" s="99">
        <f t="shared" ref="L132" si="339">SUM(I132:K132)</f>
        <v>0</v>
      </c>
    </row>
    <row r="133" spans="1:12" s="100" customFormat="1">
      <c r="A133" s="95" t="s">
        <v>885</v>
      </c>
      <c r="B133" s="96" t="s">
        <v>71</v>
      </c>
      <c r="C133" s="97" t="s">
        <v>14</v>
      </c>
      <c r="D133" s="137">
        <f>200000/E133</f>
        <v>129.28248222365869</v>
      </c>
      <c r="E133" s="98">
        <v>1547</v>
      </c>
      <c r="F133" s="97">
        <v>1535</v>
      </c>
      <c r="G133" s="97">
        <v>0</v>
      </c>
      <c r="H133" s="97">
        <v>0</v>
      </c>
      <c r="I133" s="99">
        <f t="shared" ref="I133" si="340">SUM(F133-E133)*D133</f>
        <v>-1551.3897866839043</v>
      </c>
      <c r="J133" s="97">
        <v>0</v>
      </c>
      <c r="K133" s="97">
        <v>0</v>
      </c>
      <c r="L133" s="99">
        <f t="shared" ref="L133" si="341">SUM(I133:K133)</f>
        <v>-1551.3897866839043</v>
      </c>
    </row>
    <row r="134" spans="1:12" s="100" customFormat="1">
      <c r="A134" s="95" t="s">
        <v>885</v>
      </c>
      <c r="B134" s="96" t="s">
        <v>30</v>
      </c>
      <c r="C134" s="97" t="s">
        <v>14</v>
      </c>
      <c r="D134" s="137">
        <f t="shared" ref="D134" si="342">200000/E134</f>
        <v>5633.8028169014087</v>
      </c>
      <c r="E134" s="98">
        <v>35.5</v>
      </c>
      <c r="F134" s="97">
        <v>36</v>
      </c>
      <c r="G134" s="97">
        <v>0</v>
      </c>
      <c r="H134" s="97">
        <v>0</v>
      </c>
      <c r="I134" s="99">
        <f t="shared" ref="I134" si="343">SUM(F134-E134)*D134</f>
        <v>2816.9014084507044</v>
      </c>
      <c r="J134" s="97">
        <v>0</v>
      </c>
      <c r="K134" s="97">
        <v>0</v>
      </c>
      <c r="L134" s="99">
        <f t="shared" ref="L134" si="344">SUM(I134:K134)</f>
        <v>2816.9014084507044</v>
      </c>
    </row>
    <row r="135" spans="1:12" s="100" customFormat="1">
      <c r="A135" s="95" t="s">
        <v>884</v>
      </c>
      <c r="B135" s="96" t="s">
        <v>339</v>
      </c>
      <c r="C135" s="97" t="s">
        <v>14</v>
      </c>
      <c r="D135" s="137">
        <f t="shared" ref="D135:D151" si="345">200000/E135</f>
        <v>1459.8540145985401</v>
      </c>
      <c r="E135" s="98">
        <v>137</v>
      </c>
      <c r="F135" s="97">
        <v>136</v>
      </c>
      <c r="G135" s="97">
        <v>0</v>
      </c>
      <c r="H135" s="97">
        <v>0</v>
      </c>
      <c r="I135" s="99">
        <f t="shared" ref="I135" si="346">SUM(F135-E135)*D135</f>
        <v>-1459.8540145985401</v>
      </c>
      <c r="J135" s="97">
        <v>0</v>
      </c>
      <c r="K135" s="97">
        <v>0</v>
      </c>
      <c r="L135" s="99">
        <f t="shared" ref="L135" si="347">SUM(I135:K135)</f>
        <v>-1459.8540145985401</v>
      </c>
    </row>
    <row r="136" spans="1:12" s="100" customFormat="1">
      <c r="A136" s="95" t="s">
        <v>884</v>
      </c>
      <c r="B136" s="96" t="s">
        <v>20</v>
      </c>
      <c r="C136" s="97" t="s">
        <v>14</v>
      </c>
      <c r="D136" s="137">
        <f t="shared" si="345"/>
        <v>301.65912518853696</v>
      </c>
      <c r="E136" s="98">
        <v>663</v>
      </c>
      <c r="F136" s="97">
        <v>656</v>
      </c>
      <c r="G136" s="97">
        <v>0</v>
      </c>
      <c r="H136" s="97">
        <v>0</v>
      </c>
      <c r="I136" s="99">
        <f t="shared" ref="I136" si="348">SUM(F136-E136)*D136</f>
        <v>-2111.6138763197587</v>
      </c>
      <c r="J136" s="97">
        <v>0</v>
      </c>
      <c r="K136" s="97">
        <v>0</v>
      </c>
      <c r="L136" s="99">
        <f t="shared" ref="L136" si="349">SUM(I136:K136)</f>
        <v>-2111.6138763197587</v>
      </c>
    </row>
    <row r="137" spans="1:12" s="100" customFormat="1">
      <c r="A137" s="95" t="s">
        <v>884</v>
      </c>
      <c r="B137" s="96" t="s">
        <v>27</v>
      </c>
      <c r="C137" s="97" t="s">
        <v>14</v>
      </c>
      <c r="D137" s="137">
        <f t="shared" si="345"/>
        <v>217.86492374727669</v>
      </c>
      <c r="E137" s="98">
        <v>918</v>
      </c>
      <c r="F137" s="97">
        <v>908</v>
      </c>
      <c r="G137" s="97">
        <v>0</v>
      </c>
      <c r="H137" s="97">
        <v>0</v>
      </c>
      <c r="I137" s="99">
        <f t="shared" ref="I137" si="350">SUM(F137-E137)*D137</f>
        <v>-2178.6492374727668</v>
      </c>
      <c r="J137" s="97">
        <v>0</v>
      </c>
      <c r="K137" s="97">
        <v>0</v>
      </c>
      <c r="L137" s="99">
        <f t="shared" ref="L137" si="351">SUM(I137:K137)</f>
        <v>-2178.6492374727668</v>
      </c>
    </row>
    <row r="138" spans="1:12" s="100" customFormat="1">
      <c r="A138" s="95" t="s">
        <v>884</v>
      </c>
      <c r="B138" s="96" t="s">
        <v>456</v>
      </c>
      <c r="C138" s="97" t="s">
        <v>14</v>
      </c>
      <c r="D138" s="137">
        <f t="shared" si="345"/>
        <v>285.71428571428572</v>
      </c>
      <c r="E138" s="98">
        <v>700</v>
      </c>
      <c r="F138" s="97">
        <v>704</v>
      </c>
      <c r="G138" s="97">
        <v>0</v>
      </c>
      <c r="H138" s="97">
        <v>0</v>
      </c>
      <c r="I138" s="99">
        <f t="shared" ref="I138" si="352">SUM(F138-E138)*D138</f>
        <v>1142.8571428571429</v>
      </c>
      <c r="J138" s="97">
        <v>0</v>
      </c>
      <c r="K138" s="97">
        <v>0</v>
      </c>
      <c r="L138" s="99">
        <f t="shared" ref="L138" si="353">SUM(I138:K138)</f>
        <v>1142.8571428571429</v>
      </c>
    </row>
    <row r="139" spans="1:12" s="100" customFormat="1">
      <c r="A139" s="95" t="s">
        <v>884</v>
      </c>
      <c r="B139" s="96" t="s">
        <v>63</v>
      </c>
      <c r="C139" s="97" t="s">
        <v>14</v>
      </c>
      <c r="D139" s="137">
        <f t="shared" si="345"/>
        <v>167.64459346186086</v>
      </c>
      <c r="E139" s="98">
        <v>1193</v>
      </c>
      <c r="F139" s="97">
        <v>1203</v>
      </c>
      <c r="G139" s="97">
        <v>0</v>
      </c>
      <c r="H139" s="97">
        <v>0</v>
      </c>
      <c r="I139" s="99">
        <f t="shared" ref="I139" si="354">SUM(F139-E139)*D139</f>
        <v>1676.4459346186086</v>
      </c>
      <c r="J139" s="97">
        <v>0</v>
      </c>
      <c r="K139" s="97">
        <v>0</v>
      </c>
      <c r="L139" s="99">
        <f t="shared" ref="L139" si="355">SUM(I139:K139)</f>
        <v>1676.4459346186086</v>
      </c>
    </row>
    <row r="140" spans="1:12" s="100" customFormat="1">
      <c r="A140" s="95" t="s">
        <v>883</v>
      </c>
      <c r="B140" s="96" t="s">
        <v>33</v>
      </c>
      <c r="C140" s="97" t="s">
        <v>14</v>
      </c>
      <c r="D140" s="137">
        <f t="shared" si="345"/>
        <v>223.96416573348264</v>
      </c>
      <c r="E140" s="98">
        <v>893</v>
      </c>
      <c r="F140" s="97">
        <v>900</v>
      </c>
      <c r="G140" s="97">
        <v>0</v>
      </c>
      <c r="H140" s="97">
        <v>0</v>
      </c>
      <c r="I140" s="99">
        <f t="shared" ref="I140" si="356">SUM(F140-E140)*D140</f>
        <v>1567.7491601343786</v>
      </c>
      <c r="J140" s="97">
        <v>0</v>
      </c>
      <c r="K140" s="97">
        <v>0</v>
      </c>
      <c r="L140" s="99">
        <f t="shared" ref="L140" si="357">SUM(I140:K140)</f>
        <v>1567.7491601343786</v>
      </c>
    </row>
    <row r="141" spans="1:12" s="100" customFormat="1">
      <c r="A141" s="95" t="s">
        <v>883</v>
      </c>
      <c r="B141" s="96" t="s">
        <v>193</v>
      </c>
      <c r="C141" s="97" t="s">
        <v>14</v>
      </c>
      <c r="D141" s="137">
        <f t="shared" si="345"/>
        <v>2777.7777777777778</v>
      </c>
      <c r="E141" s="98">
        <v>72</v>
      </c>
      <c r="F141" s="97">
        <v>72.7</v>
      </c>
      <c r="G141" s="97">
        <v>73.5</v>
      </c>
      <c r="H141" s="97">
        <v>0</v>
      </c>
      <c r="I141" s="99">
        <f t="shared" ref="I141" si="358">SUM(F141-E141)*D141</f>
        <v>1944.4444444444523</v>
      </c>
      <c r="J141" s="97">
        <f>SUM(G141-F141)*D141</f>
        <v>2222.2222222222144</v>
      </c>
      <c r="K141" s="97">
        <v>0</v>
      </c>
      <c r="L141" s="99">
        <f t="shared" ref="L141" si="359">SUM(I141:K141)</f>
        <v>4166.666666666667</v>
      </c>
    </row>
    <row r="142" spans="1:12" s="100" customFormat="1">
      <c r="A142" s="95" t="s">
        <v>883</v>
      </c>
      <c r="B142" s="96" t="s">
        <v>869</v>
      </c>
      <c r="C142" s="97" t="s">
        <v>14</v>
      </c>
      <c r="D142" s="137">
        <f t="shared" si="345"/>
        <v>165.97510373443984</v>
      </c>
      <c r="E142" s="98">
        <v>1205</v>
      </c>
      <c r="F142" s="97">
        <v>1205</v>
      </c>
      <c r="G142" s="97">
        <v>0</v>
      </c>
      <c r="H142" s="97">
        <v>0</v>
      </c>
      <c r="I142" s="99">
        <f t="shared" ref="I142" si="360">SUM(F142-E142)*D142</f>
        <v>0</v>
      </c>
      <c r="J142" s="97">
        <v>0</v>
      </c>
      <c r="K142" s="97">
        <v>0</v>
      </c>
      <c r="L142" s="99">
        <f t="shared" ref="L142" si="361">SUM(I142:K142)</f>
        <v>0</v>
      </c>
    </row>
    <row r="143" spans="1:12" s="100" customFormat="1">
      <c r="A143" s="95" t="s">
        <v>882</v>
      </c>
      <c r="B143" s="96" t="s">
        <v>20</v>
      </c>
      <c r="C143" s="97" t="s">
        <v>14</v>
      </c>
      <c r="D143" s="137">
        <f t="shared" si="345"/>
        <v>310.07751937984494</v>
      </c>
      <c r="E143" s="98">
        <v>645</v>
      </c>
      <c r="F143" s="97">
        <v>651</v>
      </c>
      <c r="G143" s="97">
        <v>0</v>
      </c>
      <c r="H143" s="97">
        <v>0</v>
      </c>
      <c r="I143" s="99">
        <f t="shared" ref="I143:I145" si="362">SUM(F143-E143)*D143</f>
        <v>1860.4651162790697</v>
      </c>
      <c r="J143" s="97">
        <v>0</v>
      </c>
      <c r="K143" s="97">
        <v>0</v>
      </c>
      <c r="L143" s="99">
        <f t="shared" ref="L143" si="363">SUM(I143:K143)</f>
        <v>1860.4651162790697</v>
      </c>
    </row>
    <row r="144" spans="1:12" s="100" customFormat="1">
      <c r="A144" s="95" t="s">
        <v>882</v>
      </c>
      <c r="B144" s="96" t="s">
        <v>23</v>
      </c>
      <c r="C144" s="97" t="s">
        <v>18</v>
      </c>
      <c r="D144" s="137">
        <f t="shared" si="345"/>
        <v>1351.3513513513512</v>
      </c>
      <c r="E144" s="98">
        <v>148</v>
      </c>
      <c r="F144" s="97">
        <v>147</v>
      </c>
      <c r="G144" s="97">
        <v>146</v>
      </c>
      <c r="H144" s="97">
        <v>0</v>
      </c>
      <c r="I144" s="99">
        <f t="shared" ref="I144" si="364">SUM(E144-F144)*D144</f>
        <v>1351.3513513513512</v>
      </c>
      <c r="J144" s="97">
        <f>SUM(F144-G144)*D144</f>
        <v>1351.3513513513512</v>
      </c>
      <c r="K144" s="97">
        <v>0</v>
      </c>
      <c r="L144" s="99">
        <f t="shared" ref="L144" si="365">SUM(I144:K144)</f>
        <v>2702.7027027027025</v>
      </c>
    </row>
    <row r="145" spans="1:12" s="100" customFormat="1">
      <c r="A145" s="95" t="s">
        <v>882</v>
      </c>
      <c r="B145" s="96" t="s">
        <v>747</v>
      </c>
      <c r="C145" s="97" t="s">
        <v>14</v>
      </c>
      <c r="D145" s="137">
        <f t="shared" si="345"/>
        <v>571.42857142857144</v>
      </c>
      <c r="E145" s="98">
        <v>350</v>
      </c>
      <c r="F145" s="97">
        <v>353</v>
      </c>
      <c r="G145" s="97">
        <v>356</v>
      </c>
      <c r="H145" s="97">
        <v>360</v>
      </c>
      <c r="I145" s="99">
        <f t="shared" si="362"/>
        <v>1714.2857142857142</v>
      </c>
      <c r="J145" s="97">
        <f>SUM(G145-F145)*D145</f>
        <v>1714.2857142857142</v>
      </c>
      <c r="K145" s="97">
        <f>SUM(H145-G145)*D145</f>
        <v>2285.7142857142858</v>
      </c>
      <c r="L145" s="99">
        <f t="shared" ref="L145" si="366">SUM(I145:K145)</f>
        <v>5714.2857142857138</v>
      </c>
    </row>
    <row r="146" spans="1:12" s="100" customFormat="1">
      <c r="A146" s="95" t="s">
        <v>882</v>
      </c>
      <c r="B146" s="96" t="s">
        <v>77</v>
      </c>
      <c r="C146" s="97" t="s">
        <v>14</v>
      </c>
      <c r="D146" s="137">
        <f t="shared" si="345"/>
        <v>362.31884057971013</v>
      </c>
      <c r="E146" s="98">
        <v>552</v>
      </c>
      <c r="F146" s="97">
        <v>556</v>
      </c>
      <c r="G146" s="97">
        <v>560</v>
      </c>
      <c r="H146" s="97">
        <v>564</v>
      </c>
      <c r="I146" s="99">
        <f t="shared" ref="I146" si="367">SUM(F146-E146)*D146</f>
        <v>1449.2753623188405</v>
      </c>
      <c r="J146" s="97">
        <f>SUM(G146-F146)*D146</f>
        <v>1449.2753623188405</v>
      </c>
      <c r="K146" s="97">
        <f>SUM(H146-G146)*D146</f>
        <v>1449.2753623188405</v>
      </c>
      <c r="L146" s="99">
        <f t="shared" ref="L146" si="368">SUM(I146:K146)</f>
        <v>4347.826086956522</v>
      </c>
    </row>
    <row r="147" spans="1:12" s="100" customFormat="1">
      <c r="A147" s="95" t="s">
        <v>882</v>
      </c>
      <c r="B147" s="96" t="s">
        <v>71</v>
      </c>
      <c r="C147" s="97" t="s">
        <v>14</v>
      </c>
      <c r="D147" s="137">
        <f t="shared" si="345"/>
        <v>135.68521031207598</v>
      </c>
      <c r="E147" s="98">
        <v>1474</v>
      </c>
      <c r="F147" s="97">
        <v>1474</v>
      </c>
      <c r="G147" s="97">
        <v>0</v>
      </c>
      <c r="H147" s="97">
        <v>0</v>
      </c>
      <c r="I147" s="99">
        <f t="shared" ref="I147" si="369">SUM(F147-E147)*D147</f>
        <v>0</v>
      </c>
      <c r="J147" s="97">
        <v>0</v>
      </c>
      <c r="K147" s="97">
        <v>0</v>
      </c>
      <c r="L147" s="99">
        <v>0</v>
      </c>
    </row>
    <row r="148" spans="1:12" s="100" customFormat="1">
      <c r="A148" s="95" t="s">
        <v>881</v>
      </c>
      <c r="B148" s="96" t="s">
        <v>858</v>
      </c>
      <c r="C148" s="97" t="s">
        <v>18</v>
      </c>
      <c r="D148" s="137">
        <f t="shared" si="345"/>
        <v>1156.0693641618498</v>
      </c>
      <c r="E148" s="98">
        <v>173</v>
      </c>
      <c r="F148" s="97">
        <v>174.5</v>
      </c>
      <c r="G148" s="97">
        <v>0</v>
      </c>
      <c r="H148" s="97">
        <v>0</v>
      </c>
      <c r="I148" s="99">
        <f>SUM(E148-F148)*D148</f>
        <v>-1734.1040462427745</v>
      </c>
      <c r="J148" s="97">
        <v>0</v>
      </c>
      <c r="K148" s="97">
        <v>0</v>
      </c>
      <c r="L148" s="99">
        <f t="shared" ref="L148" si="370">SUM(I148:K148)</f>
        <v>-1734.1040462427745</v>
      </c>
    </row>
    <row r="149" spans="1:12" s="100" customFormat="1">
      <c r="A149" s="95" t="s">
        <v>881</v>
      </c>
      <c r="B149" s="96" t="s">
        <v>864</v>
      </c>
      <c r="C149" s="97" t="s">
        <v>14</v>
      </c>
      <c r="D149" s="137">
        <f t="shared" si="345"/>
        <v>107.23860589812332</v>
      </c>
      <c r="E149" s="98">
        <v>1865</v>
      </c>
      <c r="F149" s="97">
        <v>1875</v>
      </c>
      <c r="G149" s="97">
        <v>0</v>
      </c>
      <c r="H149" s="97">
        <v>0</v>
      </c>
      <c r="I149" s="99">
        <f t="shared" ref="I149" si="371">SUM(F149-E149)*D149</f>
        <v>1072.3860589812332</v>
      </c>
      <c r="J149" s="97">
        <v>0</v>
      </c>
      <c r="K149" s="97">
        <v>0</v>
      </c>
      <c r="L149" s="99">
        <f t="shared" ref="L149" si="372">SUM(I149:K149)</f>
        <v>1072.3860589812332</v>
      </c>
    </row>
    <row r="150" spans="1:12" s="100" customFormat="1">
      <c r="A150" s="95" t="s">
        <v>881</v>
      </c>
      <c r="B150" s="96" t="s">
        <v>193</v>
      </c>
      <c r="C150" s="97" t="s">
        <v>18</v>
      </c>
      <c r="D150" s="137">
        <f t="shared" si="345"/>
        <v>2941.1764705882351</v>
      </c>
      <c r="E150" s="98">
        <v>68</v>
      </c>
      <c r="F150" s="97">
        <v>67.400000000000006</v>
      </c>
      <c r="G150" s="97">
        <v>0</v>
      </c>
      <c r="H150" s="97">
        <v>0</v>
      </c>
      <c r="I150" s="99">
        <f t="shared" ref="I150:I155" si="373">SUM(E150-F150)*D150</f>
        <v>1764.7058823529244</v>
      </c>
      <c r="J150" s="97">
        <v>0</v>
      </c>
      <c r="K150" s="97">
        <v>0</v>
      </c>
      <c r="L150" s="99">
        <f t="shared" ref="L150" si="374">SUM(I150:K150)</f>
        <v>1764.7058823529244</v>
      </c>
    </row>
    <row r="151" spans="1:12" s="100" customFormat="1">
      <c r="A151" s="95" t="s">
        <v>879</v>
      </c>
      <c r="B151" s="96" t="s">
        <v>853</v>
      </c>
      <c r="C151" s="97" t="s">
        <v>18</v>
      </c>
      <c r="D151" s="137">
        <f t="shared" si="345"/>
        <v>154.5595054095827</v>
      </c>
      <c r="E151" s="98">
        <v>1294</v>
      </c>
      <c r="F151" s="97">
        <v>1284</v>
      </c>
      <c r="G151" s="97">
        <v>1274</v>
      </c>
      <c r="H151" s="97">
        <v>1264</v>
      </c>
      <c r="I151" s="99">
        <f t="shared" si="373"/>
        <v>1545.595054095827</v>
      </c>
      <c r="J151" s="97">
        <f>SUM(F151-G151)*D151</f>
        <v>1545.595054095827</v>
      </c>
      <c r="K151" s="97">
        <f>SUM(G151-H151)*D151</f>
        <v>1545.595054095827</v>
      </c>
      <c r="L151" s="99">
        <f t="shared" ref="L151" si="375">SUM(I151:K151)</f>
        <v>4636.7851622874805</v>
      </c>
    </row>
    <row r="152" spans="1:12" s="100" customFormat="1">
      <c r="A152" s="95" t="s">
        <v>879</v>
      </c>
      <c r="B152" s="96" t="s">
        <v>193</v>
      </c>
      <c r="C152" s="97" t="s">
        <v>18</v>
      </c>
      <c r="D152" s="137">
        <f t="shared" ref="D152" si="376">200000/E152</f>
        <v>2797.2027972027972</v>
      </c>
      <c r="E152" s="98">
        <v>71.5</v>
      </c>
      <c r="F152" s="97">
        <v>70.7</v>
      </c>
      <c r="G152" s="97">
        <v>70</v>
      </c>
      <c r="H152" s="97">
        <v>69</v>
      </c>
      <c r="I152" s="99">
        <f t="shared" si="373"/>
        <v>2237.7622377622297</v>
      </c>
      <c r="J152" s="97">
        <f>SUM(F152-G152)*D152</f>
        <v>1958.0419580419659</v>
      </c>
      <c r="K152" s="97">
        <f>SUM(G152-H152)*D152</f>
        <v>2797.2027972027972</v>
      </c>
      <c r="L152" s="99">
        <f t="shared" ref="L152" si="377">SUM(I152:K152)</f>
        <v>6993.0069930069931</v>
      </c>
    </row>
    <row r="153" spans="1:12" s="100" customFormat="1">
      <c r="A153" s="95" t="s">
        <v>879</v>
      </c>
      <c r="B153" s="96" t="s">
        <v>433</v>
      </c>
      <c r="C153" s="97" t="s">
        <v>18</v>
      </c>
      <c r="D153" s="137">
        <f t="shared" ref="D153" si="378">200000/E153</f>
        <v>909.09090909090912</v>
      </c>
      <c r="E153" s="98">
        <v>220</v>
      </c>
      <c r="F153" s="97">
        <v>218.65</v>
      </c>
      <c r="G153" s="97">
        <v>0</v>
      </c>
      <c r="H153" s="97">
        <v>0</v>
      </c>
      <c r="I153" s="99">
        <f t="shared" si="373"/>
        <v>1227.2727272727222</v>
      </c>
      <c r="J153" s="97">
        <v>0</v>
      </c>
      <c r="K153" s="97">
        <v>0</v>
      </c>
      <c r="L153" s="99">
        <f t="shared" ref="L153" si="379">SUM(I153:K153)</f>
        <v>1227.2727272727222</v>
      </c>
    </row>
    <row r="154" spans="1:12" s="100" customFormat="1">
      <c r="A154" s="95" t="s">
        <v>879</v>
      </c>
      <c r="B154" s="96" t="s">
        <v>878</v>
      </c>
      <c r="C154" s="97" t="s">
        <v>18</v>
      </c>
      <c r="D154" s="137">
        <f t="shared" ref="D154" si="380">200000/E154</f>
        <v>74.074074074074076</v>
      </c>
      <c r="E154" s="98">
        <v>2700</v>
      </c>
      <c r="F154" s="97">
        <v>2700</v>
      </c>
      <c r="G154" s="97">
        <v>0</v>
      </c>
      <c r="H154" s="97">
        <v>0</v>
      </c>
      <c r="I154" s="99">
        <f t="shared" si="373"/>
        <v>0</v>
      </c>
      <c r="J154" s="97">
        <v>0</v>
      </c>
      <c r="K154" s="97">
        <f>SUM(G154-H154)*D154</f>
        <v>0</v>
      </c>
      <c r="L154" s="99">
        <f t="shared" ref="L154" si="381">SUM(I154:K154)</f>
        <v>0</v>
      </c>
    </row>
    <row r="155" spans="1:12" s="100" customFormat="1">
      <c r="A155" s="95" t="s">
        <v>879</v>
      </c>
      <c r="B155" s="96" t="s">
        <v>880</v>
      </c>
      <c r="C155" s="97" t="s">
        <v>18</v>
      </c>
      <c r="D155" s="137">
        <f t="shared" ref="D155" si="382">200000/E155</f>
        <v>1653.5758577924762</v>
      </c>
      <c r="E155" s="98">
        <v>120.95</v>
      </c>
      <c r="F155" s="97">
        <v>120.95</v>
      </c>
      <c r="G155" s="97">
        <v>0</v>
      </c>
      <c r="H155" s="97">
        <v>0</v>
      </c>
      <c r="I155" s="99">
        <f t="shared" si="373"/>
        <v>0</v>
      </c>
      <c r="J155" s="97">
        <v>0</v>
      </c>
      <c r="K155" s="97">
        <f>SUM(G155-H155)*D155</f>
        <v>0</v>
      </c>
      <c r="L155" s="99">
        <f t="shared" ref="L155" si="383">SUM(I155:K155)</f>
        <v>0</v>
      </c>
    </row>
    <row r="156" spans="1:12" s="100" customFormat="1">
      <c r="A156" s="95" t="s">
        <v>876</v>
      </c>
      <c r="B156" s="96" t="s">
        <v>877</v>
      </c>
      <c r="C156" s="97" t="s">
        <v>14</v>
      </c>
      <c r="D156" s="137">
        <f t="shared" ref="D156" si="384">200000/E156</f>
        <v>73.126142595978067</v>
      </c>
      <c r="E156" s="98">
        <v>2735</v>
      </c>
      <c r="F156" s="97">
        <v>2758</v>
      </c>
      <c r="G156" s="97">
        <v>0</v>
      </c>
      <c r="H156" s="97">
        <v>0</v>
      </c>
      <c r="I156" s="99">
        <f t="shared" ref="I156" si="385">SUM(F156-E156)*D156</f>
        <v>1681.9012797074956</v>
      </c>
      <c r="J156" s="97">
        <v>0</v>
      </c>
      <c r="K156" s="97">
        <v>0</v>
      </c>
      <c r="L156" s="99">
        <f t="shared" ref="L156" si="386">SUM(I156:K156)</f>
        <v>1681.9012797074956</v>
      </c>
    </row>
    <row r="157" spans="1:12" s="100" customFormat="1">
      <c r="A157" s="95" t="s">
        <v>876</v>
      </c>
      <c r="B157" s="96" t="s">
        <v>307</v>
      </c>
      <c r="C157" s="97" t="s">
        <v>18</v>
      </c>
      <c r="D157" s="137">
        <f t="shared" ref="D157" si="387">200000/E157</f>
        <v>3236.245954692557</v>
      </c>
      <c r="E157" s="98">
        <v>61.8</v>
      </c>
      <c r="F157" s="97">
        <v>61.4</v>
      </c>
      <c r="G157" s="97">
        <v>0</v>
      </c>
      <c r="H157" s="97">
        <v>0</v>
      </c>
      <c r="I157" s="99">
        <f>SUM(E157-F157)*D157</f>
        <v>1294.4983818770181</v>
      </c>
      <c r="J157" s="97">
        <v>0</v>
      </c>
      <c r="K157" s="97">
        <v>0</v>
      </c>
      <c r="L157" s="99">
        <f t="shared" ref="L157" si="388">SUM(I157:K157)</f>
        <v>1294.4983818770181</v>
      </c>
    </row>
    <row r="158" spans="1:12" s="100" customFormat="1">
      <c r="A158" s="95" t="s">
        <v>876</v>
      </c>
      <c r="B158" s="96" t="s">
        <v>878</v>
      </c>
      <c r="C158" s="97" t="s">
        <v>18</v>
      </c>
      <c r="D158" s="137">
        <f t="shared" ref="D158" si="389">200000/E158</f>
        <v>74.906367041198507</v>
      </c>
      <c r="E158" s="98">
        <v>2670</v>
      </c>
      <c r="F158" s="97">
        <v>2670</v>
      </c>
      <c r="G158" s="97">
        <v>0</v>
      </c>
      <c r="H158" s="97">
        <v>0</v>
      </c>
      <c r="I158" s="99">
        <f>SUM(E158-F158)*D158</f>
        <v>0</v>
      </c>
      <c r="J158" s="97">
        <v>0</v>
      </c>
      <c r="K158" s="97">
        <v>0</v>
      </c>
      <c r="L158" s="99">
        <f t="shared" ref="L158" si="390">SUM(I158:K158)</f>
        <v>0</v>
      </c>
    </row>
    <row r="159" spans="1:12" s="100" customFormat="1">
      <c r="A159" s="95" t="s">
        <v>875</v>
      </c>
      <c r="B159" s="96" t="s">
        <v>165</v>
      </c>
      <c r="C159" s="97" t="s">
        <v>14</v>
      </c>
      <c r="D159" s="137">
        <f t="shared" ref="D159" si="391">200000/E159</f>
        <v>1632.6530612244899</v>
      </c>
      <c r="E159" s="98">
        <v>122.5</v>
      </c>
      <c r="F159" s="97">
        <v>123.5</v>
      </c>
      <c r="G159" s="97">
        <v>0</v>
      </c>
      <c r="H159" s="97">
        <v>0</v>
      </c>
      <c r="I159" s="99">
        <f t="shared" ref="I159" si="392">SUM(F159-E159)*D159</f>
        <v>1632.6530612244899</v>
      </c>
      <c r="J159" s="97">
        <v>0</v>
      </c>
      <c r="K159" s="97">
        <v>0</v>
      </c>
      <c r="L159" s="99">
        <f t="shared" ref="L159" si="393">SUM(I159:K159)</f>
        <v>1632.6530612244899</v>
      </c>
    </row>
    <row r="160" spans="1:12" s="100" customFormat="1">
      <c r="A160" s="95" t="s">
        <v>875</v>
      </c>
      <c r="B160" s="96" t="s">
        <v>403</v>
      </c>
      <c r="C160" s="97" t="s">
        <v>14</v>
      </c>
      <c r="D160" s="137">
        <f t="shared" ref="D160" si="394">200000/E160</f>
        <v>67.773636055574386</v>
      </c>
      <c r="E160" s="98">
        <v>2951</v>
      </c>
      <c r="F160" s="97">
        <v>2951</v>
      </c>
      <c r="G160" s="97">
        <v>0</v>
      </c>
      <c r="H160" s="97">
        <v>0</v>
      </c>
      <c r="I160" s="99">
        <f t="shared" ref="I160" si="395">SUM(F160-E160)*D160</f>
        <v>0</v>
      </c>
      <c r="J160" s="97">
        <v>0</v>
      </c>
      <c r="K160" s="97">
        <v>0</v>
      </c>
      <c r="L160" s="99">
        <f t="shared" ref="L160" si="396">SUM(I160:K160)</f>
        <v>0</v>
      </c>
    </row>
    <row r="161" spans="1:12" s="100" customFormat="1">
      <c r="A161" s="95" t="s">
        <v>873</v>
      </c>
      <c r="B161" s="96" t="s">
        <v>874</v>
      </c>
      <c r="C161" s="97" t="s">
        <v>14</v>
      </c>
      <c r="D161" s="137">
        <f t="shared" ref="D161" si="397">200000/E161</f>
        <v>136.23978201634878</v>
      </c>
      <c r="E161" s="98">
        <v>1468</v>
      </c>
      <c r="F161" s="97">
        <v>1478</v>
      </c>
      <c r="G161" s="97">
        <v>0</v>
      </c>
      <c r="H161" s="97">
        <v>0</v>
      </c>
      <c r="I161" s="99">
        <f t="shared" ref="I161" si="398">SUM(F161-E161)*D161</f>
        <v>1362.3978201634877</v>
      </c>
      <c r="J161" s="97">
        <v>0</v>
      </c>
      <c r="K161" s="97">
        <v>0</v>
      </c>
      <c r="L161" s="99">
        <f t="shared" ref="L161" si="399">SUM(I161:K161)</f>
        <v>1362.3978201634877</v>
      </c>
    </row>
    <row r="162" spans="1:12" s="100" customFormat="1">
      <c r="A162" s="95" t="s">
        <v>873</v>
      </c>
      <c r="B162" s="96" t="s">
        <v>49</v>
      </c>
      <c r="C162" s="97" t="s">
        <v>14</v>
      </c>
      <c r="D162" s="137">
        <f t="shared" ref="D162" si="400">200000/E162</f>
        <v>60.06006006006006</v>
      </c>
      <c r="E162" s="98">
        <v>3330</v>
      </c>
      <c r="F162" s="97">
        <v>3358</v>
      </c>
      <c r="G162" s="97">
        <v>0</v>
      </c>
      <c r="H162" s="97">
        <v>0</v>
      </c>
      <c r="I162" s="99">
        <f t="shared" ref="I162" si="401">SUM(F162-E162)*D162</f>
        <v>1681.6816816816818</v>
      </c>
      <c r="J162" s="97">
        <v>0</v>
      </c>
      <c r="K162" s="97">
        <v>0</v>
      </c>
      <c r="L162" s="99">
        <f t="shared" ref="L162" si="402">SUM(I162:K162)</f>
        <v>1681.6816816816818</v>
      </c>
    </row>
    <row r="163" spans="1:12" s="100" customFormat="1">
      <c r="A163" s="95" t="s">
        <v>873</v>
      </c>
      <c r="B163" s="96" t="s">
        <v>834</v>
      </c>
      <c r="C163" s="97" t="s">
        <v>14</v>
      </c>
      <c r="D163" s="137">
        <f t="shared" ref="D163" si="403">200000/E163</f>
        <v>241.54589371980677</v>
      </c>
      <c r="E163" s="98">
        <v>828</v>
      </c>
      <c r="F163" s="97">
        <v>834</v>
      </c>
      <c r="G163" s="97">
        <v>839.4</v>
      </c>
      <c r="H163" s="97">
        <v>0</v>
      </c>
      <c r="I163" s="99">
        <f t="shared" ref="I163" si="404">SUM(F163-E163)*D163</f>
        <v>1449.2753623188405</v>
      </c>
      <c r="J163" s="97">
        <f>SUM(G163-F163)*D163</f>
        <v>1304.347826086951</v>
      </c>
      <c r="K163" s="97">
        <v>0</v>
      </c>
      <c r="L163" s="99">
        <f t="shared" ref="L163" si="405">SUM(I163:K163)</f>
        <v>2753.6231884057916</v>
      </c>
    </row>
    <row r="164" spans="1:12" s="100" customFormat="1">
      <c r="A164" s="95" t="s">
        <v>872</v>
      </c>
      <c r="B164" s="96" t="s">
        <v>46</v>
      </c>
      <c r="C164" s="97" t="s">
        <v>14</v>
      </c>
      <c r="D164" s="137">
        <f t="shared" ref="D164" si="406">200000/E164</f>
        <v>1600</v>
      </c>
      <c r="E164" s="98">
        <v>125</v>
      </c>
      <c r="F164" s="97">
        <v>126</v>
      </c>
      <c r="G164" s="97">
        <v>127</v>
      </c>
      <c r="H164" s="97">
        <v>128</v>
      </c>
      <c r="I164" s="99">
        <f t="shared" ref="I164" si="407">SUM(F164-E164)*D164</f>
        <v>1600</v>
      </c>
      <c r="J164" s="97">
        <f>SUM(G164-F164)*D164</f>
        <v>1600</v>
      </c>
      <c r="K164" s="97">
        <f>SUM(H164-G164)*D164</f>
        <v>1600</v>
      </c>
      <c r="L164" s="99">
        <f t="shared" ref="L164" si="408">SUM(I164:K164)</f>
        <v>4800</v>
      </c>
    </row>
    <row r="165" spans="1:12" s="100" customFormat="1">
      <c r="A165" s="95" t="s">
        <v>872</v>
      </c>
      <c r="B165" s="96" t="s">
        <v>73</v>
      </c>
      <c r="C165" s="97" t="s">
        <v>18</v>
      </c>
      <c r="D165" s="137">
        <f t="shared" ref="D165" si="409">200000/E165</f>
        <v>133.77926421404683</v>
      </c>
      <c r="E165" s="98">
        <v>1495</v>
      </c>
      <c r="F165" s="97">
        <v>1485</v>
      </c>
      <c r="G165" s="97">
        <v>1475</v>
      </c>
      <c r="H165" s="97">
        <v>1466</v>
      </c>
      <c r="I165" s="99">
        <f>SUM(E165-F165)*D165</f>
        <v>1337.7926421404684</v>
      </c>
      <c r="J165" s="97">
        <f>SUM(F165-G165)*D165</f>
        <v>1337.7926421404684</v>
      </c>
      <c r="K165" s="97">
        <f>SUM(G165-H165)*D165</f>
        <v>1204.0133779264215</v>
      </c>
      <c r="L165" s="99">
        <f t="shared" ref="L165" si="410">SUM(I165:K165)</f>
        <v>3879.5986622073583</v>
      </c>
    </row>
    <row r="166" spans="1:12" s="100" customFormat="1">
      <c r="A166" s="95" t="s">
        <v>872</v>
      </c>
      <c r="B166" s="96" t="s">
        <v>247</v>
      </c>
      <c r="C166" s="97" t="s">
        <v>18</v>
      </c>
      <c r="D166" s="137">
        <f t="shared" ref="D166" si="411">200000/E166</f>
        <v>180.50541516245488</v>
      </c>
      <c r="E166" s="98">
        <v>1108</v>
      </c>
      <c r="F166" s="97">
        <v>1120</v>
      </c>
      <c r="G166" s="97">
        <v>0</v>
      </c>
      <c r="H166" s="97">
        <v>0</v>
      </c>
      <c r="I166" s="99">
        <f>SUM(E166-F166)*D166</f>
        <v>-2166.0649819494583</v>
      </c>
      <c r="J166" s="97">
        <v>0</v>
      </c>
      <c r="K166" s="97">
        <v>0</v>
      </c>
      <c r="L166" s="99">
        <f t="shared" ref="L166" si="412">SUM(I166:K166)</f>
        <v>-2166.0649819494583</v>
      </c>
    </row>
    <row r="167" spans="1:12" s="100" customFormat="1">
      <c r="A167" s="95" t="s">
        <v>871</v>
      </c>
      <c r="B167" s="96" t="s">
        <v>870</v>
      </c>
      <c r="C167" s="97" t="s">
        <v>14</v>
      </c>
      <c r="D167" s="137">
        <f t="shared" ref="D167" si="413">200000/E167</f>
        <v>1223.2415902140672</v>
      </c>
      <c r="E167" s="98">
        <v>163.5</v>
      </c>
      <c r="F167" s="97">
        <v>164.5</v>
      </c>
      <c r="G167" s="97">
        <v>165.5</v>
      </c>
      <c r="H167" s="97">
        <v>166.5</v>
      </c>
      <c r="I167" s="99">
        <f t="shared" ref="I167" si="414">SUM(F167-E167)*D167</f>
        <v>1223.2415902140672</v>
      </c>
      <c r="J167" s="97">
        <f>SUM(G167-F167)*D167</f>
        <v>1223.2415902140672</v>
      </c>
      <c r="K167" s="97">
        <f>SUM(H167-G167)*D167</f>
        <v>1223.2415902140672</v>
      </c>
      <c r="L167" s="99">
        <f t="shared" ref="L167" si="415">SUM(I167:K167)</f>
        <v>3669.7247706422013</v>
      </c>
    </row>
    <row r="168" spans="1:12" s="100" customFormat="1">
      <c r="A168" s="95" t="s">
        <v>871</v>
      </c>
      <c r="B168" s="96" t="s">
        <v>83</v>
      </c>
      <c r="C168" s="97" t="s">
        <v>18</v>
      </c>
      <c r="D168" s="137">
        <f t="shared" ref="D168:D172" si="416">200000/E168</f>
        <v>2531.6455696202534</v>
      </c>
      <c r="E168" s="98">
        <v>79</v>
      </c>
      <c r="F168" s="97">
        <v>78</v>
      </c>
      <c r="G168" s="97">
        <v>77</v>
      </c>
      <c r="H168" s="97">
        <v>76</v>
      </c>
      <c r="I168" s="99">
        <f>SUM(E168-F168)*D168</f>
        <v>2531.6455696202534</v>
      </c>
      <c r="J168" s="97">
        <f>SUM(F168-G168)*D168</f>
        <v>2531.6455696202534</v>
      </c>
      <c r="K168" s="97">
        <f>SUM(G168-H168)*D168</f>
        <v>2531.6455696202534</v>
      </c>
      <c r="L168" s="99">
        <f t="shared" ref="L168" si="417">SUM(I168:K168)</f>
        <v>7594.9367088607596</v>
      </c>
    </row>
    <row r="169" spans="1:12" s="100" customFormat="1">
      <c r="A169" s="95" t="s">
        <v>871</v>
      </c>
      <c r="B169" s="96" t="s">
        <v>101</v>
      </c>
      <c r="C169" s="97" t="s">
        <v>14</v>
      </c>
      <c r="D169" s="137">
        <f t="shared" ref="D169" si="418">200000/E169</f>
        <v>135.86956521739131</v>
      </c>
      <c r="E169" s="98">
        <v>1472</v>
      </c>
      <c r="F169" s="97">
        <v>1479</v>
      </c>
      <c r="G169" s="97">
        <v>0</v>
      </c>
      <c r="H169" s="97">
        <v>0</v>
      </c>
      <c r="I169" s="99">
        <f t="shared" ref="I169:I172" si="419">SUM(F169-E169)*D169</f>
        <v>951.08695652173924</v>
      </c>
      <c r="J169" s="97">
        <v>0</v>
      </c>
      <c r="K169" s="97">
        <f>SUM(G169-H169)*D169</f>
        <v>0</v>
      </c>
      <c r="L169" s="99">
        <f t="shared" ref="L169" si="420">SUM(I169:K169)</f>
        <v>951.08695652173924</v>
      </c>
    </row>
    <row r="170" spans="1:12" s="100" customFormat="1">
      <c r="A170" s="95" t="s">
        <v>871</v>
      </c>
      <c r="B170" s="96" t="s">
        <v>330</v>
      </c>
      <c r="C170" s="97" t="s">
        <v>18</v>
      </c>
      <c r="D170" s="137">
        <f t="shared" ref="D170" si="421">200000/E170</f>
        <v>2409.6385542168673</v>
      </c>
      <c r="E170" s="98">
        <v>83</v>
      </c>
      <c r="F170" s="97">
        <v>82.25</v>
      </c>
      <c r="G170" s="97">
        <v>81.5</v>
      </c>
      <c r="H170" s="97">
        <v>0</v>
      </c>
      <c r="I170" s="99">
        <f>SUM(E170-F170)*D170</f>
        <v>1807.2289156626505</v>
      </c>
      <c r="J170" s="97">
        <f>SUM(F170-G170)*D170</f>
        <v>1807.2289156626505</v>
      </c>
      <c r="K170" s="97">
        <v>0</v>
      </c>
      <c r="L170" s="99">
        <f t="shared" ref="L170" si="422">SUM(I170:K170)</f>
        <v>3614.457831325301</v>
      </c>
    </row>
    <row r="171" spans="1:12" s="100" customFormat="1">
      <c r="A171" s="95" t="s">
        <v>871</v>
      </c>
      <c r="B171" s="96" t="s">
        <v>25</v>
      </c>
      <c r="C171" s="97" t="s">
        <v>14</v>
      </c>
      <c r="D171" s="137">
        <f t="shared" ref="D171" si="423">200000/E171</f>
        <v>1234.5679012345679</v>
      </c>
      <c r="E171" s="98">
        <v>162</v>
      </c>
      <c r="F171" s="97">
        <v>160.5</v>
      </c>
      <c r="G171" s="97">
        <v>81.5</v>
      </c>
      <c r="H171" s="97">
        <v>0</v>
      </c>
      <c r="I171" s="99">
        <f t="shared" si="419"/>
        <v>-1851.8518518518517</v>
      </c>
      <c r="J171" s="97">
        <v>0</v>
      </c>
      <c r="K171" s="97">
        <v>0</v>
      </c>
      <c r="L171" s="99">
        <f t="shared" ref="L171" si="424">SUM(I171:K171)</f>
        <v>-1851.8518518518517</v>
      </c>
    </row>
    <row r="172" spans="1:12" s="100" customFormat="1">
      <c r="A172" s="95" t="s">
        <v>868</v>
      </c>
      <c r="B172" s="96" t="s">
        <v>869</v>
      </c>
      <c r="C172" s="97" t="s">
        <v>14</v>
      </c>
      <c r="D172" s="137">
        <f t="shared" si="416"/>
        <v>163.66612111292963</v>
      </c>
      <c r="E172" s="98">
        <v>1222</v>
      </c>
      <c r="F172" s="97">
        <v>1232</v>
      </c>
      <c r="G172" s="97">
        <v>0</v>
      </c>
      <c r="H172" s="97">
        <v>0</v>
      </c>
      <c r="I172" s="99">
        <f t="shared" si="419"/>
        <v>1636.6612111292964</v>
      </c>
      <c r="J172" s="97">
        <v>0</v>
      </c>
      <c r="K172" s="97">
        <v>0</v>
      </c>
      <c r="L172" s="99">
        <f t="shared" ref="L172" si="425">SUM(I172:K172)</f>
        <v>1636.6612111292964</v>
      </c>
    </row>
    <row r="173" spans="1:12" s="100" customFormat="1">
      <c r="A173" s="95" t="s">
        <v>868</v>
      </c>
      <c r="B173" s="96" t="s">
        <v>720</v>
      </c>
      <c r="C173" s="97" t="s">
        <v>14</v>
      </c>
      <c r="D173" s="137">
        <f t="shared" ref="D173" si="426">200000/E173</f>
        <v>126.98412698412699</v>
      </c>
      <c r="E173" s="98">
        <v>1575</v>
      </c>
      <c r="F173" s="97">
        <v>1581.5</v>
      </c>
      <c r="G173" s="97">
        <v>0</v>
      </c>
      <c r="H173" s="97">
        <v>0</v>
      </c>
      <c r="I173" s="99">
        <f t="shared" ref="I173" si="427">SUM(F173-E173)*D173</f>
        <v>825.39682539682542</v>
      </c>
      <c r="J173" s="97">
        <v>0</v>
      </c>
      <c r="K173" s="97">
        <v>0</v>
      </c>
      <c r="L173" s="99">
        <f t="shared" ref="L173" si="428">SUM(I173:K173)</f>
        <v>825.39682539682542</v>
      </c>
    </row>
    <row r="174" spans="1:12" s="100" customFormat="1">
      <c r="A174" s="95" t="s">
        <v>868</v>
      </c>
      <c r="B174" s="96" t="s">
        <v>193</v>
      </c>
      <c r="C174" s="97" t="s">
        <v>14</v>
      </c>
      <c r="D174" s="137">
        <f t="shared" ref="D174" si="429">200000/E174</f>
        <v>2500</v>
      </c>
      <c r="E174" s="98">
        <v>80</v>
      </c>
      <c r="F174" s="97">
        <v>80</v>
      </c>
      <c r="G174" s="97">
        <v>0</v>
      </c>
      <c r="H174" s="97">
        <v>0</v>
      </c>
      <c r="I174" s="99">
        <f t="shared" ref="I174" si="430">SUM(F174-E174)*D174</f>
        <v>0</v>
      </c>
      <c r="J174" s="97">
        <v>0</v>
      </c>
      <c r="K174" s="97">
        <v>0</v>
      </c>
      <c r="L174" s="99">
        <f t="shared" ref="L174" si="431">SUM(I174:K174)</f>
        <v>0</v>
      </c>
    </row>
    <row r="175" spans="1:12" s="100" customFormat="1">
      <c r="A175" s="95" t="s">
        <v>866</v>
      </c>
      <c r="B175" s="96" t="s">
        <v>171</v>
      </c>
      <c r="C175" s="97" t="s">
        <v>14</v>
      </c>
      <c r="D175" s="137">
        <f t="shared" ref="D175" si="432">200000/E175</f>
        <v>90.456806874717316</v>
      </c>
      <c r="E175" s="98">
        <v>2211</v>
      </c>
      <c r="F175" s="97">
        <v>2230</v>
      </c>
      <c r="G175" s="97">
        <v>2240</v>
      </c>
      <c r="H175" s="97">
        <v>0</v>
      </c>
      <c r="I175" s="99">
        <f t="shared" ref="I175" si="433">SUM(F175-E175)*D175</f>
        <v>1718.6793306196289</v>
      </c>
      <c r="J175" s="97">
        <f>SUM(G175-F175)*D175</f>
        <v>904.56806874717313</v>
      </c>
      <c r="K175" s="97">
        <v>0</v>
      </c>
      <c r="L175" s="99">
        <f t="shared" ref="L175" si="434">SUM(I175:K175)</f>
        <v>2623.2473993668018</v>
      </c>
    </row>
    <row r="176" spans="1:12" s="100" customFormat="1">
      <c r="A176" s="95" t="s">
        <v>866</v>
      </c>
      <c r="B176" s="96" t="s">
        <v>667</v>
      </c>
      <c r="C176" s="97" t="s">
        <v>18</v>
      </c>
      <c r="D176" s="137">
        <f t="shared" ref="D176" si="435">200000/E176</f>
        <v>2185.7923497267761</v>
      </c>
      <c r="E176" s="98">
        <v>91.5</v>
      </c>
      <c r="F176" s="97">
        <v>93</v>
      </c>
      <c r="G176" s="97">
        <v>0</v>
      </c>
      <c r="H176" s="97">
        <v>0</v>
      </c>
      <c r="I176" s="99">
        <f>SUM(E176-F176)*D176</f>
        <v>-3278.688524590164</v>
      </c>
      <c r="J176" s="97">
        <v>0</v>
      </c>
      <c r="K176" s="97">
        <f>SUM(H176-G176)*D176</f>
        <v>0</v>
      </c>
      <c r="L176" s="99">
        <f t="shared" ref="L176" si="436">SUM(I176:K176)</f>
        <v>-3278.688524590164</v>
      </c>
    </row>
    <row r="177" spans="1:12" s="100" customFormat="1">
      <c r="A177" s="95" t="s">
        <v>866</v>
      </c>
      <c r="B177" s="96" t="s">
        <v>867</v>
      </c>
      <c r="C177" s="97" t="s">
        <v>14</v>
      </c>
      <c r="D177" s="137">
        <f t="shared" ref="D177:D182" si="437">200000/E177</f>
        <v>151.05740181268882</v>
      </c>
      <c r="E177" s="98">
        <v>1324</v>
      </c>
      <c r="F177" s="97">
        <v>1322</v>
      </c>
      <c r="G177" s="97">
        <v>0</v>
      </c>
      <c r="H177" s="97">
        <v>0</v>
      </c>
      <c r="I177" s="99">
        <f t="shared" ref="I177" si="438">SUM(F177-E177)*D177</f>
        <v>-302.11480362537765</v>
      </c>
      <c r="J177" s="97">
        <v>0</v>
      </c>
      <c r="K177" s="97">
        <f>SUM(H177-G177)*D177</f>
        <v>0</v>
      </c>
      <c r="L177" s="99">
        <f t="shared" ref="L177" si="439">SUM(I177:K177)</f>
        <v>-302.11480362537765</v>
      </c>
    </row>
    <row r="178" spans="1:12" s="100" customFormat="1">
      <c r="A178" s="95" t="s">
        <v>866</v>
      </c>
      <c r="B178" s="96" t="s">
        <v>133</v>
      </c>
      <c r="C178" s="97" t="s">
        <v>14</v>
      </c>
      <c r="D178" s="137">
        <f t="shared" si="437"/>
        <v>238.0952380952381</v>
      </c>
      <c r="E178" s="98">
        <v>840</v>
      </c>
      <c r="F178" s="97">
        <v>840</v>
      </c>
      <c r="G178" s="97">
        <v>0</v>
      </c>
      <c r="H178" s="97">
        <v>0</v>
      </c>
      <c r="I178" s="99">
        <f t="shared" ref="I178" si="440">SUM(F178-E178)*D178</f>
        <v>0</v>
      </c>
      <c r="J178" s="97">
        <v>0</v>
      </c>
      <c r="K178" s="97">
        <f>SUM(H178-G178)*D178</f>
        <v>0</v>
      </c>
      <c r="L178" s="99">
        <f t="shared" ref="L178" si="441">SUM(I178:K178)</f>
        <v>0</v>
      </c>
    </row>
    <row r="179" spans="1:12" s="100" customFormat="1">
      <c r="A179" s="95" t="s">
        <v>865</v>
      </c>
      <c r="B179" s="96" t="s">
        <v>51</v>
      </c>
      <c r="C179" s="97" t="s">
        <v>14</v>
      </c>
      <c r="D179" s="137">
        <f t="shared" si="437"/>
        <v>727.27272727272725</v>
      </c>
      <c r="E179" s="98">
        <v>275</v>
      </c>
      <c r="F179" s="97">
        <v>277</v>
      </c>
      <c r="G179" s="97">
        <v>279</v>
      </c>
      <c r="H179" s="97">
        <v>281</v>
      </c>
      <c r="I179" s="99">
        <f t="shared" ref="I179:I185" si="442">SUM(F179-E179)*D179</f>
        <v>1454.5454545454545</v>
      </c>
      <c r="J179" s="97">
        <f>SUM(G179-F179)*D179</f>
        <v>1454.5454545454545</v>
      </c>
      <c r="K179" s="97">
        <f>SUM(H179-G179)*D179</f>
        <v>1454.5454545454545</v>
      </c>
      <c r="L179" s="99">
        <f t="shared" ref="L179" si="443">SUM(I179:K179)</f>
        <v>4363.636363636364</v>
      </c>
    </row>
    <row r="180" spans="1:12" s="100" customFormat="1">
      <c r="A180" s="95" t="s">
        <v>865</v>
      </c>
      <c r="B180" s="96" t="s">
        <v>83</v>
      </c>
      <c r="C180" s="97" t="s">
        <v>14</v>
      </c>
      <c r="D180" s="137">
        <f>200000/E180</f>
        <v>2209.9447513812156</v>
      </c>
      <c r="E180" s="98">
        <v>90.5</v>
      </c>
      <c r="F180" s="97">
        <v>91.25</v>
      </c>
      <c r="G180" s="97">
        <v>92</v>
      </c>
      <c r="H180" s="97">
        <v>0</v>
      </c>
      <c r="I180" s="99">
        <f t="shared" si="442"/>
        <v>1657.4585635359117</v>
      </c>
      <c r="J180" s="97">
        <f>SUM(G180-F180)*D180</f>
        <v>1657.4585635359117</v>
      </c>
      <c r="K180" s="97">
        <v>0</v>
      </c>
      <c r="L180" s="99">
        <f t="shared" ref="L180" si="444">SUM(I180:K180)</f>
        <v>3314.9171270718234</v>
      </c>
    </row>
    <row r="181" spans="1:12" s="100" customFormat="1">
      <c r="A181" s="95" t="s">
        <v>865</v>
      </c>
      <c r="B181" s="96" t="s">
        <v>49</v>
      </c>
      <c r="C181" s="97" t="s">
        <v>14</v>
      </c>
      <c r="D181" s="137">
        <f t="shared" si="437"/>
        <v>60.606060606060609</v>
      </c>
      <c r="E181" s="98">
        <v>3300</v>
      </c>
      <c r="F181" s="97">
        <v>3325</v>
      </c>
      <c r="G181" s="97">
        <v>0</v>
      </c>
      <c r="H181" s="97">
        <v>0</v>
      </c>
      <c r="I181" s="99">
        <f t="shared" si="442"/>
        <v>1515.1515151515152</v>
      </c>
      <c r="J181" s="97">
        <v>0</v>
      </c>
      <c r="K181" s="97">
        <v>0</v>
      </c>
      <c r="L181" s="99">
        <f t="shared" ref="L181" si="445">SUM(I181:K181)</f>
        <v>1515.1515151515152</v>
      </c>
    </row>
    <row r="182" spans="1:12" s="100" customFormat="1">
      <c r="A182" s="95" t="s">
        <v>865</v>
      </c>
      <c r="B182" s="96" t="s">
        <v>268</v>
      </c>
      <c r="C182" s="97" t="s">
        <v>14</v>
      </c>
      <c r="D182" s="137">
        <f t="shared" si="437"/>
        <v>222.22222222222223</v>
      </c>
      <c r="E182" s="98">
        <v>900</v>
      </c>
      <c r="F182" s="97">
        <v>910</v>
      </c>
      <c r="G182" s="97">
        <v>0</v>
      </c>
      <c r="H182" s="97">
        <v>0</v>
      </c>
      <c r="I182" s="99">
        <f t="shared" si="442"/>
        <v>2222.2222222222222</v>
      </c>
      <c r="J182" s="97">
        <v>0</v>
      </c>
      <c r="K182" s="97">
        <v>0</v>
      </c>
      <c r="L182" s="99">
        <f t="shared" ref="L182" si="446">SUM(I182:K182)</f>
        <v>2222.2222222222222</v>
      </c>
    </row>
    <row r="183" spans="1:12" s="100" customFormat="1">
      <c r="A183" s="95" t="s">
        <v>862</v>
      </c>
      <c r="B183" s="96" t="s">
        <v>863</v>
      </c>
      <c r="C183" s="97" t="s">
        <v>14</v>
      </c>
      <c r="D183" s="137">
        <f t="shared" ref="D183:D189" si="447">200000/E183</f>
        <v>571.42857142857144</v>
      </c>
      <c r="E183" s="98">
        <v>350</v>
      </c>
      <c r="F183" s="97">
        <v>351.5</v>
      </c>
      <c r="G183" s="97">
        <v>0</v>
      </c>
      <c r="H183" s="97">
        <v>0</v>
      </c>
      <c r="I183" s="99">
        <f t="shared" si="442"/>
        <v>857.14285714285711</v>
      </c>
      <c r="J183" s="97">
        <v>0</v>
      </c>
      <c r="K183" s="97">
        <v>0</v>
      </c>
      <c r="L183" s="99">
        <f t="shared" ref="L183" si="448">SUM(I183:K183)</f>
        <v>857.14285714285711</v>
      </c>
    </row>
    <row r="184" spans="1:12" s="100" customFormat="1">
      <c r="A184" s="95" t="s">
        <v>862</v>
      </c>
      <c r="B184" s="96" t="s">
        <v>826</v>
      </c>
      <c r="C184" s="97" t="s">
        <v>14</v>
      </c>
      <c r="D184" s="137">
        <f t="shared" si="447"/>
        <v>322.58064516129031</v>
      </c>
      <c r="E184" s="98">
        <v>620</v>
      </c>
      <c r="F184" s="97">
        <v>625</v>
      </c>
      <c r="G184" s="97">
        <v>628</v>
      </c>
      <c r="H184" s="97">
        <v>0</v>
      </c>
      <c r="I184" s="99">
        <f t="shared" si="442"/>
        <v>1612.9032258064515</v>
      </c>
      <c r="J184" s="97">
        <f>SUM(G184-F184)*D184</f>
        <v>967.74193548387098</v>
      </c>
      <c r="K184" s="97">
        <v>0</v>
      </c>
      <c r="L184" s="99">
        <f t="shared" ref="L184" si="449">SUM(I184:K184)</f>
        <v>2580.6451612903224</v>
      </c>
    </row>
    <row r="185" spans="1:12" s="100" customFormat="1">
      <c r="A185" s="95" t="s">
        <v>862</v>
      </c>
      <c r="B185" s="96" t="s">
        <v>864</v>
      </c>
      <c r="C185" s="97" t="s">
        <v>14</v>
      </c>
      <c r="D185" s="137">
        <f t="shared" si="447"/>
        <v>113.96011396011396</v>
      </c>
      <c r="E185" s="98">
        <v>1755</v>
      </c>
      <c r="F185" s="97">
        <v>1753</v>
      </c>
      <c r="G185" s="97">
        <v>0</v>
      </c>
      <c r="H185" s="97">
        <v>0</v>
      </c>
      <c r="I185" s="138">
        <f t="shared" si="442"/>
        <v>-227.92022792022792</v>
      </c>
      <c r="J185" s="97">
        <v>0</v>
      </c>
      <c r="K185" s="97">
        <v>0</v>
      </c>
      <c r="L185" s="99">
        <f t="shared" ref="L185" si="450">SUM(I185:K185)</f>
        <v>-227.92022792022792</v>
      </c>
    </row>
    <row r="186" spans="1:12" s="100" customFormat="1">
      <c r="A186" s="95" t="s">
        <v>861</v>
      </c>
      <c r="B186" s="96" t="s">
        <v>28</v>
      </c>
      <c r="C186" s="97" t="s">
        <v>18</v>
      </c>
      <c r="D186" s="137">
        <f t="shared" si="447"/>
        <v>470.58823529411762</v>
      </c>
      <c r="E186" s="98">
        <v>425</v>
      </c>
      <c r="F186" s="97">
        <v>421</v>
      </c>
      <c r="G186" s="97">
        <v>415</v>
      </c>
      <c r="H186" s="97">
        <v>410</v>
      </c>
      <c r="I186" s="99">
        <f>SUM(E186-F186)*D186</f>
        <v>1882.3529411764705</v>
      </c>
      <c r="J186" s="97">
        <f>SUM(F186-G186)*D186</f>
        <v>2823.5294117647059</v>
      </c>
      <c r="K186" s="97">
        <f>SUM(G186-H186)*D186</f>
        <v>2352.9411764705883</v>
      </c>
      <c r="L186" s="99">
        <f t="shared" ref="L186" si="451">SUM(I186:K186)</f>
        <v>7058.8235294117649</v>
      </c>
    </row>
    <row r="187" spans="1:12" s="100" customFormat="1">
      <c r="A187" s="95" t="s">
        <v>861</v>
      </c>
      <c r="B187" s="96" t="s">
        <v>51</v>
      </c>
      <c r="C187" s="97" t="s">
        <v>14</v>
      </c>
      <c r="D187" s="137">
        <f t="shared" si="447"/>
        <v>754.71698113207549</v>
      </c>
      <c r="E187" s="98">
        <v>265</v>
      </c>
      <c r="F187" s="97">
        <v>267</v>
      </c>
      <c r="G187" s="97">
        <v>0</v>
      </c>
      <c r="H187" s="97">
        <v>0</v>
      </c>
      <c r="I187" s="99">
        <f>SUM(F187-E187)*D187</f>
        <v>1509.433962264151</v>
      </c>
      <c r="J187" s="97">
        <v>0</v>
      </c>
      <c r="K187" s="97">
        <f>SUM(G187-H187)*D187</f>
        <v>0</v>
      </c>
      <c r="L187" s="99">
        <f t="shared" ref="L187" si="452">SUM(I187:K187)</f>
        <v>1509.433962264151</v>
      </c>
    </row>
    <row r="188" spans="1:12" s="100" customFormat="1">
      <c r="A188" s="95" t="s">
        <v>861</v>
      </c>
      <c r="B188" s="96" t="s">
        <v>257</v>
      </c>
      <c r="C188" s="97" t="s">
        <v>14</v>
      </c>
      <c r="D188" s="137">
        <f t="shared" si="447"/>
        <v>250</v>
      </c>
      <c r="E188" s="98">
        <v>800</v>
      </c>
      <c r="F188" s="97">
        <v>807</v>
      </c>
      <c r="G188" s="97">
        <v>0</v>
      </c>
      <c r="H188" s="97">
        <v>0</v>
      </c>
      <c r="I188" s="99">
        <f>SUM(F188-E188)*D188</f>
        <v>1750</v>
      </c>
      <c r="J188" s="97">
        <v>0</v>
      </c>
      <c r="K188" s="97">
        <f>SUM(G188-H188)*D188</f>
        <v>0</v>
      </c>
      <c r="L188" s="99">
        <f t="shared" ref="L188" si="453">SUM(I188:K188)</f>
        <v>1750</v>
      </c>
    </row>
    <row r="189" spans="1:12" s="100" customFormat="1">
      <c r="A189" s="95" t="s">
        <v>861</v>
      </c>
      <c r="B189" s="96" t="s">
        <v>49</v>
      </c>
      <c r="C189" s="97" t="s">
        <v>14</v>
      </c>
      <c r="D189" s="137">
        <f t="shared" si="447"/>
        <v>62.695924764890279</v>
      </c>
      <c r="E189" s="98">
        <v>3190</v>
      </c>
      <c r="F189" s="97">
        <v>3180</v>
      </c>
      <c r="G189" s="97">
        <v>0</v>
      </c>
      <c r="H189" s="97">
        <v>0</v>
      </c>
      <c r="I189" s="99">
        <f>SUM(F189-E189)*D189</f>
        <v>-626.95924764890276</v>
      </c>
      <c r="J189" s="97">
        <v>0</v>
      </c>
      <c r="K189" s="97">
        <f>SUM(G189-H189)*D189</f>
        <v>0</v>
      </c>
      <c r="L189" s="99">
        <f t="shared" ref="L189" si="454">SUM(I189:K189)</f>
        <v>-626.95924764890276</v>
      </c>
    </row>
    <row r="190" spans="1:12" s="100" customFormat="1">
      <c r="A190" s="95" t="s">
        <v>859</v>
      </c>
      <c r="B190" s="96" t="s">
        <v>672</v>
      </c>
      <c r="C190" s="97" t="s">
        <v>14</v>
      </c>
      <c r="D190" s="137">
        <f t="shared" ref="D190" si="455">200000/E190</f>
        <v>1508.2956259426849</v>
      </c>
      <c r="E190" s="98">
        <v>132.6</v>
      </c>
      <c r="F190" s="97">
        <v>132.6</v>
      </c>
      <c r="G190" s="97">
        <v>0</v>
      </c>
      <c r="H190" s="97">
        <v>0</v>
      </c>
      <c r="I190" s="99">
        <f>SUM(E190-F190)*D190</f>
        <v>0</v>
      </c>
      <c r="J190" s="97">
        <v>0</v>
      </c>
      <c r="K190" s="97">
        <v>0</v>
      </c>
      <c r="L190" s="99">
        <f t="shared" ref="L190" si="456">SUM(I190:K190)</f>
        <v>0</v>
      </c>
    </row>
    <row r="191" spans="1:12" s="100" customFormat="1">
      <c r="A191" s="95" t="s">
        <v>859</v>
      </c>
      <c r="B191" s="96" t="s">
        <v>720</v>
      </c>
      <c r="C191" s="97" t="s">
        <v>14</v>
      </c>
      <c r="D191" s="137">
        <f t="shared" ref="D191" si="457">200000/E191</f>
        <v>130.5909239307868</v>
      </c>
      <c r="E191" s="98">
        <v>1531.5</v>
      </c>
      <c r="F191" s="97">
        <v>1540</v>
      </c>
      <c r="G191" s="97">
        <v>1550</v>
      </c>
      <c r="H191" s="97">
        <v>0</v>
      </c>
      <c r="I191" s="99">
        <f t="shared" ref="I191" si="458">SUM(F191-E191)*D191</f>
        <v>1110.0228534116877</v>
      </c>
      <c r="J191" s="97">
        <v>0</v>
      </c>
      <c r="K191" s="97">
        <v>0</v>
      </c>
      <c r="L191" s="99">
        <f t="shared" ref="L191" si="459">SUM(I191:K191)</f>
        <v>1110.0228534116877</v>
      </c>
    </row>
    <row r="192" spans="1:12" s="100" customFormat="1">
      <c r="A192" s="95" t="s">
        <v>859</v>
      </c>
      <c r="B192" s="96" t="s">
        <v>860</v>
      </c>
      <c r="C192" s="97" t="s">
        <v>18</v>
      </c>
      <c r="D192" s="137">
        <f t="shared" ref="D192" si="460">200000/E192</f>
        <v>1622.7180527383366</v>
      </c>
      <c r="E192" s="98">
        <v>123.25</v>
      </c>
      <c r="F192" s="97">
        <v>122.25</v>
      </c>
      <c r="G192" s="97">
        <v>121.25</v>
      </c>
      <c r="H192" s="97">
        <v>120.25</v>
      </c>
      <c r="I192" s="99">
        <f>SUM(E192-F192)*D192</f>
        <v>1622.7180527383366</v>
      </c>
      <c r="J192" s="97">
        <f>SUM(F192-G192)*D192</f>
        <v>1622.7180527383366</v>
      </c>
      <c r="K192" s="97">
        <f>SUM(G192-H192)*D192</f>
        <v>1622.7180527383366</v>
      </c>
      <c r="L192" s="99">
        <f t="shared" ref="L192" si="461">SUM(I192:K192)</f>
        <v>4868.1541582150094</v>
      </c>
    </row>
    <row r="193" spans="1:12" s="100" customFormat="1">
      <c r="A193" s="95" t="s">
        <v>859</v>
      </c>
      <c r="B193" s="96" t="s">
        <v>745</v>
      </c>
      <c r="C193" s="97" t="s">
        <v>14</v>
      </c>
      <c r="D193" s="137">
        <f t="shared" ref="D193" si="462">200000/E193</f>
        <v>359.06642728904848</v>
      </c>
      <c r="E193" s="98">
        <v>557</v>
      </c>
      <c r="F193" s="97">
        <v>552</v>
      </c>
      <c r="G193" s="97">
        <v>0</v>
      </c>
      <c r="H193" s="97">
        <v>0</v>
      </c>
      <c r="I193" s="99">
        <f t="shared" ref="I193" si="463">SUM(F193-E193)*D193</f>
        <v>-1795.3321364452424</v>
      </c>
      <c r="J193" s="97">
        <v>0</v>
      </c>
      <c r="K193" s="97">
        <f>SUM(G193-H193)*D193</f>
        <v>0</v>
      </c>
      <c r="L193" s="99">
        <f t="shared" ref="L193" si="464">SUM(I193:K193)</f>
        <v>-1795.3321364452424</v>
      </c>
    </row>
    <row r="194" spans="1:12" s="100" customFormat="1">
      <c r="A194" s="95" t="s">
        <v>859</v>
      </c>
      <c r="B194" s="96" t="s">
        <v>164</v>
      </c>
      <c r="C194" s="97" t="s">
        <v>14</v>
      </c>
      <c r="D194" s="137">
        <f t="shared" ref="D194" si="465">200000/E194</f>
        <v>195.69471624266146</v>
      </c>
      <c r="E194" s="98">
        <v>1022</v>
      </c>
      <c r="F194" s="97">
        <v>1010</v>
      </c>
      <c r="G194" s="97">
        <v>0</v>
      </c>
      <c r="H194" s="97">
        <v>0</v>
      </c>
      <c r="I194" s="99">
        <f t="shared" ref="I194" si="466">SUM(F194-E194)*D194</f>
        <v>-2348.3365949119375</v>
      </c>
      <c r="J194" s="97">
        <v>0</v>
      </c>
      <c r="K194" s="97">
        <f>SUM(G194-H194)*D194</f>
        <v>0</v>
      </c>
      <c r="L194" s="99">
        <f t="shared" ref="L194" si="467">SUM(I194:K194)</f>
        <v>-2348.3365949119375</v>
      </c>
    </row>
    <row r="195" spans="1:12" s="100" customFormat="1">
      <c r="A195" s="95" t="s">
        <v>859</v>
      </c>
      <c r="B195" s="96" t="s">
        <v>323</v>
      </c>
      <c r="C195" s="97" t="s">
        <v>18</v>
      </c>
      <c r="D195" s="137">
        <f t="shared" ref="D195" si="468">200000/E195</f>
        <v>492.61083743842363</v>
      </c>
      <c r="E195" s="98">
        <v>406</v>
      </c>
      <c r="F195" s="97">
        <v>411</v>
      </c>
      <c r="G195" s="97">
        <v>0</v>
      </c>
      <c r="H195" s="97">
        <v>0</v>
      </c>
      <c r="I195" s="99">
        <f>SUM(E195-F195)*D195</f>
        <v>-2463.0541871921182</v>
      </c>
      <c r="J195" s="97">
        <v>0</v>
      </c>
      <c r="K195" s="97">
        <f>SUM(G195-H195)*D195</f>
        <v>0</v>
      </c>
      <c r="L195" s="99">
        <f t="shared" ref="L195" si="469">SUM(I195:K195)</f>
        <v>-2463.0541871921182</v>
      </c>
    </row>
    <row r="196" spans="1:12" s="100" customFormat="1">
      <c r="A196" s="95" t="s">
        <v>857</v>
      </c>
      <c r="B196" s="96" t="s">
        <v>138</v>
      </c>
      <c r="C196" s="97" t="s">
        <v>14</v>
      </c>
      <c r="D196" s="137">
        <f t="shared" ref="D196" si="470">200000/E196</f>
        <v>1371.7421124828531</v>
      </c>
      <c r="E196" s="98">
        <v>145.80000000000001</v>
      </c>
      <c r="F196" s="97">
        <v>144.80000000000001</v>
      </c>
      <c r="G196" s="97">
        <v>144</v>
      </c>
      <c r="H196" s="97">
        <v>0</v>
      </c>
      <c r="I196" s="99">
        <f>SUM(E196-F196)*D196</f>
        <v>1371.7421124828531</v>
      </c>
      <c r="J196" s="97">
        <f>SUM(F196-G196)*D196</f>
        <v>1097.3936899862981</v>
      </c>
      <c r="K196" s="97">
        <v>0</v>
      </c>
      <c r="L196" s="99">
        <f t="shared" ref="L196" si="471">SUM(I196:K196)</f>
        <v>2469.1358024691513</v>
      </c>
    </row>
    <row r="197" spans="1:12" s="100" customFormat="1">
      <c r="A197" s="95" t="s">
        <v>857</v>
      </c>
      <c r="B197" s="96" t="s">
        <v>772</v>
      </c>
      <c r="C197" s="97" t="s">
        <v>14</v>
      </c>
      <c r="D197" s="137">
        <f t="shared" ref="D197" si="472">200000/E197</f>
        <v>925.92592592592598</v>
      </c>
      <c r="E197" s="98">
        <v>216</v>
      </c>
      <c r="F197" s="97">
        <v>214</v>
      </c>
      <c r="G197" s="97">
        <v>0</v>
      </c>
      <c r="H197" s="97">
        <v>0</v>
      </c>
      <c r="I197" s="99">
        <f t="shared" ref="I197" si="473">SUM(F197-E197)*D197</f>
        <v>-1851.851851851852</v>
      </c>
      <c r="J197" s="97">
        <v>0</v>
      </c>
      <c r="K197" s="97">
        <v>0</v>
      </c>
      <c r="L197" s="99">
        <f t="shared" ref="L197" si="474">SUM(I197:K197)</f>
        <v>-1851.851851851852</v>
      </c>
    </row>
    <row r="198" spans="1:12" s="100" customFormat="1">
      <c r="A198" s="95" t="s">
        <v>857</v>
      </c>
      <c r="B198" s="96" t="s">
        <v>858</v>
      </c>
      <c r="C198" s="97" t="s">
        <v>14</v>
      </c>
      <c r="D198" s="137">
        <f t="shared" ref="D198" si="475">200000/E198</f>
        <v>1097.6948408342482</v>
      </c>
      <c r="E198" s="98">
        <v>182.2</v>
      </c>
      <c r="F198" s="97">
        <v>180.75</v>
      </c>
      <c r="G198" s="97">
        <v>0</v>
      </c>
      <c r="H198" s="97">
        <v>0</v>
      </c>
      <c r="I198" s="99">
        <f>SUM(E198-F198)*D198</f>
        <v>1591.6575192096475</v>
      </c>
      <c r="J198" s="97">
        <v>0</v>
      </c>
      <c r="K198" s="97">
        <v>0</v>
      </c>
      <c r="L198" s="99">
        <f t="shared" ref="L198" si="476">SUM(I198:K198)</f>
        <v>1591.6575192096475</v>
      </c>
    </row>
    <row r="199" spans="1:12" s="100" customFormat="1" ht="14.25">
      <c r="A199" s="124"/>
      <c r="B199" s="125"/>
      <c r="C199" s="125"/>
      <c r="D199" s="125"/>
      <c r="E199" s="125"/>
      <c r="F199" s="125"/>
      <c r="G199" s="126"/>
      <c r="H199" s="125"/>
      <c r="I199" s="127">
        <f>SUM(I9:I198)</f>
        <v>294474.61169519322</v>
      </c>
      <c r="J199" s="128"/>
      <c r="K199" s="127" t="s">
        <v>677</v>
      </c>
      <c r="L199" s="127">
        <f>SUM(L9:L198)</f>
        <v>797895.44083694578</v>
      </c>
    </row>
    <row r="200" spans="1:12" s="100" customFormat="1" ht="14.25">
      <c r="A200" s="101" t="s">
        <v>894</v>
      </c>
      <c r="B200" s="96"/>
      <c r="C200" s="97"/>
      <c r="D200" s="98"/>
      <c r="E200" s="98"/>
      <c r="F200" s="97"/>
      <c r="G200" s="97"/>
      <c r="H200" s="97"/>
      <c r="I200" s="99"/>
      <c r="J200" s="97"/>
      <c r="K200" s="97"/>
      <c r="L200" s="99"/>
    </row>
    <row r="201" spans="1:12" s="100" customFormat="1" ht="14.25">
      <c r="A201" s="101" t="s">
        <v>759</v>
      </c>
      <c r="B201" s="126" t="s">
        <v>760</v>
      </c>
      <c r="C201" s="106" t="s">
        <v>761</v>
      </c>
      <c r="D201" s="129" t="s">
        <v>762</v>
      </c>
      <c r="E201" s="129" t="s">
        <v>763</v>
      </c>
      <c r="F201" s="106" t="s">
        <v>732</v>
      </c>
      <c r="G201" s="97"/>
      <c r="H201" s="97"/>
      <c r="I201" s="99"/>
      <c r="J201" s="97"/>
      <c r="K201" s="97"/>
      <c r="L201" s="99"/>
    </row>
    <row r="202" spans="1:12" s="100" customFormat="1" ht="14.25">
      <c r="A202" s="95" t="s">
        <v>806</v>
      </c>
      <c r="B202" s="96">
        <v>4</v>
      </c>
      <c r="C202" s="97">
        <f>SUM(A202-B202)</f>
        <v>66</v>
      </c>
      <c r="D202" s="98">
        <v>17</v>
      </c>
      <c r="E202" s="97">
        <f>SUM(C202-D202)</f>
        <v>49</v>
      </c>
      <c r="F202" s="97">
        <f>E202*100/C202</f>
        <v>74.242424242424249</v>
      </c>
      <c r="G202" s="97"/>
      <c r="H202" s="97"/>
      <c r="I202" s="99"/>
      <c r="J202" s="97"/>
      <c r="K202" s="97"/>
      <c r="L202" s="99"/>
    </row>
    <row r="203" spans="1:12" s="100" customFormat="1" ht="14.25">
      <c r="A203" s="102"/>
      <c r="B203" s="103"/>
      <c r="C203" s="103"/>
      <c r="D203" s="104"/>
      <c r="E203" s="104"/>
      <c r="F203" s="130">
        <v>43647</v>
      </c>
      <c r="G203" s="103"/>
      <c r="H203" s="103"/>
      <c r="I203" s="105"/>
      <c r="J203" s="105"/>
      <c r="K203" s="105"/>
      <c r="L203" s="105"/>
    </row>
    <row r="204" spans="1:12" s="100" customFormat="1">
      <c r="A204" s="95" t="s">
        <v>855</v>
      </c>
      <c r="B204" s="96" t="s">
        <v>856</v>
      </c>
      <c r="C204" s="97" t="s">
        <v>14</v>
      </c>
      <c r="D204" s="137">
        <f t="shared" ref="D204" si="477">200000/E204</f>
        <v>300.75187969924809</v>
      </c>
      <c r="E204" s="98">
        <v>665</v>
      </c>
      <c r="F204" s="97">
        <v>665</v>
      </c>
      <c r="G204" s="97">
        <v>0</v>
      </c>
      <c r="H204" s="97">
        <v>0</v>
      </c>
      <c r="I204" s="99">
        <f t="shared" ref="I204" si="478">SUM(F204-E204)*D204</f>
        <v>0</v>
      </c>
      <c r="J204" s="97">
        <v>0</v>
      </c>
      <c r="K204" s="97">
        <v>0</v>
      </c>
      <c r="L204" s="99">
        <f t="shared" ref="L204" si="479">SUM(I204:K204)</f>
        <v>0</v>
      </c>
    </row>
    <row r="205" spans="1:12" s="100" customFormat="1">
      <c r="A205" s="95" t="s">
        <v>855</v>
      </c>
      <c r="B205" s="96" t="s">
        <v>101</v>
      </c>
      <c r="C205" s="97" t="s">
        <v>14</v>
      </c>
      <c r="D205" s="137">
        <f t="shared" ref="D205" si="480">200000/E205</f>
        <v>135.59322033898306</v>
      </c>
      <c r="E205" s="98">
        <v>1475</v>
      </c>
      <c r="F205" s="97">
        <v>1485</v>
      </c>
      <c r="G205" s="97">
        <v>1490</v>
      </c>
      <c r="H205" s="97">
        <v>0</v>
      </c>
      <c r="I205" s="99">
        <f t="shared" ref="I205" si="481">SUM(F205-E205)*D205</f>
        <v>1355.9322033898306</v>
      </c>
      <c r="J205" s="97">
        <f>SUM(G205-F205)*D205</f>
        <v>677.96610169491532</v>
      </c>
      <c r="K205" s="97">
        <v>0</v>
      </c>
      <c r="L205" s="99">
        <f t="shared" ref="L205" si="482">SUM(I205:K205)</f>
        <v>2033.898305084746</v>
      </c>
    </row>
    <row r="206" spans="1:12" s="100" customFormat="1">
      <c r="A206" s="95" t="s">
        <v>855</v>
      </c>
      <c r="B206" s="96" t="s">
        <v>83</v>
      </c>
      <c r="C206" s="97" t="s">
        <v>14</v>
      </c>
      <c r="D206" s="137">
        <f t="shared" ref="D206" si="483">200000/E206</f>
        <v>2222.2222222222222</v>
      </c>
      <c r="E206" s="98">
        <v>90</v>
      </c>
      <c r="F206" s="97">
        <v>90.75</v>
      </c>
      <c r="G206" s="97">
        <v>91.4</v>
      </c>
      <c r="H206" s="97">
        <v>0</v>
      </c>
      <c r="I206" s="99">
        <f t="shared" ref="I206" si="484">SUM(F206-E206)*D206</f>
        <v>1666.6666666666665</v>
      </c>
      <c r="J206" s="97">
        <f>SUM(G206-F206)*D206</f>
        <v>1444.4444444444571</v>
      </c>
      <c r="K206" s="97">
        <v>0</v>
      </c>
      <c r="L206" s="99">
        <f t="shared" ref="L206" si="485">SUM(I206:K206)</f>
        <v>3111.1111111111236</v>
      </c>
    </row>
    <row r="207" spans="1:12" s="100" customFormat="1">
      <c r="A207" s="95" t="s">
        <v>855</v>
      </c>
      <c r="B207" s="96" t="s">
        <v>25</v>
      </c>
      <c r="C207" s="97" t="s">
        <v>18</v>
      </c>
      <c r="D207" s="137">
        <f t="shared" ref="D207" si="486">200000/E207</f>
        <v>1315.7894736842106</v>
      </c>
      <c r="E207" s="98">
        <v>152</v>
      </c>
      <c r="F207" s="97">
        <v>151</v>
      </c>
      <c r="G207" s="97">
        <v>150</v>
      </c>
      <c r="H207" s="97">
        <v>149</v>
      </c>
      <c r="I207" s="99">
        <f>SUM(E207-F207)*D207</f>
        <v>1315.7894736842106</v>
      </c>
      <c r="J207" s="97">
        <f>SUM(F207-G207)*D207</f>
        <v>1315.7894736842106</v>
      </c>
      <c r="K207" s="97">
        <f>SUM(G207-H207)*D207</f>
        <v>1315.7894736842106</v>
      </c>
      <c r="L207" s="99">
        <f t="shared" ref="L207" si="487">SUM(I207:K207)</f>
        <v>3947.3684210526317</v>
      </c>
    </row>
    <row r="208" spans="1:12" s="100" customFormat="1">
      <c r="A208" s="95" t="s">
        <v>854</v>
      </c>
      <c r="B208" s="96" t="s">
        <v>714</v>
      </c>
      <c r="C208" s="97" t="s">
        <v>14</v>
      </c>
      <c r="D208" s="137">
        <f t="shared" ref="D208" si="488">200000/E208</f>
        <v>209.42408376963351</v>
      </c>
      <c r="E208" s="98">
        <v>955</v>
      </c>
      <c r="F208" s="97">
        <v>955</v>
      </c>
      <c r="G208" s="97">
        <v>0</v>
      </c>
      <c r="H208" s="97">
        <v>0</v>
      </c>
      <c r="I208" s="99">
        <f t="shared" ref="I208" si="489">SUM(F208-E208)*D208</f>
        <v>0</v>
      </c>
      <c r="J208" s="97">
        <v>0</v>
      </c>
      <c r="K208" s="97">
        <v>0</v>
      </c>
      <c r="L208" s="99">
        <f t="shared" ref="L208" si="490">SUM(I208:K208)</f>
        <v>0</v>
      </c>
    </row>
    <row r="209" spans="1:12" s="100" customFormat="1">
      <c r="A209" s="95" t="s">
        <v>854</v>
      </c>
      <c r="B209" s="96" t="s">
        <v>327</v>
      </c>
      <c r="C209" s="97" t="s">
        <v>14</v>
      </c>
      <c r="D209" s="137">
        <f t="shared" ref="D209" si="491">200000/E209</f>
        <v>92.850510677808728</v>
      </c>
      <c r="E209" s="98">
        <v>2154</v>
      </c>
      <c r="F209" s="97">
        <v>2170</v>
      </c>
      <c r="G209" s="97">
        <v>2190</v>
      </c>
      <c r="H209" s="97">
        <v>0</v>
      </c>
      <c r="I209" s="99">
        <f t="shared" ref="I209" si="492">SUM(F209-E209)*D209</f>
        <v>1485.6081708449397</v>
      </c>
      <c r="J209" s="97">
        <f>SUM(G209-F209)*D209</f>
        <v>1857.0102135561747</v>
      </c>
      <c r="K209" s="97">
        <v>0</v>
      </c>
      <c r="L209" s="99">
        <f t="shared" ref="L209" si="493">SUM(I209:K209)</f>
        <v>3342.6183844011143</v>
      </c>
    </row>
    <row r="210" spans="1:12" s="100" customFormat="1">
      <c r="A210" s="95" t="s">
        <v>852</v>
      </c>
      <c r="B210" s="96" t="s">
        <v>101</v>
      </c>
      <c r="C210" s="97" t="s">
        <v>14</v>
      </c>
      <c r="D210" s="137">
        <f t="shared" ref="D210" si="494">200000/E210</f>
        <v>138.79250520471894</v>
      </c>
      <c r="E210" s="98">
        <v>1441</v>
      </c>
      <c r="F210" s="97">
        <v>1451</v>
      </c>
      <c r="G210" s="97">
        <v>1461</v>
      </c>
      <c r="H210" s="97">
        <v>0</v>
      </c>
      <c r="I210" s="99">
        <f t="shared" ref="I210" si="495">SUM(F210-E210)*D210</f>
        <v>1387.9250520471894</v>
      </c>
      <c r="J210" s="97">
        <f>SUM(G210-F210)*D210</f>
        <v>1387.9250520471894</v>
      </c>
      <c r="K210" s="97">
        <v>0</v>
      </c>
      <c r="L210" s="99">
        <f t="shared" ref="L210" si="496">SUM(I210:K210)</f>
        <v>2775.8501040943788</v>
      </c>
    </row>
    <row r="211" spans="1:12" s="100" customFormat="1">
      <c r="A211" s="95" t="s">
        <v>852</v>
      </c>
      <c r="B211" s="96" t="s">
        <v>853</v>
      </c>
      <c r="C211" s="97" t="s">
        <v>14</v>
      </c>
      <c r="D211" s="137">
        <f t="shared" ref="D211" si="497">200000/E211</f>
        <v>140.8450704225352</v>
      </c>
      <c r="E211" s="98">
        <v>1420</v>
      </c>
      <c r="F211" s="97">
        <v>1430</v>
      </c>
      <c r="G211" s="97">
        <v>0</v>
      </c>
      <c r="H211" s="97">
        <v>0</v>
      </c>
      <c r="I211" s="99">
        <f t="shared" ref="I211" si="498">SUM(F211-E211)*D211</f>
        <v>1408.450704225352</v>
      </c>
      <c r="J211" s="97">
        <v>0</v>
      </c>
      <c r="K211" s="97">
        <v>0</v>
      </c>
      <c r="L211" s="99">
        <f t="shared" ref="L211" si="499">SUM(I211:K211)</f>
        <v>1408.450704225352</v>
      </c>
    </row>
    <row r="212" spans="1:12" s="100" customFormat="1">
      <c r="A212" s="95" t="s">
        <v>852</v>
      </c>
      <c r="B212" s="96" t="s">
        <v>327</v>
      </c>
      <c r="C212" s="97" t="s">
        <v>14</v>
      </c>
      <c r="D212" s="137">
        <f t="shared" ref="D212" si="500">200000/E212</f>
        <v>94.339622641509436</v>
      </c>
      <c r="E212" s="98">
        <v>2120</v>
      </c>
      <c r="F212" s="97">
        <v>2132</v>
      </c>
      <c r="G212" s="97">
        <v>0</v>
      </c>
      <c r="H212" s="97">
        <v>0</v>
      </c>
      <c r="I212" s="99">
        <f t="shared" ref="I212" si="501">SUM(F212-E212)*D212</f>
        <v>1132.0754716981132</v>
      </c>
      <c r="J212" s="97">
        <v>0</v>
      </c>
      <c r="K212" s="97">
        <v>0</v>
      </c>
      <c r="L212" s="99">
        <f t="shared" ref="L212" si="502">SUM(I212:K212)</f>
        <v>1132.0754716981132</v>
      </c>
    </row>
    <row r="213" spans="1:12" s="100" customFormat="1">
      <c r="A213" s="95" t="s">
        <v>852</v>
      </c>
      <c r="B213" s="96" t="s">
        <v>160</v>
      </c>
      <c r="C213" s="97" t="s">
        <v>14</v>
      </c>
      <c r="D213" s="137">
        <f t="shared" ref="D213" si="503">200000/E213</f>
        <v>588.23529411764707</v>
      </c>
      <c r="E213" s="98">
        <v>340</v>
      </c>
      <c r="F213" s="97">
        <v>335</v>
      </c>
      <c r="G213" s="97">
        <v>0</v>
      </c>
      <c r="H213" s="97">
        <v>0</v>
      </c>
      <c r="I213" s="99">
        <f>SUM(F213-E213)*D213</f>
        <v>-2941.1764705882351</v>
      </c>
      <c r="J213" s="97">
        <v>0</v>
      </c>
      <c r="K213" s="97">
        <v>0</v>
      </c>
      <c r="L213" s="99">
        <f t="shared" ref="L213" si="504">SUM(I213:K213)</f>
        <v>-2941.1764705882351</v>
      </c>
    </row>
    <row r="214" spans="1:12" s="100" customFormat="1">
      <c r="A214" s="95" t="s">
        <v>851</v>
      </c>
      <c r="B214" s="96" t="s">
        <v>243</v>
      </c>
      <c r="C214" s="97" t="s">
        <v>14</v>
      </c>
      <c r="D214" s="137">
        <f t="shared" ref="D214" si="505">200000/E214</f>
        <v>132.4503311258278</v>
      </c>
      <c r="E214" s="98">
        <v>1510</v>
      </c>
      <c r="F214" s="97">
        <v>1516</v>
      </c>
      <c r="G214" s="97">
        <v>0</v>
      </c>
      <c r="H214" s="97">
        <v>0</v>
      </c>
      <c r="I214" s="99">
        <f t="shared" ref="I214:I220" si="506">SUM(F214-E214)*D214</f>
        <v>794.70198675496681</v>
      </c>
      <c r="J214" s="97">
        <v>0</v>
      </c>
      <c r="K214" s="97">
        <f t="shared" ref="K214" si="507">SUM(H214-G214)*D214</f>
        <v>0</v>
      </c>
      <c r="L214" s="99">
        <f t="shared" ref="L214" si="508">SUM(I214:K214)</f>
        <v>794.70198675496681</v>
      </c>
    </row>
    <row r="215" spans="1:12" s="100" customFormat="1">
      <c r="A215" s="95" t="s">
        <v>851</v>
      </c>
      <c r="B215" s="96" t="s">
        <v>665</v>
      </c>
      <c r="C215" s="97" t="s">
        <v>14</v>
      </c>
      <c r="D215" s="137">
        <f t="shared" ref="D215" si="509">200000/E215</f>
        <v>3809.5238095238096</v>
      </c>
      <c r="E215" s="98">
        <v>52.5</v>
      </c>
      <c r="F215" s="97">
        <v>53</v>
      </c>
      <c r="G215" s="97">
        <v>0</v>
      </c>
      <c r="H215" s="97">
        <v>0</v>
      </c>
      <c r="I215" s="99">
        <f t="shared" si="506"/>
        <v>1904.7619047619048</v>
      </c>
      <c r="J215" s="97">
        <v>0</v>
      </c>
      <c r="K215" s="97">
        <f t="shared" ref="K215" si="510">SUM(H215-G215)*D215</f>
        <v>0</v>
      </c>
      <c r="L215" s="99">
        <f t="shared" ref="L215" si="511">SUM(I215:K215)</f>
        <v>1904.7619047619048</v>
      </c>
    </row>
    <row r="216" spans="1:12" s="100" customFormat="1">
      <c r="A216" s="95" t="s">
        <v>851</v>
      </c>
      <c r="B216" s="96" t="s">
        <v>49</v>
      </c>
      <c r="C216" s="97" t="s">
        <v>14</v>
      </c>
      <c r="D216" s="137">
        <f t="shared" ref="D216" si="512">200000/E216</f>
        <v>64.267352185089976</v>
      </c>
      <c r="E216" s="98">
        <v>3112</v>
      </c>
      <c r="F216" s="97">
        <v>3132</v>
      </c>
      <c r="G216" s="97">
        <v>3155</v>
      </c>
      <c r="H216" s="97">
        <v>3200</v>
      </c>
      <c r="I216" s="99">
        <f t="shared" si="506"/>
        <v>1285.3470437017995</v>
      </c>
      <c r="J216" s="97">
        <f>SUM(G216-F216)*D216</f>
        <v>1478.1491002570694</v>
      </c>
      <c r="K216" s="97">
        <f t="shared" ref="K216" si="513">SUM(H216-G216)*D216</f>
        <v>2892.0308483290491</v>
      </c>
      <c r="L216" s="99">
        <f t="shared" ref="L216" si="514">SUM(I216:K216)</f>
        <v>5655.5269922879179</v>
      </c>
    </row>
    <row r="217" spans="1:12" s="100" customFormat="1">
      <c r="A217" s="95" t="s">
        <v>851</v>
      </c>
      <c r="B217" s="96" t="s">
        <v>707</v>
      </c>
      <c r="C217" s="97" t="s">
        <v>14</v>
      </c>
      <c r="D217" s="137">
        <f t="shared" ref="D217" si="515">200000/E217</f>
        <v>3246.7532467532465</v>
      </c>
      <c r="E217" s="98">
        <v>61.6</v>
      </c>
      <c r="F217" s="97">
        <v>60.7</v>
      </c>
      <c r="G217" s="97">
        <v>0</v>
      </c>
      <c r="H217" s="97">
        <v>0</v>
      </c>
      <c r="I217" s="99">
        <f t="shared" si="506"/>
        <v>-2922.0779220779173</v>
      </c>
      <c r="J217" s="97">
        <v>0</v>
      </c>
      <c r="K217" s="97">
        <f t="shared" ref="K217" si="516">SUM(H217-G217)*D217</f>
        <v>0</v>
      </c>
      <c r="L217" s="99">
        <f t="shared" ref="L217" si="517">SUM(I217:K217)</f>
        <v>-2922.0779220779173</v>
      </c>
    </row>
    <row r="218" spans="1:12" s="100" customFormat="1">
      <c r="A218" s="95" t="s">
        <v>850</v>
      </c>
      <c r="B218" s="96" t="s">
        <v>38</v>
      </c>
      <c r="C218" s="97" t="s">
        <v>14</v>
      </c>
      <c r="D218" s="137">
        <f t="shared" ref="D218" si="518">200000/E218</f>
        <v>803.21285140562247</v>
      </c>
      <c r="E218" s="98">
        <v>249</v>
      </c>
      <c r="F218" s="97">
        <v>251</v>
      </c>
      <c r="G218" s="97">
        <v>253</v>
      </c>
      <c r="H218" s="97">
        <v>255</v>
      </c>
      <c r="I218" s="99">
        <f t="shared" si="506"/>
        <v>1606.4257028112449</v>
      </c>
      <c r="J218" s="97">
        <f>SUM(G218-F218)*D218</f>
        <v>1606.4257028112449</v>
      </c>
      <c r="K218" s="97">
        <f t="shared" ref="K218" si="519">SUM(H218-G218)*D218</f>
        <v>1606.4257028112449</v>
      </c>
      <c r="L218" s="99">
        <f t="shared" ref="L218" si="520">SUM(I218:K218)</f>
        <v>4819.2771084337346</v>
      </c>
    </row>
    <row r="219" spans="1:12" s="100" customFormat="1">
      <c r="A219" s="95" t="s">
        <v>850</v>
      </c>
      <c r="B219" s="96" t="s">
        <v>138</v>
      </c>
      <c r="C219" s="97" t="s">
        <v>14</v>
      </c>
      <c r="D219" s="137">
        <f t="shared" ref="D219" si="521">200000/E219</f>
        <v>1183.4319526627219</v>
      </c>
      <c r="E219" s="98">
        <v>169</v>
      </c>
      <c r="F219" s="97">
        <v>170.25</v>
      </c>
      <c r="G219" s="97">
        <v>172</v>
      </c>
      <c r="H219" s="97">
        <v>0</v>
      </c>
      <c r="I219" s="99">
        <f t="shared" si="506"/>
        <v>1479.2899408284025</v>
      </c>
      <c r="J219" s="97">
        <f>SUM(G219-F219)*D219</f>
        <v>2071.0059171597632</v>
      </c>
      <c r="K219" s="97">
        <v>0</v>
      </c>
      <c r="L219" s="99">
        <f t="shared" ref="L219" si="522">SUM(I219:K219)</f>
        <v>3550.2958579881656</v>
      </c>
    </row>
    <row r="220" spans="1:12" s="100" customFormat="1">
      <c r="A220" s="95" t="s">
        <v>850</v>
      </c>
      <c r="B220" s="96" t="s">
        <v>720</v>
      </c>
      <c r="C220" s="97" t="s">
        <v>14</v>
      </c>
      <c r="D220" s="137">
        <f t="shared" ref="D220" si="523">200000/E220</f>
        <v>133.77926421404683</v>
      </c>
      <c r="E220" s="98">
        <v>1495</v>
      </c>
      <c r="F220" s="97">
        <v>1502</v>
      </c>
      <c r="G220" s="97">
        <v>0</v>
      </c>
      <c r="H220" s="97">
        <v>0</v>
      </c>
      <c r="I220" s="99">
        <f t="shared" si="506"/>
        <v>936.4548494983278</v>
      </c>
      <c r="J220" s="97">
        <v>0</v>
      </c>
      <c r="K220" s="97">
        <f t="shared" ref="K220" si="524">SUM(H220-G220)*D220</f>
        <v>0</v>
      </c>
      <c r="L220" s="99">
        <f t="shared" ref="L220" si="525">SUM(I220:K220)</f>
        <v>936.4548494983278</v>
      </c>
    </row>
    <row r="221" spans="1:12" s="100" customFormat="1">
      <c r="A221" s="95" t="s">
        <v>850</v>
      </c>
      <c r="B221" s="96" t="s">
        <v>305</v>
      </c>
      <c r="C221" s="97" t="s">
        <v>18</v>
      </c>
      <c r="D221" s="137">
        <f t="shared" ref="D221" si="526">200000/E221</f>
        <v>229.09507445589921</v>
      </c>
      <c r="E221" s="98">
        <v>873</v>
      </c>
      <c r="F221" s="97">
        <v>885</v>
      </c>
      <c r="G221" s="97">
        <v>0</v>
      </c>
      <c r="H221" s="97">
        <v>0</v>
      </c>
      <c r="I221" s="99">
        <f>SUM(E221-F221)*D221</f>
        <v>-2749.1408934707906</v>
      </c>
      <c r="J221" s="97">
        <v>0</v>
      </c>
      <c r="K221" s="97">
        <f t="shared" ref="K221" si="527">SUM(H221-G221)*D221</f>
        <v>0</v>
      </c>
      <c r="L221" s="99">
        <f t="shared" ref="L221" si="528">SUM(I221:K221)</f>
        <v>-2749.1408934707906</v>
      </c>
    </row>
    <row r="222" spans="1:12" s="100" customFormat="1">
      <c r="A222" s="95" t="s">
        <v>850</v>
      </c>
      <c r="B222" s="96" t="s">
        <v>73</v>
      </c>
      <c r="C222" s="97" t="s">
        <v>18</v>
      </c>
      <c r="D222" s="137">
        <f t="shared" ref="D222" si="529">200000/E222</f>
        <v>121.580547112462</v>
      </c>
      <c r="E222" s="98">
        <v>1645</v>
      </c>
      <c r="F222" s="97">
        <v>1635</v>
      </c>
      <c r="G222" s="97">
        <v>0</v>
      </c>
      <c r="H222" s="97">
        <v>0</v>
      </c>
      <c r="I222" s="99">
        <f>SUM(F222-E222)*D222</f>
        <v>-1215.80547112462</v>
      </c>
      <c r="J222" s="97">
        <v>0</v>
      </c>
      <c r="K222" s="97">
        <f t="shared" ref="K222" si="530">SUM(H222-G222)*D222</f>
        <v>0</v>
      </c>
      <c r="L222" s="99">
        <f t="shared" ref="L222" si="531">SUM(I222:K222)</f>
        <v>-1215.80547112462</v>
      </c>
    </row>
    <row r="223" spans="1:12" s="100" customFormat="1">
      <c r="A223" s="95" t="s">
        <v>849</v>
      </c>
      <c r="B223" s="96" t="s">
        <v>64</v>
      </c>
      <c r="C223" s="97" t="s">
        <v>18</v>
      </c>
      <c r="D223" s="137">
        <f t="shared" ref="D223" si="532">200000/E223</f>
        <v>74.074074074074076</v>
      </c>
      <c r="E223" s="98">
        <v>2700</v>
      </c>
      <c r="F223" s="97">
        <v>2680</v>
      </c>
      <c r="G223" s="97">
        <v>2660</v>
      </c>
      <c r="H223" s="97">
        <v>2640</v>
      </c>
      <c r="I223" s="99">
        <f>SUM(E223-F223)*D223</f>
        <v>1481.4814814814815</v>
      </c>
      <c r="J223" s="97">
        <f>SUM(F223-G223)*D223</f>
        <v>1481.4814814814815</v>
      </c>
      <c r="K223" s="97">
        <f>SUM(G223-H223)*D223</f>
        <v>1481.4814814814815</v>
      </c>
      <c r="L223" s="99">
        <f t="shared" ref="L223" si="533">SUM(I223:K223)</f>
        <v>4444.4444444444443</v>
      </c>
    </row>
    <row r="224" spans="1:12" s="100" customFormat="1">
      <c r="A224" s="95" t="s">
        <v>848</v>
      </c>
      <c r="B224" s="96" t="s">
        <v>664</v>
      </c>
      <c r="C224" s="97" t="s">
        <v>14</v>
      </c>
      <c r="D224" s="137">
        <f t="shared" ref="D224" si="534">200000/E224</f>
        <v>3603.6036036036035</v>
      </c>
      <c r="E224" s="98">
        <v>55.5</v>
      </c>
      <c r="F224" s="97">
        <v>56</v>
      </c>
      <c r="G224" s="97">
        <v>56.5</v>
      </c>
      <c r="H224" s="97">
        <v>57</v>
      </c>
      <c r="I224" s="99">
        <f>SUM(F224-E224)*D224</f>
        <v>1801.8018018018017</v>
      </c>
      <c r="J224" s="97">
        <f>SUM(G224-F224)*D224</f>
        <v>1801.8018018018017</v>
      </c>
      <c r="K224" s="97">
        <f t="shared" ref="K224" si="535">SUM(H224-G224)*D224</f>
        <v>1801.8018018018017</v>
      </c>
      <c r="L224" s="99">
        <f t="shared" ref="L224" si="536">SUM(I224:K224)</f>
        <v>5405.405405405405</v>
      </c>
    </row>
    <row r="225" spans="1:12" s="100" customFormat="1">
      <c r="A225" s="95" t="s">
        <v>848</v>
      </c>
      <c r="B225" s="96" t="s">
        <v>291</v>
      </c>
      <c r="C225" s="97" t="s">
        <v>18</v>
      </c>
      <c r="D225" s="137">
        <f t="shared" ref="D225:D229" si="537">200000/E225</f>
        <v>196.07843137254903</v>
      </c>
      <c r="E225" s="98">
        <v>1020</v>
      </c>
      <c r="F225" s="97">
        <v>1010</v>
      </c>
      <c r="G225" s="97">
        <v>1000</v>
      </c>
      <c r="H225" s="97">
        <v>990</v>
      </c>
      <c r="I225" s="99">
        <f>SUM(E225-F225)*D225</f>
        <v>1960.7843137254904</v>
      </c>
      <c r="J225" s="97">
        <f>SUM(F225-G225)*D225</f>
        <v>1960.7843137254904</v>
      </c>
      <c r="K225" s="97">
        <f>SUM(G225-H225)*D225</f>
        <v>1960.7843137254904</v>
      </c>
      <c r="L225" s="99">
        <f t="shared" ref="L225" si="538">SUM(I225:K225)</f>
        <v>5882.3529411764712</v>
      </c>
    </row>
    <row r="226" spans="1:12" s="100" customFormat="1">
      <c r="A226" s="95" t="s">
        <v>848</v>
      </c>
      <c r="B226" s="96" t="s">
        <v>83</v>
      </c>
      <c r="C226" s="97" t="s">
        <v>14</v>
      </c>
      <c r="D226" s="137">
        <f t="shared" ref="D226" si="539">200000/E226</f>
        <v>2173.913043478261</v>
      </c>
      <c r="E226" s="98">
        <v>92</v>
      </c>
      <c r="F226" s="97">
        <v>93</v>
      </c>
      <c r="G226" s="97">
        <v>93.9</v>
      </c>
      <c r="H226" s="97">
        <v>0</v>
      </c>
      <c r="I226" s="99">
        <f>SUM(F226-E226)*D226</f>
        <v>2173.913043478261</v>
      </c>
      <c r="J226" s="97">
        <f>SUM(G226-F226)*D226</f>
        <v>1956.5217391304473</v>
      </c>
      <c r="K226" s="97">
        <v>0</v>
      </c>
      <c r="L226" s="99">
        <f t="shared" ref="L226" si="540">SUM(I226:K226)</f>
        <v>4130.4347826087087</v>
      </c>
    </row>
    <row r="227" spans="1:12" s="100" customFormat="1">
      <c r="A227" s="95" t="s">
        <v>846</v>
      </c>
      <c r="B227" s="96" t="s">
        <v>847</v>
      </c>
      <c r="C227" s="97" t="s">
        <v>14</v>
      </c>
      <c r="D227" s="137">
        <f t="shared" si="537"/>
        <v>1646.0905349794239</v>
      </c>
      <c r="E227" s="98">
        <v>121.5</v>
      </c>
      <c r="F227" s="97">
        <v>120</v>
      </c>
      <c r="G227" s="97">
        <v>0</v>
      </c>
      <c r="H227" s="97">
        <v>0</v>
      </c>
      <c r="I227" s="99">
        <f>SUM(F227-E227)*D227</f>
        <v>-2469.1358024691358</v>
      </c>
      <c r="J227" s="97">
        <v>0</v>
      </c>
      <c r="K227" s="97">
        <v>0</v>
      </c>
      <c r="L227" s="99">
        <f t="shared" ref="L227:L228" si="541">SUM(I227:K227)</f>
        <v>-2469.1358024691358</v>
      </c>
    </row>
    <row r="228" spans="1:12" s="100" customFormat="1">
      <c r="A228" s="95" t="s">
        <v>846</v>
      </c>
      <c r="B228" s="96" t="s">
        <v>83</v>
      </c>
      <c r="C228" s="97" t="s">
        <v>14</v>
      </c>
      <c r="D228" s="137">
        <f t="shared" si="537"/>
        <v>2197.802197802198</v>
      </c>
      <c r="E228" s="98">
        <v>91</v>
      </c>
      <c r="F228" s="97">
        <v>91.75</v>
      </c>
      <c r="G228" s="97">
        <v>92.5</v>
      </c>
      <c r="H228" s="97">
        <v>0</v>
      </c>
      <c r="I228" s="99">
        <f>SUM(F228-E228)*D228</f>
        <v>1648.3516483516485</v>
      </c>
      <c r="J228" s="97">
        <f>SUM(G228-F228)*D228</f>
        <v>1648.3516483516485</v>
      </c>
      <c r="K228" s="97">
        <v>0</v>
      </c>
      <c r="L228" s="99">
        <f t="shared" si="541"/>
        <v>3296.7032967032969</v>
      </c>
    </row>
    <row r="229" spans="1:12" s="100" customFormat="1">
      <c r="A229" s="95" t="s">
        <v>846</v>
      </c>
      <c r="B229" s="96" t="s">
        <v>25</v>
      </c>
      <c r="C229" s="97" t="s">
        <v>14</v>
      </c>
      <c r="D229" s="137">
        <f t="shared" si="537"/>
        <v>1255.8869701726844</v>
      </c>
      <c r="E229" s="98">
        <v>159.25</v>
      </c>
      <c r="F229" s="97">
        <v>160.5</v>
      </c>
      <c r="G229" s="97">
        <v>162</v>
      </c>
      <c r="H229" s="97">
        <v>0</v>
      </c>
      <c r="I229" s="99">
        <f t="shared" ref="I229" si="542">SUM(F229-E229)*D229</f>
        <v>1569.8587127158555</v>
      </c>
      <c r="J229" s="97">
        <f>SUM(G229-F229)*D229</f>
        <v>1883.8304552590266</v>
      </c>
      <c r="K229" s="97">
        <v>0</v>
      </c>
      <c r="L229" s="99">
        <f t="shared" ref="L229" si="543">SUM(I229:K229)</f>
        <v>3453.6891679748824</v>
      </c>
    </row>
    <row r="230" spans="1:12" s="100" customFormat="1">
      <c r="A230" s="95" t="s">
        <v>845</v>
      </c>
      <c r="B230" s="96" t="s">
        <v>23</v>
      </c>
      <c r="C230" s="97" t="s">
        <v>14</v>
      </c>
      <c r="D230" s="137">
        <f t="shared" ref="D230:D233" si="544">200000/E230</f>
        <v>869.56521739130437</v>
      </c>
      <c r="E230" s="98">
        <v>230</v>
      </c>
      <c r="F230" s="97">
        <v>232</v>
      </c>
      <c r="G230" s="97">
        <v>234</v>
      </c>
      <c r="H230" s="97">
        <v>236</v>
      </c>
      <c r="I230" s="99">
        <f t="shared" ref="I230" si="545">SUM(F230-E230)*D230</f>
        <v>1739.1304347826087</v>
      </c>
      <c r="J230" s="97">
        <f>SUM(G230-F230)*D230</f>
        <v>1739.1304347826087</v>
      </c>
      <c r="K230" s="97">
        <f t="shared" ref="K230:K238" si="546">SUM(H230-G230)*D230</f>
        <v>1739.1304347826087</v>
      </c>
      <c r="L230" s="99">
        <f t="shared" ref="L230" si="547">SUM(I230:K230)</f>
        <v>5217.391304347826</v>
      </c>
    </row>
    <row r="231" spans="1:12" s="100" customFormat="1">
      <c r="A231" s="95" t="s">
        <v>845</v>
      </c>
      <c r="B231" s="96" t="s">
        <v>78</v>
      </c>
      <c r="C231" s="97" t="s">
        <v>18</v>
      </c>
      <c r="D231" s="137">
        <f>200000/E231</f>
        <v>1307.18954248366</v>
      </c>
      <c r="E231" s="98">
        <v>153</v>
      </c>
      <c r="F231" s="97">
        <v>152</v>
      </c>
      <c r="G231" s="97">
        <v>0</v>
      </c>
      <c r="H231" s="97">
        <v>0</v>
      </c>
      <c r="I231" s="99">
        <f>SUM(E231-F231)*D231</f>
        <v>1307.18954248366</v>
      </c>
      <c r="J231" s="97">
        <v>0</v>
      </c>
      <c r="K231" s="97">
        <f t="shared" si="546"/>
        <v>0</v>
      </c>
      <c r="L231" s="99">
        <f t="shared" ref="L231" si="548">SUM(I231:K231)</f>
        <v>1307.18954248366</v>
      </c>
    </row>
    <row r="232" spans="1:12" s="100" customFormat="1">
      <c r="A232" s="95" t="s">
        <v>845</v>
      </c>
      <c r="B232" s="96" t="s">
        <v>23</v>
      </c>
      <c r="C232" s="97" t="s">
        <v>14</v>
      </c>
      <c r="D232" s="137">
        <f t="shared" si="544"/>
        <v>847.45762711864404</v>
      </c>
      <c r="E232" s="98">
        <v>236</v>
      </c>
      <c r="F232" s="97">
        <v>238</v>
      </c>
      <c r="G232" s="97">
        <v>0</v>
      </c>
      <c r="H232" s="97">
        <v>0</v>
      </c>
      <c r="I232" s="99">
        <f t="shared" ref="I232" si="549">SUM(F232-E232)*D232</f>
        <v>1694.9152542372881</v>
      </c>
      <c r="J232" s="97">
        <v>0</v>
      </c>
      <c r="K232" s="97">
        <f t="shared" si="546"/>
        <v>0</v>
      </c>
      <c r="L232" s="99">
        <f t="shared" ref="L232" si="550">SUM(I232:K232)</f>
        <v>1694.9152542372881</v>
      </c>
    </row>
    <row r="233" spans="1:12" s="100" customFormat="1">
      <c r="A233" s="95" t="s">
        <v>845</v>
      </c>
      <c r="B233" s="96" t="s">
        <v>101</v>
      </c>
      <c r="C233" s="97" t="s">
        <v>18</v>
      </c>
      <c r="D233" s="137">
        <f t="shared" si="544"/>
        <v>142.34875444839858</v>
      </c>
      <c r="E233" s="98">
        <v>1405</v>
      </c>
      <c r="F233" s="97">
        <v>1395</v>
      </c>
      <c r="G233" s="97">
        <v>0</v>
      </c>
      <c r="H233" s="97">
        <v>0</v>
      </c>
      <c r="I233" s="99">
        <f>SUM(E233-F233)*D233</f>
        <v>1423.4875444839859</v>
      </c>
      <c r="J233" s="97">
        <v>0</v>
      </c>
      <c r="K233" s="97">
        <f t="shared" si="546"/>
        <v>0</v>
      </c>
      <c r="L233" s="99">
        <f t="shared" ref="L233" si="551">SUM(I233:K233)</f>
        <v>1423.4875444839859</v>
      </c>
    </row>
    <row r="234" spans="1:12" s="100" customFormat="1">
      <c r="A234" s="95" t="s">
        <v>844</v>
      </c>
      <c r="B234" s="96" t="s">
        <v>243</v>
      </c>
      <c r="C234" s="97" t="s">
        <v>14</v>
      </c>
      <c r="D234" s="137">
        <f>200000/E234</f>
        <v>129.87012987012986</v>
      </c>
      <c r="E234" s="98">
        <v>1540</v>
      </c>
      <c r="F234" s="97">
        <v>1540</v>
      </c>
      <c r="G234" s="97">
        <v>0</v>
      </c>
      <c r="H234" s="97">
        <v>0</v>
      </c>
      <c r="I234" s="99">
        <f t="shared" ref="I234" si="552">SUM(F234-E234)*D234</f>
        <v>0</v>
      </c>
      <c r="J234" s="97">
        <v>0</v>
      </c>
      <c r="K234" s="97">
        <f t="shared" si="546"/>
        <v>0</v>
      </c>
      <c r="L234" s="99">
        <f t="shared" ref="L234" si="553">SUM(I234:K234)</f>
        <v>0</v>
      </c>
    </row>
    <row r="235" spans="1:12" s="100" customFormat="1">
      <c r="A235" s="95" t="s">
        <v>844</v>
      </c>
      <c r="B235" s="96" t="s">
        <v>24</v>
      </c>
      <c r="C235" s="97" t="s">
        <v>14</v>
      </c>
      <c r="D235" s="137">
        <f>200000/E235</f>
        <v>216.21621621621622</v>
      </c>
      <c r="E235" s="98">
        <v>925</v>
      </c>
      <c r="F235" s="97">
        <v>915</v>
      </c>
      <c r="G235" s="97">
        <v>0</v>
      </c>
      <c r="H235" s="97">
        <v>0</v>
      </c>
      <c r="I235" s="99">
        <f t="shared" ref="I235" si="554">SUM(F235-E235)*D235</f>
        <v>-2162.1621621621621</v>
      </c>
      <c r="J235" s="97">
        <v>0</v>
      </c>
      <c r="K235" s="97">
        <f t="shared" si="546"/>
        <v>0</v>
      </c>
      <c r="L235" s="99">
        <f t="shared" ref="L235" si="555">SUM(I235:K235)</f>
        <v>-2162.1621621621621</v>
      </c>
    </row>
    <row r="236" spans="1:12" s="100" customFormat="1">
      <c r="A236" s="95" t="s">
        <v>843</v>
      </c>
      <c r="B236" s="96" t="s">
        <v>243</v>
      </c>
      <c r="C236" s="97" t="s">
        <v>14</v>
      </c>
      <c r="D236" s="137">
        <f>200000/E236</f>
        <v>131.57894736842104</v>
      </c>
      <c r="E236" s="98">
        <v>1520</v>
      </c>
      <c r="F236" s="97">
        <v>1530</v>
      </c>
      <c r="G236" s="97">
        <v>1540</v>
      </c>
      <c r="H236" s="97">
        <v>1545</v>
      </c>
      <c r="I236" s="99">
        <f t="shared" ref="I236" si="556">SUM(F236-E236)*D236</f>
        <v>1315.7894736842104</v>
      </c>
      <c r="J236" s="97">
        <f>SUM(G236-F236)*D236</f>
        <v>1315.7894736842104</v>
      </c>
      <c r="K236" s="97">
        <f t="shared" si="546"/>
        <v>657.8947368421052</v>
      </c>
      <c r="L236" s="99">
        <f t="shared" ref="L236" si="557">SUM(I236:K236)</f>
        <v>3289.4736842105258</v>
      </c>
    </row>
    <row r="237" spans="1:12" s="100" customFormat="1">
      <c r="A237" s="95" t="s">
        <v>843</v>
      </c>
      <c r="B237" s="96" t="s">
        <v>281</v>
      </c>
      <c r="C237" s="97" t="s">
        <v>14</v>
      </c>
      <c r="D237" s="137">
        <f>200000/E237</f>
        <v>400</v>
      </c>
      <c r="E237" s="98">
        <v>500</v>
      </c>
      <c r="F237" s="97">
        <v>505</v>
      </c>
      <c r="G237" s="97">
        <v>0</v>
      </c>
      <c r="H237" s="97">
        <v>0</v>
      </c>
      <c r="I237" s="99">
        <f t="shared" ref="I237" si="558">SUM(F237-E237)*D237</f>
        <v>2000</v>
      </c>
      <c r="J237" s="97">
        <v>0</v>
      </c>
      <c r="K237" s="97">
        <f t="shared" si="546"/>
        <v>0</v>
      </c>
      <c r="L237" s="99">
        <f t="shared" ref="L237" si="559">SUM(I237:K237)</f>
        <v>2000</v>
      </c>
    </row>
    <row r="238" spans="1:12" s="100" customFormat="1">
      <c r="A238" s="95" t="s">
        <v>843</v>
      </c>
      <c r="B238" s="96" t="s">
        <v>71</v>
      </c>
      <c r="C238" s="97" t="s">
        <v>14</v>
      </c>
      <c r="D238" s="137">
        <f>200000/E238</f>
        <v>124.22360248447205</v>
      </c>
      <c r="E238" s="98">
        <v>1610</v>
      </c>
      <c r="F238" s="97">
        <v>1595</v>
      </c>
      <c r="G238" s="97">
        <v>0</v>
      </c>
      <c r="H238" s="97">
        <v>0</v>
      </c>
      <c r="I238" s="99">
        <f t="shared" ref="I238" si="560">SUM(F238-E238)*D238</f>
        <v>-1863.3540372670809</v>
      </c>
      <c r="J238" s="97">
        <v>0</v>
      </c>
      <c r="K238" s="97">
        <f t="shared" si="546"/>
        <v>0</v>
      </c>
      <c r="L238" s="99">
        <f t="shared" ref="L238" si="561">SUM(I238:K238)</f>
        <v>-1863.3540372670809</v>
      </c>
    </row>
    <row r="239" spans="1:12" s="100" customFormat="1">
      <c r="A239" s="95" t="s">
        <v>842</v>
      </c>
      <c r="B239" s="96" t="s">
        <v>101</v>
      </c>
      <c r="C239" s="97" t="s">
        <v>14</v>
      </c>
      <c r="D239" s="137">
        <f t="shared" ref="D239:D273" si="562">200000/E239</f>
        <v>137.93103448275863</v>
      </c>
      <c r="E239" s="98">
        <v>1450</v>
      </c>
      <c r="F239" s="97">
        <v>1460</v>
      </c>
      <c r="G239" s="97">
        <v>1470</v>
      </c>
      <c r="H239" s="97">
        <v>0</v>
      </c>
      <c r="I239" s="99">
        <f t="shared" ref="I239" si="563">SUM(F239-E239)*D239</f>
        <v>1379.3103448275863</v>
      </c>
      <c r="J239" s="97">
        <f>SUM(G239-F239)*D239</f>
        <v>1379.3103448275863</v>
      </c>
      <c r="K239" s="97">
        <v>0</v>
      </c>
      <c r="L239" s="99">
        <f t="shared" ref="L239" si="564">SUM(I239:K239)</f>
        <v>2758.6206896551726</v>
      </c>
    </row>
    <row r="240" spans="1:12" s="100" customFormat="1">
      <c r="A240" s="95" t="s">
        <v>842</v>
      </c>
      <c r="B240" s="96" t="s">
        <v>71</v>
      </c>
      <c r="C240" s="97" t="s">
        <v>14</v>
      </c>
      <c r="D240" s="137">
        <f t="shared" si="562"/>
        <v>125</v>
      </c>
      <c r="E240" s="98">
        <v>1600</v>
      </c>
      <c r="F240" s="97">
        <v>1610</v>
      </c>
      <c r="G240" s="97">
        <v>1619.9</v>
      </c>
      <c r="H240" s="97">
        <v>0</v>
      </c>
      <c r="I240" s="99">
        <f t="shared" ref="I240" si="565">SUM(F240-E240)*D240</f>
        <v>1250</v>
      </c>
      <c r="J240" s="97">
        <f>SUM(G240-F240)*D240</f>
        <v>1237.5000000000114</v>
      </c>
      <c r="K240" s="97">
        <v>0</v>
      </c>
      <c r="L240" s="99">
        <f t="shared" ref="L240" si="566">SUM(I240:K240)</f>
        <v>2487.5000000000114</v>
      </c>
    </row>
    <row r="241" spans="1:12" s="100" customFormat="1">
      <c r="A241" s="95" t="s">
        <v>842</v>
      </c>
      <c r="B241" s="96" t="s">
        <v>281</v>
      </c>
      <c r="C241" s="97" t="s">
        <v>14</v>
      </c>
      <c r="D241" s="137">
        <f t="shared" si="562"/>
        <v>404.04040404040404</v>
      </c>
      <c r="E241" s="98">
        <v>495</v>
      </c>
      <c r="F241" s="97">
        <v>498.35</v>
      </c>
      <c r="G241" s="97">
        <v>0</v>
      </c>
      <c r="H241" s="97">
        <v>0</v>
      </c>
      <c r="I241" s="99">
        <f t="shared" ref="I241" si="567">SUM(F241-E241)*D241</f>
        <v>1353.5353535353627</v>
      </c>
      <c r="J241" s="97">
        <v>0</v>
      </c>
      <c r="K241" s="97">
        <v>0</v>
      </c>
      <c r="L241" s="99">
        <f t="shared" ref="L241" si="568">SUM(I241:K241)</f>
        <v>1353.5353535353627</v>
      </c>
    </row>
    <row r="242" spans="1:12" s="100" customFormat="1">
      <c r="A242" s="95" t="s">
        <v>842</v>
      </c>
      <c r="B242" s="96" t="s">
        <v>97</v>
      </c>
      <c r="C242" s="97" t="s">
        <v>14</v>
      </c>
      <c r="D242" s="137">
        <f t="shared" si="562"/>
        <v>340.71550255536624</v>
      </c>
      <c r="E242" s="98">
        <v>587</v>
      </c>
      <c r="F242" s="97">
        <v>580</v>
      </c>
      <c r="G242" s="97">
        <v>0</v>
      </c>
      <c r="H242" s="97">
        <v>0</v>
      </c>
      <c r="I242" s="99">
        <f t="shared" ref="I242" si="569">SUM(F242-E242)*D242</f>
        <v>-2385.0085178875638</v>
      </c>
      <c r="J242" s="97">
        <v>0</v>
      </c>
      <c r="K242" s="97">
        <v>0</v>
      </c>
      <c r="L242" s="99">
        <f t="shared" ref="L242" si="570">SUM(I242:K242)</f>
        <v>-2385.0085178875638</v>
      </c>
    </row>
    <row r="243" spans="1:12" s="100" customFormat="1">
      <c r="A243" s="95" t="s">
        <v>838</v>
      </c>
      <c r="B243" s="96" t="s">
        <v>839</v>
      </c>
      <c r="C243" s="97" t="s">
        <v>14</v>
      </c>
      <c r="D243" s="137">
        <f t="shared" si="562"/>
        <v>473.93364928909955</v>
      </c>
      <c r="E243" s="98">
        <v>422</v>
      </c>
      <c r="F243" s="97">
        <v>426</v>
      </c>
      <c r="G243" s="97">
        <v>0</v>
      </c>
      <c r="H243" s="97">
        <v>0</v>
      </c>
      <c r="I243" s="99">
        <f t="shared" ref="I243" si="571">SUM(F243-E243)*D243</f>
        <v>1895.7345971563982</v>
      </c>
      <c r="J243" s="97">
        <v>0</v>
      </c>
      <c r="K243" s="97">
        <v>0</v>
      </c>
      <c r="L243" s="99">
        <f t="shared" ref="L243" si="572">SUM(I243:K243)</f>
        <v>1895.7345971563982</v>
      </c>
    </row>
    <row r="244" spans="1:12" s="100" customFormat="1">
      <c r="A244" s="95" t="s">
        <v>838</v>
      </c>
      <c r="B244" s="96" t="s">
        <v>670</v>
      </c>
      <c r="C244" s="97" t="s">
        <v>14</v>
      </c>
      <c r="D244" s="137">
        <f t="shared" si="562"/>
        <v>1666.6666666666667</v>
      </c>
      <c r="E244" s="98">
        <v>120</v>
      </c>
      <c r="F244" s="97">
        <v>121</v>
      </c>
      <c r="G244" s="97">
        <v>121.9</v>
      </c>
      <c r="H244" s="97">
        <v>782</v>
      </c>
      <c r="I244" s="99">
        <f t="shared" ref="I244" si="573">SUM(F244-E244)*D244</f>
        <v>1666.6666666666667</v>
      </c>
      <c r="J244" s="97">
        <f>SUM(G244-F244)*D244</f>
        <v>1500.0000000000095</v>
      </c>
      <c r="K244" s="97">
        <v>0</v>
      </c>
      <c r="L244" s="99">
        <f t="shared" ref="L244" si="574">SUM(I244:K244)</f>
        <v>3166.6666666666761</v>
      </c>
    </row>
    <row r="245" spans="1:12" s="100" customFormat="1">
      <c r="A245" s="95" t="s">
        <v>836</v>
      </c>
      <c r="B245" s="96" t="s">
        <v>834</v>
      </c>
      <c r="C245" s="97" t="s">
        <v>14</v>
      </c>
      <c r="D245" s="137">
        <f t="shared" si="562"/>
        <v>262.46719160104988</v>
      </c>
      <c r="E245" s="98">
        <v>762</v>
      </c>
      <c r="F245" s="97">
        <v>767</v>
      </c>
      <c r="G245" s="97">
        <v>775</v>
      </c>
      <c r="H245" s="97">
        <v>782</v>
      </c>
      <c r="I245" s="99">
        <f t="shared" ref="I245:I250" si="575">SUM(F245-E245)*D245</f>
        <v>1312.3359580052493</v>
      </c>
      <c r="J245" s="97">
        <f>SUM(G245-F245)*D245</f>
        <v>2099.737532808399</v>
      </c>
      <c r="K245" s="97">
        <f>SUM(H245-G245)*D245</f>
        <v>1837.2703412073492</v>
      </c>
      <c r="L245" s="99">
        <f t="shared" ref="L245" si="576">SUM(I245:K245)</f>
        <v>5249.3438320209971</v>
      </c>
    </row>
    <row r="246" spans="1:12" s="100" customFormat="1">
      <c r="A246" s="95" t="s">
        <v>836</v>
      </c>
      <c r="B246" s="96" t="s">
        <v>737</v>
      </c>
      <c r="C246" s="97" t="s">
        <v>14</v>
      </c>
      <c r="D246" s="137">
        <f t="shared" si="562"/>
        <v>1282.051282051282</v>
      </c>
      <c r="E246" s="98">
        <v>156</v>
      </c>
      <c r="F246" s="97">
        <v>157</v>
      </c>
      <c r="G246" s="97">
        <v>158</v>
      </c>
      <c r="H246" s="97">
        <v>159</v>
      </c>
      <c r="I246" s="99">
        <f t="shared" si="575"/>
        <v>1282.051282051282</v>
      </c>
      <c r="J246" s="97">
        <f>SUM(G246-F246)*D246</f>
        <v>1282.051282051282</v>
      </c>
      <c r="K246" s="97">
        <f>SUM(H246-G246)*D246</f>
        <v>1282.051282051282</v>
      </c>
      <c r="L246" s="99">
        <f t="shared" ref="L246" si="577">SUM(I246:K246)</f>
        <v>3846.1538461538457</v>
      </c>
    </row>
    <row r="247" spans="1:12" s="100" customFormat="1">
      <c r="A247" s="95" t="s">
        <v>836</v>
      </c>
      <c r="B247" s="96" t="s">
        <v>837</v>
      </c>
      <c r="C247" s="97" t="s">
        <v>14</v>
      </c>
      <c r="D247" s="137">
        <f t="shared" si="562"/>
        <v>3738.3177570093458</v>
      </c>
      <c r="E247" s="98">
        <v>53.5</v>
      </c>
      <c r="F247" s="97">
        <v>53.5</v>
      </c>
      <c r="G247" s="97">
        <v>0</v>
      </c>
      <c r="H247" s="97">
        <v>0</v>
      </c>
      <c r="I247" s="99">
        <f t="shared" si="575"/>
        <v>0</v>
      </c>
      <c r="J247" s="97">
        <v>0</v>
      </c>
      <c r="K247" s="97">
        <f>SUM(H247-G247)*D247</f>
        <v>0</v>
      </c>
      <c r="L247" s="99">
        <f t="shared" ref="L247" si="578">SUM(I247:K247)</f>
        <v>0</v>
      </c>
    </row>
    <row r="248" spans="1:12" s="100" customFormat="1">
      <c r="A248" s="95" t="s">
        <v>836</v>
      </c>
      <c r="B248" s="96" t="s">
        <v>243</v>
      </c>
      <c r="C248" s="97" t="s">
        <v>14</v>
      </c>
      <c r="D248" s="137">
        <f t="shared" si="562"/>
        <v>134.2281879194631</v>
      </c>
      <c r="E248" s="98">
        <v>1490</v>
      </c>
      <c r="F248" s="97">
        <v>1480</v>
      </c>
      <c r="G248" s="97">
        <v>0</v>
      </c>
      <c r="H248" s="97">
        <v>0</v>
      </c>
      <c r="I248" s="99">
        <f t="shared" si="575"/>
        <v>-1342.2818791946311</v>
      </c>
      <c r="J248" s="97">
        <v>0</v>
      </c>
      <c r="K248" s="97">
        <f>SUM(H248-G248)*D248</f>
        <v>0</v>
      </c>
      <c r="L248" s="99">
        <f t="shared" ref="L248" si="579">SUM(I248:K248)</f>
        <v>-1342.2818791946311</v>
      </c>
    </row>
    <row r="249" spans="1:12" s="100" customFormat="1">
      <c r="A249" s="95" t="s">
        <v>836</v>
      </c>
      <c r="B249" s="96" t="s">
        <v>723</v>
      </c>
      <c r="C249" s="97" t="s">
        <v>14</v>
      </c>
      <c r="D249" s="137">
        <f t="shared" si="562"/>
        <v>349.65034965034965</v>
      </c>
      <c r="E249" s="98">
        <v>572</v>
      </c>
      <c r="F249" s="97">
        <v>569</v>
      </c>
      <c r="G249" s="97">
        <v>0</v>
      </c>
      <c r="H249" s="97">
        <v>0</v>
      </c>
      <c r="I249" s="99">
        <f t="shared" si="575"/>
        <v>-1048.951048951049</v>
      </c>
      <c r="J249" s="97">
        <v>0</v>
      </c>
      <c r="K249" s="97">
        <f>SUM(H249-G249)*D249</f>
        <v>0</v>
      </c>
      <c r="L249" s="99">
        <f t="shared" ref="L249" si="580">SUM(I249:K249)</f>
        <v>-1048.951048951049</v>
      </c>
    </row>
    <row r="250" spans="1:12" s="100" customFormat="1">
      <c r="A250" s="95" t="s">
        <v>833</v>
      </c>
      <c r="B250" s="96" t="s">
        <v>737</v>
      </c>
      <c r="C250" s="97" t="s">
        <v>14</v>
      </c>
      <c r="D250" s="137">
        <f t="shared" si="562"/>
        <v>1307.18954248366</v>
      </c>
      <c r="E250" s="98">
        <v>153</v>
      </c>
      <c r="F250" s="97">
        <v>154</v>
      </c>
      <c r="G250" s="97">
        <v>0</v>
      </c>
      <c r="H250" s="97">
        <v>0</v>
      </c>
      <c r="I250" s="99">
        <f t="shared" si="575"/>
        <v>1307.18954248366</v>
      </c>
      <c r="J250" s="97">
        <v>0</v>
      </c>
      <c r="K250" s="97">
        <v>0</v>
      </c>
      <c r="L250" s="99">
        <f t="shared" ref="L250:L256" si="581">SUM(I250:K250)</f>
        <v>1307.18954248366</v>
      </c>
    </row>
    <row r="251" spans="1:12" s="100" customFormat="1">
      <c r="A251" s="95" t="s">
        <v>833</v>
      </c>
      <c r="B251" s="96" t="s">
        <v>834</v>
      </c>
      <c r="C251" s="97" t="s">
        <v>14</v>
      </c>
      <c r="D251" s="137">
        <f t="shared" si="562"/>
        <v>264.9006622516556</v>
      </c>
      <c r="E251" s="98">
        <v>755</v>
      </c>
      <c r="F251" s="97">
        <v>765</v>
      </c>
      <c r="G251" s="97">
        <v>0</v>
      </c>
      <c r="H251" s="97">
        <v>0</v>
      </c>
      <c r="I251" s="99">
        <f t="shared" ref="I251" si="582">SUM(F251-E251)*D251</f>
        <v>2649.006622516556</v>
      </c>
      <c r="J251" s="97">
        <v>0</v>
      </c>
      <c r="K251" s="97">
        <v>0</v>
      </c>
      <c r="L251" s="99">
        <f t="shared" si="581"/>
        <v>2649.006622516556</v>
      </c>
    </row>
    <row r="252" spans="1:12" s="100" customFormat="1">
      <c r="A252" s="95" t="s">
        <v>833</v>
      </c>
      <c r="B252" s="96" t="s">
        <v>243</v>
      </c>
      <c r="C252" s="97" t="s">
        <v>14</v>
      </c>
      <c r="D252" s="137">
        <f t="shared" si="562"/>
        <v>134.58950201884252</v>
      </c>
      <c r="E252" s="98">
        <v>1486</v>
      </c>
      <c r="F252" s="97">
        <v>1492</v>
      </c>
      <c r="G252" s="97">
        <v>0</v>
      </c>
      <c r="H252" s="97">
        <v>0</v>
      </c>
      <c r="I252" s="99">
        <f t="shared" ref="I252" si="583">SUM(F252-E252)*D252</f>
        <v>807.5370121130552</v>
      </c>
      <c r="J252" s="97">
        <v>0</v>
      </c>
      <c r="K252" s="97">
        <v>0</v>
      </c>
      <c r="L252" s="99">
        <f t="shared" si="581"/>
        <v>807.5370121130552</v>
      </c>
    </row>
    <row r="253" spans="1:12" s="100" customFormat="1">
      <c r="A253" s="95" t="s">
        <v>833</v>
      </c>
      <c r="B253" s="96" t="s">
        <v>23</v>
      </c>
      <c r="C253" s="97" t="s">
        <v>14</v>
      </c>
      <c r="D253" s="137">
        <f t="shared" si="562"/>
        <v>938.96713615023475</v>
      </c>
      <c r="E253" s="98">
        <v>213</v>
      </c>
      <c r="F253" s="97">
        <v>215</v>
      </c>
      <c r="G253" s="97">
        <v>0</v>
      </c>
      <c r="H253" s="97">
        <v>0</v>
      </c>
      <c r="I253" s="99">
        <f t="shared" ref="I253" si="584">SUM(F253-E253)*D253</f>
        <v>1877.9342723004695</v>
      </c>
      <c r="J253" s="97">
        <v>0</v>
      </c>
      <c r="K253" s="97">
        <v>0</v>
      </c>
      <c r="L253" s="99">
        <f t="shared" si="581"/>
        <v>1877.9342723004695</v>
      </c>
    </row>
    <row r="254" spans="1:12" s="100" customFormat="1">
      <c r="A254" s="95" t="s">
        <v>833</v>
      </c>
      <c r="B254" s="96" t="s">
        <v>835</v>
      </c>
      <c r="C254" s="97" t="s">
        <v>14</v>
      </c>
      <c r="D254" s="137">
        <f t="shared" si="562"/>
        <v>840.33613445378148</v>
      </c>
      <c r="E254" s="98">
        <v>238</v>
      </c>
      <c r="F254" s="97">
        <v>237.5</v>
      </c>
      <c r="G254" s="97">
        <v>0</v>
      </c>
      <c r="H254" s="97">
        <v>0</v>
      </c>
      <c r="I254" s="99">
        <f t="shared" ref="I254" si="585">SUM(F254-E254)*D254</f>
        <v>-420.16806722689074</v>
      </c>
      <c r="J254" s="97">
        <v>0</v>
      </c>
      <c r="K254" s="97">
        <v>0</v>
      </c>
      <c r="L254" s="99">
        <f t="shared" si="581"/>
        <v>-420.16806722689074</v>
      </c>
    </row>
    <row r="255" spans="1:12" s="100" customFormat="1">
      <c r="A255" s="95" t="s">
        <v>832</v>
      </c>
      <c r="B255" s="96" t="s">
        <v>693</v>
      </c>
      <c r="C255" s="97" t="s">
        <v>14</v>
      </c>
      <c r="D255" s="137">
        <f t="shared" si="562"/>
        <v>581.39534883720933</v>
      </c>
      <c r="E255" s="98">
        <v>344</v>
      </c>
      <c r="F255" s="97">
        <v>348</v>
      </c>
      <c r="G255" s="97">
        <v>351</v>
      </c>
      <c r="H255" s="97">
        <v>0</v>
      </c>
      <c r="I255" s="99">
        <f t="shared" ref="I255:I260" si="586">SUM(F255-E255)*D255</f>
        <v>2325.5813953488373</v>
      </c>
      <c r="J255" s="97">
        <f>SUM(G255-F255)*D255</f>
        <v>1744.1860465116279</v>
      </c>
      <c r="K255" s="97">
        <v>0</v>
      </c>
      <c r="L255" s="99">
        <f t="shared" si="581"/>
        <v>4069.7674418604652</v>
      </c>
    </row>
    <row r="256" spans="1:12" s="100" customFormat="1">
      <c r="A256" s="95" t="s">
        <v>832</v>
      </c>
      <c r="B256" s="96" t="s">
        <v>78</v>
      </c>
      <c r="C256" s="97" t="s">
        <v>14</v>
      </c>
      <c r="D256" s="137">
        <f t="shared" si="562"/>
        <v>1234.5679012345679</v>
      </c>
      <c r="E256" s="98">
        <v>162</v>
      </c>
      <c r="F256" s="97">
        <v>160.5</v>
      </c>
      <c r="G256" s="97">
        <v>0</v>
      </c>
      <c r="H256" s="97">
        <v>0</v>
      </c>
      <c r="I256" s="99">
        <f t="shared" si="586"/>
        <v>-1851.8518518518517</v>
      </c>
      <c r="J256" s="97">
        <v>0</v>
      </c>
      <c r="K256" s="97">
        <f>SUM(G256-H256)*D256</f>
        <v>0</v>
      </c>
      <c r="L256" s="99">
        <f t="shared" si="581"/>
        <v>-1851.8518518518517</v>
      </c>
    </row>
    <row r="257" spans="1:12" s="100" customFormat="1">
      <c r="A257" s="95" t="s">
        <v>831</v>
      </c>
      <c r="B257" s="96" t="s">
        <v>789</v>
      </c>
      <c r="C257" s="97" t="s">
        <v>14</v>
      </c>
      <c r="D257" s="137">
        <f t="shared" si="562"/>
        <v>495.04950495049508</v>
      </c>
      <c r="E257" s="98">
        <v>404</v>
      </c>
      <c r="F257" s="97">
        <v>406</v>
      </c>
      <c r="G257" s="97">
        <v>0</v>
      </c>
      <c r="H257" s="97">
        <v>0</v>
      </c>
      <c r="I257" s="99">
        <f t="shared" si="586"/>
        <v>990.09900990099015</v>
      </c>
      <c r="J257" s="97">
        <v>0</v>
      </c>
      <c r="K257" s="97">
        <f t="shared" ref="K257:K263" si="587">SUM(G257-H257)*D257</f>
        <v>0</v>
      </c>
      <c r="L257" s="99">
        <f t="shared" ref="L257:L265" si="588">SUM(I257:K257)</f>
        <v>990.09900990099015</v>
      </c>
    </row>
    <row r="258" spans="1:12" s="100" customFormat="1">
      <c r="A258" s="95" t="s">
        <v>831</v>
      </c>
      <c r="B258" s="96" t="s">
        <v>751</v>
      </c>
      <c r="C258" s="97" t="s">
        <v>14</v>
      </c>
      <c r="D258" s="137">
        <f t="shared" si="562"/>
        <v>134.2281879194631</v>
      </c>
      <c r="E258" s="98">
        <v>1490</v>
      </c>
      <c r="F258" s="97">
        <v>1500</v>
      </c>
      <c r="G258" s="97">
        <v>0</v>
      </c>
      <c r="H258" s="97">
        <v>0</v>
      </c>
      <c r="I258" s="99">
        <f t="shared" si="586"/>
        <v>1342.2818791946311</v>
      </c>
      <c r="J258" s="97">
        <v>0</v>
      </c>
      <c r="K258" s="97">
        <f t="shared" si="587"/>
        <v>0</v>
      </c>
      <c r="L258" s="99">
        <f t="shared" si="588"/>
        <v>1342.2818791946311</v>
      </c>
    </row>
    <row r="259" spans="1:12" s="100" customFormat="1">
      <c r="A259" s="95" t="s">
        <v>831</v>
      </c>
      <c r="B259" s="96" t="s">
        <v>26</v>
      </c>
      <c r="C259" s="97" t="s">
        <v>14</v>
      </c>
      <c r="D259" s="137">
        <f t="shared" si="562"/>
        <v>286.94404591104734</v>
      </c>
      <c r="E259" s="98">
        <v>697</v>
      </c>
      <c r="F259" s="97">
        <v>690</v>
      </c>
      <c r="G259" s="97">
        <v>0</v>
      </c>
      <c r="H259" s="97">
        <v>0</v>
      </c>
      <c r="I259" s="99">
        <f t="shared" si="586"/>
        <v>-2008.6083213773313</v>
      </c>
      <c r="J259" s="97">
        <v>0</v>
      </c>
      <c r="K259" s="97">
        <f t="shared" si="587"/>
        <v>0</v>
      </c>
      <c r="L259" s="99">
        <f t="shared" si="588"/>
        <v>-2008.6083213773313</v>
      </c>
    </row>
    <row r="260" spans="1:12" s="100" customFormat="1">
      <c r="A260" s="95" t="s">
        <v>831</v>
      </c>
      <c r="B260" s="96" t="s">
        <v>23</v>
      </c>
      <c r="C260" s="97" t="s">
        <v>14</v>
      </c>
      <c r="D260" s="137">
        <f t="shared" si="562"/>
        <v>1769.9115044247787</v>
      </c>
      <c r="E260" s="98">
        <v>113</v>
      </c>
      <c r="F260" s="97">
        <v>112</v>
      </c>
      <c r="G260" s="97">
        <v>0</v>
      </c>
      <c r="H260" s="97">
        <v>0</v>
      </c>
      <c r="I260" s="99">
        <f t="shared" si="586"/>
        <v>-1769.9115044247787</v>
      </c>
      <c r="J260" s="97">
        <v>0</v>
      </c>
      <c r="K260" s="97">
        <f t="shared" si="587"/>
        <v>0</v>
      </c>
      <c r="L260" s="99">
        <f t="shared" si="588"/>
        <v>-1769.9115044247787</v>
      </c>
    </row>
    <row r="261" spans="1:12" s="100" customFormat="1">
      <c r="A261" s="95" t="s">
        <v>830</v>
      </c>
      <c r="B261" s="96" t="s">
        <v>193</v>
      </c>
      <c r="C261" s="97" t="s">
        <v>18</v>
      </c>
      <c r="D261" s="137">
        <f t="shared" si="562"/>
        <v>1769.9115044247787</v>
      </c>
      <c r="E261" s="98">
        <v>113</v>
      </c>
      <c r="F261" s="97">
        <v>112</v>
      </c>
      <c r="G261" s="97">
        <v>0</v>
      </c>
      <c r="H261" s="97">
        <v>0</v>
      </c>
      <c r="I261" s="99">
        <f>SUM(E261-F261)*D261</f>
        <v>1769.9115044247787</v>
      </c>
      <c r="J261" s="97">
        <v>0</v>
      </c>
      <c r="K261" s="97">
        <f t="shared" si="587"/>
        <v>0</v>
      </c>
      <c r="L261" s="99">
        <f t="shared" si="588"/>
        <v>1769.9115044247787</v>
      </c>
    </row>
    <row r="262" spans="1:12" s="100" customFormat="1">
      <c r="A262" s="95" t="s">
        <v>830</v>
      </c>
      <c r="B262" s="96" t="s">
        <v>665</v>
      </c>
      <c r="C262" s="97" t="s">
        <v>18</v>
      </c>
      <c r="D262" s="137">
        <f t="shared" si="562"/>
        <v>3278.688524590164</v>
      </c>
      <c r="E262" s="98">
        <v>61</v>
      </c>
      <c r="F262" s="97">
        <v>62.5</v>
      </c>
      <c r="G262" s="97">
        <v>0</v>
      </c>
      <c r="H262" s="97">
        <v>0</v>
      </c>
      <c r="I262" s="99">
        <f>SUM(E262-F262)*D262</f>
        <v>-4918.0327868852455</v>
      </c>
      <c r="J262" s="97">
        <v>0</v>
      </c>
      <c r="K262" s="97">
        <f t="shared" si="587"/>
        <v>0</v>
      </c>
      <c r="L262" s="99">
        <f t="shared" si="588"/>
        <v>-4918.0327868852455</v>
      </c>
    </row>
    <row r="263" spans="1:12" s="100" customFormat="1">
      <c r="A263" s="95" t="s">
        <v>829</v>
      </c>
      <c r="B263" s="96" t="s">
        <v>339</v>
      </c>
      <c r="C263" s="97" t="s">
        <v>18</v>
      </c>
      <c r="D263" s="137">
        <f t="shared" si="562"/>
        <v>1324.5033112582782</v>
      </c>
      <c r="E263" s="98">
        <v>151</v>
      </c>
      <c r="F263" s="97">
        <v>150</v>
      </c>
      <c r="G263" s="97">
        <v>149</v>
      </c>
      <c r="H263" s="97">
        <v>148</v>
      </c>
      <c r="I263" s="99">
        <f>SUM(E263-F263)*D263</f>
        <v>1324.5033112582782</v>
      </c>
      <c r="J263" s="97">
        <f>SUM(F263-G263)*D263</f>
        <v>1324.5033112582782</v>
      </c>
      <c r="K263" s="97">
        <f t="shared" si="587"/>
        <v>1324.5033112582782</v>
      </c>
      <c r="L263" s="99">
        <f t="shared" si="588"/>
        <v>3973.5099337748347</v>
      </c>
    </row>
    <row r="264" spans="1:12" s="100" customFormat="1">
      <c r="A264" s="95" t="s">
        <v>829</v>
      </c>
      <c r="B264" s="96" t="s">
        <v>26</v>
      </c>
      <c r="C264" s="97" t="s">
        <v>14</v>
      </c>
      <c r="D264" s="137">
        <f t="shared" si="562"/>
        <v>277.77777777777777</v>
      </c>
      <c r="E264" s="98">
        <v>720</v>
      </c>
      <c r="F264" s="97">
        <v>725</v>
      </c>
      <c r="G264" s="97">
        <v>730</v>
      </c>
      <c r="H264" s="97">
        <v>735</v>
      </c>
      <c r="I264" s="99">
        <f>SUM(F264-E264)*D264</f>
        <v>1388.8888888888889</v>
      </c>
      <c r="J264" s="97">
        <f>SUM(G264-F264)*D264</f>
        <v>1388.8888888888889</v>
      </c>
      <c r="K264" s="97">
        <f>SUM(H264-G264)*D264</f>
        <v>1388.8888888888889</v>
      </c>
      <c r="L264" s="99">
        <f t="shared" si="588"/>
        <v>4166.666666666667</v>
      </c>
    </row>
    <row r="265" spans="1:12" s="100" customFormat="1">
      <c r="A265" s="95" t="s">
        <v>829</v>
      </c>
      <c r="B265" s="96" t="s">
        <v>243</v>
      </c>
      <c r="C265" s="97" t="s">
        <v>14</v>
      </c>
      <c r="D265" s="137">
        <f t="shared" si="562"/>
        <v>132.27513227513228</v>
      </c>
      <c r="E265" s="98">
        <v>1512</v>
      </c>
      <c r="F265" s="97">
        <v>1518</v>
      </c>
      <c r="G265" s="97">
        <v>0</v>
      </c>
      <c r="H265" s="97">
        <v>0</v>
      </c>
      <c r="I265" s="99">
        <f>SUM(F265-E265)*D265</f>
        <v>793.65079365079373</v>
      </c>
      <c r="J265" s="97">
        <v>0</v>
      </c>
      <c r="K265" s="97">
        <f>SUM(G265-H265)*D265</f>
        <v>0</v>
      </c>
      <c r="L265" s="99">
        <f t="shared" si="588"/>
        <v>793.65079365079373</v>
      </c>
    </row>
    <row r="266" spans="1:12" s="100" customFormat="1">
      <c r="A266" s="95" t="s">
        <v>827</v>
      </c>
      <c r="B266" s="96" t="s">
        <v>828</v>
      </c>
      <c r="C266" s="97" t="s">
        <v>14</v>
      </c>
      <c r="D266" s="137">
        <f t="shared" si="562"/>
        <v>975.60975609756099</v>
      </c>
      <c r="E266" s="98">
        <v>205</v>
      </c>
      <c r="F266" s="97">
        <v>206</v>
      </c>
      <c r="G266" s="97">
        <v>207</v>
      </c>
      <c r="H266" s="97">
        <v>208</v>
      </c>
      <c r="I266" s="99">
        <f t="shared" ref="I266" si="589">SUM(F266-E266)*D266</f>
        <v>975.60975609756099</v>
      </c>
      <c r="J266" s="97">
        <f>SUM(G266-F266)*D266</f>
        <v>975.60975609756099</v>
      </c>
      <c r="K266" s="97">
        <f>SUM(H266-G266)*D266</f>
        <v>975.60975609756099</v>
      </c>
      <c r="L266" s="99">
        <f t="shared" ref="L266" si="590">SUM(I266:K266)</f>
        <v>2926.8292682926831</v>
      </c>
    </row>
    <row r="267" spans="1:12" s="100" customFormat="1">
      <c r="A267" s="95" t="s">
        <v>827</v>
      </c>
      <c r="B267" s="96" t="s">
        <v>433</v>
      </c>
      <c r="C267" s="97" t="s">
        <v>14</v>
      </c>
      <c r="D267" s="137">
        <f t="shared" si="562"/>
        <v>680.27210884353747</v>
      </c>
      <c r="E267" s="98">
        <v>294</v>
      </c>
      <c r="F267" s="97">
        <v>292.5</v>
      </c>
      <c r="G267" s="97">
        <v>0</v>
      </c>
      <c r="H267" s="97">
        <v>0</v>
      </c>
      <c r="I267" s="99">
        <f t="shared" ref="I267" si="591">SUM(F267-E267)*D267</f>
        <v>-1020.4081632653063</v>
      </c>
      <c r="J267" s="97">
        <v>0</v>
      </c>
      <c r="K267" s="97">
        <v>0</v>
      </c>
      <c r="L267" s="99">
        <f t="shared" ref="L267" si="592">SUM(I267:K267)</f>
        <v>-1020.4081632653063</v>
      </c>
    </row>
    <row r="268" spans="1:12" s="100" customFormat="1">
      <c r="A268" s="95" t="s">
        <v>825</v>
      </c>
      <c r="B268" s="96" t="s">
        <v>826</v>
      </c>
      <c r="C268" s="97" t="s">
        <v>14</v>
      </c>
      <c r="D268" s="137">
        <f t="shared" si="562"/>
        <v>294.9852507374631</v>
      </c>
      <c r="E268" s="98">
        <v>678</v>
      </c>
      <c r="F268" s="97">
        <v>682</v>
      </c>
      <c r="G268" s="97">
        <v>686</v>
      </c>
      <c r="H268" s="97">
        <v>0</v>
      </c>
      <c r="I268" s="99">
        <f t="shared" ref="I268:I273" si="593">SUM(F268-E268)*D268</f>
        <v>1179.9410029498524</v>
      </c>
      <c r="J268" s="97">
        <f>SUM(G268-F268)*D268</f>
        <v>1179.9410029498524</v>
      </c>
      <c r="K268" s="97">
        <v>0</v>
      </c>
      <c r="L268" s="99">
        <f t="shared" ref="L268:L273" si="594">SUM(I268:K268)</f>
        <v>2359.8820058997048</v>
      </c>
    </row>
    <row r="269" spans="1:12" s="100" customFormat="1">
      <c r="A269" s="95" t="s">
        <v>825</v>
      </c>
      <c r="B269" s="96" t="s">
        <v>77</v>
      </c>
      <c r="C269" s="97" t="s">
        <v>14</v>
      </c>
      <c r="D269" s="137">
        <f t="shared" si="562"/>
        <v>266.66666666666669</v>
      </c>
      <c r="E269" s="98">
        <v>750</v>
      </c>
      <c r="F269" s="97">
        <v>754</v>
      </c>
      <c r="G269" s="97">
        <v>0</v>
      </c>
      <c r="H269" s="97">
        <v>0</v>
      </c>
      <c r="I269" s="99">
        <f t="shared" si="593"/>
        <v>1066.6666666666667</v>
      </c>
      <c r="J269" s="97">
        <v>0</v>
      </c>
      <c r="K269" s="97">
        <v>0</v>
      </c>
      <c r="L269" s="99">
        <f t="shared" si="594"/>
        <v>1066.6666666666667</v>
      </c>
    </row>
    <row r="270" spans="1:12" s="100" customFormat="1">
      <c r="A270" s="95" t="s">
        <v>824</v>
      </c>
      <c r="B270" s="96" t="s">
        <v>26</v>
      </c>
      <c r="C270" s="97" t="s">
        <v>14</v>
      </c>
      <c r="D270" s="137">
        <f t="shared" si="562"/>
        <v>311.04199066874025</v>
      </c>
      <c r="E270" s="98">
        <v>643</v>
      </c>
      <c r="F270" s="97">
        <v>647</v>
      </c>
      <c r="G270" s="97">
        <v>0</v>
      </c>
      <c r="H270" s="97">
        <v>0</v>
      </c>
      <c r="I270" s="99">
        <f t="shared" si="593"/>
        <v>1244.167962674961</v>
      </c>
      <c r="J270" s="97">
        <v>0</v>
      </c>
      <c r="K270" s="97">
        <v>0</v>
      </c>
      <c r="L270" s="99">
        <f t="shared" si="594"/>
        <v>1244.167962674961</v>
      </c>
    </row>
    <row r="271" spans="1:12" s="100" customFormat="1">
      <c r="A271" s="95" t="s">
        <v>824</v>
      </c>
      <c r="B271" s="96" t="s">
        <v>284</v>
      </c>
      <c r="C271" s="97" t="s">
        <v>14</v>
      </c>
      <c r="D271" s="137">
        <f t="shared" si="562"/>
        <v>2702.7027027027025</v>
      </c>
      <c r="E271" s="98">
        <v>74</v>
      </c>
      <c r="F271" s="97">
        <v>74.8</v>
      </c>
      <c r="G271" s="97">
        <v>0</v>
      </c>
      <c r="H271" s="97">
        <v>0</v>
      </c>
      <c r="I271" s="99">
        <f t="shared" si="593"/>
        <v>2162.1621621621543</v>
      </c>
      <c r="J271" s="97">
        <v>0</v>
      </c>
      <c r="K271" s="97">
        <v>0</v>
      </c>
      <c r="L271" s="99">
        <f t="shared" si="594"/>
        <v>2162.1621621621543</v>
      </c>
    </row>
    <row r="272" spans="1:12" s="100" customFormat="1">
      <c r="A272" s="95" t="s">
        <v>821</v>
      </c>
      <c r="B272" s="96" t="s">
        <v>673</v>
      </c>
      <c r="C272" s="97" t="s">
        <v>14</v>
      </c>
      <c r="D272" s="137">
        <f t="shared" si="562"/>
        <v>320</v>
      </c>
      <c r="E272" s="98">
        <v>625</v>
      </c>
      <c r="F272" s="97">
        <v>618</v>
      </c>
      <c r="G272" s="97">
        <v>0</v>
      </c>
      <c r="H272" s="97">
        <v>0</v>
      </c>
      <c r="I272" s="99">
        <f>SUM(F272-E272)*D272</f>
        <v>-2240</v>
      </c>
      <c r="J272" s="97">
        <v>0</v>
      </c>
      <c r="K272" s="97">
        <v>0</v>
      </c>
      <c r="L272" s="99">
        <f t="shared" si="594"/>
        <v>-2240</v>
      </c>
    </row>
    <row r="273" spans="1:12" s="100" customFormat="1">
      <c r="A273" s="95" t="s">
        <v>821</v>
      </c>
      <c r="B273" s="96" t="s">
        <v>101</v>
      </c>
      <c r="C273" s="97" t="s">
        <v>14</v>
      </c>
      <c r="D273" s="137">
        <f t="shared" si="562"/>
        <v>141.84397163120568</v>
      </c>
      <c r="E273" s="98">
        <v>1410</v>
      </c>
      <c r="F273" s="97">
        <v>1420</v>
      </c>
      <c r="G273" s="97">
        <v>0</v>
      </c>
      <c r="H273" s="97">
        <v>0</v>
      </c>
      <c r="I273" s="99">
        <f t="shared" si="593"/>
        <v>1418.4397163120568</v>
      </c>
      <c r="J273" s="97">
        <v>0</v>
      </c>
      <c r="K273" s="97">
        <v>0</v>
      </c>
      <c r="L273" s="99">
        <f t="shared" si="594"/>
        <v>1418.4397163120568</v>
      </c>
    </row>
    <row r="274" spans="1:12" s="100" customFormat="1" ht="14.25">
      <c r="A274" s="124"/>
      <c r="B274" s="125"/>
      <c r="C274" s="125"/>
      <c r="D274" s="125"/>
      <c r="E274" s="125"/>
      <c r="F274" s="125"/>
      <c r="G274" s="126"/>
      <c r="H274" s="125"/>
      <c r="I274" s="127"/>
      <c r="J274" s="128"/>
      <c r="K274" s="127" t="s">
        <v>677</v>
      </c>
      <c r="L274" s="127">
        <f>SUM(L204:L273)</f>
        <v>97313.061115327975</v>
      </c>
    </row>
    <row r="275" spans="1:12" s="100" customFormat="1" ht="14.25">
      <c r="A275" s="101" t="s">
        <v>822</v>
      </c>
      <c r="B275" s="96"/>
      <c r="C275" s="97"/>
      <c r="D275" s="98"/>
      <c r="E275" s="98"/>
      <c r="F275" s="97"/>
      <c r="G275" s="97"/>
      <c r="H275" s="97"/>
      <c r="I275" s="99"/>
      <c r="J275" s="97"/>
      <c r="K275" s="97"/>
      <c r="L275" s="99"/>
    </row>
    <row r="276" spans="1:12" s="100" customFormat="1" ht="14.25">
      <c r="A276" s="101" t="s">
        <v>759</v>
      </c>
      <c r="B276" s="126" t="s">
        <v>760</v>
      </c>
      <c r="C276" s="106" t="s">
        <v>761</v>
      </c>
      <c r="D276" s="129" t="s">
        <v>762</v>
      </c>
      <c r="E276" s="129" t="s">
        <v>763</v>
      </c>
      <c r="F276" s="106" t="s">
        <v>732</v>
      </c>
      <c r="G276" s="97"/>
      <c r="H276" s="97"/>
      <c r="I276" s="99"/>
      <c r="J276" s="97"/>
      <c r="K276" s="97"/>
      <c r="L276" s="99"/>
    </row>
    <row r="277" spans="1:12" s="100" customFormat="1" ht="14.25">
      <c r="A277" s="95" t="s">
        <v>823</v>
      </c>
      <c r="B277" s="96">
        <v>7</v>
      </c>
      <c r="C277" s="97">
        <f>SUM(A277-B277)</f>
        <v>50</v>
      </c>
      <c r="D277" s="98">
        <v>13</v>
      </c>
      <c r="E277" s="97">
        <f>SUM(C277-D277)</f>
        <v>37</v>
      </c>
      <c r="F277" s="97">
        <f>E277*100/C277</f>
        <v>74</v>
      </c>
      <c r="G277" s="97"/>
      <c r="H277" s="97"/>
      <c r="I277" s="99"/>
      <c r="J277" s="97"/>
      <c r="K277" s="97"/>
      <c r="L277" s="99"/>
    </row>
    <row r="278" spans="1:12" s="100" customFormat="1" ht="14.25">
      <c r="A278" s="102"/>
      <c r="B278" s="103"/>
      <c r="C278" s="103"/>
      <c r="D278" s="104"/>
      <c r="E278" s="104"/>
      <c r="F278" s="130">
        <v>43617</v>
      </c>
      <c r="G278" s="103"/>
      <c r="H278" s="103"/>
      <c r="I278" s="105"/>
      <c r="J278" s="105"/>
      <c r="K278" s="105"/>
      <c r="L278" s="105"/>
    </row>
    <row r="279" spans="1:12" s="100" customFormat="1" ht="14.25">
      <c r="A279" s="95" t="s">
        <v>820</v>
      </c>
      <c r="B279" s="96" t="s">
        <v>803</v>
      </c>
      <c r="C279" s="97" t="s">
        <v>14</v>
      </c>
      <c r="D279" s="98">
        <v>500</v>
      </c>
      <c r="E279" s="98">
        <v>560</v>
      </c>
      <c r="F279" s="97">
        <v>565</v>
      </c>
      <c r="G279" s="97">
        <v>0</v>
      </c>
      <c r="H279" s="97">
        <v>0</v>
      </c>
      <c r="I279" s="99">
        <f>SUM(F279-E279)*D279</f>
        <v>2500</v>
      </c>
      <c r="J279" s="97">
        <v>0</v>
      </c>
      <c r="K279" s="97">
        <v>0</v>
      </c>
      <c r="L279" s="99">
        <f>SUM(I279:K279)</f>
        <v>2500</v>
      </c>
    </row>
    <row r="280" spans="1:12" s="100" customFormat="1" ht="14.25">
      <c r="A280" s="95" t="s">
        <v>820</v>
      </c>
      <c r="B280" s="96" t="s">
        <v>803</v>
      </c>
      <c r="C280" s="97" t="s">
        <v>14</v>
      </c>
      <c r="D280" s="98">
        <v>500</v>
      </c>
      <c r="E280" s="98">
        <v>565</v>
      </c>
      <c r="F280" s="97">
        <v>559</v>
      </c>
      <c r="G280" s="97">
        <v>0</v>
      </c>
      <c r="H280" s="97">
        <v>0</v>
      </c>
      <c r="I280" s="99">
        <f>SUM(F280-E280)*D280</f>
        <v>-3000</v>
      </c>
      <c r="J280" s="97">
        <v>0</v>
      </c>
      <c r="K280" s="97">
        <v>0</v>
      </c>
      <c r="L280" s="99">
        <f>SUM(I280:K280)</f>
        <v>-3000</v>
      </c>
    </row>
    <row r="281" spans="1:12" s="100" customFormat="1" ht="14.25">
      <c r="A281" s="95" t="s">
        <v>820</v>
      </c>
      <c r="B281" s="96" t="s">
        <v>30</v>
      </c>
      <c r="C281" s="97" t="s">
        <v>14</v>
      </c>
      <c r="D281" s="98">
        <v>4000</v>
      </c>
      <c r="E281" s="98">
        <v>46</v>
      </c>
      <c r="F281" s="97">
        <v>46.5</v>
      </c>
      <c r="G281" s="97">
        <v>47</v>
      </c>
      <c r="H281" s="97">
        <v>0</v>
      </c>
      <c r="I281" s="99">
        <f>SUM(F281-E281)*D281</f>
        <v>2000</v>
      </c>
      <c r="J281" s="97">
        <v>0</v>
      </c>
      <c r="K281" s="97">
        <v>0</v>
      </c>
      <c r="L281" s="99">
        <f>SUM(I281:K281)</f>
        <v>2000</v>
      </c>
    </row>
    <row r="282" spans="1:12" s="100" customFormat="1" ht="14.25">
      <c r="A282" s="95" t="s">
        <v>820</v>
      </c>
      <c r="B282" s="96" t="s">
        <v>747</v>
      </c>
      <c r="C282" s="97" t="s">
        <v>14</v>
      </c>
      <c r="D282" s="98">
        <v>500</v>
      </c>
      <c r="E282" s="98">
        <v>505</v>
      </c>
      <c r="F282" s="97">
        <v>503</v>
      </c>
      <c r="G282" s="97">
        <v>0</v>
      </c>
      <c r="H282" s="97">
        <v>0</v>
      </c>
      <c r="I282" s="99">
        <f>SUM(F282-E282)*D282</f>
        <v>-1000</v>
      </c>
      <c r="J282" s="97">
        <v>0</v>
      </c>
      <c r="K282" s="97">
        <v>0</v>
      </c>
      <c r="L282" s="99">
        <f>SUM(I282:K282)</f>
        <v>-1000</v>
      </c>
    </row>
    <row r="283" spans="1:12" s="100" customFormat="1" ht="14.25">
      <c r="A283" s="95" t="s">
        <v>819</v>
      </c>
      <c r="B283" s="96" t="s">
        <v>101</v>
      </c>
      <c r="C283" s="97" t="s">
        <v>14</v>
      </c>
      <c r="D283" s="98">
        <v>500</v>
      </c>
      <c r="E283" s="98">
        <v>1395</v>
      </c>
      <c r="F283" s="97">
        <v>1405</v>
      </c>
      <c r="G283" s="97">
        <v>1415</v>
      </c>
      <c r="H283" s="97">
        <v>0</v>
      </c>
      <c r="I283" s="99">
        <f t="shared" ref="I283" si="595">SUM(F283-E283)*D283</f>
        <v>5000</v>
      </c>
      <c r="J283" s="97">
        <f>SUM(G283-F283)*D283</f>
        <v>5000</v>
      </c>
      <c r="K283" s="97">
        <v>0</v>
      </c>
      <c r="L283" s="99">
        <f t="shared" ref="L283" si="596">SUM(I283:K283)</f>
        <v>10000</v>
      </c>
    </row>
    <row r="284" spans="1:12" s="100" customFormat="1" ht="14.25">
      <c r="A284" s="95" t="s">
        <v>819</v>
      </c>
      <c r="B284" s="96" t="s">
        <v>26</v>
      </c>
      <c r="C284" s="97" t="s">
        <v>14</v>
      </c>
      <c r="D284" s="98">
        <v>500</v>
      </c>
      <c r="E284" s="98">
        <v>630</v>
      </c>
      <c r="F284" s="97">
        <v>635</v>
      </c>
      <c r="G284" s="97">
        <v>640</v>
      </c>
      <c r="H284" s="97">
        <v>0</v>
      </c>
      <c r="I284" s="99">
        <f t="shared" ref="I284" si="597">SUM(F284-E284)*D284</f>
        <v>2500</v>
      </c>
      <c r="J284" s="97">
        <f>SUM(G284-F284)*D284</f>
        <v>2500</v>
      </c>
      <c r="K284" s="97">
        <v>0</v>
      </c>
      <c r="L284" s="99">
        <f t="shared" ref="L284" si="598">SUM(I284:K284)</f>
        <v>5000</v>
      </c>
    </row>
    <row r="285" spans="1:12" s="100" customFormat="1" ht="14.25">
      <c r="A285" s="95" t="s">
        <v>819</v>
      </c>
      <c r="B285" s="96" t="s">
        <v>673</v>
      </c>
      <c r="C285" s="97" t="s">
        <v>14</v>
      </c>
      <c r="D285" s="98">
        <v>500</v>
      </c>
      <c r="E285" s="98">
        <v>600</v>
      </c>
      <c r="F285" s="97">
        <v>593</v>
      </c>
      <c r="G285" s="97">
        <v>0</v>
      </c>
      <c r="H285" s="97">
        <v>0</v>
      </c>
      <c r="I285" s="99">
        <f t="shared" ref="I285" si="599">SUM(F285-E285)*D285</f>
        <v>-3500</v>
      </c>
      <c r="J285" s="97">
        <v>0</v>
      </c>
      <c r="K285" s="97">
        <v>0</v>
      </c>
      <c r="L285" s="99">
        <f t="shared" ref="L285" si="600">SUM(I285:K285)</f>
        <v>-3500</v>
      </c>
    </row>
    <row r="286" spans="1:12" s="100" customFormat="1" ht="14.25">
      <c r="A286" s="95" t="s">
        <v>818</v>
      </c>
      <c r="B286" s="96" t="s">
        <v>260</v>
      </c>
      <c r="C286" s="97" t="s">
        <v>14</v>
      </c>
      <c r="D286" s="98">
        <v>4000</v>
      </c>
      <c r="E286" s="98">
        <v>46.5</v>
      </c>
      <c r="F286" s="97">
        <v>47</v>
      </c>
      <c r="G286" s="97">
        <v>47.5</v>
      </c>
      <c r="H286" s="97">
        <v>100</v>
      </c>
      <c r="I286" s="99">
        <f t="shared" ref="I286" si="601">SUM(F286-E286)*D286</f>
        <v>2000</v>
      </c>
      <c r="J286" s="97">
        <f>SUM(G286-F286)*D286</f>
        <v>2000</v>
      </c>
      <c r="K286" s="97">
        <v>0</v>
      </c>
      <c r="L286" s="99">
        <f t="shared" ref="L286" si="602">SUM(I286:K286)</f>
        <v>4000</v>
      </c>
    </row>
    <row r="287" spans="1:12" s="100" customFormat="1" ht="14.25">
      <c r="A287" s="95" t="s">
        <v>818</v>
      </c>
      <c r="B287" s="96" t="s">
        <v>68</v>
      </c>
      <c r="C287" s="97" t="s">
        <v>14</v>
      </c>
      <c r="D287" s="98">
        <v>200</v>
      </c>
      <c r="E287" s="98">
        <v>8400</v>
      </c>
      <c r="F287" s="97">
        <v>8420</v>
      </c>
      <c r="G287" s="97">
        <v>8435</v>
      </c>
      <c r="H287" s="97">
        <v>0</v>
      </c>
      <c r="I287" s="99">
        <f t="shared" ref="I287" si="603">SUM(F287-E287)*D287</f>
        <v>4000</v>
      </c>
      <c r="J287" s="97">
        <f>SUM(G287-F287)*D287</f>
        <v>3000</v>
      </c>
      <c r="K287" s="97">
        <v>0</v>
      </c>
      <c r="L287" s="99">
        <f t="shared" ref="L287" si="604">SUM(I287:K287)</f>
        <v>7000</v>
      </c>
    </row>
    <row r="288" spans="1:12" s="100" customFormat="1" ht="14.25">
      <c r="A288" s="95" t="s">
        <v>818</v>
      </c>
      <c r="B288" s="96" t="s">
        <v>664</v>
      </c>
      <c r="C288" s="97" t="s">
        <v>14</v>
      </c>
      <c r="D288" s="98">
        <v>2000</v>
      </c>
      <c r="E288" s="98">
        <v>80</v>
      </c>
      <c r="F288" s="97">
        <v>80.8</v>
      </c>
      <c r="G288" s="97">
        <v>81.75</v>
      </c>
      <c r="H288" s="97">
        <v>0</v>
      </c>
      <c r="I288" s="99">
        <f t="shared" ref="I288" si="605">SUM(F288-E288)*D288</f>
        <v>1599.9999999999943</v>
      </c>
      <c r="J288" s="97">
        <f>SUM(G288-F288)*D288</f>
        <v>1900.0000000000057</v>
      </c>
      <c r="K288" s="97">
        <v>0</v>
      </c>
      <c r="L288" s="99">
        <f t="shared" ref="L288" si="606">SUM(I288:K288)</f>
        <v>3500</v>
      </c>
    </row>
    <row r="289" spans="1:12" s="100" customFormat="1" ht="14.25">
      <c r="A289" s="95" t="s">
        <v>818</v>
      </c>
      <c r="B289" s="96" t="s">
        <v>15</v>
      </c>
      <c r="C289" s="97" t="s">
        <v>14</v>
      </c>
      <c r="D289" s="98">
        <v>2000</v>
      </c>
      <c r="E289" s="98">
        <v>62.5</v>
      </c>
      <c r="F289" s="97">
        <v>62.5</v>
      </c>
      <c r="G289" s="97">
        <v>0</v>
      </c>
      <c r="H289" s="97">
        <v>0</v>
      </c>
      <c r="I289" s="99">
        <f t="shared" ref="I289" si="607">SUM(F289-E289)*D289</f>
        <v>0</v>
      </c>
      <c r="J289" s="97">
        <v>0</v>
      </c>
      <c r="K289" s="97">
        <v>0</v>
      </c>
      <c r="L289" s="99">
        <f t="shared" ref="L289" si="608">SUM(I289:K289)</f>
        <v>0</v>
      </c>
    </row>
    <row r="290" spans="1:12" s="100" customFormat="1" ht="14.25">
      <c r="A290" s="95" t="s">
        <v>818</v>
      </c>
      <c r="B290" s="96" t="s">
        <v>379</v>
      </c>
      <c r="C290" s="97" t="s">
        <v>14</v>
      </c>
      <c r="D290" s="98">
        <v>2000</v>
      </c>
      <c r="E290" s="98">
        <v>99.5</v>
      </c>
      <c r="F290" s="97">
        <v>99</v>
      </c>
      <c r="G290" s="97">
        <v>0</v>
      </c>
      <c r="H290" s="97">
        <v>0</v>
      </c>
      <c r="I290" s="99">
        <f t="shared" ref="I290" si="609">SUM(F290-E290)*D290</f>
        <v>-1000</v>
      </c>
      <c r="J290" s="97">
        <v>0</v>
      </c>
      <c r="K290" s="97">
        <v>0</v>
      </c>
      <c r="L290" s="99">
        <f t="shared" ref="L290" si="610">SUM(I290:K290)</f>
        <v>-1000</v>
      </c>
    </row>
    <row r="291" spans="1:12" s="100" customFormat="1" ht="14.25">
      <c r="A291" s="95" t="s">
        <v>817</v>
      </c>
      <c r="B291" s="96" t="s">
        <v>330</v>
      </c>
      <c r="C291" s="97" t="s">
        <v>14</v>
      </c>
      <c r="D291" s="98">
        <v>2000</v>
      </c>
      <c r="E291" s="98">
        <v>97.1</v>
      </c>
      <c r="F291" s="97">
        <v>98</v>
      </c>
      <c r="G291" s="97">
        <v>99</v>
      </c>
      <c r="H291" s="97">
        <v>100</v>
      </c>
      <c r="I291" s="99">
        <f t="shared" ref="I291" si="611">SUM(F291-E291)*D291</f>
        <v>1800.0000000000114</v>
      </c>
      <c r="J291" s="97">
        <f>SUM(G291-F291)*D291</f>
        <v>2000</v>
      </c>
      <c r="K291" s="97">
        <f>SUM(H291-G291)*D291</f>
        <v>2000</v>
      </c>
      <c r="L291" s="99">
        <f t="shared" ref="L291" si="612">SUM(I291:K291)</f>
        <v>5800.0000000000109</v>
      </c>
    </row>
    <row r="292" spans="1:12" s="100" customFormat="1" ht="14.25">
      <c r="A292" s="95" t="s">
        <v>817</v>
      </c>
      <c r="B292" s="96" t="s">
        <v>673</v>
      </c>
      <c r="C292" s="97" t="s">
        <v>14</v>
      </c>
      <c r="D292" s="98">
        <v>500</v>
      </c>
      <c r="E292" s="98">
        <v>560</v>
      </c>
      <c r="F292" s="97">
        <v>564</v>
      </c>
      <c r="G292" s="97">
        <v>0</v>
      </c>
      <c r="H292" s="97">
        <v>0</v>
      </c>
      <c r="I292" s="99">
        <f t="shared" ref="I292" si="613">SUM(F292-E292)*D292</f>
        <v>2000</v>
      </c>
      <c r="J292" s="97">
        <v>0</v>
      </c>
      <c r="K292" s="97">
        <f>SUM(H292-G292)*D292</f>
        <v>0</v>
      </c>
      <c r="L292" s="99">
        <f t="shared" ref="L292" si="614">SUM(I292:K292)</f>
        <v>2000</v>
      </c>
    </row>
    <row r="293" spans="1:12" s="100" customFormat="1" ht="14.25">
      <c r="A293" s="95" t="s">
        <v>817</v>
      </c>
      <c r="B293" s="96" t="s">
        <v>243</v>
      </c>
      <c r="C293" s="97" t="s">
        <v>14</v>
      </c>
      <c r="D293" s="98">
        <v>500</v>
      </c>
      <c r="E293" s="98">
        <v>1477</v>
      </c>
      <c r="F293" s="97">
        <v>1477</v>
      </c>
      <c r="G293" s="97">
        <v>0</v>
      </c>
      <c r="H293" s="97">
        <v>0</v>
      </c>
      <c r="I293" s="99">
        <f t="shared" ref="I293" si="615">SUM(F293-E293)*D293</f>
        <v>0</v>
      </c>
      <c r="J293" s="97">
        <v>0</v>
      </c>
      <c r="K293" s="97">
        <f>SUM(H293-G293)*D293</f>
        <v>0</v>
      </c>
      <c r="L293" s="99">
        <f t="shared" ref="L293" si="616">SUM(I293:K293)</f>
        <v>0</v>
      </c>
    </row>
    <row r="294" spans="1:12" s="100" customFormat="1" ht="14.25">
      <c r="A294" s="95" t="s">
        <v>815</v>
      </c>
      <c r="B294" s="96" t="s">
        <v>816</v>
      </c>
      <c r="C294" s="97" t="s">
        <v>14</v>
      </c>
      <c r="D294" s="98">
        <v>4000</v>
      </c>
      <c r="E294" s="98">
        <v>48.5</v>
      </c>
      <c r="F294" s="97">
        <v>49</v>
      </c>
      <c r="G294" s="97">
        <v>49.5</v>
      </c>
      <c r="H294" s="97">
        <v>50</v>
      </c>
      <c r="I294" s="99">
        <f t="shared" ref="I294:I303" si="617">SUM(F294-E294)*D294</f>
        <v>2000</v>
      </c>
      <c r="J294" s="97">
        <f>SUM(G294-F294)*D294</f>
        <v>2000</v>
      </c>
      <c r="K294" s="97">
        <f>SUM(H294-G294)*D294</f>
        <v>2000</v>
      </c>
      <c r="L294" s="99">
        <f t="shared" ref="L294" si="618">SUM(I294:K294)</f>
        <v>6000</v>
      </c>
    </row>
    <row r="295" spans="1:12" s="100" customFormat="1" ht="14.25">
      <c r="A295" s="95" t="s">
        <v>815</v>
      </c>
      <c r="B295" s="96" t="s">
        <v>30</v>
      </c>
      <c r="C295" s="97" t="s">
        <v>14</v>
      </c>
      <c r="D295" s="98">
        <v>4000</v>
      </c>
      <c r="E295" s="98">
        <v>54.5</v>
      </c>
      <c r="F295" s="97">
        <v>55</v>
      </c>
      <c r="G295" s="97">
        <v>55.5</v>
      </c>
      <c r="H295" s="97">
        <v>56</v>
      </c>
      <c r="I295" s="99">
        <f t="shared" si="617"/>
        <v>2000</v>
      </c>
      <c r="J295" s="97">
        <f>SUM(G295-F295)*D295</f>
        <v>2000</v>
      </c>
      <c r="K295" s="97">
        <f>SUM(H295-G295)*D295</f>
        <v>2000</v>
      </c>
      <c r="L295" s="99">
        <f t="shared" ref="L295" si="619">SUM(I295:K295)</f>
        <v>6000</v>
      </c>
    </row>
    <row r="296" spans="1:12" s="100" customFormat="1" ht="14.25">
      <c r="A296" s="95" t="s">
        <v>815</v>
      </c>
      <c r="B296" s="96" t="s">
        <v>243</v>
      </c>
      <c r="C296" s="97" t="s">
        <v>14</v>
      </c>
      <c r="D296" s="98">
        <v>500</v>
      </c>
      <c r="E296" s="98">
        <v>1474</v>
      </c>
      <c r="F296" s="97">
        <v>1474</v>
      </c>
      <c r="G296" s="97">
        <v>0</v>
      </c>
      <c r="H296" s="97">
        <v>0</v>
      </c>
      <c r="I296" s="99">
        <f t="shared" si="617"/>
        <v>0</v>
      </c>
      <c r="J296" s="97">
        <v>0</v>
      </c>
      <c r="K296" s="97">
        <v>0</v>
      </c>
      <c r="L296" s="99">
        <f t="shared" ref="L296" si="620">SUM(I296:K296)</f>
        <v>0</v>
      </c>
    </row>
    <row r="297" spans="1:12" s="100" customFormat="1" ht="14.25">
      <c r="A297" s="95" t="s">
        <v>815</v>
      </c>
      <c r="B297" s="96" t="s">
        <v>193</v>
      </c>
      <c r="C297" s="97" t="s">
        <v>14</v>
      </c>
      <c r="D297" s="98">
        <v>2000</v>
      </c>
      <c r="E297" s="98">
        <v>116.5</v>
      </c>
      <c r="F297" s="97">
        <v>115</v>
      </c>
      <c r="G297" s="97">
        <v>0</v>
      </c>
      <c r="H297" s="97">
        <v>0</v>
      </c>
      <c r="I297" s="99">
        <f t="shared" si="617"/>
        <v>-3000</v>
      </c>
      <c r="J297" s="97">
        <v>0</v>
      </c>
      <c r="K297" s="97">
        <v>0</v>
      </c>
      <c r="L297" s="99">
        <f t="shared" ref="L297" si="621">SUM(I297:K297)</f>
        <v>-3000</v>
      </c>
    </row>
    <row r="298" spans="1:12" s="100" customFormat="1" ht="14.25">
      <c r="A298" s="95" t="s">
        <v>814</v>
      </c>
      <c r="B298" s="96" t="s">
        <v>433</v>
      </c>
      <c r="C298" s="97" t="s">
        <v>14</v>
      </c>
      <c r="D298" s="98">
        <v>2000</v>
      </c>
      <c r="E298" s="98">
        <v>271.5</v>
      </c>
      <c r="F298" s="97">
        <v>271.5</v>
      </c>
      <c r="G298" s="97">
        <v>0</v>
      </c>
      <c r="H298" s="97">
        <v>0</v>
      </c>
      <c r="I298" s="99">
        <f t="shared" si="617"/>
        <v>0</v>
      </c>
      <c r="J298" s="97">
        <v>0</v>
      </c>
      <c r="K298" s="97">
        <f>SUM(H298-G298)*D298</f>
        <v>0</v>
      </c>
      <c r="L298" s="99">
        <f t="shared" ref="L298" si="622">SUM(I298:K298)</f>
        <v>0</v>
      </c>
    </row>
    <row r="299" spans="1:12" s="100" customFormat="1" ht="14.25">
      <c r="A299" s="95" t="s">
        <v>813</v>
      </c>
      <c r="B299" s="96" t="s">
        <v>83</v>
      </c>
      <c r="C299" s="97" t="s">
        <v>14</v>
      </c>
      <c r="D299" s="98">
        <v>2000</v>
      </c>
      <c r="E299" s="98">
        <v>108.5</v>
      </c>
      <c r="F299" s="97">
        <v>109.5</v>
      </c>
      <c r="G299" s="97">
        <v>110.5</v>
      </c>
      <c r="H299" s="97">
        <v>111.5</v>
      </c>
      <c r="I299" s="99">
        <f t="shared" si="617"/>
        <v>2000</v>
      </c>
      <c r="J299" s="97">
        <f>SUM(G299-F299)*D299</f>
        <v>2000</v>
      </c>
      <c r="K299" s="97">
        <f>SUM(H299-G299)*D299</f>
        <v>2000</v>
      </c>
      <c r="L299" s="99">
        <f t="shared" ref="L299" si="623">SUM(I299:K299)</f>
        <v>6000</v>
      </c>
    </row>
    <row r="300" spans="1:12" s="100" customFormat="1" ht="14.25">
      <c r="A300" s="95" t="s">
        <v>813</v>
      </c>
      <c r="B300" s="96" t="s">
        <v>30</v>
      </c>
      <c r="C300" s="97" t="s">
        <v>14</v>
      </c>
      <c r="D300" s="98">
        <v>4000</v>
      </c>
      <c r="E300" s="98">
        <v>48</v>
      </c>
      <c r="F300" s="97">
        <v>48.5</v>
      </c>
      <c r="G300" s="97">
        <v>49</v>
      </c>
      <c r="H300" s="97">
        <v>49.5</v>
      </c>
      <c r="I300" s="99">
        <f t="shared" si="617"/>
        <v>2000</v>
      </c>
      <c r="J300" s="97">
        <f>SUM(G300-F300)*D300</f>
        <v>2000</v>
      </c>
      <c r="K300" s="97">
        <f>SUM(H300-G300)*D300</f>
        <v>2000</v>
      </c>
      <c r="L300" s="99">
        <f t="shared" ref="L300" si="624">SUM(I300:K300)</f>
        <v>6000</v>
      </c>
    </row>
    <row r="301" spans="1:12" s="100" customFormat="1" ht="14.25">
      <c r="A301" s="95" t="s">
        <v>813</v>
      </c>
      <c r="B301" s="96" t="s">
        <v>664</v>
      </c>
      <c r="C301" s="97" t="s">
        <v>14</v>
      </c>
      <c r="D301" s="98">
        <v>4000</v>
      </c>
      <c r="E301" s="98">
        <v>69</v>
      </c>
      <c r="F301" s="97">
        <v>69.5</v>
      </c>
      <c r="G301" s="97">
        <v>70</v>
      </c>
      <c r="H301" s="97">
        <v>0</v>
      </c>
      <c r="I301" s="99">
        <f t="shared" si="617"/>
        <v>2000</v>
      </c>
      <c r="J301" s="97">
        <f>SUM(G301-F301)*D301</f>
        <v>2000</v>
      </c>
      <c r="K301" s="97">
        <v>0</v>
      </c>
      <c r="L301" s="99">
        <f t="shared" ref="L301" si="625">SUM(I301:K301)</f>
        <v>4000</v>
      </c>
    </row>
    <row r="302" spans="1:12" s="100" customFormat="1" ht="14.25">
      <c r="A302" s="95" t="s">
        <v>813</v>
      </c>
      <c r="B302" s="96" t="s">
        <v>101</v>
      </c>
      <c r="C302" s="97" t="s">
        <v>14</v>
      </c>
      <c r="D302" s="98">
        <v>500</v>
      </c>
      <c r="E302" s="98">
        <v>1340</v>
      </c>
      <c r="F302" s="97">
        <v>1340</v>
      </c>
      <c r="G302" s="97">
        <v>0</v>
      </c>
      <c r="H302" s="97">
        <v>0</v>
      </c>
      <c r="I302" s="99">
        <f t="shared" si="617"/>
        <v>0</v>
      </c>
      <c r="J302" s="97">
        <v>0</v>
      </c>
      <c r="K302" s="97">
        <v>0</v>
      </c>
      <c r="L302" s="99">
        <f t="shared" ref="L302" si="626">SUM(I302:K302)</f>
        <v>0</v>
      </c>
    </row>
    <row r="303" spans="1:12" s="100" customFormat="1" ht="14.25">
      <c r="A303" s="95" t="s">
        <v>813</v>
      </c>
      <c r="B303" s="96" t="s">
        <v>193</v>
      </c>
      <c r="C303" s="97" t="s">
        <v>14</v>
      </c>
      <c r="D303" s="98">
        <v>2000</v>
      </c>
      <c r="E303" s="98">
        <v>114.5</v>
      </c>
      <c r="F303" s="97">
        <v>113</v>
      </c>
      <c r="G303" s="97">
        <v>0</v>
      </c>
      <c r="H303" s="97">
        <v>0</v>
      </c>
      <c r="I303" s="99">
        <f t="shared" si="617"/>
        <v>-3000</v>
      </c>
      <c r="J303" s="97">
        <v>0</v>
      </c>
      <c r="K303" s="97">
        <v>0</v>
      </c>
      <c r="L303" s="99">
        <f t="shared" ref="L303" si="627">SUM(I303:K303)</f>
        <v>-3000</v>
      </c>
    </row>
    <row r="304" spans="1:12" s="100" customFormat="1" ht="14.25">
      <c r="A304" s="95" t="s">
        <v>812</v>
      </c>
      <c r="B304" s="96" t="s">
        <v>83</v>
      </c>
      <c r="C304" s="97" t="s">
        <v>18</v>
      </c>
      <c r="D304" s="98">
        <v>2000</v>
      </c>
      <c r="E304" s="98">
        <v>107</v>
      </c>
      <c r="F304" s="97">
        <v>106</v>
      </c>
      <c r="G304" s="97">
        <v>105</v>
      </c>
      <c r="H304" s="97">
        <v>104</v>
      </c>
      <c r="I304" s="99">
        <f>SUM(E304-F304)*D304</f>
        <v>2000</v>
      </c>
      <c r="J304" s="97">
        <f>SUM(F304-G304)*D304</f>
        <v>2000</v>
      </c>
      <c r="K304" s="97">
        <f>SUM(G304-H304)*D304</f>
        <v>2000</v>
      </c>
      <c r="L304" s="99">
        <f t="shared" ref="L304" si="628">SUM(I304:K304)</f>
        <v>6000</v>
      </c>
    </row>
    <row r="305" spans="1:12" s="100" customFormat="1" ht="14.25">
      <c r="A305" s="95" t="s">
        <v>812</v>
      </c>
      <c r="B305" s="96" t="s">
        <v>101</v>
      </c>
      <c r="C305" s="97" t="s">
        <v>14</v>
      </c>
      <c r="D305" s="98">
        <v>500</v>
      </c>
      <c r="E305" s="98">
        <v>1330</v>
      </c>
      <c r="F305" s="97">
        <v>1336</v>
      </c>
      <c r="G305" s="97">
        <v>0</v>
      </c>
      <c r="H305" s="97">
        <v>0</v>
      </c>
      <c r="I305" s="99">
        <f>SUM(F305-E305)*D305</f>
        <v>3000</v>
      </c>
      <c r="J305" s="97">
        <v>0</v>
      </c>
      <c r="K305" s="97">
        <f>SUM(H305-G305)*D305</f>
        <v>0</v>
      </c>
      <c r="L305" s="99">
        <f t="shared" ref="L305" si="629">SUM(I305:K305)</f>
        <v>3000</v>
      </c>
    </row>
    <row r="306" spans="1:12" s="100" customFormat="1" ht="14.25">
      <c r="A306" s="95" t="s">
        <v>810</v>
      </c>
      <c r="B306" s="96" t="s">
        <v>811</v>
      </c>
      <c r="C306" s="97" t="s">
        <v>14</v>
      </c>
      <c r="D306" s="98">
        <v>500</v>
      </c>
      <c r="E306" s="98">
        <v>1180</v>
      </c>
      <c r="F306" s="97">
        <v>1190</v>
      </c>
      <c r="G306" s="97">
        <v>1200</v>
      </c>
      <c r="H306" s="97">
        <v>1208</v>
      </c>
      <c r="I306" s="99">
        <f>SUM(F306-E306)*D306</f>
        <v>5000</v>
      </c>
      <c r="J306" s="97">
        <f>SUM(G306-F306)*D306</f>
        <v>5000</v>
      </c>
      <c r="K306" s="97">
        <f>SUM(H306-G306)*D306</f>
        <v>4000</v>
      </c>
      <c r="L306" s="99">
        <f t="shared" ref="L306" si="630">SUM(I306:K306)</f>
        <v>14000</v>
      </c>
    </row>
    <row r="307" spans="1:12" s="100" customFormat="1" ht="14.25">
      <c r="A307" s="95" t="s">
        <v>810</v>
      </c>
      <c r="B307" s="96" t="s">
        <v>433</v>
      </c>
      <c r="C307" s="97" t="s">
        <v>18</v>
      </c>
      <c r="D307" s="98">
        <v>2000</v>
      </c>
      <c r="E307" s="98">
        <v>263</v>
      </c>
      <c r="F307" s="97">
        <v>261</v>
      </c>
      <c r="G307" s="97">
        <v>258</v>
      </c>
      <c r="H307" s="97">
        <v>0</v>
      </c>
      <c r="I307" s="99">
        <f>SUM(E307-F307)*D307</f>
        <v>4000</v>
      </c>
      <c r="J307" s="97">
        <f>SUM(F307-G307)*D307</f>
        <v>6000</v>
      </c>
      <c r="K307" s="97">
        <v>0</v>
      </c>
      <c r="L307" s="99">
        <f t="shared" ref="L307:L308" si="631">SUM(I307:K307)</f>
        <v>10000</v>
      </c>
    </row>
    <row r="308" spans="1:12" s="100" customFormat="1" ht="14.25">
      <c r="A308" s="95" t="s">
        <v>810</v>
      </c>
      <c r="B308" s="96" t="s">
        <v>86</v>
      </c>
      <c r="C308" s="97" t="s">
        <v>14</v>
      </c>
      <c r="D308" s="98">
        <v>500</v>
      </c>
      <c r="E308" s="98">
        <v>795</v>
      </c>
      <c r="F308" s="97">
        <v>795</v>
      </c>
      <c r="G308" s="97">
        <v>0</v>
      </c>
      <c r="H308" s="97">
        <v>0</v>
      </c>
      <c r="I308" s="99">
        <f>SUM(F308-E308)*D308</f>
        <v>0</v>
      </c>
      <c r="J308" s="97">
        <v>0</v>
      </c>
      <c r="K308" s="97">
        <f>SUM(H308-G308)*D308</f>
        <v>0</v>
      </c>
      <c r="L308" s="99">
        <f t="shared" si="631"/>
        <v>0</v>
      </c>
    </row>
    <row r="309" spans="1:12" s="100" customFormat="1" ht="14.25">
      <c r="A309" s="95" t="s">
        <v>810</v>
      </c>
      <c r="B309" s="96" t="s">
        <v>667</v>
      </c>
      <c r="C309" s="97" t="s">
        <v>14</v>
      </c>
      <c r="D309" s="98">
        <v>2000</v>
      </c>
      <c r="E309" s="98">
        <v>126</v>
      </c>
      <c r="F309" s="97">
        <v>124.5</v>
      </c>
      <c r="G309" s="97">
        <v>0</v>
      </c>
      <c r="H309" s="97">
        <v>0</v>
      </c>
      <c r="I309" s="99">
        <f>SUM(F309-E309)*D309</f>
        <v>-3000</v>
      </c>
      <c r="J309" s="97">
        <v>0</v>
      </c>
      <c r="K309" s="97">
        <f>SUM(H309-G309)*D309</f>
        <v>0</v>
      </c>
      <c r="L309" s="99">
        <f t="shared" ref="L309" si="632">SUM(I309:K309)</f>
        <v>-3000</v>
      </c>
    </row>
    <row r="310" spans="1:12" s="100" customFormat="1" ht="14.25">
      <c r="A310" s="95" t="s">
        <v>809</v>
      </c>
      <c r="B310" s="96" t="s">
        <v>664</v>
      </c>
      <c r="C310" s="97" t="s">
        <v>14</v>
      </c>
      <c r="D310" s="98">
        <v>2000</v>
      </c>
      <c r="E310" s="98">
        <v>84</v>
      </c>
      <c r="F310" s="97">
        <v>84.7</v>
      </c>
      <c r="G310" s="97">
        <v>0</v>
      </c>
      <c r="H310" s="97">
        <v>0</v>
      </c>
      <c r="I310" s="99">
        <f>SUM(F310-E310)*D310</f>
        <v>1400.0000000000057</v>
      </c>
      <c r="J310" s="97">
        <v>0</v>
      </c>
      <c r="K310" s="97">
        <v>0</v>
      </c>
      <c r="L310" s="99">
        <f t="shared" ref="L310" si="633">SUM(I310:K310)</f>
        <v>1400.0000000000057</v>
      </c>
    </row>
    <row r="311" spans="1:12" s="100" customFormat="1" ht="14.25">
      <c r="A311" s="95" t="s">
        <v>809</v>
      </c>
      <c r="B311" s="96" t="s">
        <v>98</v>
      </c>
      <c r="C311" s="97" t="s">
        <v>18</v>
      </c>
      <c r="D311" s="98">
        <v>2000</v>
      </c>
      <c r="E311" s="98">
        <v>110.9</v>
      </c>
      <c r="F311" s="97">
        <v>109.9</v>
      </c>
      <c r="G311" s="97">
        <v>108.5</v>
      </c>
      <c r="H311" s="97">
        <v>0</v>
      </c>
      <c r="I311" s="99">
        <f>SUM(E311-F311)*D311</f>
        <v>2000</v>
      </c>
      <c r="J311" s="97">
        <f>SUM(F311-G311)*D311</f>
        <v>2800.0000000000114</v>
      </c>
      <c r="K311" s="97">
        <v>0</v>
      </c>
      <c r="L311" s="99">
        <f t="shared" ref="L311" si="634">SUM(I311:K311)</f>
        <v>4800.0000000000109</v>
      </c>
    </row>
    <row r="312" spans="1:12" s="100" customFormat="1" ht="14.25">
      <c r="A312" s="95" t="s">
        <v>809</v>
      </c>
      <c r="B312" s="96" t="s">
        <v>433</v>
      </c>
      <c r="C312" s="97" t="s">
        <v>18</v>
      </c>
      <c r="D312" s="98">
        <v>2000</v>
      </c>
      <c r="E312" s="98">
        <v>259.8</v>
      </c>
      <c r="F312" s="97">
        <v>258</v>
      </c>
      <c r="G312" s="97">
        <v>0</v>
      </c>
      <c r="H312" s="97">
        <v>0</v>
      </c>
      <c r="I312" s="99">
        <f>SUM(E312-F312)*D312</f>
        <v>3600.0000000000227</v>
      </c>
      <c r="J312" s="97">
        <v>0</v>
      </c>
      <c r="K312" s="97">
        <f>SUM(H312-G312)*D312</f>
        <v>0</v>
      </c>
      <c r="L312" s="99">
        <f t="shared" ref="L312" si="635">SUM(I312:K312)</f>
        <v>3600.0000000000227</v>
      </c>
    </row>
    <row r="313" spans="1:12" s="100" customFormat="1" ht="14.25">
      <c r="A313" s="95" t="s">
        <v>805</v>
      </c>
      <c r="B313" s="96" t="s">
        <v>433</v>
      </c>
      <c r="C313" s="97" t="s">
        <v>18</v>
      </c>
      <c r="D313" s="98">
        <v>2000</v>
      </c>
      <c r="E313" s="98">
        <v>264.5</v>
      </c>
      <c r="F313" s="97">
        <v>262.5</v>
      </c>
      <c r="G313" s="97">
        <v>0</v>
      </c>
      <c r="H313" s="97">
        <v>0</v>
      </c>
      <c r="I313" s="99">
        <f>SUM(E313-F313)*D313</f>
        <v>4000</v>
      </c>
      <c r="J313" s="97">
        <v>0</v>
      </c>
      <c r="K313" s="97">
        <f>SUM(H313-G313)*D313</f>
        <v>0</v>
      </c>
      <c r="L313" s="99">
        <f t="shared" ref="L313" si="636">SUM(I313:K313)</f>
        <v>4000</v>
      </c>
    </row>
    <row r="314" spans="1:12" s="100" customFormat="1" ht="14.25">
      <c r="A314" s="95" t="s">
        <v>805</v>
      </c>
      <c r="B314" s="96" t="s">
        <v>89</v>
      </c>
      <c r="C314" s="97" t="s">
        <v>14</v>
      </c>
      <c r="D314" s="98">
        <v>1000</v>
      </c>
      <c r="E314" s="98">
        <v>328</v>
      </c>
      <c r="F314" s="97">
        <v>323</v>
      </c>
      <c r="G314" s="97">
        <v>0</v>
      </c>
      <c r="H314" s="97">
        <v>0</v>
      </c>
      <c r="I314" s="99">
        <f>SUM(F314-E314)*D314</f>
        <v>-5000</v>
      </c>
      <c r="J314" s="97">
        <v>0</v>
      </c>
      <c r="K314" s="97">
        <f>SUM(H314-G314)*D314</f>
        <v>0</v>
      </c>
      <c r="L314" s="99">
        <f t="shared" ref="L314" si="637">SUM(I314:K314)</f>
        <v>-5000</v>
      </c>
    </row>
    <row r="315" spans="1:12" s="100" customFormat="1" ht="14.25">
      <c r="A315" s="95" t="s">
        <v>804</v>
      </c>
      <c r="B315" s="96" t="s">
        <v>193</v>
      </c>
      <c r="C315" s="97" t="s">
        <v>14</v>
      </c>
      <c r="D315" s="98">
        <v>2000</v>
      </c>
      <c r="E315" s="98">
        <v>117</v>
      </c>
      <c r="F315" s="97">
        <v>118</v>
      </c>
      <c r="G315" s="97">
        <v>119</v>
      </c>
      <c r="H315" s="97">
        <v>120</v>
      </c>
      <c r="I315" s="99">
        <f>SUM(F315-E315)*D315</f>
        <v>2000</v>
      </c>
      <c r="J315" s="97">
        <f>SUM(G315-F315)*D315</f>
        <v>2000</v>
      </c>
      <c r="K315" s="97">
        <f>SUM(H315-G315)*D315</f>
        <v>2000</v>
      </c>
      <c r="L315" s="99">
        <f t="shared" ref="L315:L321" si="638">SUM(I315:K315)</f>
        <v>6000</v>
      </c>
    </row>
    <row r="316" spans="1:12" s="100" customFormat="1" ht="14.25">
      <c r="A316" s="95" t="s">
        <v>804</v>
      </c>
      <c r="B316" s="96" t="s">
        <v>339</v>
      </c>
      <c r="C316" s="97" t="s">
        <v>18</v>
      </c>
      <c r="D316" s="98">
        <v>2000</v>
      </c>
      <c r="E316" s="98">
        <v>150.5</v>
      </c>
      <c r="F316" s="97">
        <v>149.5</v>
      </c>
      <c r="G316" s="97">
        <v>0</v>
      </c>
      <c r="H316" s="97">
        <v>0</v>
      </c>
      <c r="I316" s="99">
        <f>SUM(E316-F316)*D316</f>
        <v>2000</v>
      </c>
      <c r="J316" s="97">
        <v>0</v>
      </c>
      <c r="K316" s="97">
        <v>0</v>
      </c>
      <c r="L316" s="99">
        <f t="shared" si="638"/>
        <v>2000</v>
      </c>
    </row>
    <row r="317" spans="1:12" s="100" customFormat="1" ht="14.25">
      <c r="A317" s="95" t="s">
        <v>804</v>
      </c>
      <c r="B317" s="96" t="s">
        <v>709</v>
      </c>
      <c r="C317" s="97" t="s">
        <v>14</v>
      </c>
      <c r="D317" s="98">
        <v>1000</v>
      </c>
      <c r="E317" s="98">
        <v>327</v>
      </c>
      <c r="F317" s="97">
        <v>325</v>
      </c>
      <c r="G317" s="97">
        <v>0</v>
      </c>
      <c r="H317" s="97">
        <v>0</v>
      </c>
      <c r="I317" s="99">
        <f>SUM(F317-E317)*D317</f>
        <v>-2000</v>
      </c>
      <c r="J317" s="97">
        <v>0</v>
      </c>
      <c r="K317" s="97">
        <v>0</v>
      </c>
      <c r="L317" s="99">
        <f t="shared" ref="L317" si="639">SUM(I317:K317)</f>
        <v>-2000</v>
      </c>
    </row>
    <row r="318" spans="1:12" s="100" customFormat="1" ht="14.25">
      <c r="A318" s="95" t="s">
        <v>802</v>
      </c>
      <c r="B318" s="96" t="s">
        <v>456</v>
      </c>
      <c r="C318" s="97" t="s">
        <v>14</v>
      </c>
      <c r="D318" s="98">
        <v>500</v>
      </c>
      <c r="E318" s="98">
        <v>756</v>
      </c>
      <c r="F318" s="97">
        <v>762</v>
      </c>
      <c r="G318" s="97">
        <v>766</v>
      </c>
      <c r="H318" s="97">
        <v>0</v>
      </c>
      <c r="I318" s="99">
        <f>SUM(F318-E318)*D318</f>
        <v>3000</v>
      </c>
      <c r="J318" s="97">
        <f>SUM(G318-F318)*D318</f>
        <v>2000</v>
      </c>
      <c r="K318" s="97">
        <v>0</v>
      </c>
      <c r="L318" s="99">
        <f t="shared" si="638"/>
        <v>5000</v>
      </c>
    </row>
    <row r="319" spans="1:12" s="100" customFormat="1" ht="14.25">
      <c r="A319" s="95" t="s">
        <v>802</v>
      </c>
      <c r="B319" s="96" t="s">
        <v>161</v>
      </c>
      <c r="C319" s="97" t="s">
        <v>14</v>
      </c>
      <c r="D319" s="98">
        <v>2000</v>
      </c>
      <c r="E319" s="98">
        <v>194.5</v>
      </c>
      <c r="F319" s="97">
        <v>196</v>
      </c>
      <c r="G319" s="97">
        <v>197.9</v>
      </c>
      <c r="H319" s="97">
        <v>0</v>
      </c>
      <c r="I319" s="99">
        <f>SUM(F319-E319)*D319</f>
        <v>3000</v>
      </c>
      <c r="J319" s="97">
        <f>SUM(G319-F319)*D319</f>
        <v>3800.0000000000114</v>
      </c>
      <c r="K319" s="97">
        <v>0</v>
      </c>
      <c r="L319" s="99">
        <f t="shared" si="638"/>
        <v>6800.0000000000109</v>
      </c>
    </row>
    <row r="320" spans="1:12" s="100" customFormat="1" ht="14.25">
      <c r="A320" s="95" t="s">
        <v>802</v>
      </c>
      <c r="B320" s="96" t="s">
        <v>803</v>
      </c>
      <c r="C320" s="97" t="s">
        <v>14</v>
      </c>
      <c r="D320" s="98">
        <v>500</v>
      </c>
      <c r="E320" s="98">
        <v>557</v>
      </c>
      <c r="F320" s="97">
        <v>562</v>
      </c>
      <c r="G320" s="97">
        <v>0</v>
      </c>
      <c r="H320" s="97">
        <v>0</v>
      </c>
      <c r="I320" s="99">
        <f>SUM(F320-E320)*D320</f>
        <v>2500</v>
      </c>
      <c r="J320" s="97">
        <v>0</v>
      </c>
      <c r="K320" s="97">
        <v>0</v>
      </c>
      <c r="L320" s="99">
        <f t="shared" si="638"/>
        <v>2500</v>
      </c>
    </row>
    <row r="321" spans="1:12" s="100" customFormat="1" ht="14.25">
      <c r="A321" s="95" t="s">
        <v>801</v>
      </c>
      <c r="B321" s="96" t="s">
        <v>193</v>
      </c>
      <c r="C321" s="97" t="s">
        <v>14</v>
      </c>
      <c r="D321" s="98">
        <v>2000</v>
      </c>
      <c r="E321" s="98">
        <v>120</v>
      </c>
      <c r="F321" s="97">
        <v>119</v>
      </c>
      <c r="G321" s="97">
        <v>118</v>
      </c>
      <c r="H321" s="97">
        <v>117</v>
      </c>
      <c r="I321" s="99">
        <f>SUM(E321-F321)*D321</f>
        <v>2000</v>
      </c>
      <c r="J321" s="97">
        <f>SUM(F321-G321)*D321</f>
        <v>2000</v>
      </c>
      <c r="K321" s="97">
        <f>SUM(G321-H321)*D321</f>
        <v>2000</v>
      </c>
      <c r="L321" s="99">
        <f t="shared" si="638"/>
        <v>6000</v>
      </c>
    </row>
    <row r="322" spans="1:12" s="100" customFormat="1" ht="14.25">
      <c r="A322" s="95" t="s">
        <v>801</v>
      </c>
      <c r="B322" s="96" t="s">
        <v>61</v>
      </c>
      <c r="C322" s="97" t="s">
        <v>14</v>
      </c>
      <c r="D322" s="98">
        <v>1000</v>
      </c>
      <c r="E322" s="98">
        <v>378.5</v>
      </c>
      <c r="F322" s="97">
        <v>375</v>
      </c>
      <c r="G322" s="97">
        <v>373</v>
      </c>
      <c r="H322" s="97">
        <v>0</v>
      </c>
      <c r="I322" s="99">
        <f>SUM(E322-F322)*D322</f>
        <v>3500</v>
      </c>
      <c r="J322" s="97">
        <f>SUM(F322-G322)*D322</f>
        <v>2000</v>
      </c>
      <c r="K322" s="97">
        <v>0</v>
      </c>
      <c r="L322" s="99">
        <f t="shared" ref="L322" si="640">SUM(I322:K322)</f>
        <v>5500</v>
      </c>
    </row>
    <row r="323" spans="1:12" s="100" customFormat="1" ht="14.25">
      <c r="A323" s="95" t="s">
        <v>801</v>
      </c>
      <c r="B323" s="96" t="s">
        <v>46</v>
      </c>
      <c r="C323" s="97" t="s">
        <v>14</v>
      </c>
      <c r="D323" s="98">
        <v>2000</v>
      </c>
      <c r="E323" s="98">
        <v>134</v>
      </c>
      <c r="F323" s="97">
        <v>134.5</v>
      </c>
      <c r="G323" s="97">
        <v>0</v>
      </c>
      <c r="H323" s="97">
        <v>0</v>
      </c>
      <c r="I323" s="99">
        <f>SUM(F323-E323)*D323</f>
        <v>1000</v>
      </c>
      <c r="J323" s="97">
        <v>0</v>
      </c>
      <c r="K323" s="97">
        <f>SUM(G323-H323)*D323</f>
        <v>0</v>
      </c>
      <c r="L323" s="99">
        <f t="shared" ref="L323" si="641">SUM(I323:K323)</f>
        <v>1000</v>
      </c>
    </row>
    <row r="324" spans="1:12" s="100" customFormat="1" ht="14.25">
      <c r="A324" s="95" t="s">
        <v>801</v>
      </c>
      <c r="B324" s="96" t="s">
        <v>30</v>
      </c>
      <c r="C324" s="97" t="s">
        <v>14</v>
      </c>
      <c r="D324" s="98">
        <v>4000</v>
      </c>
      <c r="E324" s="98">
        <v>63.75</v>
      </c>
      <c r="F324" s="97">
        <v>62.9</v>
      </c>
      <c r="G324" s="97">
        <v>0</v>
      </c>
      <c r="H324" s="97">
        <v>0</v>
      </c>
      <c r="I324" s="99">
        <f>SUM(F324-E324)*D324</f>
        <v>-3400.0000000000055</v>
      </c>
      <c r="J324" s="97">
        <v>0</v>
      </c>
      <c r="K324" s="97">
        <v>0</v>
      </c>
      <c r="L324" s="99">
        <f t="shared" ref="L324" si="642">SUM(I324:K324)</f>
        <v>-3400.0000000000055</v>
      </c>
    </row>
    <row r="325" spans="1:12" s="100" customFormat="1" ht="14.25">
      <c r="A325" s="95" t="s">
        <v>800</v>
      </c>
      <c r="B325" s="96" t="s">
        <v>667</v>
      </c>
      <c r="C325" s="97" t="s">
        <v>14</v>
      </c>
      <c r="D325" s="98">
        <v>1000</v>
      </c>
      <c r="E325" s="98">
        <v>119.3</v>
      </c>
      <c r="F325" s="97">
        <v>119.3</v>
      </c>
      <c r="G325" s="97">
        <v>0</v>
      </c>
      <c r="H325" s="97">
        <v>0</v>
      </c>
      <c r="I325" s="99">
        <f>SUM(F325-E325)*D325</f>
        <v>0</v>
      </c>
      <c r="J325" s="97">
        <v>0</v>
      </c>
      <c r="K325" s="97">
        <f>SUM(G325-H325)*D325</f>
        <v>0</v>
      </c>
      <c r="L325" s="99">
        <f t="shared" ref="L325" si="643">SUM(I325:K325)</f>
        <v>0</v>
      </c>
    </row>
    <row r="326" spans="1:12" s="100" customFormat="1" ht="14.25">
      <c r="A326" s="95" t="s">
        <v>800</v>
      </c>
      <c r="B326" s="96" t="s">
        <v>42</v>
      </c>
      <c r="C326" s="97" t="s">
        <v>14</v>
      </c>
      <c r="D326" s="98">
        <v>1000</v>
      </c>
      <c r="E326" s="98">
        <v>424</v>
      </c>
      <c r="F326" s="97">
        <v>427</v>
      </c>
      <c r="G326" s="97">
        <v>0</v>
      </c>
      <c r="H326" s="97">
        <v>0</v>
      </c>
      <c r="I326" s="99">
        <f>SUM(F326-E326)*D326</f>
        <v>3000</v>
      </c>
      <c r="J326" s="97">
        <v>0</v>
      </c>
      <c r="K326" s="97">
        <f>SUM(G326-H326)*D326</f>
        <v>0</v>
      </c>
      <c r="L326" s="99">
        <f t="shared" ref="L326" si="644">SUM(I326:K326)</f>
        <v>3000</v>
      </c>
    </row>
    <row r="327" spans="1:12" s="100" customFormat="1" ht="14.25">
      <c r="A327" s="95" t="s">
        <v>799</v>
      </c>
      <c r="B327" s="96" t="s">
        <v>30</v>
      </c>
      <c r="C327" s="97" t="s">
        <v>18</v>
      </c>
      <c r="D327" s="98">
        <v>4000</v>
      </c>
      <c r="E327" s="98">
        <v>61.55</v>
      </c>
      <c r="F327" s="97">
        <v>60.75</v>
      </c>
      <c r="G327" s="97">
        <v>0</v>
      </c>
      <c r="H327" s="97">
        <v>0</v>
      </c>
      <c r="I327" s="99">
        <f>SUM(E327-F327)*D327</f>
        <v>3199.9999999999886</v>
      </c>
      <c r="J327" s="97">
        <v>0</v>
      </c>
      <c r="K327" s="97">
        <f>SUM(G327-H327)*D327</f>
        <v>0</v>
      </c>
      <c r="L327" s="99">
        <f t="shared" ref="L327" si="645">SUM(I327:K327)</f>
        <v>3199.9999999999886</v>
      </c>
    </row>
    <row r="328" spans="1:12" s="100" customFormat="1" ht="14.25">
      <c r="A328" s="95" t="s">
        <v>799</v>
      </c>
      <c r="B328" s="96" t="s">
        <v>665</v>
      </c>
      <c r="C328" s="97" t="s">
        <v>18</v>
      </c>
      <c r="D328" s="98">
        <v>2000</v>
      </c>
      <c r="E328" s="98">
        <v>103.65</v>
      </c>
      <c r="F328" s="97">
        <v>102.65</v>
      </c>
      <c r="G328" s="97">
        <v>101.5</v>
      </c>
      <c r="H328" s="97">
        <v>100</v>
      </c>
      <c r="I328" s="99">
        <f>SUM(E328-F328)*D328</f>
        <v>2000</v>
      </c>
      <c r="J328" s="97">
        <f>SUM(F328-G328)*D328</f>
        <v>2300.0000000000114</v>
      </c>
      <c r="K328" s="97">
        <f>SUM(G328-H328)*D328</f>
        <v>3000</v>
      </c>
      <c r="L328" s="99">
        <f t="shared" ref="L328" si="646">SUM(I328:K328)</f>
        <v>7300.0000000000109</v>
      </c>
    </row>
    <row r="329" spans="1:12" s="100" customFormat="1" ht="14.25">
      <c r="A329" s="95" t="s">
        <v>799</v>
      </c>
      <c r="B329" s="96" t="s">
        <v>74</v>
      </c>
      <c r="C329" s="97" t="s">
        <v>14</v>
      </c>
      <c r="D329" s="98">
        <v>500</v>
      </c>
      <c r="E329" s="98">
        <v>1750</v>
      </c>
      <c r="F329" s="97">
        <v>1735</v>
      </c>
      <c r="G329" s="97">
        <v>0</v>
      </c>
      <c r="H329" s="97">
        <v>0</v>
      </c>
      <c r="I329" s="99">
        <f>SUM(F329-E329)*D329</f>
        <v>-7500</v>
      </c>
      <c r="J329" s="97">
        <v>0</v>
      </c>
      <c r="K329" s="97">
        <f>SUM(G329-H329)*D329</f>
        <v>0</v>
      </c>
      <c r="L329" s="99">
        <f t="shared" ref="L329" si="647">SUM(I329:K329)</f>
        <v>-7500</v>
      </c>
    </row>
    <row r="330" spans="1:12" s="100" customFormat="1" ht="14.25">
      <c r="A330" s="95" t="s">
        <v>798</v>
      </c>
      <c r="B330" s="96" t="s">
        <v>83</v>
      </c>
      <c r="C330" s="97" t="s">
        <v>18</v>
      </c>
      <c r="D330" s="98">
        <v>2000</v>
      </c>
      <c r="E330" s="98">
        <v>144.5</v>
      </c>
      <c r="F330" s="97">
        <v>143.5</v>
      </c>
      <c r="G330" s="97">
        <v>142.5</v>
      </c>
      <c r="H330" s="97">
        <v>0</v>
      </c>
      <c r="I330" s="99">
        <f>SUM(E330-F330)*D330</f>
        <v>2000</v>
      </c>
      <c r="J330" s="97">
        <f>SUM(F330-G330)*D330</f>
        <v>2000</v>
      </c>
      <c r="K330" s="97">
        <v>0</v>
      </c>
      <c r="L330" s="99">
        <f t="shared" ref="L330:L335" si="648">SUM(I330:K330)</f>
        <v>4000</v>
      </c>
    </row>
    <row r="331" spans="1:12" s="100" customFormat="1" ht="14.25">
      <c r="A331" s="95" t="s">
        <v>798</v>
      </c>
      <c r="B331" s="96" t="s">
        <v>193</v>
      </c>
      <c r="C331" s="97" t="s">
        <v>14</v>
      </c>
      <c r="D331" s="98">
        <v>2000</v>
      </c>
      <c r="E331" s="98">
        <v>127.25</v>
      </c>
      <c r="F331" s="97">
        <v>128.25</v>
      </c>
      <c r="G331" s="97">
        <v>129.25</v>
      </c>
      <c r="H331" s="97">
        <v>0</v>
      </c>
      <c r="I331" s="99">
        <f>SUM(F331-E331)*D331</f>
        <v>2000</v>
      </c>
      <c r="J331" s="97">
        <f>SUM(G331-F331)*D331</f>
        <v>2000</v>
      </c>
      <c r="K331" s="97">
        <v>0</v>
      </c>
      <c r="L331" s="99">
        <f t="shared" si="648"/>
        <v>4000</v>
      </c>
    </row>
    <row r="332" spans="1:12" s="100" customFormat="1" ht="14.25">
      <c r="A332" s="95" t="s">
        <v>798</v>
      </c>
      <c r="B332" s="96" t="s">
        <v>665</v>
      </c>
      <c r="C332" s="97" t="s">
        <v>14</v>
      </c>
      <c r="D332" s="98">
        <v>2000</v>
      </c>
      <c r="E332" s="98">
        <v>113.5</v>
      </c>
      <c r="F332" s="97">
        <v>115</v>
      </c>
      <c r="G332" s="97">
        <v>0</v>
      </c>
      <c r="H332" s="97">
        <v>0</v>
      </c>
      <c r="I332" s="99">
        <f>SUM(E332-F332)*D332</f>
        <v>-3000</v>
      </c>
      <c r="J332" s="97">
        <v>0</v>
      </c>
      <c r="K332" s="97">
        <v>0</v>
      </c>
      <c r="L332" s="99">
        <f t="shared" si="648"/>
        <v>-3000</v>
      </c>
    </row>
    <row r="333" spans="1:12" s="100" customFormat="1" ht="14.25">
      <c r="A333" s="95" t="s">
        <v>797</v>
      </c>
      <c r="B333" s="96" t="s">
        <v>670</v>
      </c>
      <c r="C333" s="97" t="s">
        <v>14</v>
      </c>
      <c r="D333" s="98">
        <v>2000</v>
      </c>
      <c r="E333" s="98">
        <v>142.5</v>
      </c>
      <c r="F333" s="97">
        <v>141</v>
      </c>
      <c r="G333" s="97">
        <v>401</v>
      </c>
      <c r="H333" s="97">
        <v>403</v>
      </c>
      <c r="I333" s="99">
        <f>SUM(F333-E333)*D333</f>
        <v>-3000</v>
      </c>
      <c r="J333" s="97">
        <v>0</v>
      </c>
      <c r="K333" s="97">
        <v>0</v>
      </c>
      <c r="L333" s="99">
        <f t="shared" si="648"/>
        <v>-3000</v>
      </c>
    </row>
    <row r="334" spans="1:12" s="100" customFormat="1" ht="14.25">
      <c r="A334" s="95" t="s">
        <v>796</v>
      </c>
      <c r="B334" s="96" t="s">
        <v>724</v>
      </c>
      <c r="C334" s="97" t="s">
        <v>14</v>
      </c>
      <c r="D334" s="98">
        <v>1000</v>
      </c>
      <c r="E334" s="98">
        <v>395</v>
      </c>
      <c r="F334" s="97">
        <v>398</v>
      </c>
      <c r="G334" s="97">
        <v>401</v>
      </c>
      <c r="H334" s="97">
        <v>403</v>
      </c>
      <c r="I334" s="99">
        <f>SUM(F334-E334)*D334</f>
        <v>3000</v>
      </c>
      <c r="J334" s="97">
        <f>SUM(G334-F334)*D334</f>
        <v>3000</v>
      </c>
      <c r="K334" s="97">
        <f>SUM(H334-G334)*D334</f>
        <v>2000</v>
      </c>
      <c r="L334" s="99">
        <f t="shared" si="648"/>
        <v>8000</v>
      </c>
    </row>
    <row r="335" spans="1:12" s="100" customFormat="1" ht="14.25">
      <c r="A335" s="95" t="s">
        <v>796</v>
      </c>
      <c r="B335" s="96" t="s">
        <v>321</v>
      </c>
      <c r="C335" s="97" t="s">
        <v>14</v>
      </c>
      <c r="D335" s="98">
        <v>2000</v>
      </c>
      <c r="E335" s="98">
        <v>151</v>
      </c>
      <c r="F335" s="97">
        <v>152</v>
      </c>
      <c r="G335" s="97">
        <v>152.80000000000001</v>
      </c>
      <c r="H335" s="97">
        <v>0</v>
      </c>
      <c r="I335" s="99">
        <f>SUM(F335-E335)*D335</f>
        <v>2000</v>
      </c>
      <c r="J335" s="97">
        <f>SUM(G335-F335)*D335</f>
        <v>1600.0000000000227</v>
      </c>
      <c r="K335" s="97">
        <v>0</v>
      </c>
      <c r="L335" s="99">
        <f t="shared" si="648"/>
        <v>3600.0000000000227</v>
      </c>
    </row>
    <row r="336" spans="1:12" s="100" customFormat="1" ht="14.25">
      <c r="A336" s="124"/>
      <c r="B336" s="125"/>
      <c r="C336" s="125"/>
      <c r="D336" s="125"/>
      <c r="E336" s="125"/>
      <c r="F336" s="125"/>
      <c r="G336" s="126"/>
      <c r="H336" s="125"/>
      <c r="I336" s="127">
        <f>SUM(I210:I335)</f>
        <v>84687.266708515774</v>
      </c>
      <c r="J336" s="128"/>
      <c r="K336" s="128"/>
      <c r="L336" s="127">
        <f>SUM(L210:L335)</f>
        <v>325291.12600900634</v>
      </c>
    </row>
    <row r="337" spans="1:12" s="100" customFormat="1" ht="14.25">
      <c r="A337" s="101" t="s">
        <v>807</v>
      </c>
      <c r="B337" s="96"/>
      <c r="C337" s="97"/>
      <c r="D337" s="98"/>
      <c r="E337" s="98"/>
      <c r="F337" s="97"/>
      <c r="G337" s="97"/>
      <c r="H337" s="97"/>
      <c r="I337" s="99"/>
      <c r="J337" s="97"/>
      <c r="K337" s="97"/>
      <c r="L337" s="99"/>
    </row>
    <row r="338" spans="1:12" s="100" customFormat="1" ht="14.25">
      <c r="A338" s="101" t="s">
        <v>759</v>
      </c>
      <c r="B338" s="126" t="s">
        <v>760</v>
      </c>
      <c r="C338" s="106" t="s">
        <v>761</v>
      </c>
      <c r="D338" s="129" t="s">
        <v>762</v>
      </c>
      <c r="E338" s="129" t="s">
        <v>763</v>
      </c>
      <c r="F338" s="106" t="s">
        <v>732</v>
      </c>
      <c r="G338" s="97"/>
      <c r="H338" s="97"/>
      <c r="I338" s="99"/>
      <c r="J338" s="97"/>
      <c r="K338" s="97"/>
      <c r="L338" s="99"/>
    </row>
    <row r="339" spans="1:12" s="100" customFormat="1" ht="14.25">
      <c r="A339" s="95" t="s">
        <v>806</v>
      </c>
      <c r="B339" s="96">
        <v>4</v>
      </c>
      <c r="C339" s="97">
        <f>SUM(A339-B339)</f>
        <v>66</v>
      </c>
      <c r="D339" s="98">
        <v>12</v>
      </c>
      <c r="E339" s="97">
        <f>SUM(C339-D339)</f>
        <v>54</v>
      </c>
      <c r="F339" s="97">
        <f>E339*100/C339</f>
        <v>81.818181818181813</v>
      </c>
      <c r="G339" s="97"/>
      <c r="H339" s="97"/>
      <c r="I339" s="99"/>
      <c r="J339" s="97"/>
      <c r="K339" s="97"/>
      <c r="L339" s="99"/>
    </row>
    <row r="340" spans="1:12" s="100" customFormat="1" ht="14.25">
      <c r="A340" s="95"/>
      <c r="B340" s="96"/>
      <c r="C340" s="97"/>
      <c r="D340" s="98"/>
      <c r="E340" s="98"/>
      <c r="F340" s="97"/>
      <c r="G340" s="97"/>
      <c r="H340" s="97"/>
      <c r="I340" s="99"/>
      <c r="J340" s="97"/>
      <c r="K340" s="97"/>
      <c r="L340" s="99"/>
    </row>
    <row r="341" spans="1:12" s="100" customFormat="1" ht="14.25">
      <c r="A341" s="102"/>
      <c r="B341" s="103"/>
      <c r="C341" s="103"/>
      <c r="D341" s="104"/>
      <c r="E341" s="104"/>
      <c r="F341" s="130">
        <v>43586</v>
      </c>
      <c r="G341" s="103"/>
      <c r="H341" s="103"/>
      <c r="I341" s="105"/>
      <c r="J341" s="105"/>
      <c r="K341" s="105"/>
      <c r="L341" s="105"/>
    </row>
    <row r="342" spans="1:12" s="100" customFormat="1" ht="14.25">
      <c r="A342" s="95"/>
      <c r="B342" s="96"/>
      <c r="C342" s="97"/>
      <c r="D342" s="98"/>
      <c r="E342" s="98"/>
      <c r="F342" s="97"/>
      <c r="G342" s="97"/>
      <c r="H342" s="97"/>
      <c r="I342" s="99"/>
      <c r="J342" s="97"/>
      <c r="K342" s="97"/>
      <c r="L342" s="99"/>
    </row>
    <row r="343" spans="1:12" s="100" customFormat="1" ht="14.25">
      <c r="A343" s="95" t="s">
        <v>795</v>
      </c>
      <c r="B343" s="96" t="s">
        <v>78</v>
      </c>
      <c r="C343" s="97" t="s">
        <v>14</v>
      </c>
      <c r="D343" s="98">
        <v>2000</v>
      </c>
      <c r="E343" s="98">
        <v>199</v>
      </c>
      <c r="F343" s="97">
        <v>200.5</v>
      </c>
      <c r="G343" s="97">
        <v>202</v>
      </c>
      <c r="H343" s="97">
        <v>204</v>
      </c>
      <c r="I343" s="99">
        <f>SUM(F343-E343)*D343</f>
        <v>3000</v>
      </c>
      <c r="J343" s="97">
        <f>SUM(G343-F343)*D343</f>
        <v>3000</v>
      </c>
      <c r="K343" s="97">
        <f>SUM(H343-G343)*D343</f>
        <v>4000</v>
      </c>
      <c r="L343" s="99">
        <f>SUM(I343:K343)</f>
        <v>10000</v>
      </c>
    </row>
    <row r="344" spans="1:12" s="100" customFormat="1" ht="14.25">
      <c r="A344" s="95" t="s">
        <v>795</v>
      </c>
      <c r="B344" s="96" t="s">
        <v>533</v>
      </c>
      <c r="C344" s="97" t="s">
        <v>14</v>
      </c>
      <c r="D344" s="98">
        <v>500</v>
      </c>
      <c r="E344" s="98">
        <v>1786</v>
      </c>
      <c r="F344" s="97">
        <v>1793</v>
      </c>
      <c r="G344" s="97">
        <v>0</v>
      </c>
      <c r="H344" s="97">
        <v>0</v>
      </c>
      <c r="I344" s="99">
        <f>SUM(F344-E344)*D344</f>
        <v>3500</v>
      </c>
      <c r="J344" s="97">
        <v>0</v>
      </c>
      <c r="K344" s="97">
        <v>0</v>
      </c>
      <c r="L344" s="99">
        <f>SUM(I344:K344)</f>
        <v>3500</v>
      </c>
    </row>
    <row r="345" spans="1:12" s="100" customFormat="1" ht="14.25">
      <c r="A345" s="95" t="s">
        <v>794</v>
      </c>
      <c r="B345" s="96" t="s">
        <v>501</v>
      </c>
      <c r="C345" s="97" t="s">
        <v>14</v>
      </c>
      <c r="D345" s="98">
        <v>2000</v>
      </c>
      <c r="E345" s="98">
        <v>390</v>
      </c>
      <c r="F345" s="97">
        <v>392.5</v>
      </c>
      <c r="G345" s="97">
        <v>395</v>
      </c>
      <c r="H345" s="97">
        <v>0</v>
      </c>
      <c r="I345" s="99">
        <f>SUM(F345-E345)*D345</f>
        <v>5000</v>
      </c>
      <c r="J345" s="97">
        <f>SUM(G345-F345)*D345</f>
        <v>5000</v>
      </c>
      <c r="K345" s="97">
        <v>0</v>
      </c>
      <c r="L345" s="99">
        <f>SUM(I345:K345)</f>
        <v>10000</v>
      </c>
    </row>
    <row r="346" spans="1:12" s="100" customFormat="1" ht="14.25">
      <c r="A346" s="95" t="s">
        <v>794</v>
      </c>
      <c r="B346" s="96" t="s">
        <v>78</v>
      </c>
      <c r="C346" s="97" t="s">
        <v>14</v>
      </c>
      <c r="D346" s="98">
        <v>2000</v>
      </c>
      <c r="E346" s="98">
        <v>190</v>
      </c>
      <c r="F346" s="97">
        <v>191.5</v>
      </c>
      <c r="G346" s="97">
        <v>193</v>
      </c>
      <c r="H346" s="97">
        <v>0</v>
      </c>
      <c r="I346" s="99">
        <f>SUM(F346-E346)*D346</f>
        <v>3000</v>
      </c>
      <c r="J346" s="97">
        <f>SUM(G346-F346)*D346</f>
        <v>3000</v>
      </c>
      <c r="K346" s="97">
        <v>0</v>
      </c>
      <c r="L346" s="99">
        <f>SUM(I346:K346)</f>
        <v>6000</v>
      </c>
    </row>
    <row r="347" spans="1:12" s="100" customFormat="1" ht="14.25">
      <c r="A347" s="95" t="s">
        <v>794</v>
      </c>
      <c r="B347" s="96" t="s">
        <v>83</v>
      </c>
      <c r="C347" s="97" t="s">
        <v>14</v>
      </c>
      <c r="D347" s="98">
        <v>2000</v>
      </c>
      <c r="E347" s="98">
        <v>156</v>
      </c>
      <c r="F347" s="97">
        <v>154.5</v>
      </c>
      <c r="G347" s="97">
        <v>0</v>
      </c>
      <c r="H347" s="97">
        <v>0</v>
      </c>
      <c r="I347" s="99">
        <f>SUM(F347-E347)*D347</f>
        <v>-3000</v>
      </c>
      <c r="J347" s="97">
        <v>0</v>
      </c>
      <c r="K347" s="97">
        <v>0</v>
      </c>
      <c r="L347" s="99">
        <f>SUM(I347:K347)</f>
        <v>-3000</v>
      </c>
    </row>
    <row r="348" spans="1:12" s="100" customFormat="1" ht="14.25">
      <c r="A348" s="95" t="s">
        <v>793</v>
      </c>
      <c r="B348" s="96" t="s">
        <v>693</v>
      </c>
      <c r="C348" s="97" t="s">
        <v>14</v>
      </c>
      <c r="D348" s="98">
        <v>1000</v>
      </c>
      <c r="E348" s="98">
        <v>382</v>
      </c>
      <c r="F348" s="97">
        <v>378</v>
      </c>
      <c r="G348" s="97">
        <v>374</v>
      </c>
      <c r="H348" s="97">
        <v>370</v>
      </c>
      <c r="I348" s="99">
        <f>SUM(E348-F348)*D348</f>
        <v>4000</v>
      </c>
      <c r="J348" s="97">
        <f>SUM(F348-G348)*D348</f>
        <v>4000</v>
      </c>
      <c r="K348" s="97">
        <f>SUM(G348-H348)*D348</f>
        <v>4000</v>
      </c>
      <c r="L348" s="99">
        <f t="shared" ref="L348" si="649">SUM(I348:K348)</f>
        <v>12000</v>
      </c>
    </row>
    <row r="349" spans="1:12" s="100" customFormat="1" ht="14.25">
      <c r="A349" s="95" t="s">
        <v>793</v>
      </c>
      <c r="B349" s="96" t="s">
        <v>72</v>
      </c>
      <c r="C349" s="97" t="s">
        <v>14</v>
      </c>
      <c r="D349" s="98">
        <v>2000</v>
      </c>
      <c r="E349" s="98">
        <v>207</v>
      </c>
      <c r="F349" s="97">
        <v>209</v>
      </c>
      <c r="G349" s="97">
        <v>0</v>
      </c>
      <c r="H349" s="97">
        <v>0</v>
      </c>
      <c r="I349" s="99">
        <f t="shared" ref="I349" si="650">SUM(F349-E349)*D349</f>
        <v>4000</v>
      </c>
      <c r="J349" s="97">
        <v>0</v>
      </c>
      <c r="K349" s="97">
        <f t="shared" ref="K349" si="651">SUM(H349-G349)*D349</f>
        <v>0</v>
      </c>
      <c r="L349" s="99">
        <f t="shared" ref="L349" si="652">SUM(I349:K349)</f>
        <v>4000</v>
      </c>
    </row>
    <row r="350" spans="1:12" s="100" customFormat="1" ht="14.25">
      <c r="A350" s="95" t="s">
        <v>793</v>
      </c>
      <c r="B350" s="96" t="s">
        <v>151</v>
      </c>
      <c r="C350" s="97" t="s">
        <v>14</v>
      </c>
      <c r="D350" s="98">
        <v>500</v>
      </c>
      <c r="E350" s="98">
        <v>704</v>
      </c>
      <c r="F350" s="97">
        <v>710</v>
      </c>
      <c r="G350" s="97">
        <v>0</v>
      </c>
      <c r="H350" s="97">
        <v>0</v>
      </c>
      <c r="I350" s="99">
        <f t="shared" ref="I350" si="653">SUM(F350-E350)*D350</f>
        <v>3000</v>
      </c>
      <c r="J350" s="97">
        <v>0</v>
      </c>
      <c r="K350" s="97">
        <f t="shared" ref="K350" si="654">SUM(H350-G350)*D350</f>
        <v>0</v>
      </c>
      <c r="L350" s="99">
        <f t="shared" ref="L350" si="655">SUM(I350:K350)</f>
        <v>3000</v>
      </c>
    </row>
    <row r="351" spans="1:12" s="100" customFormat="1" ht="14.25">
      <c r="A351" s="95" t="s">
        <v>792</v>
      </c>
      <c r="B351" s="96" t="s">
        <v>665</v>
      </c>
      <c r="C351" s="97" t="s">
        <v>14</v>
      </c>
      <c r="D351" s="98">
        <v>2000</v>
      </c>
      <c r="E351" s="98">
        <v>138.5</v>
      </c>
      <c r="F351" s="97">
        <v>139.5</v>
      </c>
      <c r="G351" s="97">
        <v>140.5</v>
      </c>
      <c r="H351" s="97">
        <v>141.5</v>
      </c>
      <c r="I351" s="99">
        <f t="shared" ref="I351" si="656">SUM(F351-E351)*D351</f>
        <v>2000</v>
      </c>
      <c r="J351" s="97">
        <f>SUM(G351-F351)*D351</f>
        <v>2000</v>
      </c>
      <c r="K351" s="97">
        <f t="shared" ref="K351" si="657">SUM(H351-G351)*D351</f>
        <v>2000</v>
      </c>
      <c r="L351" s="99">
        <f t="shared" ref="L351" si="658">SUM(I351:K351)</f>
        <v>6000</v>
      </c>
    </row>
    <row r="352" spans="1:12" s="100" customFormat="1" ht="14.25">
      <c r="A352" s="95" t="s">
        <v>792</v>
      </c>
      <c r="B352" s="96" t="s">
        <v>693</v>
      </c>
      <c r="C352" s="97" t="s">
        <v>14</v>
      </c>
      <c r="D352" s="98">
        <v>1000</v>
      </c>
      <c r="E352" s="98">
        <v>421</v>
      </c>
      <c r="F352" s="97">
        <v>415</v>
      </c>
      <c r="G352" s="97">
        <v>0</v>
      </c>
      <c r="H352" s="97">
        <v>0</v>
      </c>
      <c r="I352" s="99">
        <f t="shared" ref="I352:I353" si="659">SUM(F352-E352)*D352</f>
        <v>-6000</v>
      </c>
      <c r="J352" s="97">
        <v>0</v>
      </c>
      <c r="K352" s="97">
        <f t="shared" ref="K352" si="660">SUM(H352-G352)*D352</f>
        <v>0</v>
      </c>
      <c r="L352" s="99">
        <f t="shared" ref="L352" si="661">SUM(I352:K352)</f>
        <v>-6000</v>
      </c>
    </row>
    <row r="353" spans="1:12" s="100" customFormat="1" ht="14.25">
      <c r="A353" s="95" t="s">
        <v>791</v>
      </c>
      <c r="B353" s="96" t="s">
        <v>693</v>
      </c>
      <c r="C353" s="97" t="s">
        <v>14</v>
      </c>
      <c r="D353" s="98">
        <v>1000</v>
      </c>
      <c r="E353" s="98">
        <v>357</v>
      </c>
      <c r="F353" s="97">
        <v>361</v>
      </c>
      <c r="G353" s="97">
        <v>365</v>
      </c>
      <c r="H353" s="97">
        <v>370</v>
      </c>
      <c r="I353" s="99">
        <f t="shared" si="659"/>
        <v>4000</v>
      </c>
      <c r="J353" s="97">
        <f>SUM(G353-F353)*D353</f>
        <v>4000</v>
      </c>
      <c r="K353" s="97">
        <f t="shared" ref="K353" si="662">SUM(H353-G353)*D353</f>
        <v>5000</v>
      </c>
      <c r="L353" s="99">
        <f t="shared" ref="L353" si="663">SUM(I353:K353)</f>
        <v>13000</v>
      </c>
    </row>
    <row r="354" spans="1:12" s="100" customFormat="1" ht="14.25">
      <c r="A354" s="95" t="s">
        <v>791</v>
      </c>
      <c r="B354" s="96" t="s">
        <v>23</v>
      </c>
      <c r="C354" s="97" t="s">
        <v>14</v>
      </c>
      <c r="D354" s="98">
        <v>2000</v>
      </c>
      <c r="E354" s="98">
        <v>219</v>
      </c>
      <c r="F354" s="97">
        <v>220.5</v>
      </c>
      <c r="G354" s="97">
        <v>0</v>
      </c>
      <c r="H354" s="97">
        <v>0</v>
      </c>
      <c r="I354" s="99">
        <f t="shared" ref="I354" si="664">SUM(F354-E354)*D354</f>
        <v>3000</v>
      </c>
      <c r="J354" s="97">
        <v>0</v>
      </c>
      <c r="K354" s="97">
        <f t="shared" ref="K354:K356" si="665">SUM(H354-G354)*D354</f>
        <v>0</v>
      </c>
      <c r="L354" s="99">
        <f t="shared" ref="L354" si="666">SUM(I354:K354)</f>
        <v>3000</v>
      </c>
    </row>
    <row r="355" spans="1:12" s="100" customFormat="1" ht="14.25">
      <c r="A355" s="95" t="s">
        <v>791</v>
      </c>
      <c r="B355" s="96" t="s">
        <v>89</v>
      </c>
      <c r="C355" s="97" t="s">
        <v>14</v>
      </c>
      <c r="D355" s="98">
        <v>1000</v>
      </c>
      <c r="E355" s="98">
        <v>323</v>
      </c>
      <c r="F355" s="97">
        <v>325.5</v>
      </c>
      <c r="G355" s="97">
        <v>329</v>
      </c>
      <c r="H355" s="97">
        <v>0</v>
      </c>
      <c r="I355" s="99">
        <f t="shared" ref="I355" si="667">SUM(F355-E355)*D355</f>
        <v>2500</v>
      </c>
      <c r="J355" s="97">
        <f>SUM(G355-F355)*D355</f>
        <v>3500</v>
      </c>
      <c r="K355" s="97">
        <v>0</v>
      </c>
      <c r="L355" s="99">
        <f t="shared" ref="L355" si="668">SUM(I355:K355)</f>
        <v>6000</v>
      </c>
    </row>
    <row r="356" spans="1:12" s="100" customFormat="1" ht="14.25">
      <c r="A356" s="95" t="s">
        <v>790</v>
      </c>
      <c r="B356" s="96" t="s">
        <v>90</v>
      </c>
      <c r="C356" s="97" t="s">
        <v>14</v>
      </c>
      <c r="D356" s="98">
        <v>2000</v>
      </c>
      <c r="E356" s="98">
        <v>143.5</v>
      </c>
      <c r="F356" s="97">
        <v>144.5</v>
      </c>
      <c r="G356" s="97">
        <v>145.5</v>
      </c>
      <c r="H356" s="97">
        <v>146.5</v>
      </c>
      <c r="I356" s="99">
        <f t="shared" ref="I356" si="669">SUM(F356-E356)*D356</f>
        <v>2000</v>
      </c>
      <c r="J356" s="97">
        <f>SUM(G356-F356)*D356</f>
        <v>2000</v>
      </c>
      <c r="K356" s="97">
        <f t="shared" si="665"/>
        <v>2000</v>
      </c>
      <c r="L356" s="99">
        <f t="shared" ref="L356" si="670">SUM(I356:K356)</f>
        <v>6000</v>
      </c>
    </row>
    <row r="357" spans="1:12" s="100" customFormat="1" ht="14.25">
      <c r="A357" s="95" t="s">
        <v>790</v>
      </c>
      <c r="B357" s="96" t="s">
        <v>71</v>
      </c>
      <c r="C357" s="97" t="s">
        <v>14</v>
      </c>
      <c r="D357" s="98">
        <v>500</v>
      </c>
      <c r="E357" s="98">
        <v>1670</v>
      </c>
      <c r="F357" s="97">
        <v>1685</v>
      </c>
      <c r="G357" s="97">
        <v>1700</v>
      </c>
      <c r="H357" s="97">
        <v>146.5</v>
      </c>
      <c r="I357" s="99">
        <f t="shared" ref="I357" si="671">SUM(F357-E357)*D357</f>
        <v>7500</v>
      </c>
      <c r="J357" s="97">
        <f>SUM(G357-F357)*D357</f>
        <v>7500</v>
      </c>
      <c r="K357" s="97">
        <v>0</v>
      </c>
      <c r="L357" s="99">
        <f t="shared" ref="L357:L358" si="672">SUM(I357:K357)</f>
        <v>15000</v>
      </c>
    </row>
    <row r="358" spans="1:12" s="100" customFormat="1" ht="14.25">
      <c r="A358" s="95" t="s">
        <v>790</v>
      </c>
      <c r="B358" s="96" t="s">
        <v>498</v>
      </c>
      <c r="C358" s="97" t="s">
        <v>14</v>
      </c>
      <c r="D358" s="98">
        <v>500</v>
      </c>
      <c r="E358" s="98">
        <v>980</v>
      </c>
      <c r="F358" s="97">
        <v>990</v>
      </c>
      <c r="G358" s="97">
        <v>0</v>
      </c>
      <c r="H358" s="97">
        <v>0</v>
      </c>
      <c r="I358" s="99">
        <f t="shared" ref="I358" si="673">SUM(F358-E358)*D358</f>
        <v>5000</v>
      </c>
      <c r="J358" s="97">
        <v>0</v>
      </c>
      <c r="K358" s="97">
        <v>0</v>
      </c>
      <c r="L358" s="99">
        <f t="shared" si="672"/>
        <v>5000</v>
      </c>
    </row>
    <row r="359" spans="1:12" s="100" customFormat="1" ht="14.25">
      <c r="A359" s="95" t="s">
        <v>790</v>
      </c>
      <c r="B359" s="96" t="s">
        <v>163</v>
      </c>
      <c r="C359" s="97" t="s">
        <v>14</v>
      </c>
      <c r="D359" s="98">
        <v>1000</v>
      </c>
      <c r="E359" s="98">
        <v>442</v>
      </c>
      <c r="F359" s="97">
        <v>442</v>
      </c>
      <c r="G359" s="97">
        <v>0</v>
      </c>
      <c r="H359" s="97">
        <v>0</v>
      </c>
      <c r="I359" s="99">
        <f t="shared" ref="I359" si="674">SUM(F359-E359)*D359</f>
        <v>0</v>
      </c>
      <c r="J359" s="97">
        <v>0</v>
      </c>
      <c r="K359" s="97">
        <v>0</v>
      </c>
      <c r="L359" s="99">
        <f t="shared" ref="L359" si="675">SUM(I359:K359)</f>
        <v>0</v>
      </c>
    </row>
    <row r="360" spans="1:12" s="100" customFormat="1" ht="14.25">
      <c r="A360" s="95" t="s">
        <v>788</v>
      </c>
      <c r="B360" s="96" t="s">
        <v>75</v>
      </c>
      <c r="C360" s="97" t="s">
        <v>14</v>
      </c>
      <c r="D360" s="98">
        <v>4000</v>
      </c>
      <c r="E360" s="98">
        <v>258.5</v>
      </c>
      <c r="F360" s="97">
        <v>259.5</v>
      </c>
      <c r="G360" s="97">
        <v>260.5</v>
      </c>
      <c r="H360" s="97">
        <v>261.5</v>
      </c>
      <c r="I360" s="99">
        <f t="shared" ref="I360:I366" si="676">SUM(F360-E360)*D360</f>
        <v>4000</v>
      </c>
      <c r="J360" s="97">
        <f>SUM(G360-F360)*D360</f>
        <v>4000</v>
      </c>
      <c r="K360" s="97">
        <f t="shared" ref="K360" si="677">SUM(H360-G360)*D360</f>
        <v>4000</v>
      </c>
      <c r="L360" s="99">
        <f t="shared" ref="L360:L366" si="678">SUM(I360:K360)</f>
        <v>12000</v>
      </c>
    </row>
    <row r="361" spans="1:12" s="100" customFormat="1" ht="14.25">
      <c r="A361" s="95" t="s">
        <v>788</v>
      </c>
      <c r="B361" s="96" t="s">
        <v>695</v>
      </c>
      <c r="C361" s="97" t="s">
        <v>14</v>
      </c>
      <c r="D361" s="98">
        <v>5200</v>
      </c>
      <c r="E361" s="98">
        <v>181.5</v>
      </c>
      <c r="F361" s="97">
        <v>182.5</v>
      </c>
      <c r="G361" s="97">
        <v>183.5</v>
      </c>
      <c r="H361" s="97">
        <v>184.5</v>
      </c>
      <c r="I361" s="99">
        <f t="shared" si="676"/>
        <v>5200</v>
      </c>
      <c r="J361" s="97">
        <f>SUM(G361-F361)*D361</f>
        <v>5200</v>
      </c>
      <c r="K361" s="97">
        <f t="shared" ref="K361" si="679">SUM(H361-G361)*D361</f>
        <v>5200</v>
      </c>
      <c r="L361" s="99">
        <f t="shared" si="678"/>
        <v>15600</v>
      </c>
    </row>
    <row r="362" spans="1:12" s="100" customFormat="1" ht="14.25">
      <c r="A362" s="95" t="s">
        <v>788</v>
      </c>
      <c r="B362" s="96" t="s">
        <v>789</v>
      </c>
      <c r="C362" s="97" t="s">
        <v>14</v>
      </c>
      <c r="D362" s="98">
        <v>5000</v>
      </c>
      <c r="E362" s="98">
        <v>401</v>
      </c>
      <c r="F362" s="97">
        <v>401.95</v>
      </c>
      <c r="G362" s="97">
        <v>0</v>
      </c>
      <c r="H362" s="97">
        <v>0</v>
      </c>
      <c r="I362" s="99">
        <f t="shared" si="676"/>
        <v>4749.9999999999436</v>
      </c>
      <c r="J362" s="97">
        <v>0</v>
      </c>
      <c r="K362" s="97">
        <v>0</v>
      </c>
      <c r="L362" s="99">
        <f t="shared" si="678"/>
        <v>4749.9999999999436</v>
      </c>
    </row>
    <row r="363" spans="1:12" s="100" customFormat="1" ht="14.25">
      <c r="A363" s="95" t="s">
        <v>787</v>
      </c>
      <c r="B363" s="96" t="s">
        <v>716</v>
      </c>
      <c r="C363" s="97" t="s">
        <v>14</v>
      </c>
      <c r="D363" s="98">
        <v>2000</v>
      </c>
      <c r="E363" s="98">
        <v>164</v>
      </c>
      <c r="F363" s="97">
        <v>165</v>
      </c>
      <c r="G363" s="97">
        <v>0</v>
      </c>
      <c r="H363" s="97">
        <v>0</v>
      </c>
      <c r="I363" s="99">
        <f t="shared" si="676"/>
        <v>2000</v>
      </c>
      <c r="J363" s="97">
        <v>0</v>
      </c>
      <c r="K363" s="97">
        <f>SUM(H363-G363)*D363</f>
        <v>0</v>
      </c>
      <c r="L363" s="99">
        <f t="shared" si="678"/>
        <v>2000</v>
      </c>
    </row>
    <row r="364" spans="1:12" s="100" customFormat="1" ht="14.25">
      <c r="A364" s="95" t="s">
        <v>787</v>
      </c>
      <c r="B364" s="96" t="s">
        <v>337</v>
      </c>
      <c r="C364" s="97" t="s">
        <v>14</v>
      </c>
      <c r="D364" s="98">
        <v>500</v>
      </c>
      <c r="E364" s="98">
        <v>1462</v>
      </c>
      <c r="F364" s="97">
        <v>1472</v>
      </c>
      <c r="G364" s="97">
        <v>0</v>
      </c>
      <c r="H364" s="97">
        <v>0</v>
      </c>
      <c r="I364" s="99">
        <f t="shared" si="676"/>
        <v>5000</v>
      </c>
      <c r="J364" s="97">
        <v>0</v>
      </c>
      <c r="K364" s="97">
        <f>SUM(H364-G364)*D364</f>
        <v>0</v>
      </c>
      <c r="L364" s="99">
        <f t="shared" si="678"/>
        <v>5000</v>
      </c>
    </row>
    <row r="365" spans="1:12" s="100" customFormat="1" ht="14.25">
      <c r="A365" s="95" t="s">
        <v>786</v>
      </c>
      <c r="B365" s="96" t="s">
        <v>243</v>
      </c>
      <c r="C365" s="97" t="s">
        <v>14</v>
      </c>
      <c r="D365" s="98">
        <v>500</v>
      </c>
      <c r="E365" s="98">
        <v>1502</v>
      </c>
      <c r="F365" s="97">
        <v>1514.75</v>
      </c>
      <c r="G365" s="97">
        <v>0</v>
      </c>
      <c r="H365" s="97">
        <v>0</v>
      </c>
      <c r="I365" s="99">
        <f t="shared" si="676"/>
        <v>6375</v>
      </c>
      <c r="J365" s="97">
        <v>0</v>
      </c>
      <c r="K365" s="97">
        <f>SUM(H365-G365)*D365</f>
        <v>0</v>
      </c>
      <c r="L365" s="99">
        <f t="shared" si="678"/>
        <v>6375</v>
      </c>
    </row>
    <row r="366" spans="1:12" s="100" customFormat="1" ht="14.25">
      <c r="A366" s="95" t="s">
        <v>786</v>
      </c>
      <c r="B366" s="96" t="s">
        <v>785</v>
      </c>
      <c r="C366" s="97" t="s">
        <v>14</v>
      </c>
      <c r="D366" s="98">
        <v>2000</v>
      </c>
      <c r="E366" s="98">
        <v>278.5</v>
      </c>
      <c r="F366" s="97">
        <v>280.5</v>
      </c>
      <c r="G366" s="97">
        <v>0</v>
      </c>
      <c r="H366" s="97">
        <v>0</v>
      </c>
      <c r="I366" s="99">
        <f t="shared" si="676"/>
        <v>4000</v>
      </c>
      <c r="J366" s="97">
        <v>0</v>
      </c>
      <c r="K366" s="97">
        <f>SUM(H366-G366)*D366</f>
        <v>0</v>
      </c>
      <c r="L366" s="99">
        <f t="shared" si="678"/>
        <v>4000</v>
      </c>
    </row>
    <row r="367" spans="1:12" s="100" customFormat="1" ht="14.25">
      <c r="A367" s="95" t="s">
        <v>784</v>
      </c>
      <c r="B367" s="96" t="s">
        <v>505</v>
      </c>
      <c r="C367" s="97" t="s">
        <v>14</v>
      </c>
      <c r="D367" s="98">
        <v>2000</v>
      </c>
      <c r="E367" s="98">
        <v>122</v>
      </c>
      <c r="F367" s="97">
        <v>123</v>
      </c>
      <c r="G367" s="97">
        <v>124</v>
      </c>
      <c r="H367" s="97">
        <v>125</v>
      </c>
      <c r="I367" s="99">
        <f t="shared" ref="I367:I375" si="680">SUM(F367-E367)*D367</f>
        <v>2000</v>
      </c>
      <c r="J367" s="97">
        <f>SUM(G367-F367)*D367</f>
        <v>2000</v>
      </c>
      <c r="K367" s="97">
        <f t="shared" ref="K367:K375" si="681">SUM(H367-G367)*D367</f>
        <v>2000</v>
      </c>
      <c r="L367" s="99">
        <f t="shared" ref="L367" si="682">SUM(I367:K367)</f>
        <v>6000</v>
      </c>
    </row>
    <row r="368" spans="1:12" s="100" customFormat="1" ht="14.25">
      <c r="A368" s="95" t="s">
        <v>784</v>
      </c>
      <c r="B368" s="96" t="s">
        <v>379</v>
      </c>
      <c r="C368" s="97" t="s">
        <v>14</v>
      </c>
      <c r="D368" s="98">
        <v>2000</v>
      </c>
      <c r="E368" s="98">
        <v>125</v>
      </c>
      <c r="F368" s="97">
        <v>126</v>
      </c>
      <c r="G368" s="97">
        <v>127</v>
      </c>
      <c r="H368" s="97">
        <v>128</v>
      </c>
      <c r="I368" s="99">
        <f t="shared" si="680"/>
        <v>2000</v>
      </c>
      <c r="J368" s="97">
        <f>SUM(G368-F368)*D368</f>
        <v>2000</v>
      </c>
      <c r="K368" s="97">
        <f t="shared" si="681"/>
        <v>2000</v>
      </c>
      <c r="L368" s="99">
        <f t="shared" ref="L368" si="683">SUM(I368:K368)</f>
        <v>6000</v>
      </c>
    </row>
    <row r="369" spans="1:12" s="100" customFormat="1" ht="14.25">
      <c r="A369" s="95" t="s">
        <v>784</v>
      </c>
      <c r="B369" s="96" t="s">
        <v>695</v>
      </c>
      <c r="C369" s="97" t="s">
        <v>14</v>
      </c>
      <c r="D369" s="98">
        <v>2000</v>
      </c>
      <c r="E369" s="98">
        <v>172.5</v>
      </c>
      <c r="F369" s="97">
        <v>174</v>
      </c>
      <c r="G369" s="97">
        <v>0</v>
      </c>
      <c r="H369" s="97">
        <v>0</v>
      </c>
      <c r="I369" s="99">
        <f t="shared" si="680"/>
        <v>3000</v>
      </c>
      <c r="J369" s="97">
        <v>0</v>
      </c>
      <c r="K369" s="97">
        <f t="shared" si="681"/>
        <v>0</v>
      </c>
      <c r="L369" s="99">
        <f t="shared" ref="L369" si="684">SUM(I369:K369)</f>
        <v>3000</v>
      </c>
    </row>
    <row r="370" spans="1:12" s="100" customFormat="1" ht="14.25">
      <c r="A370" s="95" t="s">
        <v>784</v>
      </c>
      <c r="B370" s="96" t="s">
        <v>193</v>
      </c>
      <c r="C370" s="97" t="s">
        <v>14</v>
      </c>
      <c r="D370" s="98">
        <v>2000</v>
      </c>
      <c r="E370" s="98">
        <v>117.5</v>
      </c>
      <c r="F370" s="97">
        <v>116</v>
      </c>
      <c r="G370" s="97">
        <v>0</v>
      </c>
      <c r="H370" s="97">
        <v>0</v>
      </c>
      <c r="I370" s="99">
        <f t="shared" si="680"/>
        <v>-3000</v>
      </c>
      <c r="J370" s="97">
        <v>0</v>
      </c>
      <c r="K370" s="97">
        <f t="shared" si="681"/>
        <v>0</v>
      </c>
      <c r="L370" s="99">
        <f t="shared" ref="L370" si="685">SUM(I370:K370)</f>
        <v>-3000</v>
      </c>
    </row>
    <row r="371" spans="1:12" s="100" customFormat="1" ht="14.25">
      <c r="A371" s="95" t="s">
        <v>784</v>
      </c>
      <c r="B371" s="96" t="s">
        <v>664</v>
      </c>
      <c r="C371" s="97" t="s">
        <v>14</v>
      </c>
      <c r="D371" s="98">
        <v>2000</v>
      </c>
      <c r="E371" s="98">
        <v>126</v>
      </c>
      <c r="F371" s="97">
        <v>124.5</v>
      </c>
      <c r="G371" s="97">
        <v>0</v>
      </c>
      <c r="H371" s="97">
        <v>0</v>
      </c>
      <c r="I371" s="99">
        <f t="shared" si="680"/>
        <v>-3000</v>
      </c>
      <c r="J371" s="97">
        <v>0</v>
      </c>
      <c r="K371" s="97">
        <f t="shared" si="681"/>
        <v>0</v>
      </c>
      <c r="L371" s="99">
        <f t="shared" ref="L371" si="686">SUM(I371:K371)</f>
        <v>-3000</v>
      </c>
    </row>
    <row r="372" spans="1:12" s="100" customFormat="1" ht="14.25">
      <c r="A372" s="95" t="s">
        <v>784</v>
      </c>
      <c r="B372" s="96" t="s">
        <v>83</v>
      </c>
      <c r="C372" s="97" t="s">
        <v>14</v>
      </c>
      <c r="D372" s="98">
        <v>2000</v>
      </c>
      <c r="E372" s="98">
        <v>144</v>
      </c>
      <c r="F372" s="97">
        <v>144.9</v>
      </c>
      <c r="G372" s="97">
        <v>0</v>
      </c>
      <c r="H372" s="97">
        <v>0</v>
      </c>
      <c r="I372" s="99">
        <f t="shared" si="680"/>
        <v>1800.0000000000114</v>
      </c>
      <c r="J372" s="97">
        <v>0</v>
      </c>
      <c r="K372" s="97">
        <f t="shared" si="681"/>
        <v>0</v>
      </c>
      <c r="L372" s="99">
        <f t="shared" ref="L372" si="687">SUM(I372:K372)</f>
        <v>1800.0000000000114</v>
      </c>
    </row>
    <row r="373" spans="1:12" s="100" customFormat="1" ht="14.25">
      <c r="A373" s="95" t="s">
        <v>783</v>
      </c>
      <c r="B373" s="96" t="s">
        <v>68</v>
      </c>
      <c r="C373" s="97" t="s">
        <v>14</v>
      </c>
      <c r="D373" s="98">
        <v>100</v>
      </c>
      <c r="E373" s="98">
        <v>7675</v>
      </c>
      <c r="F373" s="97">
        <v>7725</v>
      </c>
      <c r="G373" s="97">
        <v>7780</v>
      </c>
      <c r="H373" s="97">
        <v>7820</v>
      </c>
      <c r="I373" s="99">
        <f t="shared" si="680"/>
        <v>5000</v>
      </c>
      <c r="J373" s="97">
        <f>SUM(G373-F373)*D373</f>
        <v>5500</v>
      </c>
      <c r="K373" s="97">
        <f t="shared" si="681"/>
        <v>4000</v>
      </c>
      <c r="L373" s="99">
        <f t="shared" ref="L373" si="688">SUM(I373:K373)</f>
        <v>14500</v>
      </c>
    </row>
    <row r="374" spans="1:12" s="100" customFormat="1" ht="14.25">
      <c r="A374" s="95" t="s">
        <v>783</v>
      </c>
      <c r="B374" s="96" t="s">
        <v>664</v>
      </c>
      <c r="C374" s="97" t="s">
        <v>14</v>
      </c>
      <c r="D374" s="98">
        <v>2000</v>
      </c>
      <c r="E374" s="98">
        <v>112.5</v>
      </c>
      <c r="F374" s="97">
        <v>113.5</v>
      </c>
      <c r="G374" s="97">
        <v>114.5</v>
      </c>
      <c r="H374" s="97">
        <v>115.5</v>
      </c>
      <c r="I374" s="99">
        <f t="shared" si="680"/>
        <v>2000</v>
      </c>
      <c r="J374" s="97">
        <f>SUM(G374-F374)*D374</f>
        <v>2000</v>
      </c>
      <c r="K374" s="97">
        <f t="shared" si="681"/>
        <v>2000</v>
      </c>
      <c r="L374" s="99">
        <f t="shared" ref="L374" si="689">SUM(I374:K374)</f>
        <v>6000</v>
      </c>
    </row>
    <row r="375" spans="1:12" s="100" customFormat="1" ht="14.25">
      <c r="A375" s="95" t="s">
        <v>783</v>
      </c>
      <c r="B375" s="96" t="s">
        <v>49</v>
      </c>
      <c r="C375" s="97" t="s">
        <v>14</v>
      </c>
      <c r="D375" s="98">
        <v>200</v>
      </c>
      <c r="E375" s="98">
        <v>3165</v>
      </c>
      <c r="F375" s="97">
        <v>3185</v>
      </c>
      <c r="G375" s="97">
        <v>3200</v>
      </c>
      <c r="H375" s="97">
        <v>3220</v>
      </c>
      <c r="I375" s="99">
        <f t="shared" si="680"/>
        <v>4000</v>
      </c>
      <c r="J375" s="97">
        <f>SUM(G375-F375)*D375</f>
        <v>3000</v>
      </c>
      <c r="K375" s="97">
        <f t="shared" si="681"/>
        <v>4000</v>
      </c>
      <c r="L375" s="99">
        <f t="shared" ref="L375" si="690">SUM(I375:K375)</f>
        <v>11000</v>
      </c>
    </row>
    <row r="376" spans="1:12" s="100" customFormat="1" ht="14.25">
      <c r="A376" s="95" t="s">
        <v>782</v>
      </c>
      <c r="B376" s="96" t="s">
        <v>30</v>
      </c>
      <c r="C376" s="97" t="s">
        <v>18</v>
      </c>
      <c r="D376" s="98">
        <v>2000</v>
      </c>
      <c r="E376" s="98">
        <v>109</v>
      </c>
      <c r="F376" s="97">
        <v>108</v>
      </c>
      <c r="G376" s="97">
        <v>107</v>
      </c>
      <c r="H376" s="97">
        <v>106</v>
      </c>
      <c r="I376" s="99">
        <f>SUM(E376-F376)*D376</f>
        <v>2000</v>
      </c>
      <c r="J376" s="97">
        <f>SUM(F376-G376)*D376</f>
        <v>2000</v>
      </c>
      <c r="K376" s="97">
        <f>SUM(G376-H376)*D376</f>
        <v>2000</v>
      </c>
      <c r="L376" s="99">
        <f t="shared" ref="L376" si="691">SUM(I376:K376)</f>
        <v>6000</v>
      </c>
    </row>
    <row r="377" spans="1:12" s="100" customFormat="1" ht="14.25">
      <c r="A377" s="95" t="s">
        <v>782</v>
      </c>
      <c r="B377" s="96" t="s">
        <v>30</v>
      </c>
      <c r="C377" s="97" t="s">
        <v>26</v>
      </c>
      <c r="D377" s="98">
        <v>500</v>
      </c>
      <c r="E377" s="98">
        <v>690</v>
      </c>
      <c r="F377" s="97">
        <v>696</v>
      </c>
      <c r="G377" s="97">
        <v>705</v>
      </c>
      <c r="H377" s="97">
        <v>715</v>
      </c>
      <c r="I377" s="99">
        <f t="shared" ref="I377" si="692">SUM(F377-E377)*D377</f>
        <v>3000</v>
      </c>
      <c r="J377" s="97">
        <f>SUM(G377-F377)*D377</f>
        <v>4500</v>
      </c>
      <c r="K377" s="97">
        <f t="shared" ref="K377" si="693">SUM(H377-G377)*D377</f>
        <v>5000</v>
      </c>
      <c r="L377" s="99">
        <f t="shared" ref="L377" si="694">SUM(I377:K377)</f>
        <v>12500</v>
      </c>
    </row>
    <row r="378" spans="1:12" s="100" customFormat="1" ht="14.25">
      <c r="A378" s="95" t="s">
        <v>780</v>
      </c>
      <c r="B378" s="96" t="s">
        <v>781</v>
      </c>
      <c r="C378" s="97" t="s">
        <v>14</v>
      </c>
      <c r="D378" s="98">
        <v>1000</v>
      </c>
      <c r="E378" s="98">
        <v>375</v>
      </c>
      <c r="F378" s="97">
        <v>378</v>
      </c>
      <c r="G378" s="97">
        <v>382</v>
      </c>
      <c r="H378" s="97">
        <v>0</v>
      </c>
      <c r="I378" s="99">
        <f t="shared" ref="I378:I384" si="695">SUM(F378-E378)*D378</f>
        <v>3000</v>
      </c>
      <c r="J378" s="97">
        <f>SUM(G378-F378)*D378</f>
        <v>4000</v>
      </c>
      <c r="K378" s="97">
        <v>0</v>
      </c>
      <c r="L378" s="99">
        <f t="shared" ref="L378" si="696">SUM(I378:K378)</f>
        <v>7000</v>
      </c>
    </row>
    <row r="379" spans="1:12" s="100" customFormat="1" ht="14.25">
      <c r="A379" s="95" t="s">
        <v>780</v>
      </c>
      <c r="B379" s="96" t="s">
        <v>673</v>
      </c>
      <c r="C379" s="97" t="s">
        <v>14</v>
      </c>
      <c r="D379" s="98">
        <v>500</v>
      </c>
      <c r="E379" s="98">
        <v>525</v>
      </c>
      <c r="F379" s="97">
        <v>529</v>
      </c>
      <c r="G379" s="97">
        <v>533.9</v>
      </c>
      <c r="H379" s="97">
        <v>0</v>
      </c>
      <c r="I379" s="99">
        <f t="shared" si="695"/>
        <v>2000</v>
      </c>
      <c r="J379" s="97">
        <f>SUM(G379-F379)*D379</f>
        <v>2449.9999999999886</v>
      </c>
      <c r="K379" s="97">
        <v>0</v>
      </c>
      <c r="L379" s="99">
        <f t="shared" ref="L379" si="697">SUM(I379:K379)</f>
        <v>4449.9999999999891</v>
      </c>
    </row>
    <row r="380" spans="1:12" s="100" customFormat="1" ht="14.25">
      <c r="A380" s="95" t="s">
        <v>780</v>
      </c>
      <c r="B380" s="96" t="s">
        <v>260</v>
      </c>
      <c r="C380" s="97" t="s">
        <v>14</v>
      </c>
      <c r="D380" s="98">
        <v>2000</v>
      </c>
      <c r="E380" s="98">
        <v>45</v>
      </c>
      <c r="F380" s="97">
        <v>44.25</v>
      </c>
      <c r="G380" s="97">
        <v>0</v>
      </c>
      <c r="H380" s="97">
        <v>0</v>
      </c>
      <c r="I380" s="99">
        <f t="shared" si="695"/>
        <v>-1500</v>
      </c>
      <c r="J380" s="97">
        <v>0</v>
      </c>
      <c r="K380" s="97">
        <v>0</v>
      </c>
      <c r="L380" s="99">
        <f t="shared" ref="L380" si="698">SUM(I380:K380)</f>
        <v>-1500</v>
      </c>
    </row>
    <row r="381" spans="1:12" s="100" customFormat="1" ht="14.25">
      <c r="A381" s="95" t="s">
        <v>779</v>
      </c>
      <c r="B381" s="96" t="s">
        <v>26</v>
      </c>
      <c r="C381" s="97" t="s">
        <v>14</v>
      </c>
      <c r="D381" s="98">
        <v>500</v>
      </c>
      <c r="E381" s="98">
        <v>682</v>
      </c>
      <c r="F381" s="97">
        <v>687</v>
      </c>
      <c r="G381" s="97">
        <v>693</v>
      </c>
      <c r="H381" s="97">
        <v>700</v>
      </c>
      <c r="I381" s="99">
        <f t="shared" si="695"/>
        <v>2500</v>
      </c>
      <c r="J381" s="97">
        <f>SUM(G381-F381)*D381</f>
        <v>3000</v>
      </c>
      <c r="K381" s="97">
        <f t="shared" ref="K381" si="699">SUM(H381-G381)*D381</f>
        <v>3500</v>
      </c>
      <c r="L381" s="99">
        <f t="shared" ref="L381" si="700">SUM(I381:K381)</f>
        <v>9000</v>
      </c>
    </row>
    <row r="382" spans="1:12" s="100" customFormat="1" ht="14.25">
      <c r="A382" s="95" t="s">
        <v>779</v>
      </c>
      <c r="B382" s="96" t="s">
        <v>163</v>
      </c>
      <c r="C382" s="97" t="s">
        <v>14</v>
      </c>
      <c r="D382" s="98">
        <v>1000</v>
      </c>
      <c r="E382" s="98">
        <v>425</v>
      </c>
      <c r="F382" s="97">
        <v>428.35</v>
      </c>
      <c r="G382" s="97">
        <v>0</v>
      </c>
      <c r="H382" s="97">
        <v>0</v>
      </c>
      <c r="I382" s="99">
        <f t="shared" si="695"/>
        <v>3350.0000000000227</v>
      </c>
      <c r="J382" s="97">
        <v>0</v>
      </c>
      <c r="K382" s="97">
        <f t="shared" ref="K382" si="701">SUM(H382-G382)*D382</f>
        <v>0</v>
      </c>
      <c r="L382" s="99">
        <f t="shared" ref="L382" si="702">SUM(I382:K382)</f>
        <v>3350.0000000000227</v>
      </c>
    </row>
    <row r="383" spans="1:12" s="100" customFormat="1" ht="14.25">
      <c r="A383" s="95" t="s">
        <v>779</v>
      </c>
      <c r="B383" s="96" t="s">
        <v>664</v>
      </c>
      <c r="C383" s="97" t="s">
        <v>14</v>
      </c>
      <c r="D383" s="98">
        <v>2000</v>
      </c>
      <c r="E383" s="98">
        <v>118</v>
      </c>
      <c r="F383" s="97">
        <v>119</v>
      </c>
      <c r="G383" s="97">
        <v>0</v>
      </c>
      <c r="H383" s="97">
        <v>0</v>
      </c>
      <c r="I383" s="99">
        <f t="shared" si="695"/>
        <v>2000</v>
      </c>
      <c r="J383" s="97">
        <v>0</v>
      </c>
      <c r="K383" s="97">
        <f t="shared" ref="K383" si="703">SUM(H383-G383)*D383</f>
        <v>0</v>
      </c>
      <c r="L383" s="99">
        <f t="shared" ref="L383" si="704">SUM(I383:K383)</f>
        <v>2000</v>
      </c>
    </row>
    <row r="384" spans="1:12" s="100" customFormat="1" ht="14.25">
      <c r="A384" s="95" t="s">
        <v>779</v>
      </c>
      <c r="B384" s="96" t="s">
        <v>138</v>
      </c>
      <c r="C384" s="97" t="s">
        <v>14</v>
      </c>
      <c r="D384" s="98">
        <v>2000</v>
      </c>
      <c r="E384" s="98">
        <v>160</v>
      </c>
      <c r="F384" s="97">
        <v>161</v>
      </c>
      <c r="G384" s="97">
        <v>0</v>
      </c>
      <c r="H384" s="97">
        <v>0</v>
      </c>
      <c r="I384" s="99">
        <f t="shared" si="695"/>
        <v>2000</v>
      </c>
      <c r="J384" s="97">
        <v>0</v>
      </c>
      <c r="K384" s="97">
        <f t="shared" ref="K384" si="705">SUM(H384-G384)*D384</f>
        <v>0</v>
      </c>
      <c r="L384" s="99">
        <f t="shared" ref="L384" si="706">SUM(I384:K384)</f>
        <v>2000</v>
      </c>
    </row>
    <row r="385" spans="1:12" s="100" customFormat="1" ht="14.25">
      <c r="A385" s="95" t="s">
        <v>778</v>
      </c>
      <c r="B385" s="96" t="s">
        <v>193</v>
      </c>
      <c r="C385" s="97" t="s">
        <v>18</v>
      </c>
      <c r="D385" s="98">
        <v>2000</v>
      </c>
      <c r="E385" s="98">
        <v>98.3</v>
      </c>
      <c r="F385" s="97">
        <v>97.3</v>
      </c>
      <c r="G385" s="97">
        <v>96.3</v>
      </c>
      <c r="H385" s="97">
        <v>95.3</v>
      </c>
      <c r="I385" s="99">
        <f>SUM(E385-F385)*D385</f>
        <v>2000</v>
      </c>
      <c r="J385" s="97">
        <f>SUM(F385-G385)*D385</f>
        <v>2000</v>
      </c>
      <c r="K385" s="97">
        <f>SUM(G385-H385)*D385</f>
        <v>2000</v>
      </c>
      <c r="L385" s="99">
        <f t="shared" ref="L385" si="707">SUM(I385:K385)</f>
        <v>6000</v>
      </c>
    </row>
    <row r="386" spans="1:12" s="100" customFormat="1" ht="14.25">
      <c r="A386" s="95" t="s">
        <v>778</v>
      </c>
      <c r="B386" s="96" t="s">
        <v>673</v>
      </c>
      <c r="C386" s="97" t="s">
        <v>14</v>
      </c>
      <c r="D386" s="98">
        <v>500</v>
      </c>
      <c r="E386" s="98">
        <v>533</v>
      </c>
      <c r="F386" s="97">
        <v>538</v>
      </c>
      <c r="G386" s="97">
        <v>544</v>
      </c>
      <c r="H386" s="97">
        <v>0</v>
      </c>
      <c r="I386" s="99">
        <f>SUM(F386-E386)*D386</f>
        <v>2500</v>
      </c>
      <c r="J386" s="97">
        <f>SUM(G386-F386)*D386</f>
        <v>3000</v>
      </c>
      <c r="K386" s="97">
        <v>0</v>
      </c>
      <c r="L386" s="99">
        <f t="shared" ref="L386" si="708">SUM(I386:K386)</f>
        <v>5500</v>
      </c>
    </row>
    <row r="387" spans="1:12" s="100" customFormat="1" ht="14.25">
      <c r="A387" s="95" t="s">
        <v>778</v>
      </c>
      <c r="B387" s="96" t="s">
        <v>71</v>
      </c>
      <c r="C387" s="97" t="s">
        <v>14</v>
      </c>
      <c r="D387" s="98">
        <v>500</v>
      </c>
      <c r="E387" s="98">
        <v>1595</v>
      </c>
      <c r="F387" s="97">
        <v>1580</v>
      </c>
      <c r="G387" s="97">
        <v>0</v>
      </c>
      <c r="H387" s="97">
        <v>0</v>
      </c>
      <c r="I387" s="99">
        <f>SUM(F387-E387)*D387</f>
        <v>-7500</v>
      </c>
      <c r="J387" s="97">
        <v>0</v>
      </c>
      <c r="K387" s="97">
        <v>0</v>
      </c>
      <c r="L387" s="99">
        <f t="shared" ref="L387" si="709">SUM(I387:K387)</f>
        <v>-7500</v>
      </c>
    </row>
    <row r="388" spans="1:12" s="100" customFormat="1" ht="14.25">
      <c r="A388" s="95" t="s">
        <v>777</v>
      </c>
      <c r="B388" s="96" t="s">
        <v>30</v>
      </c>
      <c r="C388" s="97" t="s">
        <v>14</v>
      </c>
      <c r="D388" s="98">
        <v>2000</v>
      </c>
      <c r="E388" s="98">
        <v>122.1</v>
      </c>
      <c r="F388" s="97">
        <v>123</v>
      </c>
      <c r="G388" s="97">
        <v>124</v>
      </c>
      <c r="H388" s="97">
        <v>125</v>
      </c>
      <c r="I388" s="99">
        <f>SUM(F388-E388)*D388</f>
        <v>1800.0000000000114</v>
      </c>
      <c r="J388" s="97">
        <f>SUM(G388-F388)*D388</f>
        <v>2000</v>
      </c>
      <c r="K388" s="97">
        <f t="shared" ref="K388" si="710">SUM(H388-G388)*D388</f>
        <v>2000</v>
      </c>
      <c r="L388" s="99">
        <f t="shared" ref="L388" si="711">SUM(I388:K388)</f>
        <v>5800.0000000000109</v>
      </c>
    </row>
    <row r="389" spans="1:12" s="100" customFormat="1" ht="14.25">
      <c r="A389" s="95" t="s">
        <v>777</v>
      </c>
      <c r="B389" s="96" t="s">
        <v>75</v>
      </c>
      <c r="C389" s="97" t="s">
        <v>14</v>
      </c>
      <c r="D389" s="98">
        <v>2000</v>
      </c>
      <c r="E389" s="98">
        <v>242.25</v>
      </c>
      <c r="F389" s="97">
        <v>244</v>
      </c>
      <c r="G389" s="97">
        <v>0</v>
      </c>
      <c r="H389" s="97">
        <v>0</v>
      </c>
      <c r="I389" s="99">
        <f>SUM(F389-E389)*D389</f>
        <v>3500</v>
      </c>
      <c r="J389" s="97">
        <v>0</v>
      </c>
      <c r="K389" s="97">
        <f t="shared" ref="K389" si="712">SUM(H389-G389)*D389</f>
        <v>0</v>
      </c>
      <c r="L389" s="99">
        <f t="shared" ref="L389:L390" si="713">SUM(I389:K389)</f>
        <v>3500</v>
      </c>
    </row>
    <row r="390" spans="1:12" s="100" customFormat="1" ht="14.25">
      <c r="A390" s="95" t="s">
        <v>777</v>
      </c>
      <c r="B390" s="96" t="s">
        <v>291</v>
      </c>
      <c r="C390" s="97" t="s">
        <v>14</v>
      </c>
      <c r="D390" s="98">
        <v>500</v>
      </c>
      <c r="E390" s="98">
        <v>1025</v>
      </c>
      <c r="F390" s="97">
        <v>1010</v>
      </c>
      <c r="G390" s="97">
        <v>0</v>
      </c>
      <c r="H390" s="97">
        <v>0</v>
      </c>
      <c r="I390" s="99">
        <f>SUM(F390-E390)*D390</f>
        <v>-7500</v>
      </c>
      <c r="J390" s="97">
        <v>0</v>
      </c>
      <c r="K390" s="97">
        <f t="shared" ref="K390" si="714">SUM(H390-G390)*D390</f>
        <v>0</v>
      </c>
      <c r="L390" s="99">
        <f t="shared" si="713"/>
        <v>-7500</v>
      </c>
    </row>
    <row r="391" spans="1:12" s="100" customFormat="1" ht="14.25">
      <c r="A391" s="95" t="s">
        <v>777</v>
      </c>
      <c r="B391" s="96" t="s">
        <v>83</v>
      </c>
      <c r="C391" s="97" t="s">
        <v>14</v>
      </c>
      <c r="D391" s="98">
        <v>2000</v>
      </c>
      <c r="E391" s="98">
        <v>174</v>
      </c>
      <c r="F391" s="97">
        <v>172.5</v>
      </c>
      <c r="G391" s="97">
        <v>0</v>
      </c>
      <c r="H391" s="97">
        <v>0</v>
      </c>
      <c r="I391" s="99">
        <f t="shared" ref="I391" si="715">SUM(F391-E391)*D391</f>
        <v>-3000</v>
      </c>
      <c r="J391" s="97">
        <v>0</v>
      </c>
      <c r="K391" s="97">
        <f t="shared" ref="K391" si="716">SUM(H391-G391)*D391</f>
        <v>0</v>
      </c>
      <c r="L391" s="99">
        <f>SUM(I391:K391)</f>
        <v>-3000</v>
      </c>
    </row>
    <row r="392" spans="1:12" s="100" customFormat="1" ht="14.25">
      <c r="A392" s="95" t="s">
        <v>775</v>
      </c>
      <c r="B392" s="96" t="s">
        <v>83</v>
      </c>
      <c r="C392" s="97" t="s">
        <v>14</v>
      </c>
      <c r="D392" s="98">
        <v>2000</v>
      </c>
      <c r="E392" s="98">
        <v>168.5</v>
      </c>
      <c r="F392" s="97">
        <v>169.5</v>
      </c>
      <c r="G392" s="97">
        <v>170.5</v>
      </c>
      <c r="H392" s="97">
        <v>171.5</v>
      </c>
      <c r="I392" s="99">
        <f t="shared" ref="I392" si="717">SUM(F392-E392)*D392</f>
        <v>2000</v>
      </c>
      <c r="J392" s="97">
        <f>SUM(G392-F392)*D392</f>
        <v>2000</v>
      </c>
      <c r="K392" s="97">
        <f t="shared" ref="K392" si="718">SUM(H392-G392)*D392</f>
        <v>2000</v>
      </c>
      <c r="L392" s="99">
        <f t="shared" ref="L392:L393" si="719">SUM(I392:K392)</f>
        <v>6000</v>
      </c>
    </row>
    <row r="393" spans="1:12" s="100" customFormat="1" ht="14.25">
      <c r="A393" s="95" t="s">
        <v>775</v>
      </c>
      <c r="B393" s="96" t="s">
        <v>776</v>
      </c>
      <c r="C393" s="97" t="s">
        <v>14</v>
      </c>
      <c r="D393" s="98">
        <v>2000</v>
      </c>
      <c r="E393" s="98">
        <v>285</v>
      </c>
      <c r="F393" s="97">
        <v>283</v>
      </c>
      <c r="G393" s="97">
        <v>281</v>
      </c>
      <c r="H393" s="97">
        <v>0</v>
      </c>
      <c r="I393" s="99">
        <f>SUM(E393-F393)*D393</f>
        <v>4000</v>
      </c>
      <c r="J393" s="97">
        <f>SUM(F393-G393)*D393</f>
        <v>4000</v>
      </c>
      <c r="K393" s="97">
        <v>0</v>
      </c>
      <c r="L393" s="99">
        <f t="shared" si="719"/>
        <v>8000</v>
      </c>
    </row>
    <row r="394" spans="1:12" s="100" customFormat="1" ht="14.25">
      <c r="A394" s="95" t="s">
        <v>775</v>
      </c>
      <c r="B394" s="96" t="s">
        <v>291</v>
      </c>
      <c r="C394" s="97" t="s">
        <v>14</v>
      </c>
      <c r="D394" s="98">
        <v>500</v>
      </c>
      <c r="E394" s="98">
        <v>1020</v>
      </c>
      <c r="F394" s="97">
        <v>1030</v>
      </c>
      <c r="G394" s="97">
        <v>0</v>
      </c>
      <c r="H394" s="97">
        <v>0</v>
      </c>
      <c r="I394" s="99">
        <f t="shared" ref="I394" si="720">SUM(F394-E394)*D394</f>
        <v>5000</v>
      </c>
      <c r="J394" s="97">
        <v>0</v>
      </c>
      <c r="K394" s="97">
        <f t="shared" ref="K394" si="721">SUM(H394-G394)*D394</f>
        <v>0</v>
      </c>
      <c r="L394" s="99">
        <f t="shared" ref="L394" si="722">SUM(I394:K394)</f>
        <v>5000</v>
      </c>
    </row>
    <row r="395" spans="1:12" s="100" customFormat="1" ht="14.25">
      <c r="A395" s="95" t="s">
        <v>775</v>
      </c>
      <c r="B395" s="96" t="s">
        <v>522</v>
      </c>
      <c r="C395" s="97" t="s">
        <v>14</v>
      </c>
      <c r="D395" s="98">
        <v>500</v>
      </c>
      <c r="E395" s="98">
        <v>1065</v>
      </c>
      <c r="F395" s="97">
        <v>1065</v>
      </c>
      <c r="G395" s="97">
        <v>0</v>
      </c>
      <c r="H395" s="97">
        <v>0</v>
      </c>
      <c r="I395" s="99">
        <f t="shared" ref="I395" si="723">SUM(F395-E395)*D395</f>
        <v>0</v>
      </c>
      <c r="J395" s="97">
        <v>0</v>
      </c>
      <c r="K395" s="97">
        <f t="shared" ref="K395" si="724">SUM(H395-G395)*D395</f>
        <v>0</v>
      </c>
      <c r="L395" s="99">
        <f t="shared" ref="L395" si="725">SUM(I395:K395)</f>
        <v>0</v>
      </c>
    </row>
    <row r="396" spans="1:12" s="100" customFormat="1" ht="14.25">
      <c r="A396" s="95" t="s">
        <v>775</v>
      </c>
      <c r="B396" s="96" t="s">
        <v>664</v>
      </c>
      <c r="C396" s="97" t="s">
        <v>14</v>
      </c>
      <c r="D396" s="98">
        <v>2000</v>
      </c>
      <c r="E396" s="98">
        <v>120</v>
      </c>
      <c r="F396" s="97">
        <v>118.5</v>
      </c>
      <c r="G396" s="97">
        <v>0</v>
      </c>
      <c r="H396" s="97">
        <v>0</v>
      </c>
      <c r="I396" s="99">
        <f t="shared" ref="I396" si="726">SUM(F396-E396)*D396</f>
        <v>-3000</v>
      </c>
      <c r="J396" s="97">
        <v>0</v>
      </c>
      <c r="K396" s="97">
        <f t="shared" ref="K396" si="727">SUM(H396-G396)*D396</f>
        <v>0</v>
      </c>
      <c r="L396" s="99">
        <f t="shared" ref="L396" si="728">SUM(I396:K396)</f>
        <v>-3000</v>
      </c>
    </row>
    <row r="397" spans="1:12" s="100" customFormat="1" ht="14.25">
      <c r="A397" s="95" t="s">
        <v>775</v>
      </c>
      <c r="B397" s="96" t="s">
        <v>193</v>
      </c>
      <c r="C397" s="97" t="s">
        <v>14</v>
      </c>
      <c r="D397" s="98">
        <v>2000</v>
      </c>
      <c r="E397" s="98">
        <v>104</v>
      </c>
      <c r="F397" s="97">
        <v>102.5</v>
      </c>
      <c r="G397" s="97">
        <v>0</v>
      </c>
      <c r="H397" s="97">
        <v>0</v>
      </c>
      <c r="I397" s="99">
        <f t="shared" ref="I397" si="729">SUM(F397-E397)*D397</f>
        <v>-3000</v>
      </c>
      <c r="J397" s="97">
        <v>0</v>
      </c>
      <c r="K397" s="97">
        <f t="shared" ref="K397" si="730">SUM(H397-G397)*D397</f>
        <v>0</v>
      </c>
      <c r="L397" s="99">
        <f t="shared" ref="L397" si="731">SUM(I397:K397)</f>
        <v>-3000</v>
      </c>
    </row>
    <row r="398" spans="1:12" s="100" customFormat="1" ht="14.25">
      <c r="A398" s="95" t="s">
        <v>773</v>
      </c>
      <c r="B398" s="96" t="s">
        <v>774</v>
      </c>
      <c r="C398" s="97" t="s">
        <v>14</v>
      </c>
      <c r="D398" s="98">
        <v>500</v>
      </c>
      <c r="E398" s="98">
        <v>760</v>
      </c>
      <c r="F398" s="97">
        <v>765</v>
      </c>
      <c r="G398" s="97">
        <v>772</v>
      </c>
      <c r="H398" s="97">
        <v>780</v>
      </c>
      <c r="I398" s="99">
        <f t="shared" ref="I398" si="732">SUM(F398-E398)*D398</f>
        <v>2500</v>
      </c>
      <c r="J398" s="97">
        <f>SUM(G398-F398)*D398</f>
        <v>3500</v>
      </c>
      <c r="K398" s="97">
        <f t="shared" ref="K398" si="733">SUM(H398-G398)*D398</f>
        <v>4000</v>
      </c>
      <c r="L398" s="99">
        <f t="shared" ref="L398" si="734">SUM(I398:K398)</f>
        <v>10000</v>
      </c>
    </row>
    <row r="399" spans="1:12" s="100" customFormat="1" ht="14.25">
      <c r="A399" s="95" t="s">
        <v>773</v>
      </c>
      <c r="B399" s="96" t="s">
        <v>193</v>
      </c>
      <c r="C399" s="97" t="s">
        <v>18</v>
      </c>
      <c r="D399" s="98">
        <v>2000</v>
      </c>
      <c r="E399" s="98">
        <v>99</v>
      </c>
      <c r="F399" s="97">
        <v>98</v>
      </c>
      <c r="G399" s="97">
        <v>97</v>
      </c>
      <c r="H399" s="97">
        <v>96</v>
      </c>
      <c r="I399" s="99">
        <f>SUM(E399-F399)*D399</f>
        <v>2000</v>
      </c>
      <c r="J399" s="97">
        <f>SUM(F399-G399)*D399</f>
        <v>2000</v>
      </c>
      <c r="K399" s="97">
        <f>SUM(G399-H399)*D399</f>
        <v>2000</v>
      </c>
      <c r="L399" s="99">
        <f t="shared" ref="L399" si="735">SUM(I399:K399)</f>
        <v>6000</v>
      </c>
    </row>
    <row r="400" spans="1:12" s="100" customFormat="1" ht="14.25">
      <c r="A400" s="95" t="s">
        <v>773</v>
      </c>
      <c r="B400" s="96" t="s">
        <v>695</v>
      </c>
      <c r="C400" s="97" t="s">
        <v>18</v>
      </c>
      <c r="D400" s="98">
        <v>2000</v>
      </c>
      <c r="E400" s="98">
        <v>167</v>
      </c>
      <c r="F400" s="97">
        <v>166</v>
      </c>
      <c r="G400" s="97">
        <v>0</v>
      </c>
      <c r="H400" s="97">
        <v>0</v>
      </c>
      <c r="I400" s="99">
        <f>SUM(E400-F400)*D400</f>
        <v>2000</v>
      </c>
      <c r="J400" s="97">
        <v>0</v>
      </c>
      <c r="K400" s="97">
        <f>SUM(G400-H400)*D400</f>
        <v>0</v>
      </c>
      <c r="L400" s="99">
        <f t="shared" ref="L400" si="736">SUM(I400:K400)</f>
        <v>2000</v>
      </c>
    </row>
    <row r="401" spans="1:12" s="100" customFormat="1" ht="14.25">
      <c r="A401" s="95" t="s">
        <v>771</v>
      </c>
      <c r="B401" s="96" t="s">
        <v>664</v>
      </c>
      <c r="C401" s="97" t="s">
        <v>18</v>
      </c>
      <c r="D401" s="98">
        <v>2000</v>
      </c>
      <c r="E401" s="98">
        <v>129</v>
      </c>
      <c r="F401" s="97">
        <v>128</v>
      </c>
      <c r="G401" s="97">
        <v>127</v>
      </c>
      <c r="H401" s="97">
        <v>126</v>
      </c>
      <c r="I401" s="99">
        <f>SUM(E401-F401)*D401</f>
        <v>2000</v>
      </c>
      <c r="J401" s="97">
        <f>SUM(F401-G401)*D401</f>
        <v>2000</v>
      </c>
      <c r="K401" s="97">
        <f>SUM(G401-H401)*D401</f>
        <v>2000</v>
      </c>
      <c r="L401" s="99">
        <f t="shared" ref="L401" si="737">SUM(I401:K401)</f>
        <v>6000</v>
      </c>
    </row>
    <row r="402" spans="1:12" s="100" customFormat="1" ht="14.25">
      <c r="A402" s="95" t="s">
        <v>771</v>
      </c>
      <c r="B402" s="96" t="s">
        <v>772</v>
      </c>
      <c r="C402" s="97" t="s">
        <v>14</v>
      </c>
      <c r="D402" s="98">
        <v>2000</v>
      </c>
      <c r="E402" s="98">
        <v>193</v>
      </c>
      <c r="F402" s="97">
        <v>193.8</v>
      </c>
      <c r="G402" s="97">
        <v>0</v>
      </c>
      <c r="H402" s="97">
        <v>0</v>
      </c>
      <c r="I402" s="99">
        <f t="shared" ref="I402" si="738">SUM(F402-E402)*D402</f>
        <v>1600.0000000000227</v>
      </c>
      <c r="J402" s="97">
        <v>0</v>
      </c>
      <c r="K402" s="97">
        <f t="shared" ref="K402" si="739">SUM(H402-G402)*D402</f>
        <v>0</v>
      </c>
      <c r="L402" s="99">
        <f t="shared" ref="L402" si="740">SUM(I402:K402)</f>
        <v>1600.0000000000227</v>
      </c>
    </row>
    <row r="403" spans="1:12" s="100" customFormat="1" ht="14.25">
      <c r="A403" s="95" t="s">
        <v>770</v>
      </c>
      <c r="B403" s="96" t="s">
        <v>30</v>
      </c>
      <c r="C403" s="97" t="s">
        <v>14</v>
      </c>
      <c r="D403" s="98">
        <v>2000</v>
      </c>
      <c r="E403" s="98">
        <v>116</v>
      </c>
      <c r="F403" s="97">
        <v>117</v>
      </c>
      <c r="G403" s="97">
        <v>118</v>
      </c>
      <c r="H403" s="97">
        <v>119</v>
      </c>
      <c r="I403" s="99">
        <f t="shared" ref="I403" si="741">SUM(F403-E403)*D403</f>
        <v>2000</v>
      </c>
      <c r="J403" s="97">
        <f>SUM(G403-F403)*D403</f>
        <v>2000</v>
      </c>
      <c r="K403" s="97">
        <f t="shared" ref="K403" si="742">SUM(H403-G403)*D403</f>
        <v>2000</v>
      </c>
      <c r="L403" s="99">
        <f t="shared" ref="L403" si="743">SUM(I403:K403)</f>
        <v>6000</v>
      </c>
    </row>
    <row r="404" spans="1:12" s="100" customFormat="1" ht="14.25">
      <c r="A404" s="95" t="s">
        <v>770</v>
      </c>
      <c r="B404" s="96" t="s">
        <v>65</v>
      </c>
      <c r="C404" s="97" t="s">
        <v>14</v>
      </c>
      <c r="D404" s="98">
        <v>2000</v>
      </c>
      <c r="E404" s="98">
        <v>79.5</v>
      </c>
      <c r="F404" s="97">
        <v>80.5</v>
      </c>
      <c r="G404" s="97">
        <v>81.5</v>
      </c>
      <c r="H404" s="97">
        <v>0</v>
      </c>
      <c r="I404" s="99">
        <f t="shared" ref="I404" si="744">SUM(F404-E404)*D404</f>
        <v>2000</v>
      </c>
      <c r="J404" s="97">
        <f>SUM(G404-F404)*D404</f>
        <v>2000</v>
      </c>
      <c r="K404" s="97">
        <v>0</v>
      </c>
      <c r="L404" s="99">
        <f t="shared" ref="L404" si="745">SUM(I404:K404)</f>
        <v>4000</v>
      </c>
    </row>
    <row r="405" spans="1:12" s="100" customFormat="1" ht="14.25">
      <c r="A405" s="95" t="s">
        <v>766</v>
      </c>
      <c r="B405" s="96" t="s">
        <v>767</v>
      </c>
      <c r="C405" s="97" t="s">
        <v>14</v>
      </c>
      <c r="D405" s="98">
        <v>500</v>
      </c>
      <c r="E405" s="98">
        <v>1980</v>
      </c>
      <c r="F405" s="97">
        <v>1990</v>
      </c>
      <c r="G405" s="97">
        <v>1998</v>
      </c>
      <c r="H405" s="97">
        <v>0</v>
      </c>
      <c r="I405" s="99">
        <f t="shared" ref="I405" si="746">SUM(F405-E405)*D405</f>
        <v>5000</v>
      </c>
      <c r="J405" s="97">
        <f>SUM(G405-F405)*D405</f>
        <v>4000</v>
      </c>
      <c r="K405" s="97">
        <v>0</v>
      </c>
      <c r="L405" s="99">
        <f t="shared" ref="L405" si="747">SUM(I405:K405)</f>
        <v>9000</v>
      </c>
    </row>
    <row r="406" spans="1:12" s="100" customFormat="1" ht="14.25">
      <c r="A406" s="95" t="s">
        <v>766</v>
      </c>
      <c r="B406" s="96" t="s">
        <v>223</v>
      </c>
      <c r="C406" s="97" t="s">
        <v>14</v>
      </c>
      <c r="D406" s="98">
        <v>500</v>
      </c>
      <c r="E406" s="98">
        <v>1630</v>
      </c>
      <c r="F406" s="97">
        <v>1632</v>
      </c>
      <c r="G406" s="97">
        <v>0</v>
      </c>
      <c r="H406" s="97">
        <v>0</v>
      </c>
      <c r="I406" s="99">
        <f t="shared" ref="I406" si="748">SUM(F406-E406)*D406</f>
        <v>1000</v>
      </c>
      <c r="J406" s="97">
        <v>0</v>
      </c>
      <c r="K406" s="97">
        <v>0</v>
      </c>
      <c r="L406" s="99">
        <f t="shared" ref="L406" si="749">SUM(I406:K406)</f>
        <v>1000</v>
      </c>
    </row>
    <row r="407" spans="1:12" s="100" customFormat="1" ht="14.25">
      <c r="A407" s="95" t="s">
        <v>766</v>
      </c>
      <c r="B407" s="96" t="s">
        <v>693</v>
      </c>
      <c r="C407" s="97" t="s">
        <v>14</v>
      </c>
      <c r="D407" s="98">
        <v>1000</v>
      </c>
      <c r="E407" s="98">
        <v>375</v>
      </c>
      <c r="F407" s="97">
        <v>370.5</v>
      </c>
      <c r="G407" s="97">
        <v>0</v>
      </c>
      <c r="H407" s="97">
        <v>0</v>
      </c>
      <c r="I407" s="99">
        <f t="shared" ref="I407" si="750">SUM(F407-E407)*D407</f>
        <v>-4500</v>
      </c>
      <c r="J407" s="97">
        <v>0</v>
      </c>
      <c r="K407" s="97">
        <v>0</v>
      </c>
      <c r="L407" s="99">
        <f t="shared" ref="L407" si="751">SUM(I407:K407)</f>
        <v>-4500</v>
      </c>
    </row>
    <row r="408" spans="1:12" s="100" customFormat="1" ht="14.25">
      <c r="A408" s="95" t="s">
        <v>765</v>
      </c>
      <c r="B408" s="96" t="s">
        <v>305</v>
      </c>
      <c r="C408" s="97" t="s">
        <v>14</v>
      </c>
      <c r="D408" s="98">
        <v>500</v>
      </c>
      <c r="E408" s="98">
        <v>1050</v>
      </c>
      <c r="F408" s="97">
        <v>1060</v>
      </c>
      <c r="G408" s="97">
        <v>1070</v>
      </c>
      <c r="H408" s="97">
        <v>1080</v>
      </c>
      <c r="I408" s="99">
        <f t="shared" ref="I408" si="752">SUM(F408-E408)*D408</f>
        <v>5000</v>
      </c>
      <c r="J408" s="97">
        <f>SUM(G408-F408)*D408</f>
        <v>5000</v>
      </c>
      <c r="K408" s="97">
        <f t="shared" ref="K408" si="753">SUM(H408-G408)*D408</f>
        <v>5000</v>
      </c>
      <c r="L408" s="99">
        <f t="shared" ref="L408" si="754">SUM(I408:K408)</f>
        <v>15000</v>
      </c>
    </row>
    <row r="409" spans="1:12" s="100" customFormat="1" ht="14.25">
      <c r="A409" s="95" t="s">
        <v>765</v>
      </c>
      <c r="B409" s="96" t="s">
        <v>509</v>
      </c>
      <c r="C409" s="97" t="s">
        <v>14</v>
      </c>
      <c r="D409" s="98">
        <v>500</v>
      </c>
      <c r="E409" s="98">
        <v>1411</v>
      </c>
      <c r="F409" s="97">
        <v>1420</v>
      </c>
      <c r="G409" s="97">
        <v>0</v>
      </c>
      <c r="H409" s="97">
        <v>0</v>
      </c>
      <c r="I409" s="99">
        <f t="shared" ref="I409" si="755">SUM(F409-E409)*D409</f>
        <v>4500</v>
      </c>
      <c r="J409" s="97">
        <v>0</v>
      </c>
      <c r="K409" s="97">
        <f t="shared" ref="K409" si="756">SUM(H409-G409)*D409</f>
        <v>0</v>
      </c>
      <c r="L409" s="99">
        <f t="shared" ref="L409" si="757">SUM(I409:K409)</f>
        <v>4500</v>
      </c>
    </row>
    <row r="410" spans="1:12" s="100" customFormat="1" ht="14.25">
      <c r="A410" s="95" t="s">
        <v>765</v>
      </c>
      <c r="B410" s="96" t="s">
        <v>62</v>
      </c>
      <c r="C410" s="97" t="s">
        <v>14</v>
      </c>
      <c r="D410" s="98">
        <v>2000</v>
      </c>
      <c r="E410" s="98">
        <v>230</v>
      </c>
      <c r="F410" s="97">
        <v>227</v>
      </c>
      <c r="G410" s="97">
        <v>0</v>
      </c>
      <c r="H410" s="97">
        <v>0</v>
      </c>
      <c r="I410" s="99">
        <f t="shared" ref="I410" si="758">SUM(F410-E410)*D410</f>
        <v>-6000</v>
      </c>
      <c r="J410" s="97">
        <v>0</v>
      </c>
      <c r="K410" s="97">
        <f t="shared" ref="K410" si="759">SUM(H410-G410)*D410</f>
        <v>0</v>
      </c>
      <c r="L410" s="99">
        <f t="shared" ref="L410" si="760">SUM(I410:K410)</f>
        <v>-6000</v>
      </c>
    </row>
    <row r="411" spans="1:12" s="100" customFormat="1" ht="14.25">
      <c r="A411" s="95" t="s">
        <v>765</v>
      </c>
      <c r="B411" s="96" t="s">
        <v>665</v>
      </c>
      <c r="C411" s="97" t="s">
        <v>14</v>
      </c>
      <c r="D411" s="98">
        <v>2000</v>
      </c>
      <c r="E411" s="98">
        <v>137</v>
      </c>
      <c r="F411" s="97">
        <v>137</v>
      </c>
      <c r="G411" s="97">
        <v>0</v>
      </c>
      <c r="H411" s="97">
        <v>0</v>
      </c>
      <c r="I411" s="99">
        <f t="shared" ref="I411" si="761">SUM(F411-E411)*D411</f>
        <v>0</v>
      </c>
      <c r="J411" s="97">
        <v>0</v>
      </c>
      <c r="K411" s="97">
        <f t="shared" ref="K411" si="762">SUM(H411-G411)*D411</f>
        <v>0</v>
      </c>
      <c r="L411" s="99">
        <f t="shared" ref="L411" si="763">SUM(I411:K411)</f>
        <v>0</v>
      </c>
    </row>
    <row r="412" spans="1:12" s="100" customFormat="1" ht="14.25">
      <c r="A412" s="95" t="s">
        <v>765</v>
      </c>
      <c r="B412" s="96" t="s">
        <v>456</v>
      </c>
      <c r="C412" s="97" t="s">
        <v>14</v>
      </c>
      <c r="D412" s="98">
        <v>500</v>
      </c>
      <c r="E412" s="98">
        <v>587</v>
      </c>
      <c r="F412" s="97">
        <v>587</v>
      </c>
      <c r="G412" s="97">
        <v>0</v>
      </c>
      <c r="H412" s="97">
        <v>0</v>
      </c>
      <c r="I412" s="99">
        <f t="shared" ref="I412" si="764">SUM(F412-E412)*D412</f>
        <v>0</v>
      </c>
      <c r="J412" s="97">
        <v>0</v>
      </c>
      <c r="K412" s="97">
        <f t="shared" ref="K412" si="765">SUM(H412-G412)*D412</f>
        <v>0</v>
      </c>
      <c r="L412" s="99">
        <f t="shared" ref="L412" si="766">SUM(I412:K412)</f>
        <v>0</v>
      </c>
    </row>
    <row r="413" spans="1:12" s="100" customFormat="1" ht="14.25">
      <c r="A413" s="124"/>
      <c r="B413" s="125"/>
      <c r="C413" s="125"/>
      <c r="D413" s="125"/>
      <c r="E413" s="125"/>
      <c r="F413" s="125"/>
      <c r="G413" s="126"/>
      <c r="H413" s="125"/>
      <c r="I413" s="127">
        <f>SUM(I343:I412)</f>
        <v>121875.00000000003</v>
      </c>
      <c r="J413" s="128"/>
      <c r="K413" s="128"/>
      <c r="L413" s="127">
        <f>SUM(L343:L412)</f>
        <v>300725</v>
      </c>
    </row>
    <row r="414" spans="1:12" s="100" customFormat="1" ht="14.25">
      <c r="A414" s="101" t="s">
        <v>808</v>
      </c>
      <c r="B414" s="96"/>
      <c r="C414" s="97"/>
      <c r="D414" s="98"/>
      <c r="E414" s="98"/>
      <c r="F414" s="97"/>
      <c r="G414" s="97"/>
      <c r="H414" s="97"/>
      <c r="I414" s="99"/>
      <c r="J414" s="97"/>
      <c r="K414" s="97"/>
      <c r="L414" s="99"/>
    </row>
    <row r="415" spans="1:12" s="100" customFormat="1" ht="14.25">
      <c r="A415" s="101" t="s">
        <v>759</v>
      </c>
      <c r="B415" s="126" t="s">
        <v>760</v>
      </c>
      <c r="C415" s="106" t="s">
        <v>761</v>
      </c>
      <c r="D415" s="129" t="s">
        <v>762</v>
      </c>
      <c r="E415" s="129" t="s">
        <v>763</v>
      </c>
      <c r="F415" s="106" t="s">
        <v>732</v>
      </c>
      <c r="G415" s="97"/>
      <c r="H415" s="97"/>
      <c r="I415" s="99"/>
      <c r="J415" s="97"/>
      <c r="K415" s="97"/>
      <c r="L415" s="99"/>
    </row>
    <row r="416" spans="1:12" s="100" customFormat="1" ht="14.25">
      <c r="A416" s="95" t="s">
        <v>768</v>
      </c>
      <c r="B416" s="96">
        <v>5</v>
      </c>
      <c r="C416" s="97">
        <f>SUM(A416-B416)</f>
        <v>53</v>
      </c>
      <c r="D416" s="98">
        <v>5</v>
      </c>
      <c r="E416" s="97">
        <f>SUM(C416-D416)</f>
        <v>48</v>
      </c>
      <c r="F416" s="97">
        <f>E416*100/C416</f>
        <v>90.566037735849051</v>
      </c>
      <c r="G416" s="97"/>
      <c r="H416" s="97"/>
      <c r="I416" s="99"/>
      <c r="J416" s="97"/>
      <c r="K416" s="97"/>
      <c r="L416" s="99"/>
    </row>
    <row r="417" spans="1:12" s="100" customFormat="1" ht="14.25">
      <c r="A417" s="95"/>
      <c r="B417" s="96"/>
      <c r="C417" s="97"/>
      <c r="D417" s="98"/>
      <c r="E417" s="98"/>
      <c r="F417" s="97"/>
      <c r="G417" s="97"/>
      <c r="H417" s="97"/>
      <c r="I417" s="99"/>
      <c r="J417" s="97"/>
      <c r="K417" s="97"/>
      <c r="L417" s="99"/>
    </row>
    <row r="418" spans="1:12" s="100" customFormat="1" ht="14.25">
      <c r="A418" s="102"/>
      <c r="B418" s="103"/>
      <c r="C418" s="103"/>
      <c r="D418" s="104"/>
      <c r="E418" s="104"/>
      <c r="F418" s="130">
        <v>43556</v>
      </c>
      <c r="G418" s="103"/>
      <c r="H418" s="103"/>
      <c r="I418" s="105"/>
      <c r="J418" s="105"/>
      <c r="K418" s="105"/>
      <c r="L418" s="105"/>
    </row>
    <row r="419" spans="1:12" s="100" customFormat="1" ht="14.25">
      <c r="A419" s="95" t="s">
        <v>764</v>
      </c>
      <c r="B419" s="96" t="s">
        <v>52</v>
      </c>
      <c r="C419" s="97" t="s">
        <v>14</v>
      </c>
      <c r="D419" s="98">
        <v>500</v>
      </c>
      <c r="E419" s="98">
        <v>1502</v>
      </c>
      <c r="F419" s="97">
        <v>1512</v>
      </c>
      <c r="G419" s="97">
        <v>1522</v>
      </c>
      <c r="H419" s="97">
        <v>0</v>
      </c>
      <c r="I419" s="99">
        <f t="shared" ref="I419" si="767">SUM(F419-E419)*D419</f>
        <v>5000</v>
      </c>
      <c r="J419" s="97">
        <f>SUM(G419-F419)*D419</f>
        <v>5000</v>
      </c>
      <c r="K419" s="97">
        <v>0</v>
      </c>
      <c r="L419" s="99">
        <f t="shared" ref="L419" si="768">SUM(I419:K419)</f>
        <v>10000</v>
      </c>
    </row>
    <row r="420" spans="1:12" s="100" customFormat="1" ht="14.25">
      <c r="A420" s="95" t="s">
        <v>764</v>
      </c>
      <c r="B420" s="96" t="s">
        <v>24</v>
      </c>
      <c r="C420" s="97" t="s">
        <v>18</v>
      </c>
      <c r="D420" s="98">
        <v>500</v>
      </c>
      <c r="E420" s="98">
        <v>880</v>
      </c>
      <c r="F420" s="97">
        <v>874</v>
      </c>
      <c r="G420" s="97">
        <v>0</v>
      </c>
      <c r="H420" s="97">
        <v>0</v>
      </c>
      <c r="I420" s="99">
        <f>SUM(E420-F420)*D420</f>
        <v>3000</v>
      </c>
      <c r="J420" s="97">
        <v>0</v>
      </c>
      <c r="K420" s="97">
        <v>0</v>
      </c>
      <c r="L420" s="99">
        <f t="shared" ref="L420" si="769">SUM(I420:K420)</f>
        <v>3000</v>
      </c>
    </row>
    <row r="421" spans="1:12" s="100" customFormat="1" ht="14.25">
      <c r="A421" s="95" t="s">
        <v>758</v>
      </c>
      <c r="B421" s="96" t="s">
        <v>243</v>
      </c>
      <c r="C421" s="97" t="s">
        <v>14</v>
      </c>
      <c r="D421" s="98">
        <v>500</v>
      </c>
      <c r="E421" s="98">
        <v>1350</v>
      </c>
      <c r="F421" s="97">
        <v>1360</v>
      </c>
      <c r="G421" s="97">
        <v>1370</v>
      </c>
      <c r="H421" s="97">
        <v>1380</v>
      </c>
      <c r="I421" s="99">
        <f t="shared" ref="I421" si="770">SUM(F421-E421)*D421</f>
        <v>5000</v>
      </c>
      <c r="J421" s="97">
        <f>SUM(G421-F421)*D421</f>
        <v>5000</v>
      </c>
      <c r="K421" s="97">
        <f t="shared" ref="K421:K426" si="771">SUM(H421-G421)*D421</f>
        <v>5000</v>
      </c>
      <c r="L421" s="99">
        <f t="shared" ref="L421" si="772">SUM(I421:K421)</f>
        <v>15000</v>
      </c>
    </row>
    <row r="422" spans="1:12" s="100" customFormat="1" ht="14.25">
      <c r="A422" s="95" t="s">
        <v>758</v>
      </c>
      <c r="B422" s="96" t="s">
        <v>42</v>
      </c>
      <c r="C422" s="97" t="s">
        <v>14</v>
      </c>
      <c r="D422" s="98">
        <v>1000</v>
      </c>
      <c r="E422" s="98">
        <v>485</v>
      </c>
      <c r="F422" s="97">
        <v>489</v>
      </c>
      <c r="G422" s="97">
        <v>0</v>
      </c>
      <c r="H422" s="97">
        <v>0</v>
      </c>
      <c r="I422" s="99">
        <f t="shared" ref="I422" si="773">SUM(F422-E422)*D422</f>
        <v>4000</v>
      </c>
      <c r="J422" s="97">
        <v>0</v>
      </c>
      <c r="K422" s="97">
        <f t="shared" si="771"/>
        <v>0</v>
      </c>
      <c r="L422" s="99">
        <f t="shared" ref="L422" si="774">SUM(I422:K422)</f>
        <v>4000</v>
      </c>
    </row>
    <row r="423" spans="1:12" s="100" customFormat="1" ht="14.25">
      <c r="A423" s="95" t="s">
        <v>757</v>
      </c>
      <c r="B423" s="96" t="s">
        <v>71</v>
      </c>
      <c r="C423" s="97" t="s">
        <v>14</v>
      </c>
      <c r="D423" s="98">
        <v>500</v>
      </c>
      <c r="E423" s="98">
        <v>1625</v>
      </c>
      <c r="F423" s="97">
        <v>1635</v>
      </c>
      <c r="G423" s="97">
        <v>1645</v>
      </c>
      <c r="H423" s="97">
        <v>1655</v>
      </c>
      <c r="I423" s="99">
        <f t="shared" ref="I423:I431" si="775">SUM(F423-E423)*D423</f>
        <v>5000</v>
      </c>
      <c r="J423" s="97">
        <f>SUM(G423-F423)*D423</f>
        <v>5000</v>
      </c>
      <c r="K423" s="97">
        <f t="shared" si="771"/>
        <v>5000</v>
      </c>
      <c r="L423" s="99">
        <f t="shared" ref="L423:L431" si="776">SUM(I423:K423)</f>
        <v>15000</v>
      </c>
    </row>
    <row r="424" spans="1:12" s="100" customFormat="1" ht="14.25">
      <c r="A424" s="95" t="s">
        <v>757</v>
      </c>
      <c r="B424" s="96" t="s">
        <v>664</v>
      </c>
      <c r="C424" s="97" t="s">
        <v>14</v>
      </c>
      <c r="D424" s="98">
        <v>2000</v>
      </c>
      <c r="E424" s="98">
        <v>148.6</v>
      </c>
      <c r="F424" s="97">
        <v>149.6</v>
      </c>
      <c r="G424" s="97">
        <v>150.6</v>
      </c>
      <c r="H424" s="97">
        <v>151</v>
      </c>
      <c r="I424" s="99">
        <f t="shared" si="775"/>
        <v>2000</v>
      </c>
      <c r="J424" s="97">
        <f>SUM(G424-F424)*D424</f>
        <v>2000</v>
      </c>
      <c r="K424" s="97">
        <f t="shared" si="771"/>
        <v>800.00000000001137</v>
      </c>
      <c r="L424" s="99">
        <f t="shared" si="776"/>
        <v>4800.0000000000109</v>
      </c>
    </row>
    <row r="425" spans="1:12" s="100" customFormat="1" ht="14.25">
      <c r="A425" s="95" t="s">
        <v>757</v>
      </c>
      <c r="B425" s="96" t="s">
        <v>193</v>
      </c>
      <c r="C425" s="97" t="s">
        <v>14</v>
      </c>
      <c r="D425" s="98">
        <v>2000</v>
      </c>
      <c r="E425" s="98">
        <v>122</v>
      </c>
      <c r="F425" s="97">
        <v>123</v>
      </c>
      <c r="G425" s="97">
        <v>124</v>
      </c>
      <c r="H425" s="97">
        <v>125</v>
      </c>
      <c r="I425" s="99">
        <f t="shared" si="775"/>
        <v>2000</v>
      </c>
      <c r="J425" s="97">
        <f>SUM(G425-F425)*D425</f>
        <v>2000</v>
      </c>
      <c r="K425" s="97">
        <f t="shared" si="771"/>
        <v>2000</v>
      </c>
      <c r="L425" s="99">
        <f t="shared" si="776"/>
        <v>6000</v>
      </c>
    </row>
    <row r="426" spans="1:12" s="100" customFormat="1" ht="14.25">
      <c r="A426" s="95" t="s">
        <v>757</v>
      </c>
      <c r="B426" s="96" t="s">
        <v>193</v>
      </c>
      <c r="C426" s="97" t="s">
        <v>14</v>
      </c>
      <c r="D426" s="98">
        <v>2000</v>
      </c>
      <c r="E426" s="98">
        <v>126</v>
      </c>
      <c r="F426" s="97">
        <v>127</v>
      </c>
      <c r="G426" s="97">
        <v>0</v>
      </c>
      <c r="H426" s="97">
        <v>0</v>
      </c>
      <c r="I426" s="99">
        <f t="shared" si="775"/>
        <v>2000</v>
      </c>
      <c r="J426" s="97">
        <v>0</v>
      </c>
      <c r="K426" s="97">
        <f t="shared" si="771"/>
        <v>0</v>
      </c>
      <c r="L426" s="99">
        <f t="shared" si="776"/>
        <v>2000</v>
      </c>
    </row>
    <row r="427" spans="1:12" s="100" customFormat="1" ht="14.25">
      <c r="A427" s="95" t="s">
        <v>755</v>
      </c>
      <c r="B427" s="96" t="s">
        <v>756</v>
      </c>
      <c r="C427" s="97" t="s">
        <v>14</v>
      </c>
      <c r="D427" s="98">
        <v>500</v>
      </c>
      <c r="E427" s="98">
        <v>1133.5</v>
      </c>
      <c r="F427" s="97">
        <v>1143</v>
      </c>
      <c r="G427" s="97">
        <v>0</v>
      </c>
      <c r="H427" s="97">
        <v>0</v>
      </c>
      <c r="I427" s="99">
        <f t="shared" si="775"/>
        <v>4750</v>
      </c>
      <c r="J427" s="97">
        <v>0</v>
      </c>
      <c r="K427" s="97">
        <v>0</v>
      </c>
      <c r="L427" s="99">
        <f t="shared" si="776"/>
        <v>4750</v>
      </c>
    </row>
    <row r="428" spans="1:12" s="100" customFormat="1" ht="14.25">
      <c r="A428" s="95" t="s">
        <v>755</v>
      </c>
      <c r="B428" s="96" t="s">
        <v>339</v>
      </c>
      <c r="C428" s="97" t="s">
        <v>14</v>
      </c>
      <c r="D428" s="98">
        <v>2000</v>
      </c>
      <c r="E428" s="98">
        <v>135</v>
      </c>
      <c r="F428" s="97">
        <v>136</v>
      </c>
      <c r="G428" s="97">
        <v>137</v>
      </c>
      <c r="H428" s="97">
        <v>0</v>
      </c>
      <c r="I428" s="99">
        <f t="shared" si="775"/>
        <v>2000</v>
      </c>
      <c r="J428" s="97">
        <f>SUM(G428-F428)*D428</f>
        <v>2000</v>
      </c>
      <c r="K428" s="97">
        <v>0</v>
      </c>
      <c r="L428" s="99">
        <f t="shared" si="776"/>
        <v>4000</v>
      </c>
    </row>
    <row r="429" spans="1:12" s="100" customFormat="1" ht="14.25">
      <c r="A429" s="95" t="s">
        <v>755</v>
      </c>
      <c r="B429" s="96" t="s">
        <v>30</v>
      </c>
      <c r="C429" s="97" t="s">
        <v>14</v>
      </c>
      <c r="D429" s="98">
        <v>2000</v>
      </c>
      <c r="E429" s="98">
        <v>133</v>
      </c>
      <c r="F429" s="97">
        <v>134</v>
      </c>
      <c r="G429" s="97">
        <v>135</v>
      </c>
      <c r="H429" s="97">
        <v>136</v>
      </c>
      <c r="I429" s="99">
        <f t="shared" si="775"/>
        <v>2000</v>
      </c>
      <c r="J429" s="97">
        <f>SUM(G429-F429)*D429</f>
        <v>2000</v>
      </c>
      <c r="K429" s="97">
        <f>SUM(H429-G429)*D429</f>
        <v>2000</v>
      </c>
      <c r="L429" s="99">
        <f t="shared" si="776"/>
        <v>6000</v>
      </c>
    </row>
    <row r="430" spans="1:12" s="100" customFormat="1" ht="14.25">
      <c r="A430" s="95" t="s">
        <v>755</v>
      </c>
      <c r="B430" s="96" t="s">
        <v>193</v>
      </c>
      <c r="C430" s="97" t="s">
        <v>14</v>
      </c>
      <c r="D430" s="98">
        <v>2000</v>
      </c>
      <c r="E430" s="98">
        <v>109.5</v>
      </c>
      <c r="F430" s="97">
        <v>110.5</v>
      </c>
      <c r="G430" s="97">
        <v>111.5</v>
      </c>
      <c r="H430" s="97">
        <v>112.5</v>
      </c>
      <c r="I430" s="99">
        <f t="shared" si="775"/>
        <v>2000</v>
      </c>
      <c r="J430" s="97">
        <f>SUM(G430-F430)*D430</f>
        <v>2000</v>
      </c>
      <c r="K430" s="97">
        <f>SUM(H430-G430)*D430</f>
        <v>2000</v>
      </c>
      <c r="L430" s="99">
        <f t="shared" si="776"/>
        <v>6000</v>
      </c>
    </row>
    <row r="431" spans="1:12" s="100" customFormat="1" ht="14.25">
      <c r="A431" s="95" t="s">
        <v>755</v>
      </c>
      <c r="B431" s="96" t="s">
        <v>74</v>
      </c>
      <c r="C431" s="97" t="s">
        <v>14</v>
      </c>
      <c r="D431" s="98">
        <v>500</v>
      </c>
      <c r="E431" s="98">
        <v>1706</v>
      </c>
      <c r="F431" s="97">
        <v>1706</v>
      </c>
      <c r="G431" s="97">
        <v>0</v>
      </c>
      <c r="H431" s="97">
        <v>0</v>
      </c>
      <c r="I431" s="99">
        <f t="shared" si="775"/>
        <v>0</v>
      </c>
      <c r="J431" s="97">
        <v>0</v>
      </c>
      <c r="K431" s="97">
        <v>0</v>
      </c>
      <c r="L431" s="99">
        <f t="shared" si="776"/>
        <v>0</v>
      </c>
    </row>
    <row r="432" spans="1:12" s="100" customFormat="1" ht="14.25">
      <c r="A432" s="95" t="s">
        <v>754</v>
      </c>
      <c r="B432" s="96" t="s">
        <v>193</v>
      </c>
      <c r="C432" s="97" t="s">
        <v>14</v>
      </c>
      <c r="D432" s="98">
        <v>2000</v>
      </c>
      <c r="E432" s="98">
        <v>107</v>
      </c>
      <c r="F432" s="97">
        <v>108.25</v>
      </c>
      <c r="G432" s="97">
        <v>0</v>
      </c>
      <c r="H432" s="97">
        <v>0</v>
      </c>
      <c r="I432" s="99">
        <f t="shared" ref="I432" si="777">SUM(F432-E432)*D432</f>
        <v>2500</v>
      </c>
      <c r="J432" s="97">
        <v>0</v>
      </c>
      <c r="K432" s="97">
        <v>0</v>
      </c>
      <c r="L432" s="99">
        <f t="shared" ref="L432" si="778">SUM(I432:K432)</f>
        <v>2500</v>
      </c>
    </row>
    <row r="433" spans="1:12" s="100" customFormat="1" ht="14.25">
      <c r="A433" s="95" t="s">
        <v>754</v>
      </c>
      <c r="B433" s="96" t="s">
        <v>313</v>
      </c>
      <c r="C433" s="97" t="s">
        <v>14</v>
      </c>
      <c r="D433" s="98">
        <v>500</v>
      </c>
      <c r="E433" s="98">
        <v>727.5</v>
      </c>
      <c r="F433" s="97">
        <v>727.5</v>
      </c>
      <c r="G433" s="97">
        <v>0</v>
      </c>
      <c r="H433" s="97">
        <v>0</v>
      </c>
      <c r="I433" s="99">
        <f t="shared" ref="I433" si="779">SUM(F433-E433)*D433</f>
        <v>0</v>
      </c>
      <c r="J433" s="97">
        <v>0</v>
      </c>
      <c r="K433" s="97">
        <v>0</v>
      </c>
      <c r="L433" s="99">
        <f t="shared" ref="L433" si="780">SUM(I433:K433)</f>
        <v>0</v>
      </c>
    </row>
    <row r="434" spans="1:12" s="100" customFormat="1" ht="14.25">
      <c r="A434" s="95" t="s">
        <v>754</v>
      </c>
      <c r="B434" s="96" t="s">
        <v>305</v>
      </c>
      <c r="C434" s="97" t="s">
        <v>14</v>
      </c>
      <c r="D434" s="98">
        <v>500</v>
      </c>
      <c r="E434" s="98">
        <v>1025</v>
      </c>
      <c r="F434" s="97">
        <v>1025</v>
      </c>
      <c r="G434" s="97">
        <v>0</v>
      </c>
      <c r="H434" s="97">
        <v>0</v>
      </c>
      <c r="I434" s="99">
        <f t="shared" ref="I434" si="781">SUM(F434-E434)*D434</f>
        <v>0</v>
      </c>
      <c r="J434" s="97">
        <v>0</v>
      </c>
      <c r="K434" s="97">
        <v>0</v>
      </c>
      <c r="L434" s="99">
        <f t="shared" ref="L434" si="782">SUM(I434:K434)</f>
        <v>0</v>
      </c>
    </row>
    <row r="435" spans="1:12" s="100" customFormat="1" ht="14.25">
      <c r="A435" s="95" t="s">
        <v>753</v>
      </c>
      <c r="B435" s="96" t="s">
        <v>71</v>
      </c>
      <c r="C435" s="97" t="s">
        <v>14</v>
      </c>
      <c r="D435" s="98">
        <v>1000</v>
      </c>
      <c r="E435" s="98">
        <v>1685</v>
      </c>
      <c r="F435" s="97">
        <v>1695</v>
      </c>
      <c r="G435" s="97">
        <v>0</v>
      </c>
      <c r="H435" s="97">
        <v>0</v>
      </c>
      <c r="I435" s="99">
        <f t="shared" ref="I435" si="783">SUM(F435-E435)*D435</f>
        <v>10000</v>
      </c>
      <c r="J435" s="97">
        <v>0</v>
      </c>
      <c r="K435" s="97">
        <v>0</v>
      </c>
      <c r="L435" s="99">
        <f t="shared" ref="L435" si="784">SUM(I435:K435)</f>
        <v>10000</v>
      </c>
    </row>
    <row r="436" spans="1:12" s="100" customFormat="1" ht="14.25">
      <c r="A436" s="95" t="s">
        <v>753</v>
      </c>
      <c r="B436" s="96" t="s">
        <v>161</v>
      </c>
      <c r="C436" s="97" t="s">
        <v>14</v>
      </c>
      <c r="D436" s="98">
        <v>2000</v>
      </c>
      <c r="E436" s="98">
        <v>199.5</v>
      </c>
      <c r="F436" s="97">
        <v>201.5</v>
      </c>
      <c r="G436" s="97">
        <v>203.9</v>
      </c>
      <c r="H436" s="97">
        <v>0</v>
      </c>
      <c r="I436" s="99">
        <f t="shared" ref="I436" si="785">SUM(F436-E436)*D436</f>
        <v>4000</v>
      </c>
      <c r="J436" s="97">
        <f>SUM(G436-F436)*D436</f>
        <v>4800.0000000000109</v>
      </c>
      <c r="K436" s="97">
        <v>0</v>
      </c>
      <c r="L436" s="99">
        <f t="shared" ref="L436" si="786">SUM(I436:K436)</f>
        <v>8800.0000000000109</v>
      </c>
    </row>
    <row r="437" spans="1:12" s="100" customFormat="1" ht="14.25">
      <c r="A437" s="95" t="s">
        <v>753</v>
      </c>
      <c r="B437" s="96" t="s">
        <v>279</v>
      </c>
      <c r="C437" s="97" t="s">
        <v>18</v>
      </c>
      <c r="D437" s="98">
        <v>2000</v>
      </c>
      <c r="E437" s="98">
        <v>123.8</v>
      </c>
      <c r="F437" s="97">
        <v>122.8</v>
      </c>
      <c r="G437" s="97">
        <v>121.8</v>
      </c>
      <c r="H437" s="97">
        <v>0</v>
      </c>
      <c r="I437" s="99">
        <f>SUM(E437-F437)*D437</f>
        <v>2000</v>
      </c>
      <c r="J437" s="97">
        <f>SUM(F437-G437)*D437</f>
        <v>2000</v>
      </c>
      <c r="K437" s="97">
        <v>0</v>
      </c>
      <c r="L437" s="99">
        <f t="shared" ref="L437" si="787">SUM(I437:K437)</f>
        <v>4000</v>
      </c>
    </row>
    <row r="438" spans="1:12" s="100" customFormat="1" ht="14.25">
      <c r="A438" s="95" t="s">
        <v>752</v>
      </c>
      <c r="B438" s="96" t="s">
        <v>71</v>
      </c>
      <c r="C438" s="97" t="s">
        <v>14</v>
      </c>
      <c r="D438" s="98">
        <v>500</v>
      </c>
      <c r="E438" s="98">
        <v>1685</v>
      </c>
      <c r="F438" s="97">
        <v>1696</v>
      </c>
      <c r="G438" s="97">
        <v>0</v>
      </c>
      <c r="H438" s="97">
        <v>0</v>
      </c>
      <c r="I438" s="99">
        <f t="shared" ref="I438" si="788">SUM(F438-E438)*D438</f>
        <v>5500</v>
      </c>
      <c r="J438" s="97">
        <v>0</v>
      </c>
      <c r="K438" s="97">
        <f t="shared" ref="K438" si="789">SUM(H438-G438)*D438</f>
        <v>0</v>
      </c>
      <c r="L438" s="99">
        <f t="shared" ref="L438" si="790">SUM(I438:K438)</f>
        <v>5500</v>
      </c>
    </row>
    <row r="439" spans="1:12" s="100" customFormat="1" ht="14.25">
      <c r="A439" s="95" t="s">
        <v>752</v>
      </c>
      <c r="B439" s="96" t="s">
        <v>670</v>
      </c>
      <c r="C439" s="97" t="s">
        <v>14</v>
      </c>
      <c r="D439" s="98">
        <v>2000</v>
      </c>
      <c r="E439" s="98">
        <v>137</v>
      </c>
      <c r="F439" s="97">
        <v>135.5</v>
      </c>
      <c r="G439" s="97">
        <v>0</v>
      </c>
      <c r="H439" s="97">
        <v>0</v>
      </c>
      <c r="I439" s="99">
        <f t="shared" ref="I439" si="791">SUM(F439-E439)*D439</f>
        <v>-3000</v>
      </c>
      <c r="J439" s="97">
        <v>0</v>
      </c>
      <c r="K439" s="97">
        <f t="shared" ref="K439" si="792">SUM(H439-G439)*D439</f>
        <v>0</v>
      </c>
      <c r="L439" s="99">
        <f t="shared" ref="L439" si="793">SUM(I439:K439)</f>
        <v>-3000</v>
      </c>
    </row>
    <row r="440" spans="1:12" s="100" customFormat="1" ht="14.25">
      <c r="A440" s="95" t="s">
        <v>752</v>
      </c>
      <c r="B440" s="96" t="s">
        <v>672</v>
      </c>
      <c r="C440" s="97" t="s">
        <v>14</v>
      </c>
      <c r="D440" s="98">
        <v>2000</v>
      </c>
      <c r="E440" s="98">
        <v>154</v>
      </c>
      <c r="F440" s="97">
        <v>154</v>
      </c>
      <c r="G440" s="97">
        <v>0</v>
      </c>
      <c r="H440" s="97">
        <v>0</v>
      </c>
      <c r="I440" s="99">
        <f t="shared" ref="I440" si="794">SUM(F440-E440)*D440</f>
        <v>0</v>
      </c>
      <c r="J440" s="97">
        <v>0</v>
      </c>
      <c r="K440" s="97">
        <f t="shared" ref="K440" si="795">SUM(H440-G440)*D440</f>
        <v>0</v>
      </c>
      <c r="L440" s="99">
        <f t="shared" ref="L440" si="796">SUM(I440:K440)</f>
        <v>0</v>
      </c>
    </row>
    <row r="441" spans="1:12" s="100" customFormat="1" ht="14.25">
      <c r="A441" s="95" t="s">
        <v>750</v>
      </c>
      <c r="B441" s="96" t="s">
        <v>751</v>
      </c>
      <c r="C441" s="97" t="s">
        <v>14</v>
      </c>
      <c r="D441" s="98">
        <v>500</v>
      </c>
      <c r="E441" s="98">
        <v>1780</v>
      </c>
      <c r="F441" s="97">
        <v>1790</v>
      </c>
      <c r="G441" s="97">
        <v>1800</v>
      </c>
      <c r="H441" s="97">
        <v>1810</v>
      </c>
      <c r="I441" s="99">
        <f t="shared" ref="I441" si="797">SUM(F441-E441)*D441</f>
        <v>5000</v>
      </c>
      <c r="J441" s="97">
        <f>SUM(G441-F441)*D441</f>
        <v>5000</v>
      </c>
      <c r="K441" s="97">
        <f t="shared" ref="K441" si="798">SUM(H441-G441)*D441</f>
        <v>5000</v>
      </c>
      <c r="L441" s="99">
        <f t="shared" ref="L441" si="799">SUM(I441:K441)</f>
        <v>15000</v>
      </c>
    </row>
    <row r="442" spans="1:12" s="100" customFormat="1" ht="14.25">
      <c r="A442" s="95" t="s">
        <v>750</v>
      </c>
      <c r="B442" s="96" t="s">
        <v>664</v>
      </c>
      <c r="C442" s="97" t="s">
        <v>14</v>
      </c>
      <c r="D442" s="98">
        <v>2000</v>
      </c>
      <c r="E442" s="98">
        <v>174.55</v>
      </c>
      <c r="F442" s="97">
        <v>176</v>
      </c>
      <c r="G442" s="97">
        <v>0</v>
      </c>
      <c r="H442" s="97">
        <v>0</v>
      </c>
      <c r="I442" s="99">
        <f t="shared" ref="I442" si="800">SUM(F442-E442)*D442</f>
        <v>2899.9999999999773</v>
      </c>
      <c r="J442" s="97">
        <v>0</v>
      </c>
      <c r="K442" s="97">
        <v>0</v>
      </c>
      <c r="L442" s="99">
        <f t="shared" ref="L442" si="801">SUM(I442:K442)</f>
        <v>2899.9999999999773</v>
      </c>
    </row>
    <row r="443" spans="1:12" s="100" customFormat="1" ht="14.25">
      <c r="A443" s="95" t="s">
        <v>750</v>
      </c>
      <c r="B443" s="96" t="s">
        <v>284</v>
      </c>
      <c r="C443" s="97" t="s">
        <v>14</v>
      </c>
      <c r="D443" s="98">
        <v>2000</v>
      </c>
      <c r="E443" s="98">
        <v>89.25</v>
      </c>
      <c r="F443" s="97">
        <v>90</v>
      </c>
      <c r="G443" s="97">
        <v>91</v>
      </c>
      <c r="H443" s="97">
        <v>0</v>
      </c>
      <c r="I443" s="99">
        <f t="shared" ref="I443" si="802">SUM(F443-E443)*D443</f>
        <v>1500</v>
      </c>
      <c r="J443" s="97">
        <f>SUM(G443-F443)*D443</f>
        <v>2000</v>
      </c>
      <c r="K443" s="97">
        <v>0</v>
      </c>
      <c r="L443" s="99">
        <f t="shared" ref="L443" si="803">SUM(I443:K443)</f>
        <v>3500</v>
      </c>
    </row>
    <row r="444" spans="1:12" s="100" customFormat="1" ht="14.25">
      <c r="A444" s="95" t="s">
        <v>750</v>
      </c>
      <c r="B444" s="96" t="s">
        <v>30</v>
      </c>
      <c r="C444" s="97" t="s">
        <v>14</v>
      </c>
      <c r="D444" s="98">
        <v>2000</v>
      </c>
      <c r="E444" s="98">
        <v>133</v>
      </c>
      <c r="F444" s="97">
        <v>134</v>
      </c>
      <c r="G444" s="97">
        <v>0</v>
      </c>
      <c r="H444" s="97">
        <v>0</v>
      </c>
      <c r="I444" s="99">
        <f t="shared" ref="I444" si="804">SUM(F444-E444)*D444</f>
        <v>2000</v>
      </c>
      <c r="J444" s="97">
        <v>0</v>
      </c>
      <c r="K444" s="97">
        <f t="shared" ref="K444" si="805">SUM(H444-G444)*D444</f>
        <v>0</v>
      </c>
      <c r="L444" s="99">
        <f t="shared" ref="L444" si="806">SUM(I444:K444)</f>
        <v>2000</v>
      </c>
    </row>
    <row r="445" spans="1:12" s="100" customFormat="1" ht="14.25">
      <c r="A445" s="95" t="s">
        <v>749</v>
      </c>
      <c r="B445" s="96" t="s">
        <v>160</v>
      </c>
      <c r="C445" s="97" t="s">
        <v>14</v>
      </c>
      <c r="D445" s="98">
        <v>1000</v>
      </c>
      <c r="E445" s="98">
        <v>475</v>
      </c>
      <c r="F445" s="97">
        <v>478.3</v>
      </c>
      <c r="G445" s="97">
        <v>0</v>
      </c>
      <c r="H445" s="97">
        <v>0</v>
      </c>
      <c r="I445" s="99">
        <f t="shared" ref="I445" si="807">SUM(F445-E445)*D445</f>
        <v>3300.0000000000114</v>
      </c>
      <c r="J445" s="97">
        <v>0</v>
      </c>
      <c r="K445" s="97">
        <f t="shared" ref="K445" si="808">SUM(H445-G445)*D445</f>
        <v>0</v>
      </c>
      <c r="L445" s="99">
        <f t="shared" ref="L445" si="809">SUM(I445:K445)</f>
        <v>3300.0000000000114</v>
      </c>
    </row>
    <row r="446" spans="1:12" s="100" customFormat="1" ht="14.25">
      <c r="A446" s="95" t="s">
        <v>749</v>
      </c>
      <c r="B446" s="96" t="s">
        <v>723</v>
      </c>
      <c r="C446" s="97" t="s">
        <v>14</v>
      </c>
      <c r="D446" s="98">
        <v>500</v>
      </c>
      <c r="E446" s="98">
        <v>623</v>
      </c>
      <c r="F446" s="97">
        <v>625.5</v>
      </c>
      <c r="G446" s="97">
        <v>0</v>
      </c>
      <c r="H446" s="97">
        <v>0</v>
      </c>
      <c r="I446" s="99">
        <f t="shared" ref="I446" si="810">SUM(F446-E446)*D446</f>
        <v>1250</v>
      </c>
      <c r="J446" s="97">
        <v>0</v>
      </c>
      <c r="K446" s="97">
        <f t="shared" ref="K446" si="811">SUM(H446-G446)*D446</f>
        <v>0</v>
      </c>
      <c r="L446" s="99">
        <f t="shared" ref="L446" si="812">SUM(I446:K446)</f>
        <v>1250</v>
      </c>
    </row>
    <row r="447" spans="1:12" s="100" customFormat="1" ht="14.25">
      <c r="A447" s="95" t="s">
        <v>749</v>
      </c>
      <c r="B447" s="96" t="s">
        <v>30</v>
      </c>
      <c r="C447" s="97" t="s">
        <v>14</v>
      </c>
      <c r="D447" s="98">
        <v>2000</v>
      </c>
      <c r="E447" s="98">
        <v>128</v>
      </c>
      <c r="F447" s="97">
        <v>129</v>
      </c>
      <c r="G447" s="97">
        <v>0</v>
      </c>
      <c r="H447" s="97">
        <v>0</v>
      </c>
      <c r="I447" s="99">
        <f t="shared" ref="I447" si="813">SUM(F447-E447)*D447</f>
        <v>2000</v>
      </c>
      <c r="J447" s="97">
        <v>0</v>
      </c>
      <c r="K447" s="97">
        <f t="shared" ref="K447" si="814">SUM(H447-G447)*D447</f>
        <v>0</v>
      </c>
      <c r="L447" s="99">
        <f t="shared" ref="L447" si="815">SUM(I447:K447)</f>
        <v>2000</v>
      </c>
    </row>
    <row r="448" spans="1:12" s="100" customFormat="1" ht="14.25">
      <c r="A448" s="95" t="s">
        <v>746</v>
      </c>
      <c r="B448" s="96" t="s">
        <v>30</v>
      </c>
      <c r="C448" s="97" t="s">
        <v>14</v>
      </c>
      <c r="D448" s="98">
        <v>2000</v>
      </c>
      <c r="E448" s="98">
        <v>98.5</v>
      </c>
      <c r="F448" s="97">
        <v>99.5</v>
      </c>
      <c r="G448" s="97">
        <v>100.5</v>
      </c>
      <c r="H448" s="97">
        <v>101.5</v>
      </c>
      <c r="I448" s="99">
        <f t="shared" ref="I448" si="816">SUM(F448-E448)*D448</f>
        <v>2000</v>
      </c>
      <c r="J448" s="97">
        <f>SUM(G448-F448)*D448</f>
        <v>2000</v>
      </c>
      <c r="K448" s="97">
        <f t="shared" ref="K448" si="817">SUM(H448-G448)*D448</f>
        <v>2000</v>
      </c>
      <c r="L448" s="99">
        <f t="shared" ref="L448" si="818">SUM(I448:K448)</f>
        <v>6000</v>
      </c>
    </row>
    <row r="449" spans="1:12" s="100" customFormat="1" ht="14.25">
      <c r="A449" s="95" t="s">
        <v>746</v>
      </c>
      <c r="B449" s="96" t="s">
        <v>747</v>
      </c>
      <c r="C449" s="97" t="s">
        <v>14</v>
      </c>
      <c r="D449" s="98">
        <v>500</v>
      </c>
      <c r="E449" s="98">
        <v>636</v>
      </c>
      <c r="F449" s="97">
        <v>642</v>
      </c>
      <c r="G449" s="97">
        <v>650</v>
      </c>
      <c r="H449" s="97">
        <v>660</v>
      </c>
      <c r="I449" s="99">
        <f t="shared" ref="I449" si="819">SUM(F449-E449)*D449</f>
        <v>3000</v>
      </c>
      <c r="J449" s="97">
        <f>SUM(G449-F449)*D449</f>
        <v>4000</v>
      </c>
      <c r="K449" s="97">
        <f t="shared" ref="K449" si="820">SUM(H449-G449)*D449</f>
        <v>5000</v>
      </c>
      <c r="L449" s="99">
        <f t="shared" ref="L449" si="821">SUM(I449:K449)</f>
        <v>12000</v>
      </c>
    </row>
    <row r="450" spans="1:12" s="100" customFormat="1" ht="14.25">
      <c r="A450" s="95" t="s">
        <v>746</v>
      </c>
      <c r="B450" s="96" t="s">
        <v>24</v>
      </c>
      <c r="C450" s="97" t="s">
        <v>14</v>
      </c>
      <c r="D450" s="98">
        <v>500</v>
      </c>
      <c r="E450" s="98">
        <v>974</v>
      </c>
      <c r="F450" s="97">
        <v>982</v>
      </c>
      <c r="G450" s="97">
        <v>0</v>
      </c>
      <c r="H450" s="97">
        <v>0</v>
      </c>
      <c r="I450" s="99">
        <f t="shared" ref="I450" si="822">SUM(F450-E450)*D450</f>
        <v>4000</v>
      </c>
      <c r="J450" s="97">
        <v>0</v>
      </c>
      <c r="K450" s="97">
        <f t="shared" ref="K450" si="823">SUM(H450-G450)*D450</f>
        <v>0</v>
      </c>
      <c r="L450" s="99">
        <f t="shared" ref="L450" si="824">SUM(I450:K450)</f>
        <v>4000</v>
      </c>
    </row>
    <row r="451" spans="1:12" s="100" customFormat="1" ht="14.25">
      <c r="A451" s="95" t="s">
        <v>746</v>
      </c>
      <c r="B451" s="96" t="s">
        <v>739</v>
      </c>
      <c r="C451" s="97" t="s">
        <v>14</v>
      </c>
      <c r="D451" s="98">
        <v>500</v>
      </c>
      <c r="E451" s="98">
        <v>1340</v>
      </c>
      <c r="F451" s="97">
        <v>1353</v>
      </c>
      <c r="G451" s="97">
        <v>0</v>
      </c>
      <c r="H451" s="97">
        <v>0</v>
      </c>
      <c r="I451" s="99">
        <f t="shared" ref="I451" si="825">SUM(F451-E451)*D451</f>
        <v>6500</v>
      </c>
      <c r="J451" s="97">
        <v>0</v>
      </c>
      <c r="K451" s="97">
        <f t="shared" ref="K451" si="826">SUM(H451-G451)*D451</f>
        <v>0</v>
      </c>
      <c r="L451" s="99">
        <f t="shared" ref="L451" si="827">SUM(I451:K451)</f>
        <v>6500</v>
      </c>
    </row>
    <row r="452" spans="1:12" s="100" customFormat="1" ht="14.25">
      <c r="A452" s="95" t="s">
        <v>744</v>
      </c>
      <c r="B452" s="96" t="s">
        <v>745</v>
      </c>
      <c r="C452" s="97" t="s">
        <v>14</v>
      </c>
      <c r="D452" s="98">
        <v>500</v>
      </c>
      <c r="E452" s="98">
        <v>778</v>
      </c>
      <c r="F452" s="97">
        <v>784</v>
      </c>
      <c r="G452" s="97">
        <v>0</v>
      </c>
      <c r="H452" s="97">
        <v>0</v>
      </c>
      <c r="I452" s="99">
        <f t="shared" ref="I452" si="828">SUM(F452-E452)*D452</f>
        <v>3000</v>
      </c>
      <c r="J452" s="97">
        <v>0</v>
      </c>
      <c r="K452" s="97">
        <f t="shared" ref="K452" si="829">SUM(H452-G452)*D452</f>
        <v>0</v>
      </c>
      <c r="L452" s="99">
        <f t="shared" ref="L452" si="830">SUM(I452:K452)</f>
        <v>3000</v>
      </c>
    </row>
    <row r="453" spans="1:12" s="100" customFormat="1" ht="14.25">
      <c r="A453" s="95" t="s">
        <v>744</v>
      </c>
      <c r="B453" s="96" t="s">
        <v>85</v>
      </c>
      <c r="C453" s="97" t="s">
        <v>14</v>
      </c>
      <c r="D453" s="98">
        <v>1000</v>
      </c>
      <c r="E453" s="98">
        <v>334</v>
      </c>
      <c r="F453" s="97">
        <v>337</v>
      </c>
      <c r="G453" s="97">
        <v>0</v>
      </c>
      <c r="H453" s="97">
        <v>0</v>
      </c>
      <c r="I453" s="99">
        <f t="shared" ref="I453:I454" si="831">SUM(F453-E453)*D453</f>
        <v>3000</v>
      </c>
      <c r="J453" s="97">
        <v>0</v>
      </c>
      <c r="K453" s="97">
        <f t="shared" ref="K453" si="832">SUM(H453-G453)*D453</f>
        <v>0</v>
      </c>
      <c r="L453" s="99">
        <f t="shared" ref="L453" si="833">SUM(I453:K453)</f>
        <v>3000</v>
      </c>
    </row>
    <row r="454" spans="1:12" s="100" customFormat="1" ht="14.25">
      <c r="A454" s="95" t="s">
        <v>742</v>
      </c>
      <c r="B454" s="96" t="s">
        <v>30</v>
      </c>
      <c r="C454" s="97" t="s">
        <v>14</v>
      </c>
      <c r="D454" s="98">
        <v>2000</v>
      </c>
      <c r="E454" s="98">
        <v>94</v>
      </c>
      <c r="F454" s="97">
        <v>95</v>
      </c>
      <c r="G454" s="97">
        <v>96</v>
      </c>
      <c r="H454" s="97">
        <v>96.8</v>
      </c>
      <c r="I454" s="99">
        <f t="shared" si="831"/>
        <v>2000</v>
      </c>
      <c r="J454" s="97">
        <f>SUM(G454-F454)*D454</f>
        <v>2000</v>
      </c>
      <c r="K454" s="97">
        <f t="shared" ref="K454" si="834">SUM(H454-G454)*D454</f>
        <v>1599.9999999999943</v>
      </c>
      <c r="L454" s="99">
        <f t="shared" ref="L454" si="835">SUM(I454:K454)</f>
        <v>5599.9999999999945</v>
      </c>
    </row>
    <row r="455" spans="1:12" s="100" customFormat="1" ht="14.25">
      <c r="A455" s="95" t="s">
        <v>742</v>
      </c>
      <c r="B455" s="96" t="s">
        <v>673</v>
      </c>
      <c r="C455" s="97" t="s">
        <v>14</v>
      </c>
      <c r="D455" s="98">
        <v>500</v>
      </c>
      <c r="E455" s="98">
        <v>554</v>
      </c>
      <c r="F455" s="97">
        <v>558</v>
      </c>
      <c r="G455" s="97">
        <v>562</v>
      </c>
      <c r="H455" s="97">
        <v>566</v>
      </c>
      <c r="I455" s="99">
        <f t="shared" ref="I455" si="836">SUM(F455-E455)*D455</f>
        <v>2000</v>
      </c>
      <c r="J455" s="97">
        <f>SUM(G455-F455)*D455</f>
        <v>2000</v>
      </c>
      <c r="K455" s="97">
        <f t="shared" ref="K455" si="837">SUM(H455-G455)*D455</f>
        <v>2000</v>
      </c>
      <c r="L455" s="99">
        <f t="shared" ref="L455" si="838">SUM(I455:K455)</f>
        <v>6000</v>
      </c>
    </row>
    <row r="456" spans="1:12" s="100" customFormat="1" ht="14.25">
      <c r="A456" s="95" t="s">
        <v>742</v>
      </c>
      <c r="B456" s="96" t="s">
        <v>743</v>
      </c>
      <c r="C456" s="97" t="s">
        <v>14</v>
      </c>
      <c r="D456" s="98">
        <v>2000</v>
      </c>
      <c r="E456" s="98">
        <v>47.5</v>
      </c>
      <c r="F456" s="97">
        <v>47.5</v>
      </c>
      <c r="G456" s="97">
        <v>0</v>
      </c>
      <c r="H456" s="97">
        <v>0</v>
      </c>
      <c r="I456" s="99">
        <f t="shared" ref="I456" si="839">SUM(F456-E456)*D456</f>
        <v>0</v>
      </c>
      <c r="J456" s="97">
        <v>0</v>
      </c>
      <c r="K456" s="97">
        <f t="shared" ref="K456" si="840">SUM(H456-G456)*D456</f>
        <v>0</v>
      </c>
      <c r="L456" s="99">
        <f t="shared" ref="L456" si="841">SUM(I456:K456)</f>
        <v>0</v>
      </c>
    </row>
    <row r="457" spans="1:12" s="100" customFormat="1" ht="14.25">
      <c r="A457" s="95" t="s">
        <v>741</v>
      </c>
      <c r="B457" s="96" t="s">
        <v>83</v>
      </c>
      <c r="C457" s="97" t="s">
        <v>14</v>
      </c>
      <c r="D457" s="98">
        <v>2000</v>
      </c>
      <c r="E457" s="98">
        <v>268</v>
      </c>
      <c r="F457" s="97">
        <v>269.5</v>
      </c>
      <c r="G457" s="97">
        <v>271.5</v>
      </c>
      <c r="H457" s="97">
        <v>0</v>
      </c>
      <c r="I457" s="99">
        <f t="shared" ref="I457" si="842">SUM(F457-E457)*D457</f>
        <v>3000</v>
      </c>
      <c r="J457" s="97">
        <f>SUM(G457-F457)*D457</f>
        <v>4000</v>
      </c>
      <c r="K457" s="97">
        <v>0</v>
      </c>
      <c r="L457" s="99">
        <f t="shared" ref="L457" si="843">SUM(I457:K457)</f>
        <v>7000</v>
      </c>
    </row>
    <row r="458" spans="1:12" s="100" customFormat="1" ht="14.25">
      <c r="A458" s="95" t="s">
        <v>741</v>
      </c>
      <c r="B458" s="96" t="s">
        <v>291</v>
      </c>
      <c r="C458" s="97" t="s">
        <v>14</v>
      </c>
      <c r="D458" s="98">
        <v>500</v>
      </c>
      <c r="E458" s="98">
        <v>1220</v>
      </c>
      <c r="F458" s="97">
        <v>1231.5</v>
      </c>
      <c r="G458" s="97">
        <v>0</v>
      </c>
      <c r="H458" s="97">
        <v>0</v>
      </c>
      <c r="I458" s="99">
        <f t="shared" ref="I458" si="844">SUM(F458-E458)*D458</f>
        <v>5750</v>
      </c>
      <c r="J458" s="97">
        <v>0</v>
      </c>
      <c r="K458" s="97">
        <f t="shared" ref="K458" si="845">SUM(H458-G458)*D458</f>
        <v>0</v>
      </c>
      <c r="L458" s="99">
        <f t="shared" ref="L458" si="846">SUM(I458:K458)</f>
        <v>5750</v>
      </c>
    </row>
    <row r="459" spans="1:12" s="100" customFormat="1" ht="14.25">
      <c r="A459" s="95" t="s">
        <v>741</v>
      </c>
      <c r="B459" s="96" t="s">
        <v>62</v>
      </c>
      <c r="C459" s="97" t="s">
        <v>14</v>
      </c>
      <c r="D459" s="98">
        <v>2000</v>
      </c>
      <c r="E459" s="98">
        <v>221</v>
      </c>
      <c r="F459" s="97">
        <v>223</v>
      </c>
      <c r="G459" s="97">
        <v>0</v>
      </c>
      <c r="H459" s="97">
        <v>0</v>
      </c>
      <c r="I459" s="99">
        <f t="shared" ref="I459" si="847">SUM(F459-E459)*D459</f>
        <v>4000</v>
      </c>
      <c r="J459" s="97">
        <v>0</v>
      </c>
      <c r="K459" s="97">
        <f t="shared" ref="K459" si="848">SUM(H459-G459)*D459</f>
        <v>0</v>
      </c>
      <c r="L459" s="99">
        <f t="shared" ref="L459" si="849">SUM(I459:K459)</f>
        <v>4000</v>
      </c>
    </row>
    <row r="460" spans="1:12" s="100" customFormat="1" ht="14.25">
      <c r="A460" s="95" t="s">
        <v>740</v>
      </c>
      <c r="B460" s="96" t="s">
        <v>738</v>
      </c>
      <c r="C460" s="97" t="s">
        <v>14</v>
      </c>
      <c r="D460" s="98">
        <v>2000</v>
      </c>
      <c r="E460" s="98">
        <v>162</v>
      </c>
      <c r="F460" s="97">
        <v>159.5</v>
      </c>
      <c r="G460" s="97">
        <v>0</v>
      </c>
      <c r="H460" s="97">
        <v>0</v>
      </c>
      <c r="I460" s="99">
        <f t="shared" ref="I460" si="850">SUM(F460-E460)*D460</f>
        <v>-5000</v>
      </c>
      <c r="J460" s="97">
        <v>0</v>
      </c>
      <c r="K460" s="97">
        <f t="shared" ref="K460" si="851">SUM(H460-G460)*D460</f>
        <v>0</v>
      </c>
      <c r="L460" s="99">
        <f t="shared" ref="L460" si="852">SUM(I460:K460)</f>
        <v>-5000</v>
      </c>
    </row>
    <row r="461" spans="1:12" s="100" customFormat="1" ht="14.25">
      <c r="A461" s="95" t="s">
        <v>740</v>
      </c>
      <c r="B461" s="96" t="s">
        <v>318</v>
      </c>
      <c r="C461" s="97" t="s">
        <v>14</v>
      </c>
      <c r="D461" s="98">
        <v>2000</v>
      </c>
      <c r="E461" s="98">
        <v>273.3</v>
      </c>
      <c r="F461" s="97">
        <v>275.5</v>
      </c>
      <c r="G461" s="97">
        <v>0</v>
      </c>
      <c r="H461" s="97">
        <v>0</v>
      </c>
      <c r="I461" s="99">
        <f t="shared" ref="I461:I462" si="853">SUM(F461-E461)*D461</f>
        <v>4399.9999999999773</v>
      </c>
      <c r="J461" s="97">
        <v>0</v>
      </c>
      <c r="K461" s="97">
        <f t="shared" ref="K461" si="854">SUM(H461-G461)*D461</f>
        <v>0</v>
      </c>
      <c r="L461" s="99">
        <f t="shared" ref="L461:L462" si="855">SUM(I461:K461)</f>
        <v>4399.9999999999773</v>
      </c>
    </row>
    <row r="462" spans="1:12" s="100" customFormat="1" ht="14.25">
      <c r="A462" s="95" t="s">
        <v>740</v>
      </c>
      <c r="B462" s="96" t="s">
        <v>739</v>
      </c>
      <c r="C462" s="97" t="s">
        <v>14</v>
      </c>
      <c r="D462" s="98">
        <v>500</v>
      </c>
      <c r="E462" s="98">
        <v>1330</v>
      </c>
      <c r="F462" s="97">
        <v>1340</v>
      </c>
      <c r="G462" s="97">
        <v>0</v>
      </c>
      <c r="H462" s="97">
        <v>0</v>
      </c>
      <c r="I462" s="99">
        <f t="shared" si="853"/>
        <v>5000</v>
      </c>
      <c r="J462" s="97">
        <v>0</v>
      </c>
      <c r="K462" s="97">
        <f t="shared" ref="K462" si="856">SUM(H462-G462)*D462</f>
        <v>0</v>
      </c>
      <c r="L462" s="99">
        <f t="shared" si="855"/>
        <v>5000</v>
      </c>
    </row>
    <row r="463" spans="1:12" s="100" customFormat="1" ht="14.25">
      <c r="A463" s="95" t="s">
        <v>735</v>
      </c>
      <c r="B463" s="96" t="s">
        <v>737</v>
      </c>
      <c r="C463" s="97" t="s">
        <v>14</v>
      </c>
      <c r="D463" s="98">
        <v>2000</v>
      </c>
      <c r="E463" s="98">
        <v>143</v>
      </c>
      <c r="F463" s="97">
        <v>144</v>
      </c>
      <c r="G463" s="97">
        <v>145</v>
      </c>
      <c r="H463" s="97">
        <v>146</v>
      </c>
      <c r="I463" s="99">
        <f t="shared" ref="I463" si="857">SUM(F463-E463)*D463</f>
        <v>2000</v>
      </c>
      <c r="J463" s="97">
        <f>SUM(G463-F463)*D463</f>
        <v>2000</v>
      </c>
      <c r="K463" s="97">
        <f t="shared" ref="K463" si="858">SUM(H463-G463)*D463</f>
        <v>2000</v>
      </c>
      <c r="L463" s="99">
        <f t="shared" ref="L463" si="859">SUM(I463:K463)</f>
        <v>6000</v>
      </c>
    </row>
    <row r="464" spans="1:12" s="100" customFormat="1" ht="14.25">
      <c r="A464" s="95" t="s">
        <v>735</v>
      </c>
      <c r="B464" s="96" t="s">
        <v>71</v>
      </c>
      <c r="C464" s="97" t="s">
        <v>14</v>
      </c>
      <c r="D464" s="98">
        <v>500</v>
      </c>
      <c r="E464" s="98">
        <v>1650</v>
      </c>
      <c r="F464" s="97">
        <v>1660</v>
      </c>
      <c r="G464" s="97">
        <v>1670</v>
      </c>
      <c r="H464" s="97">
        <v>0</v>
      </c>
      <c r="I464" s="99">
        <f t="shared" ref="I464" si="860">SUM(F464-E464)*D464</f>
        <v>5000</v>
      </c>
      <c r="J464" s="97">
        <f>SUM(G464-F464)*D464</f>
        <v>5000</v>
      </c>
      <c r="K464" s="97">
        <v>0</v>
      </c>
      <c r="L464" s="99">
        <f t="shared" ref="L464" si="861">SUM(I464:K464)</f>
        <v>10000</v>
      </c>
    </row>
    <row r="465" spans="1:12" s="100" customFormat="1" ht="14.25">
      <c r="A465" s="95" t="s">
        <v>735</v>
      </c>
      <c r="B465" s="96" t="s">
        <v>736</v>
      </c>
      <c r="C465" s="97" t="s">
        <v>14</v>
      </c>
      <c r="D465" s="98">
        <v>1000</v>
      </c>
      <c r="E465" s="98">
        <v>361.5</v>
      </c>
      <c r="F465" s="97">
        <v>363</v>
      </c>
      <c r="G465" s="97">
        <v>0</v>
      </c>
      <c r="H465" s="97">
        <v>0</v>
      </c>
      <c r="I465" s="99">
        <f t="shared" ref="I465" si="862">SUM(F465-E465)*D465</f>
        <v>1500</v>
      </c>
      <c r="J465" s="97">
        <v>0</v>
      </c>
      <c r="K465" s="97">
        <f t="shared" ref="K465" si="863">SUM(H465-G465)*D465</f>
        <v>0</v>
      </c>
      <c r="L465" s="99">
        <f t="shared" ref="L465" si="864">SUM(I465:K465)</f>
        <v>1500</v>
      </c>
    </row>
    <row r="466" spans="1:12" s="100" customFormat="1" ht="14.25">
      <c r="A466" s="95" t="s">
        <v>735</v>
      </c>
      <c r="B466" s="96" t="s">
        <v>138</v>
      </c>
      <c r="C466" s="97" t="s">
        <v>14</v>
      </c>
      <c r="D466" s="98">
        <v>2000</v>
      </c>
      <c r="E466" s="98">
        <v>191</v>
      </c>
      <c r="F466" s="97">
        <v>191</v>
      </c>
      <c r="G466" s="97">
        <v>0</v>
      </c>
      <c r="H466" s="97">
        <v>0</v>
      </c>
      <c r="I466" s="99">
        <f t="shared" ref="I466" si="865">SUM(F466-E466)*D466</f>
        <v>0</v>
      </c>
      <c r="J466" s="97">
        <v>0</v>
      </c>
      <c r="K466" s="97">
        <v>0</v>
      </c>
      <c r="L466" s="99">
        <f t="shared" ref="L466" si="866">SUM(I466:K466)</f>
        <v>0</v>
      </c>
    </row>
    <row r="467" spans="1:12" s="100" customFormat="1" ht="14.25">
      <c r="A467" s="95" t="s">
        <v>731</v>
      </c>
      <c r="B467" s="96" t="s">
        <v>71</v>
      </c>
      <c r="C467" s="97" t="s">
        <v>14</v>
      </c>
      <c r="D467" s="98">
        <v>500</v>
      </c>
      <c r="E467" s="98">
        <v>1645</v>
      </c>
      <c r="F467" s="97">
        <v>1650</v>
      </c>
      <c r="G467" s="97">
        <v>0</v>
      </c>
      <c r="H467" s="97">
        <v>0</v>
      </c>
      <c r="I467" s="99">
        <f t="shared" ref="I467" si="867">SUM(F467-E467)*D467</f>
        <v>2500</v>
      </c>
      <c r="J467" s="97">
        <v>0</v>
      </c>
      <c r="K467" s="97">
        <f t="shared" ref="K467" si="868">SUM(H467-G467)*D467</f>
        <v>0</v>
      </c>
      <c r="L467" s="99">
        <f t="shared" ref="L467" si="869">SUM(I467:K467)</f>
        <v>2500</v>
      </c>
    </row>
    <row r="468" spans="1:12" s="100" customFormat="1" ht="14.25">
      <c r="A468" s="95" t="s">
        <v>731</v>
      </c>
      <c r="B468" s="96" t="s">
        <v>28</v>
      </c>
      <c r="C468" s="97" t="s">
        <v>14</v>
      </c>
      <c r="D468" s="98">
        <v>500</v>
      </c>
      <c r="E468" s="98">
        <v>710</v>
      </c>
      <c r="F468" s="97">
        <v>716</v>
      </c>
      <c r="G468" s="97">
        <v>0</v>
      </c>
      <c r="H468" s="97">
        <v>0</v>
      </c>
      <c r="I468" s="99">
        <f t="shared" ref="I468" si="870">SUM(F468-E468)*D468</f>
        <v>3000</v>
      </c>
      <c r="J468" s="97">
        <v>0</v>
      </c>
      <c r="K468" s="97">
        <f t="shared" ref="K468" si="871">SUM(H468-G468)*D468</f>
        <v>0</v>
      </c>
      <c r="L468" s="99">
        <f t="shared" ref="L468" si="872">SUM(I468:K468)</f>
        <v>3000</v>
      </c>
    </row>
    <row r="469" spans="1:12" s="100" customFormat="1" ht="14.25">
      <c r="A469" s="95" t="s">
        <v>730</v>
      </c>
      <c r="B469" s="96" t="s">
        <v>51</v>
      </c>
      <c r="C469" s="97" t="s">
        <v>14</v>
      </c>
      <c r="D469" s="98">
        <v>2000</v>
      </c>
      <c r="E469" s="98">
        <v>257</v>
      </c>
      <c r="F469" s="97">
        <v>259</v>
      </c>
      <c r="G469" s="97">
        <v>0</v>
      </c>
      <c r="H469" s="97">
        <v>0</v>
      </c>
      <c r="I469" s="99">
        <f t="shared" ref="I469" si="873">SUM(F469-E469)*D469</f>
        <v>4000</v>
      </c>
      <c r="J469" s="97">
        <v>0</v>
      </c>
      <c r="K469" s="97">
        <f t="shared" ref="K469" si="874">SUM(H469-G469)*D469</f>
        <v>0</v>
      </c>
      <c r="L469" s="99">
        <f t="shared" ref="L469" si="875">SUM(I469:K469)</f>
        <v>4000</v>
      </c>
    </row>
    <row r="470" spans="1:12" s="100" customFormat="1" ht="14.25">
      <c r="A470" s="95" t="s">
        <v>730</v>
      </c>
      <c r="B470" s="96" t="s">
        <v>217</v>
      </c>
      <c r="C470" s="97" t="s">
        <v>14</v>
      </c>
      <c r="D470" s="98">
        <v>2000</v>
      </c>
      <c r="E470" s="98">
        <v>162</v>
      </c>
      <c r="F470" s="97">
        <v>163.25</v>
      </c>
      <c r="G470" s="97">
        <v>0</v>
      </c>
      <c r="H470" s="97">
        <v>0</v>
      </c>
      <c r="I470" s="99">
        <f t="shared" ref="I470" si="876">SUM(F470-E470)*D470</f>
        <v>2500</v>
      </c>
      <c r="J470" s="97">
        <v>0</v>
      </c>
      <c r="K470" s="97">
        <f t="shared" ref="K470" si="877">SUM(H470-G470)*D470</f>
        <v>0</v>
      </c>
      <c r="L470" s="99">
        <f t="shared" ref="L470" si="878">SUM(I470:K470)</f>
        <v>2500</v>
      </c>
    </row>
    <row r="471" spans="1:12" s="100" customFormat="1" ht="14.25">
      <c r="A471" s="95" t="s">
        <v>729</v>
      </c>
      <c r="B471" s="96" t="s">
        <v>83</v>
      </c>
      <c r="C471" s="97" t="s">
        <v>14</v>
      </c>
      <c r="D471" s="98">
        <v>2000</v>
      </c>
      <c r="E471" s="98">
        <v>280</v>
      </c>
      <c r="F471" s="97">
        <v>281</v>
      </c>
      <c r="G471" s="97">
        <v>0</v>
      </c>
      <c r="H471" s="97">
        <v>0</v>
      </c>
      <c r="I471" s="99">
        <f t="shared" ref="I471" si="879">SUM(F471-E471)*D471</f>
        <v>2000</v>
      </c>
      <c r="J471" s="97">
        <v>0</v>
      </c>
      <c r="K471" s="97">
        <f t="shared" ref="K471" si="880">SUM(H471-G471)*D471</f>
        <v>0</v>
      </c>
      <c r="L471" s="99">
        <f t="shared" ref="L471" si="881">SUM(I471:K471)</f>
        <v>2000</v>
      </c>
    </row>
    <row r="472" spans="1:12" s="100" customFormat="1" ht="14.25">
      <c r="A472" s="95" t="s">
        <v>729</v>
      </c>
      <c r="B472" s="96" t="s">
        <v>23</v>
      </c>
      <c r="C472" s="97" t="s">
        <v>14</v>
      </c>
      <c r="D472" s="98">
        <v>2000</v>
      </c>
      <c r="E472" s="98">
        <v>206</v>
      </c>
      <c r="F472" s="97">
        <v>203</v>
      </c>
      <c r="G472" s="97">
        <v>0</v>
      </c>
      <c r="H472" s="97">
        <v>0</v>
      </c>
      <c r="I472" s="99">
        <f t="shared" ref="I472" si="882">SUM(F472-E472)*D472</f>
        <v>-6000</v>
      </c>
      <c r="J472" s="97">
        <v>0</v>
      </c>
      <c r="K472" s="97">
        <f t="shared" ref="K472" si="883">SUM(H472-G472)*D472</f>
        <v>0</v>
      </c>
      <c r="L472" s="99">
        <f t="shared" ref="L472" si="884">SUM(I472:K472)</f>
        <v>-6000</v>
      </c>
    </row>
    <row r="473" spans="1:12" s="100" customFormat="1" ht="14.25">
      <c r="A473" s="95" t="s">
        <v>725</v>
      </c>
      <c r="B473" s="96" t="s">
        <v>724</v>
      </c>
      <c r="C473" s="97" t="s">
        <v>14</v>
      </c>
      <c r="D473" s="98">
        <v>2000</v>
      </c>
      <c r="E473" s="98">
        <v>359.7</v>
      </c>
      <c r="F473" s="97">
        <v>362.5</v>
      </c>
      <c r="G473" s="97">
        <v>0</v>
      </c>
      <c r="H473" s="97">
        <v>0</v>
      </c>
      <c r="I473" s="99">
        <f t="shared" ref="I473" si="885">SUM(F473-E473)*D473</f>
        <v>5600.0000000000227</v>
      </c>
      <c r="J473" s="97">
        <v>0</v>
      </c>
      <c r="K473" s="97">
        <f t="shared" ref="K473" si="886">SUM(H473-G473)*D473</f>
        <v>0</v>
      </c>
      <c r="L473" s="99">
        <f t="shared" ref="L473" si="887">SUM(I473:K473)</f>
        <v>5600.0000000000227</v>
      </c>
    </row>
    <row r="474" spans="1:12" s="100" customFormat="1" ht="14.25">
      <c r="A474" s="95" t="s">
        <v>725</v>
      </c>
      <c r="B474" s="96" t="s">
        <v>291</v>
      </c>
      <c r="C474" s="97" t="s">
        <v>14</v>
      </c>
      <c r="D474" s="98">
        <v>500</v>
      </c>
      <c r="E474" s="98">
        <v>1252</v>
      </c>
      <c r="F474" s="97">
        <v>1260</v>
      </c>
      <c r="G474" s="97">
        <v>0</v>
      </c>
      <c r="H474" s="97">
        <v>0</v>
      </c>
      <c r="I474" s="99">
        <f t="shared" ref="I474:I475" si="888">SUM(F474-E474)*D474</f>
        <v>4000</v>
      </c>
      <c r="J474" s="97">
        <v>0</v>
      </c>
      <c r="K474" s="97">
        <f t="shared" ref="K474" si="889">SUM(H474-G474)*D474</f>
        <v>0</v>
      </c>
      <c r="L474" s="99">
        <f t="shared" ref="L474" si="890">SUM(I474:K474)</f>
        <v>4000</v>
      </c>
    </row>
    <row r="475" spans="1:12" s="100" customFormat="1" ht="14.25">
      <c r="A475" s="95" t="s">
        <v>725</v>
      </c>
      <c r="B475" s="96" t="s">
        <v>47</v>
      </c>
      <c r="C475" s="97" t="s">
        <v>14</v>
      </c>
      <c r="D475" s="98">
        <v>500</v>
      </c>
      <c r="E475" s="98">
        <v>1180</v>
      </c>
      <c r="F475" s="97">
        <v>1165</v>
      </c>
      <c r="G475" s="97">
        <v>0</v>
      </c>
      <c r="H475" s="97">
        <v>0</v>
      </c>
      <c r="I475" s="99">
        <f t="shared" si="888"/>
        <v>-7500</v>
      </c>
      <c r="J475" s="97">
        <v>0</v>
      </c>
      <c r="K475" s="97">
        <f t="shared" ref="K475:K476" si="891">SUM(H475-G475)*D475</f>
        <v>0</v>
      </c>
      <c r="L475" s="99">
        <f t="shared" ref="L475:L476" si="892">SUM(I475:K475)</f>
        <v>-7500</v>
      </c>
    </row>
    <row r="476" spans="1:12" s="100" customFormat="1" ht="14.25">
      <c r="A476" s="95" t="s">
        <v>725</v>
      </c>
      <c r="B476" s="96" t="s">
        <v>665</v>
      </c>
      <c r="C476" s="97" t="s">
        <v>14</v>
      </c>
      <c r="D476" s="98">
        <v>2000</v>
      </c>
      <c r="E476" s="98">
        <v>208</v>
      </c>
      <c r="F476" s="97">
        <v>205</v>
      </c>
      <c r="G476" s="97">
        <v>0</v>
      </c>
      <c r="H476" s="97">
        <v>0</v>
      </c>
      <c r="I476" s="99">
        <f t="shared" ref="I476" si="893">SUM(F476-E476)*D476</f>
        <v>-6000</v>
      </c>
      <c r="J476" s="97">
        <v>0</v>
      </c>
      <c r="K476" s="97">
        <f t="shared" si="891"/>
        <v>0</v>
      </c>
      <c r="L476" s="99">
        <f t="shared" si="892"/>
        <v>-6000</v>
      </c>
    </row>
    <row r="477" spans="1:12" s="100" customFormat="1" ht="14.25">
      <c r="A477" s="95"/>
      <c r="B477" s="96"/>
      <c r="C477" s="97"/>
      <c r="D477" s="98"/>
      <c r="E477" s="98"/>
      <c r="F477" s="97"/>
      <c r="G477" s="97"/>
      <c r="H477" s="97"/>
      <c r="I477" s="99"/>
      <c r="J477" s="97"/>
      <c r="K477" s="97"/>
      <c r="L477" s="99"/>
    </row>
    <row r="478" spans="1:12" s="100" customFormat="1" ht="14.25">
      <c r="A478" s="124"/>
      <c r="B478" s="125"/>
      <c r="C478" s="125"/>
      <c r="D478" s="125"/>
      <c r="E478" s="125"/>
      <c r="F478" s="125"/>
      <c r="G478" s="126"/>
      <c r="H478" s="125"/>
      <c r="I478" s="127">
        <f>SUM(I210:I476)</f>
        <v>546074.53341703152</v>
      </c>
      <c r="J478" s="128"/>
      <c r="K478" s="128"/>
      <c r="L478" s="127">
        <f>SUM(L210:L476)</f>
        <v>1479182.2520180126</v>
      </c>
    </row>
    <row r="479" spans="1:12" s="100" customFormat="1" ht="14.25"/>
    <row r="480" spans="1:12" s="100" customFormat="1" ht="14.25">
      <c r="A480" s="102"/>
      <c r="B480" s="103"/>
      <c r="C480" s="103"/>
      <c r="D480" s="104"/>
      <c r="E480" s="104"/>
      <c r="F480" s="130">
        <v>43525</v>
      </c>
      <c r="G480" s="103"/>
      <c r="H480" s="103"/>
      <c r="I480" s="105"/>
      <c r="J480" s="105"/>
      <c r="K480" s="105"/>
      <c r="L480" s="105"/>
    </row>
    <row r="481" spans="1:16384" s="100" customFormat="1" ht="14.25">
      <c r="A481" s="95"/>
      <c r="B481" s="96"/>
      <c r="C481" s="97"/>
      <c r="D481" s="98"/>
      <c r="E481" s="98"/>
      <c r="F481" s="97"/>
      <c r="G481" s="97"/>
      <c r="H481" s="97"/>
      <c r="I481" s="99"/>
      <c r="J481" s="106" t="s">
        <v>732</v>
      </c>
      <c r="K481" s="103"/>
      <c r="L481" s="131">
        <v>0.84</v>
      </c>
    </row>
    <row r="482" spans="1:16384" s="100" customFormat="1" ht="14.25">
      <c r="A482" s="95" t="s">
        <v>722</v>
      </c>
      <c r="B482" s="96" t="s">
        <v>330</v>
      </c>
      <c r="C482" s="97" t="s">
        <v>14</v>
      </c>
      <c r="D482" s="98">
        <v>2000</v>
      </c>
      <c r="E482" s="98">
        <v>104.25</v>
      </c>
      <c r="F482" s="97">
        <v>105.25</v>
      </c>
      <c r="G482" s="97">
        <v>106.25</v>
      </c>
      <c r="H482" s="97">
        <v>107.25</v>
      </c>
      <c r="I482" s="99">
        <f t="shared" ref="I482" si="894">SUM(F482-E482)*D482</f>
        <v>2000</v>
      </c>
      <c r="J482" s="97">
        <f>SUM(G482-F482)*D482</f>
        <v>2000</v>
      </c>
      <c r="K482" s="97">
        <f t="shared" ref="K482" si="895">SUM(H482-G482)*D482</f>
        <v>2000</v>
      </c>
      <c r="L482" s="99">
        <f t="shared" ref="L482" si="896">SUM(I482:K482)</f>
        <v>6000</v>
      </c>
    </row>
    <row r="483" spans="1:16384" s="100" customFormat="1" ht="14.25">
      <c r="A483" s="95" t="s">
        <v>722</v>
      </c>
      <c r="B483" s="96" t="s">
        <v>696</v>
      </c>
      <c r="C483" s="97" t="s">
        <v>14</v>
      </c>
      <c r="D483" s="98">
        <v>500</v>
      </c>
      <c r="E483" s="98">
        <v>1213</v>
      </c>
      <c r="F483" s="97">
        <v>1223</v>
      </c>
      <c r="G483" s="97">
        <v>1234</v>
      </c>
      <c r="H483" s="97">
        <v>1244</v>
      </c>
      <c r="I483" s="99">
        <f t="shared" ref="I483" si="897">SUM(F483-E483)*D483</f>
        <v>5000</v>
      </c>
      <c r="J483" s="97">
        <f>SUM(G483-F483)*D483</f>
        <v>5500</v>
      </c>
      <c r="K483" s="97">
        <f t="shared" ref="K483" si="898">SUM(H483-G483)*D483</f>
        <v>5000</v>
      </c>
      <c r="L483" s="99">
        <f t="shared" ref="L483" si="899">SUM(I483:K483)</f>
        <v>15500</v>
      </c>
    </row>
    <row r="484" spans="1:16384" s="100" customFormat="1" ht="14.25">
      <c r="A484" s="95" t="s">
        <v>722</v>
      </c>
      <c r="B484" s="96" t="s">
        <v>723</v>
      </c>
      <c r="C484" s="97" t="s">
        <v>14</v>
      </c>
      <c r="D484" s="98">
        <v>500</v>
      </c>
      <c r="E484" s="98">
        <v>597.1</v>
      </c>
      <c r="F484" s="97">
        <v>590</v>
      </c>
      <c r="G484" s="97">
        <v>0</v>
      </c>
      <c r="H484" s="97">
        <v>0</v>
      </c>
      <c r="I484" s="99">
        <f t="shared" ref="I484" si="900">SUM(F484-E484)*D484</f>
        <v>-3550.0000000000114</v>
      </c>
      <c r="J484" s="97">
        <v>0</v>
      </c>
      <c r="K484" s="97">
        <f t="shared" ref="K484" si="901">SUM(H484-G484)*D484</f>
        <v>0</v>
      </c>
      <c r="L484" s="99">
        <f t="shared" ref="L484" si="902">SUM(I484:K484)</f>
        <v>-3550.0000000000114</v>
      </c>
    </row>
    <row r="485" spans="1:16384" s="100" customFormat="1" ht="14.25">
      <c r="A485" s="95" t="s">
        <v>721</v>
      </c>
      <c r="B485" s="96" t="s">
        <v>664</v>
      </c>
      <c r="C485" s="97" t="s">
        <v>14</v>
      </c>
      <c r="D485" s="98">
        <v>2000</v>
      </c>
      <c r="E485" s="98">
        <v>140</v>
      </c>
      <c r="F485" s="97">
        <v>141.5</v>
      </c>
      <c r="G485" s="97">
        <v>144</v>
      </c>
      <c r="H485" s="97">
        <v>146</v>
      </c>
      <c r="I485" s="99">
        <f t="shared" ref="I485:I490" si="903">SUM(F485-E485)*D485</f>
        <v>3000</v>
      </c>
      <c r="J485" s="97">
        <f>SUM(G485-F485)*D485</f>
        <v>5000</v>
      </c>
      <c r="K485" s="97">
        <f t="shared" ref="K485:K490" si="904">SUM(H485-G485)*D485</f>
        <v>4000</v>
      </c>
      <c r="L485" s="99">
        <f t="shared" ref="L485:L490" si="905">SUM(I485:K485)</f>
        <v>12000</v>
      </c>
    </row>
    <row r="486" spans="1:16384" s="100" customFormat="1" ht="14.25">
      <c r="A486" s="95" t="s">
        <v>721</v>
      </c>
      <c r="B486" s="96" t="s">
        <v>307</v>
      </c>
      <c r="C486" s="97" t="s">
        <v>14</v>
      </c>
      <c r="D486" s="98">
        <v>2000</v>
      </c>
      <c r="E486" s="98">
        <v>97</v>
      </c>
      <c r="F486" s="97">
        <v>97.5</v>
      </c>
      <c r="G486" s="97">
        <v>0</v>
      </c>
      <c r="H486" s="97">
        <v>0</v>
      </c>
      <c r="I486" s="99">
        <f t="shared" si="903"/>
        <v>1000</v>
      </c>
      <c r="J486" s="97">
        <v>0</v>
      </c>
      <c r="K486" s="97">
        <f t="shared" si="904"/>
        <v>0</v>
      </c>
      <c r="L486" s="99">
        <f t="shared" si="905"/>
        <v>1000</v>
      </c>
    </row>
    <row r="487" spans="1:16384" s="100" customFormat="1" ht="14.25">
      <c r="A487" s="95" t="s">
        <v>721</v>
      </c>
      <c r="B487" s="96" t="s">
        <v>308</v>
      </c>
      <c r="C487" s="97" t="s">
        <v>14</v>
      </c>
      <c r="D487" s="98">
        <v>2000</v>
      </c>
      <c r="E487" s="98">
        <v>95</v>
      </c>
      <c r="F487" s="97">
        <v>95.7</v>
      </c>
      <c r="G487" s="97">
        <v>0</v>
      </c>
      <c r="H487" s="97">
        <v>0</v>
      </c>
      <c r="I487" s="99">
        <f t="shared" si="903"/>
        <v>1400.0000000000057</v>
      </c>
      <c r="J487" s="97">
        <v>0</v>
      </c>
      <c r="K487" s="97">
        <f t="shared" si="904"/>
        <v>0</v>
      </c>
      <c r="L487" s="99">
        <f t="shared" si="905"/>
        <v>1400.0000000000057</v>
      </c>
    </row>
    <row r="488" spans="1:16384" s="100" customFormat="1" ht="14.25">
      <c r="A488" s="95" t="s">
        <v>721</v>
      </c>
      <c r="B488" s="96" t="s">
        <v>24</v>
      </c>
      <c r="C488" s="97" t="s">
        <v>14</v>
      </c>
      <c r="D488" s="98">
        <v>500</v>
      </c>
      <c r="E488" s="98">
        <v>992</v>
      </c>
      <c r="F488" s="97">
        <v>992</v>
      </c>
      <c r="G488" s="97">
        <v>0</v>
      </c>
      <c r="H488" s="97">
        <v>0</v>
      </c>
      <c r="I488" s="99">
        <f t="shared" si="903"/>
        <v>0</v>
      </c>
      <c r="J488" s="97">
        <v>0</v>
      </c>
      <c r="K488" s="97">
        <f t="shared" si="904"/>
        <v>0</v>
      </c>
      <c r="L488" s="99">
        <f t="shared" si="905"/>
        <v>0</v>
      </c>
    </row>
    <row r="489" spans="1:16384" s="108" customFormat="1" ht="14.25">
      <c r="A489" s="95" t="s">
        <v>721</v>
      </c>
      <c r="B489" s="96" t="s">
        <v>54</v>
      </c>
      <c r="C489" s="97" t="s">
        <v>14</v>
      </c>
      <c r="D489" s="98">
        <v>500</v>
      </c>
      <c r="E489" s="98">
        <v>2460</v>
      </c>
      <c r="F489" s="97">
        <v>2460</v>
      </c>
      <c r="G489" s="97">
        <v>0</v>
      </c>
      <c r="H489" s="97">
        <v>0</v>
      </c>
      <c r="I489" s="99">
        <f t="shared" si="903"/>
        <v>0</v>
      </c>
      <c r="J489" s="97">
        <v>0</v>
      </c>
      <c r="K489" s="97">
        <f t="shared" si="904"/>
        <v>0</v>
      </c>
      <c r="L489" s="99">
        <f t="shared" si="905"/>
        <v>0</v>
      </c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7"/>
      <c r="AV489" s="107"/>
      <c r="AW489" s="107"/>
      <c r="AX489" s="107"/>
      <c r="AY489" s="107"/>
      <c r="AZ489" s="107"/>
      <c r="BA489" s="107"/>
      <c r="BB489" s="107"/>
      <c r="BC489" s="107"/>
      <c r="BD489" s="107"/>
      <c r="BE489" s="107"/>
      <c r="BF489" s="107"/>
      <c r="BG489" s="107"/>
      <c r="BH489" s="107"/>
      <c r="BI489" s="107"/>
      <c r="BJ489" s="107"/>
      <c r="BK489" s="107"/>
      <c r="BL489" s="107"/>
      <c r="BM489" s="107"/>
      <c r="BN489" s="107"/>
      <c r="BO489" s="107"/>
      <c r="BP489" s="107"/>
      <c r="BQ489" s="107"/>
      <c r="BR489" s="107"/>
      <c r="BS489" s="107"/>
      <c r="BT489" s="107"/>
      <c r="BU489" s="107"/>
      <c r="BV489" s="107"/>
      <c r="BW489" s="107"/>
      <c r="BX489" s="107"/>
      <c r="BY489" s="107"/>
      <c r="BZ489" s="107"/>
      <c r="CA489" s="107"/>
      <c r="CB489" s="107"/>
      <c r="CC489" s="107"/>
      <c r="CD489" s="107"/>
      <c r="CE489" s="107"/>
      <c r="CF489" s="107"/>
      <c r="CG489" s="107"/>
      <c r="CH489" s="107"/>
      <c r="CI489" s="107"/>
      <c r="CJ489" s="107"/>
      <c r="CK489" s="107"/>
      <c r="CL489" s="107"/>
      <c r="CM489" s="107"/>
      <c r="CN489" s="107"/>
      <c r="CO489" s="107"/>
      <c r="CP489" s="107"/>
      <c r="CQ489" s="107"/>
      <c r="CR489" s="107"/>
      <c r="CS489" s="107"/>
      <c r="CT489" s="107"/>
      <c r="CU489" s="107"/>
      <c r="CV489" s="107"/>
      <c r="CW489" s="107"/>
      <c r="CX489" s="107"/>
      <c r="CY489" s="107"/>
      <c r="CZ489" s="107"/>
      <c r="DA489" s="107"/>
      <c r="DB489" s="107"/>
      <c r="DC489" s="107"/>
      <c r="DD489" s="107"/>
      <c r="DE489" s="107"/>
      <c r="DF489" s="107"/>
      <c r="DG489" s="107"/>
      <c r="DH489" s="107"/>
      <c r="DI489" s="107"/>
      <c r="DJ489" s="107"/>
      <c r="DK489" s="107"/>
      <c r="DL489" s="107"/>
      <c r="DM489" s="107"/>
      <c r="DN489" s="107"/>
      <c r="DO489" s="107"/>
      <c r="DP489" s="107"/>
      <c r="DQ489" s="107"/>
      <c r="DR489" s="107"/>
      <c r="DS489" s="107"/>
      <c r="DT489" s="107"/>
      <c r="DU489" s="107"/>
      <c r="DV489" s="107"/>
      <c r="DW489" s="107"/>
      <c r="DX489" s="107"/>
      <c r="DY489" s="107"/>
      <c r="DZ489" s="107"/>
      <c r="EA489" s="107"/>
      <c r="EB489" s="107"/>
      <c r="EC489" s="107"/>
      <c r="ED489" s="107"/>
      <c r="EE489" s="107"/>
      <c r="EF489" s="107"/>
      <c r="EG489" s="107"/>
      <c r="EH489" s="107"/>
      <c r="EI489" s="107"/>
      <c r="EJ489" s="107"/>
      <c r="EK489" s="107"/>
      <c r="EL489" s="107"/>
      <c r="EM489" s="107"/>
      <c r="EN489" s="107"/>
      <c r="EO489" s="107"/>
      <c r="EP489" s="107"/>
      <c r="EQ489" s="107"/>
      <c r="ER489" s="107"/>
      <c r="ES489" s="107"/>
      <c r="ET489" s="107"/>
      <c r="EU489" s="107"/>
      <c r="EV489" s="107"/>
      <c r="EW489" s="107"/>
      <c r="EX489" s="107"/>
      <c r="EY489" s="107"/>
      <c r="EZ489" s="107"/>
      <c r="FA489" s="107"/>
      <c r="FB489" s="107"/>
      <c r="FC489" s="107"/>
      <c r="FD489" s="107"/>
      <c r="FE489" s="107"/>
      <c r="FF489" s="107"/>
      <c r="FG489" s="107"/>
      <c r="FH489" s="107"/>
      <c r="FI489" s="107"/>
      <c r="FJ489" s="107"/>
      <c r="FK489" s="107"/>
      <c r="FL489" s="107"/>
      <c r="FM489" s="107"/>
      <c r="FN489" s="107"/>
      <c r="FO489" s="107"/>
      <c r="FP489" s="107"/>
      <c r="FQ489" s="107"/>
      <c r="FR489" s="107"/>
      <c r="FS489" s="107"/>
      <c r="FT489" s="107"/>
      <c r="FU489" s="107"/>
      <c r="FV489" s="107"/>
      <c r="FW489" s="107"/>
      <c r="FX489" s="107"/>
      <c r="FY489" s="107"/>
      <c r="FZ489" s="107"/>
      <c r="GA489" s="107"/>
      <c r="GB489" s="107"/>
      <c r="GC489" s="107"/>
      <c r="GD489" s="107"/>
      <c r="GE489" s="107"/>
      <c r="GF489" s="107"/>
      <c r="GG489" s="107"/>
      <c r="GH489" s="107"/>
      <c r="GI489" s="107"/>
      <c r="GJ489" s="107"/>
      <c r="GK489" s="107"/>
      <c r="GL489" s="107"/>
      <c r="GM489" s="107"/>
      <c r="GN489" s="107"/>
      <c r="GO489" s="107"/>
      <c r="GP489" s="107"/>
      <c r="GQ489" s="107"/>
      <c r="GR489" s="107"/>
      <c r="GS489" s="107"/>
      <c r="GT489" s="107"/>
      <c r="GU489" s="107"/>
      <c r="GV489" s="107"/>
      <c r="GW489" s="107"/>
      <c r="GX489" s="107"/>
      <c r="GY489" s="107"/>
      <c r="GZ489" s="107"/>
      <c r="HA489" s="107"/>
      <c r="HB489" s="107"/>
      <c r="HC489" s="107"/>
      <c r="HD489" s="107"/>
      <c r="HE489" s="107"/>
      <c r="HF489" s="107"/>
      <c r="HG489" s="107"/>
      <c r="HH489" s="107"/>
      <c r="HI489" s="107"/>
      <c r="HJ489" s="107"/>
      <c r="HK489" s="107"/>
      <c r="HL489" s="107"/>
      <c r="HM489" s="107"/>
      <c r="HN489" s="107"/>
      <c r="HO489" s="107"/>
      <c r="HP489" s="107"/>
      <c r="HQ489" s="107"/>
      <c r="HR489" s="107"/>
      <c r="HS489" s="107"/>
      <c r="HT489" s="107"/>
      <c r="HU489" s="107"/>
      <c r="HV489" s="107"/>
      <c r="HW489" s="107"/>
      <c r="HX489" s="107"/>
      <c r="HY489" s="107"/>
      <c r="HZ489" s="107"/>
      <c r="IA489" s="107"/>
      <c r="IB489" s="107"/>
      <c r="IC489" s="107"/>
      <c r="ID489" s="107"/>
      <c r="IE489" s="107"/>
      <c r="IF489" s="107"/>
      <c r="IG489" s="107"/>
      <c r="IH489" s="107"/>
      <c r="II489" s="107"/>
      <c r="IJ489" s="107"/>
      <c r="IK489" s="107"/>
      <c r="IL489" s="107"/>
      <c r="IM489" s="107"/>
      <c r="IN489" s="107"/>
      <c r="IO489" s="107"/>
      <c r="IP489" s="107"/>
      <c r="IQ489" s="107"/>
      <c r="IR489" s="107"/>
      <c r="IS489" s="107"/>
      <c r="IT489" s="107"/>
      <c r="IU489" s="107"/>
      <c r="IV489" s="107"/>
      <c r="IW489" s="107"/>
      <c r="IX489" s="107"/>
      <c r="IY489" s="107"/>
      <c r="IZ489" s="107"/>
      <c r="JA489" s="107"/>
      <c r="JB489" s="107"/>
      <c r="JC489" s="107"/>
      <c r="JD489" s="107"/>
      <c r="JE489" s="107"/>
      <c r="JF489" s="107"/>
      <c r="JG489" s="107"/>
      <c r="JH489" s="107"/>
      <c r="JI489" s="107"/>
      <c r="JJ489" s="107"/>
      <c r="JK489" s="107"/>
      <c r="JL489" s="107"/>
      <c r="JM489" s="107"/>
      <c r="JN489" s="107"/>
      <c r="JO489" s="107"/>
      <c r="JP489" s="107"/>
      <c r="JQ489" s="107"/>
      <c r="JR489" s="107"/>
      <c r="JS489" s="107"/>
      <c r="JT489" s="107"/>
      <c r="JU489" s="107"/>
      <c r="JV489" s="107"/>
      <c r="JW489" s="107"/>
      <c r="JX489" s="107"/>
      <c r="JY489" s="107"/>
      <c r="JZ489" s="107"/>
      <c r="KA489" s="107"/>
      <c r="KB489" s="107"/>
      <c r="KC489" s="107"/>
      <c r="KD489" s="107"/>
      <c r="KE489" s="107"/>
      <c r="KF489" s="107"/>
      <c r="KG489" s="107"/>
      <c r="KH489" s="107"/>
      <c r="KI489" s="107"/>
      <c r="KJ489" s="107"/>
      <c r="KK489" s="107"/>
      <c r="KL489" s="107"/>
      <c r="KM489" s="107"/>
      <c r="KN489" s="107"/>
      <c r="KO489" s="107"/>
      <c r="KP489" s="107"/>
      <c r="KQ489" s="107"/>
      <c r="KR489" s="107"/>
      <c r="KS489" s="107"/>
      <c r="KT489" s="107"/>
      <c r="KU489" s="107"/>
      <c r="KV489" s="107"/>
      <c r="KW489" s="107"/>
      <c r="KX489" s="107"/>
      <c r="KY489" s="107"/>
      <c r="KZ489" s="107"/>
      <c r="LA489" s="107"/>
      <c r="LB489" s="107"/>
      <c r="LC489" s="107"/>
      <c r="LD489" s="107"/>
      <c r="LE489" s="107"/>
      <c r="LF489" s="107"/>
      <c r="LG489" s="107"/>
      <c r="LH489" s="107"/>
      <c r="LI489" s="107"/>
      <c r="LJ489" s="107"/>
      <c r="LK489" s="107"/>
      <c r="LL489" s="107"/>
      <c r="LM489" s="107"/>
      <c r="LN489" s="107"/>
      <c r="LO489" s="107"/>
      <c r="LP489" s="107"/>
      <c r="LQ489" s="107"/>
      <c r="LR489" s="107"/>
      <c r="LS489" s="107"/>
      <c r="LT489" s="107"/>
      <c r="LU489" s="107"/>
      <c r="LV489" s="107"/>
      <c r="LW489" s="107"/>
      <c r="LX489" s="107"/>
      <c r="LY489" s="107"/>
      <c r="LZ489" s="107"/>
      <c r="MA489" s="107"/>
      <c r="MB489" s="107"/>
      <c r="MC489" s="107"/>
      <c r="MD489" s="107"/>
      <c r="ME489" s="107"/>
      <c r="MF489" s="107"/>
      <c r="MG489" s="107"/>
      <c r="MH489" s="107"/>
      <c r="MI489" s="107"/>
      <c r="MJ489" s="107"/>
      <c r="MK489" s="107"/>
      <c r="ML489" s="107"/>
      <c r="MM489" s="107"/>
      <c r="MN489" s="107"/>
      <c r="MO489" s="107"/>
      <c r="MP489" s="107"/>
      <c r="MQ489" s="107"/>
      <c r="MR489" s="107"/>
      <c r="MS489" s="107"/>
      <c r="MT489" s="107"/>
      <c r="MU489" s="107"/>
      <c r="MV489" s="107"/>
      <c r="MW489" s="107"/>
      <c r="MX489" s="107"/>
      <c r="MY489" s="107"/>
      <c r="MZ489" s="107"/>
      <c r="NA489" s="107"/>
      <c r="NB489" s="107"/>
      <c r="NC489" s="107"/>
      <c r="ND489" s="107"/>
      <c r="NE489" s="107"/>
      <c r="NF489" s="107"/>
      <c r="NG489" s="107"/>
      <c r="NH489" s="107"/>
      <c r="NI489" s="107"/>
      <c r="NJ489" s="107"/>
      <c r="NK489" s="107"/>
      <c r="NL489" s="107"/>
      <c r="NM489" s="107"/>
      <c r="NN489" s="107"/>
      <c r="NO489" s="107"/>
      <c r="NP489" s="107"/>
      <c r="NQ489" s="107"/>
      <c r="NR489" s="107"/>
      <c r="NS489" s="107"/>
      <c r="NT489" s="107"/>
      <c r="NU489" s="107"/>
      <c r="NV489" s="107"/>
      <c r="NW489" s="107"/>
      <c r="NX489" s="107"/>
      <c r="NY489" s="107"/>
      <c r="NZ489" s="107"/>
      <c r="OA489" s="107"/>
      <c r="OB489" s="107"/>
      <c r="OC489" s="107"/>
      <c r="OD489" s="107"/>
      <c r="OE489" s="107"/>
      <c r="OF489" s="107"/>
      <c r="OG489" s="107"/>
      <c r="OH489" s="107"/>
      <c r="OI489" s="107"/>
      <c r="OJ489" s="107"/>
      <c r="OK489" s="107"/>
      <c r="OL489" s="107"/>
      <c r="OM489" s="107"/>
      <c r="ON489" s="107"/>
      <c r="OO489" s="107"/>
      <c r="OP489" s="107"/>
      <c r="OQ489" s="107"/>
      <c r="OR489" s="107"/>
      <c r="OS489" s="107"/>
      <c r="OT489" s="107"/>
      <c r="OU489" s="107"/>
      <c r="OV489" s="107"/>
      <c r="OW489" s="107"/>
      <c r="OX489" s="107"/>
      <c r="OY489" s="107"/>
      <c r="OZ489" s="107"/>
      <c r="PA489" s="107"/>
      <c r="PB489" s="107"/>
      <c r="PC489" s="107"/>
      <c r="PD489" s="107"/>
      <c r="PE489" s="107"/>
      <c r="PF489" s="107"/>
      <c r="PG489" s="107"/>
      <c r="PH489" s="107"/>
      <c r="PI489" s="107"/>
      <c r="PJ489" s="107"/>
      <c r="PK489" s="107"/>
      <c r="PL489" s="107"/>
      <c r="PM489" s="107"/>
      <c r="PN489" s="107"/>
      <c r="PO489" s="107"/>
      <c r="PP489" s="107"/>
      <c r="PQ489" s="107"/>
      <c r="PR489" s="107"/>
      <c r="PS489" s="107"/>
      <c r="PT489" s="107"/>
      <c r="PU489" s="107"/>
      <c r="PV489" s="107"/>
      <c r="PW489" s="107"/>
      <c r="PX489" s="107"/>
      <c r="PY489" s="107"/>
      <c r="PZ489" s="107"/>
      <c r="QA489" s="107"/>
      <c r="QB489" s="107"/>
      <c r="QC489" s="107"/>
      <c r="QD489" s="107"/>
      <c r="QE489" s="107"/>
      <c r="QF489" s="107"/>
      <c r="QG489" s="107"/>
      <c r="QH489" s="107"/>
      <c r="QI489" s="107"/>
      <c r="QJ489" s="107"/>
      <c r="QK489" s="107"/>
      <c r="QL489" s="107"/>
      <c r="QM489" s="107"/>
      <c r="QN489" s="107"/>
      <c r="QO489" s="107"/>
      <c r="QP489" s="107"/>
      <c r="QQ489" s="107"/>
      <c r="QR489" s="107"/>
      <c r="QS489" s="107"/>
      <c r="QT489" s="107"/>
      <c r="QU489" s="107"/>
      <c r="QV489" s="107"/>
      <c r="QW489" s="107"/>
      <c r="QX489" s="107"/>
      <c r="QY489" s="107"/>
      <c r="QZ489" s="107"/>
      <c r="RA489" s="107"/>
      <c r="RB489" s="107"/>
      <c r="RC489" s="107"/>
      <c r="RD489" s="107"/>
      <c r="RE489" s="107"/>
      <c r="RF489" s="107"/>
      <c r="RG489" s="107"/>
      <c r="RH489" s="107"/>
      <c r="RI489" s="107"/>
      <c r="RJ489" s="107"/>
      <c r="RK489" s="107"/>
      <c r="RL489" s="107"/>
      <c r="RM489" s="107"/>
      <c r="RN489" s="107"/>
      <c r="RO489" s="107"/>
      <c r="RP489" s="107"/>
      <c r="RQ489" s="107"/>
      <c r="RR489" s="107"/>
      <c r="RS489" s="107"/>
      <c r="RT489" s="107"/>
      <c r="RU489" s="107"/>
      <c r="RV489" s="107"/>
      <c r="RW489" s="107"/>
      <c r="RX489" s="107"/>
      <c r="RY489" s="107"/>
      <c r="RZ489" s="107"/>
      <c r="SA489" s="107"/>
      <c r="SB489" s="107"/>
      <c r="SC489" s="107"/>
      <c r="SD489" s="107"/>
      <c r="SE489" s="107"/>
      <c r="SF489" s="107"/>
      <c r="SG489" s="107"/>
      <c r="SH489" s="107"/>
      <c r="SI489" s="107"/>
      <c r="SJ489" s="107"/>
      <c r="SK489" s="107"/>
      <c r="SL489" s="107"/>
      <c r="SM489" s="107"/>
      <c r="SN489" s="107"/>
      <c r="SO489" s="107"/>
      <c r="SP489" s="107"/>
      <c r="SQ489" s="107"/>
      <c r="SR489" s="107"/>
      <c r="SS489" s="107"/>
      <c r="ST489" s="107"/>
      <c r="SU489" s="107"/>
      <c r="SV489" s="107"/>
      <c r="SW489" s="107"/>
      <c r="SX489" s="107"/>
      <c r="SY489" s="107"/>
      <c r="SZ489" s="107"/>
      <c r="TA489" s="107"/>
      <c r="TB489" s="107"/>
      <c r="TC489" s="107"/>
      <c r="TD489" s="107"/>
      <c r="TE489" s="107"/>
      <c r="TF489" s="107"/>
      <c r="TG489" s="107"/>
      <c r="TH489" s="107"/>
      <c r="TI489" s="107"/>
      <c r="TJ489" s="107"/>
      <c r="TK489" s="107"/>
      <c r="TL489" s="107"/>
      <c r="TM489" s="107"/>
      <c r="TN489" s="107"/>
      <c r="TO489" s="107"/>
      <c r="TP489" s="107"/>
      <c r="TQ489" s="107"/>
      <c r="TR489" s="107"/>
      <c r="TS489" s="107"/>
      <c r="TT489" s="107"/>
      <c r="TU489" s="107"/>
      <c r="TV489" s="107"/>
      <c r="TW489" s="107"/>
      <c r="TX489" s="107"/>
      <c r="TY489" s="107"/>
      <c r="TZ489" s="107"/>
      <c r="UA489" s="107"/>
      <c r="UB489" s="107"/>
      <c r="UC489" s="107"/>
      <c r="UD489" s="107"/>
      <c r="UE489" s="107"/>
      <c r="UF489" s="107"/>
      <c r="UG489" s="107"/>
      <c r="UH489" s="107"/>
      <c r="UI489" s="107"/>
      <c r="UJ489" s="107"/>
      <c r="UK489" s="107"/>
      <c r="UL489" s="107"/>
      <c r="UM489" s="107"/>
      <c r="UN489" s="107"/>
      <c r="UO489" s="107"/>
      <c r="UP489" s="107"/>
      <c r="UQ489" s="107"/>
      <c r="UR489" s="107"/>
      <c r="US489" s="107"/>
      <c r="UT489" s="107"/>
      <c r="UU489" s="107"/>
      <c r="UV489" s="107"/>
      <c r="UW489" s="107"/>
      <c r="UX489" s="107"/>
      <c r="UY489" s="107"/>
      <c r="UZ489" s="107"/>
      <c r="VA489" s="107"/>
      <c r="VB489" s="107"/>
      <c r="VC489" s="107"/>
      <c r="VD489" s="107"/>
      <c r="VE489" s="107"/>
      <c r="VF489" s="107"/>
      <c r="VG489" s="107"/>
      <c r="VH489" s="107"/>
      <c r="VI489" s="107"/>
      <c r="VJ489" s="107"/>
      <c r="VK489" s="107"/>
      <c r="VL489" s="107"/>
      <c r="VM489" s="107"/>
      <c r="VN489" s="107"/>
      <c r="VO489" s="107"/>
      <c r="VP489" s="107"/>
      <c r="VQ489" s="107"/>
      <c r="VR489" s="107"/>
      <c r="VS489" s="107"/>
      <c r="VT489" s="107"/>
      <c r="VU489" s="107"/>
      <c r="VV489" s="107"/>
      <c r="VW489" s="107"/>
      <c r="VX489" s="107"/>
      <c r="VY489" s="107"/>
      <c r="VZ489" s="107"/>
      <c r="WA489" s="107"/>
      <c r="WB489" s="107"/>
      <c r="WC489" s="107"/>
      <c r="WD489" s="107"/>
      <c r="WE489" s="107"/>
      <c r="WF489" s="107"/>
      <c r="WG489" s="107"/>
      <c r="WH489" s="107"/>
      <c r="WI489" s="107"/>
      <c r="WJ489" s="107"/>
      <c r="WK489" s="107"/>
      <c r="WL489" s="107"/>
      <c r="WM489" s="107"/>
      <c r="WN489" s="107"/>
      <c r="WO489" s="107"/>
      <c r="WP489" s="107"/>
      <c r="WQ489" s="107"/>
      <c r="WR489" s="107"/>
      <c r="WS489" s="107"/>
      <c r="WT489" s="107"/>
      <c r="WU489" s="107"/>
      <c r="WV489" s="107"/>
      <c r="WW489" s="107"/>
      <c r="WX489" s="107"/>
      <c r="WY489" s="107"/>
      <c r="WZ489" s="107"/>
      <c r="XA489" s="107"/>
      <c r="XB489" s="107"/>
      <c r="XC489" s="107"/>
      <c r="XD489" s="107"/>
      <c r="XE489" s="107"/>
      <c r="XF489" s="107"/>
      <c r="XG489" s="107"/>
      <c r="XH489" s="107"/>
      <c r="XI489" s="107"/>
      <c r="XJ489" s="107"/>
      <c r="XK489" s="107"/>
      <c r="XL489" s="107"/>
      <c r="XM489" s="107"/>
      <c r="XN489" s="107"/>
      <c r="XO489" s="107"/>
      <c r="XP489" s="107"/>
      <c r="XQ489" s="107"/>
      <c r="XR489" s="107"/>
      <c r="XS489" s="107"/>
      <c r="XT489" s="107"/>
      <c r="XU489" s="107"/>
      <c r="XV489" s="107"/>
      <c r="XW489" s="107"/>
      <c r="XX489" s="107"/>
      <c r="XY489" s="107"/>
      <c r="XZ489" s="107"/>
      <c r="YA489" s="107"/>
      <c r="YB489" s="107"/>
      <c r="YC489" s="107"/>
      <c r="YD489" s="107"/>
      <c r="YE489" s="107"/>
      <c r="YF489" s="107"/>
      <c r="YG489" s="107"/>
      <c r="YH489" s="107"/>
      <c r="YI489" s="107"/>
      <c r="YJ489" s="107"/>
      <c r="YK489" s="107"/>
      <c r="YL489" s="107"/>
      <c r="YM489" s="107"/>
      <c r="YN489" s="107"/>
      <c r="YO489" s="107"/>
      <c r="YP489" s="107"/>
      <c r="YQ489" s="107"/>
      <c r="YR489" s="107"/>
      <c r="YS489" s="107"/>
      <c r="YT489" s="107"/>
      <c r="YU489" s="107"/>
      <c r="YV489" s="107"/>
      <c r="YW489" s="107"/>
      <c r="YX489" s="107"/>
      <c r="YY489" s="107"/>
      <c r="YZ489" s="107"/>
      <c r="ZA489" s="107"/>
      <c r="ZB489" s="107"/>
      <c r="ZC489" s="107"/>
      <c r="ZD489" s="107"/>
      <c r="ZE489" s="107"/>
      <c r="ZF489" s="107"/>
      <c r="ZG489" s="107"/>
      <c r="ZH489" s="107"/>
      <c r="ZI489" s="107"/>
      <c r="ZJ489" s="107"/>
      <c r="ZK489" s="107"/>
      <c r="ZL489" s="107"/>
      <c r="ZM489" s="107"/>
      <c r="ZN489" s="107"/>
      <c r="ZO489" s="107"/>
      <c r="ZP489" s="107"/>
      <c r="ZQ489" s="107"/>
      <c r="ZR489" s="107"/>
      <c r="ZS489" s="107"/>
      <c r="ZT489" s="107"/>
      <c r="ZU489" s="107"/>
      <c r="ZV489" s="107"/>
      <c r="ZW489" s="107"/>
      <c r="ZX489" s="107"/>
      <c r="ZY489" s="107"/>
      <c r="ZZ489" s="107"/>
      <c r="AAA489" s="107"/>
      <c r="AAB489" s="107"/>
      <c r="AAC489" s="107"/>
      <c r="AAD489" s="107"/>
      <c r="AAE489" s="107"/>
      <c r="AAF489" s="107"/>
      <c r="AAG489" s="107"/>
      <c r="AAH489" s="107"/>
      <c r="AAI489" s="107"/>
      <c r="AAJ489" s="107"/>
      <c r="AAK489" s="107"/>
      <c r="AAL489" s="107"/>
      <c r="AAM489" s="107"/>
      <c r="AAN489" s="107"/>
      <c r="AAO489" s="107"/>
      <c r="AAP489" s="107"/>
      <c r="AAQ489" s="107"/>
      <c r="AAR489" s="107"/>
      <c r="AAS489" s="107"/>
      <c r="AAT489" s="107"/>
      <c r="AAU489" s="107"/>
      <c r="AAV489" s="107"/>
      <c r="AAW489" s="107"/>
      <c r="AAX489" s="107"/>
      <c r="AAY489" s="107"/>
      <c r="AAZ489" s="107"/>
      <c r="ABA489" s="107"/>
      <c r="ABB489" s="107"/>
      <c r="ABC489" s="107"/>
      <c r="ABD489" s="107"/>
      <c r="ABE489" s="107"/>
      <c r="ABF489" s="107"/>
      <c r="ABG489" s="107"/>
      <c r="ABH489" s="107"/>
      <c r="ABI489" s="107"/>
      <c r="ABJ489" s="107"/>
      <c r="ABK489" s="107"/>
      <c r="ABL489" s="107"/>
      <c r="ABM489" s="107"/>
      <c r="ABN489" s="107"/>
      <c r="ABO489" s="107"/>
      <c r="ABP489" s="107"/>
      <c r="ABQ489" s="107"/>
      <c r="ABR489" s="107"/>
      <c r="ABS489" s="107"/>
      <c r="ABT489" s="107"/>
      <c r="ABU489" s="107"/>
      <c r="ABV489" s="107"/>
      <c r="ABW489" s="107"/>
      <c r="ABX489" s="107"/>
      <c r="ABY489" s="107"/>
      <c r="ABZ489" s="107"/>
      <c r="ACA489" s="107"/>
      <c r="ACB489" s="107"/>
      <c r="ACC489" s="107"/>
      <c r="ACD489" s="107"/>
      <c r="ACE489" s="107"/>
      <c r="ACF489" s="107"/>
      <c r="ACG489" s="107"/>
      <c r="ACH489" s="107"/>
      <c r="ACI489" s="107"/>
      <c r="ACJ489" s="107"/>
      <c r="ACK489" s="107"/>
      <c r="ACL489" s="107"/>
      <c r="ACM489" s="107"/>
      <c r="ACN489" s="107"/>
      <c r="ACO489" s="107"/>
      <c r="ACP489" s="107"/>
      <c r="ACQ489" s="107"/>
      <c r="ACR489" s="107"/>
      <c r="ACS489" s="107"/>
      <c r="ACT489" s="107"/>
      <c r="ACU489" s="107"/>
      <c r="ACV489" s="107"/>
      <c r="ACW489" s="107"/>
      <c r="ACX489" s="107"/>
      <c r="ACY489" s="107"/>
      <c r="ACZ489" s="107"/>
      <c r="ADA489" s="107"/>
      <c r="ADB489" s="107"/>
      <c r="ADC489" s="107"/>
      <c r="ADD489" s="107"/>
      <c r="ADE489" s="107"/>
      <c r="ADF489" s="107"/>
      <c r="ADG489" s="107"/>
      <c r="ADH489" s="107"/>
      <c r="ADI489" s="107"/>
      <c r="ADJ489" s="107"/>
      <c r="ADK489" s="107"/>
      <c r="ADL489" s="107"/>
      <c r="ADM489" s="107"/>
      <c r="ADN489" s="107"/>
      <c r="ADO489" s="107"/>
      <c r="ADP489" s="107"/>
      <c r="ADQ489" s="107"/>
      <c r="ADR489" s="107"/>
      <c r="ADS489" s="107"/>
      <c r="ADT489" s="107"/>
      <c r="ADU489" s="107"/>
      <c r="ADV489" s="107"/>
      <c r="ADW489" s="107"/>
      <c r="ADX489" s="107"/>
      <c r="ADY489" s="107"/>
      <c r="ADZ489" s="107"/>
      <c r="AEA489" s="107"/>
      <c r="AEB489" s="107"/>
      <c r="AEC489" s="107"/>
      <c r="AED489" s="107"/>
      <c r="AEE489" s="107"/>
      <c r="AEF489" s="107"/>
      <c r="AEG489" s="107"/>
      <c r="AEH489" s="107"/>
      <c r="AEI489" s="107"/>
      <c r="AEJ489" s="107"/>
      <c r="AEK489" s="107"/>
      <c r="AEL489" s="107"/>
      <c r="AEM489" s="107"/>
      <c r="AEN489" s="107"/>
      <c r="AEO489" s="107"/>
      <c r="AEP489" s="107"/>
      <c r="AEQ489" s="107"/>
      <c r="AER489" s="107"/>
      <c r="AES489" s="107"/>
      <c r="AET489" s="107"/>
      <c r="AEU489" s="107"/>
      <c r="AEV489" s="107"/>
      <c r="AEW489" s="107"/>
      <c r="AEX489" s="107"/>
      <c r="AEY489" s="107"/>
      <c r="AEZ489" s="107"/>
      <c r="AFA489" s="107"/>
      <c r="AFB489" s="107"/>
      <c r="AFC489" s="107"/>
      <c r="AFD489" s="107"/>
      <c r="AFE489" s="107"/>
      <c r="AFF489" s="107"/>
      <c r="AFG489" s="107"/>
      <c r="AFH489" s="107"/>
      <c r="AFI489" s="107"/>
      <c r="AFJ489" s="107"/>
      <c r="AFK489" s="107"/>
      <c r="AFL489" s="107"/>
      <c r="AFM489" s="107"/>
      <c r="AFN489" s="107"/>
      <c r="AFO489" s="107"/>
      <c r="AFP489" s="107"/>
      <c r="AFQ489" s="107"/>
      <c r="AFR489" s="107"/>
      <c r="AFS489" s="107"/>
      <c r="AFT489" s="107"/>
      <c r="AFU489" s="107"/>
      <c r="AFV489" s="107"/>
      <c r="AFW489" s="107"/>
      <c r="AFX489" s="107"/>
      <c r="AFY489" s="107"/>
      <c r="AFZ489" s="107"/>
      <c r="AGA489" s="107"/>
      <c r="AGB489" s="107"/>
      <c r="AGC489" s="107"/>
      <c r="AGD489" s="107"/>
      <c r="AGE489" s="107"/>
      <c r="AGF489" s="107"/>
      <c r="AGG489" s="107"/>
      <c r="AGH489" s="107"/>
      <c r="AGI489" s="107"/>
      <c r="AGJ489" s="107"/>
      <c r="AGK489" s="107"/>
      <c r="AGL489" s="107"/>
      <c r="AGM489" s="107"/>
      <c r="AGN489" s="107"/>
      <c r="AGO489" s="107"/>
      <c r="AGP489" s="107"/>
      <c r="AGQ489" s="107"/>
      <c r="AGR489" s="107"/>
      <c r="AGS489" s="107"/>
      <c r="AGT489" s="107"/>
      <c r="AGU489" s="107"/>
      <c r="AGV489" s="107"/>
      <c r="AGW489" s="107"/>
      <c r="AGX489" s="107"/>
      <c r="AGY489" s="107"/>
      <c r="AGZ489" s="107"/>
      <c r="AHA489" s="107"/>
      <c r="AHB489" s="107"/>
      <c r="AHC489" s="107"/>
      <c r="AHD489" s="107"/>
      <c r="AHE489" s="107"/>
      <c r="AHF489" s="107"/>
      <c r="AHG489" s="107"/>
      <c r="AHH489" s="107"/>
      <c r="AHI489" s="107"/>
      <c r="AHJ489" s="107"/>
      <c r="AHK489" s="107"/>
      <c r="AHL489" s="107"/>
      <c r="AHM489" s="107"/>
      <c r="AHN489" s="107"/>
      <c r="AHO489" s="107"/>
      <c r="AHP489" s="107"/>
      <c r="AHQ489" s="107"/>
      <c r="AHR489" s="107"/>
      <c r="AHS489" s="107"/>
      <c r="AHT489" s="107"/>
      <c r="AHU489" s="107"/>
      <c r="AHV489" s="107"/>
      <c r="AHW489" s="107"/>
      <c r="AHX489" s="107"/>
      <c r="AHY489" s="107"/>
      <c r="AHZ489" s="107"/>
      <c r="AIA489" s="107"/>
      <c r="AIB489" s="107"/>
      <c r="AIC489" s="107"/>
      <c r="AID489" s="107"/>
      <c r="AIE489" s="107"/>
      <c r="AIF489" s="107"/>
      <c r="AIG489" s="107"/>
      <c r="AIH489" s="107"/>
      <c r="AII489" s="107"/>
      <c r="AIJ489" s="107"/>
      <c r="AIK489" s="107"/>
      <c r="AIL489" s="107"/>
      <c r="AIM489" s="107"/>
      <c r="AIN489" s="107"/>
      <c r="AIO489" s="107"/>
      <c r="AIP489" s="107"/>
      <c r="AIQ489" s="107"/>
      <c r="AIR489" s="107"/>
      <c r="AIS489" s="107"/>
      <c r="AIT489" s="107"/>
      <c r="AIU489" s="107"/>
      <c r="AIV489" s="107"/>
      <c r="AIW489" s="107"/>
      <c r="AIX489" s="107"/>
      <c r="AIY489" s="107"/>
      <c r="AIZ489" s="107"/>
      <c r="AJA489" s="107"/>
      <c r="AJB489" s="107"/>
      <c r="AJC489" s="107"/>
      <c r="AJD489" s="107"/>
      <c r="AJE489" s="107"/>
      <c r="AJF489" s="107"/>
      <c r="AJG489" s="107"/>
      <c r="AJH489" s="107"/>
      <c r="AJI489" s="107"/>
      <c r="AJJ489" s="107"/>
      <c r="AJK489" s="107"/>
      <c r="AJL489" s="107"/>
      <c r="AJM489" s="107"/>
      <c r="AJN489" s="107"/>
      <c r="AJO489" s="107"/>
      <c r="AJP489" s="107"/>
      <c r="AJQ489" s="107"/>
      <c r="AJR489" s="107"/>
      <c r="AJS489" s="107"/>
      <c r="AJT489" s="107"/>
      <c r="AJU489" s="107"/>
      <c r="AJV489" s="107"/>
      <c r="AJW489" s="107"/>
      <c r="AJX489" s="107"/>
      <c r="AJY489" s="107"/>
      <c r="AJZ489" s="107"/>
      <c r="AKA489" s="107"/>
      <c r="AKB489" s="107"/>
      <c r="AKC489" s="107"/>
      <c r="AKD489" s="107"/>
      <c r="AKE489" s="107"/>
      <c r="AKF489" s="107"/>
      <c r="AKG489" s="107"/>
      <c r="AKH489" s="107"/>
      <c r="AKI489" s="107"/>
      <c r="AKJ489" s="107"/>
      <c r="AKK489" s="107"/>
      <c r="AKL489" s="107"/>
      <c r="AKM489" s="107"/>
      <c r="AKN489" s="107"/>
      <c r="AKO489" s="107"/>
      <c r="AKP489" s="107"/>
      <c r="AKQ489" s="107"/>
      <c r="AKR489" s="107"/>
      <c r="AKS489" s="107"/>
      <c r="AKT489" s="107"/>
      <c r="AKU489" s="107"/>
      <c r="AKV489" s="107"/>
      <c r="AKW489" s="107"/>
      <c r="AKX489" s="107"/>
      <c r="AKY489" s="107"/>
      <c r="AKZ489" s="107"/>
      <c r="ALA489" s="107"/>
      <c r="ALB489" s="107"/>
      <c r="ALC489" s="107"/>
      <c r="ALD489" s="107"/>
      <c r="ALE489" s="107"/>
      <c r="ALF489" s="107"/>
      <c r="ALG489" s="107"/>
      <c r="ALH489" s="107"/>
      <c r="ALI489" s="107"/>
      <c r="ALJ489" s="107"/>
      <c r="ALK489" s="107"/>
      <c r="ALL489" s="107"/>
      <c r="ALM489" s="107"/>
      <c r="ALN489" s="107"/>
      <c r="ALO489" s="107"/>
      <c r="ALP489" s="107"/>
      <c r="ALQ489" s="107"/>
      <c r="ALR489" s="107"/>
      <c r="ALS489" s="107"/>
      <c r="ALT489" s="107"/>
      <c r="ALU489" s="107"/>
      <c r="ALV489" s="107"/>
      <c r="ALW489" s="107"/>
      <c r="ALX489" s="107"/>
      <c r="ALY489" s="107"/>
      <c r="ALZ489" s="107"/>
      <c r="AMA489" s="107"/>
      <c r="AMB489" s="107"/>
      <c r="AMC489" s="107"/>
      <c r="AMD489" s="107"/>
      <c r="AME489" s="107"/>
      <c r="AMF489" s="107"/>
      <c r="AMG489" s="107"/>
      <c r="AMH489" s="107"/>
      <c r="AMI489" s="107"/>
      <c r="AMJ489" s="107"/>
      <c r="AMK489" s="107"/>
      <c r="AML489" s="107"/>
      <c r="AMM489" s="107"/>
      <c r="AMN489" s="107"/>
      <c r="AMO489" s="107"/>
      <c r="AMP489" s="107"/>
      <c r="AMQ489" s="107"/>
      <c r="AMR489" s="107"/>
      <c r="AMS489" s="107"/>
      <c r="AMT489" s="107"/>
      <c r="AMU489" s="107"/>
      <c r="AMV489" s="107"/>
      <c r="AMW489" s="107"/>
      <c r="AMX489" s="107"/>
      <c r="AMY489" s="107"/>
      <c r="AMZ489" s="107"/>
      <c r="ANA489" s="107"/>
      <c r="ANB489" s="107"/>
      <c r="ANC489" s="107"/>
      <c r="AND489" s="107"/>
      <c r="ANE489" s="107"/>
      <c r="ANF489" s="107"/>
      <c r="ANG489" s="107"/>
      <c r="ANH489" s="107"/>
      <c r="ANI489" s="107"/>
      <c r="ANJ489" s="107"/>
      <c r="ANK489" s="107"/>
      <c r="ANL489" s="107"/>
      <c r="ANM489" s="107"/>
      <c r="ANN489" s="107"/>
      <c r="ANO489" s="107"/>
      <c r="ANP489" s="107"/>
      <c r="ANQ489" s="107"/>
      <c r="ANR489" s="107"/>
      <c r="ANS489" s="107"/>
      <c r="ANT489" s="107"/>
      <c r="ANU489" s="107"/>
      <c r="ANV489" s="107"/>
      <c r="ANW489" s="107"/>
      <c r="ANX489" s="107"/>
      <c r="ANY489" s="107"/>
      <c r="ANZ489" s="107"/>
      <c r="AOA489" s="107"/>
      <c r="AOB489" s="107"/>
      <c r="AOC489" s="107"/>
      <c r="AOD489" s="107"/>
      <c r="AOE489" s="107"/>
      <c r="AOF489" s="107"/>
      <c r="AOG489" s="107"/>
      <c r="AOH489" s="107"/>
      <c r="AOI489" s="107"/>
      <c r="AOJ489" s="107"/>
      <c r="AOK489" s="107"/>
      <c r="AOL489" s="107"/>
      <c r="AOM489" s="107"/>
      <c r="AON489" s="107"/>
      <c r="AOO489" s="107"/>
      <c r="AOP489" s="107"/>
      <c r="AOQ489" s="107"/>
      <c r="AOR489" s="107"/>
      <c r="AOS489" s="107"/>
      <c r="AOT489" s="107"/>
      <c r="AOU489" s="107"/>
      <c r="AOV489" s="107"/>
      <c r="AOW489" s="107"/>
      <c r="AOX489" s="107"/>
      <c r="AOY489" s="107"/>
      <c r="AOZ489" s="107"/>
      <c r="APA489" s="107"/>
      <c r="APB489" s="107"/>
      <c r="APC489" s="107"/>
      <c r="APD489" s="107"/>
      <c r="APE489" s="107"/>
      <c r="APF489" s="107"/>
      <c r="APG489" s="107"/>
      <c r="APH489" s="107"/>
      <c r="API489" s="107"/>
      <c r="APJ489" s="107"/>
      <c r="APK489" s="107"/>
      <c r="APL489" s="107"/>
      <c r="APM489" s="107"/>
      <c r="APN489" s="107"/>
      <c r="APO489" s="107"/>
      <c r="APP489" s="107"/>
      <c r="APQ489" s="107"/>
      <c r="APR489" s="107"/>
      <c r="APS489" s="107"/>
      <c r="APT489" s="107"/>
      <c r="APU489" s="107"/>
      <c r="APV489" s="107"/>
      <c r="APW489" s="107"/>
      <c r="APX489" s="107"/>
      <c r="APY489" s="107"/>
      <c r="APZ489" s="107"/>
      <c r="AQA489" s="107"/>
      <c r="AQB489" s="107"/>
      <c r="AQC489" s="107"/>
      <c r="AQD489" s="107"/>
      <c r="AQE489" s="107"/>
      <c r="AQF489" s="107"/>
      <c r="AQG489" s="107"/>
      <c r="AQH489" s="107"/>
      <c r="AQI489" s="107"/>
      <c r="AQJ489" s="107"/>
      <c r="AQK489" s="107"/>
      <c r="AQL489" s="107"/>
      <c r="AQM489" s="107"/>
      <c r="AQN489" s="107"/>
      <c r="AQO489" s="107"/>
      <c r="AQP489" s="107"/>
      <c r="AQQ489" s="107"/>
      <c r="AQR489" s="107"/>
      <c r="AQS489" s="107"/>
      <c r="AQT489" s="107"/>
      <c r="AQU489" s="107"/>
      <c r="AQV489" s="107"/>
      <c r="AQW489" s="107"/>
      <c r="AQX489" s="107"/>
      <c r="AQY489" s="107"/>
      <c r="AQZ489" s="107"/>
      <c r="ARA489" s="107"/>
      <c r="ARB489" s="107"/>
      <c r="ARC489" s="107"/>
      <c r="ARD489" s="107"/>
      <c r="ARE489" s="107"/>
      <c r="ARF489" s="107"/>
      <c r="ARG489" s="107"/>
      <c r="ARH489" s="107"/>
      <c r="ARI489" s="107"/>
      <c r="ARJ489" s="107"/>
      <c r="ARK489" s="107"/>
      <c r="ARL489" s="107"/>
      <c r="ARM489" s="107"/>
      <c r="ARN489" s="107"/>
      <c r="ARO489" s="107"/>
      <c r="ARP489" s="107"/>
      <c r="ARQ489" s="107"/>
      <c r="ARR489" s="107"/>
      <c r="ARS489" s="107"/>
      <c r="ART489" s="107"/>
      <c r="ARU489" s="107"/>
      <c r="ARV489" s="107"/>
      <c r="ARW489" s="107"/>
      <c r="ARX489" s="107"/>
      <c r="ARY489" s="107"/>
      <c r="ARZ489" s="107"/>
      <c r="ASA489" s="107"/>
      <c r="ASB489" s="107"/>
      <c r="ASC489" s="107"/>
      <c r="ASD489" s="107"/>
      <c r="ASE489" s="107"/>
      <c r="ASF489" s="107"/>
      <c r="ASG489" s="107"/>
      <c r="ASH489" s="107"/>
      <c r="ASI489" s="107"/>
      <c r="ASJ489" s="107"/>
      <c r="ASK489" s="107"/>
      <c r="ASL489" s="107"/>
      <c r="ASM489" s="107"/>
      <c r="ASN489" s="107"/>
      <c r="ASO489" s="107"/>
      <c r="ASP489" s="107"/>
      <c r="ASQ489" s="107"/>
      <c r="ASR489" s="107"/>
      <c r="ASS489" s="107"/>
      <c r="AST489" s="107"/>
      <c r="ASU489" s="107"/>
      <c r="ASV489" s="107"/>
      <c r="ASW489" s="107"/>
      <c r="ASX489" s="107"/>
      <c r="ASY489" s="107"/>
      <c r="ASZ489" s="107"/>
      <c r="ATA489" s="107"/>
      <c r="ATB489" s="107"/>
      <c r="ATC489" s="107"/>
      <c r="ATD489" s="107"/>
      <c r="ATE489" s="107"/>
      <c r="ATF489" s="107"/>
      <c r="ATG489" s="107"/>
      <c r="ATH489" s="107"/>
      <c r="ATI489" s="107"/>
      <c r="ATJ489" s="107"/>
      <c r="ATK489" s="107"/>
      <c r="ATL489" s="107"/>
      <c r="ATM489" s="107"/>
      <c r="ATN489" s="107"/>
      <c r="ATO489" s="107"/>
      <c r="ATP489" s="107"/>
      <c r="ATQ489" s="107"/>
      <c r="ATR489" s="107"/>
      <c r="ATS489" s="107"/>
      <c r="ATT489" s="107"/>
      <c r="ATU489" s="107"/>
      <c r="ATV489" s="107"/>
      <c r="ATW489" s="107"/>
      <c r="ATX489" s="107"/>
      <c r="ATY489" s="107"/>
      <c r="ATZ489" s="107"/>
      <c r="AUA489" s="107"/>
      <c r="AUB489" s="107"/>
      <c r="AUC489" s="107"/>
      <c r="AUD489" s="107"/>
      <c r="AUE489" s="107"/>
      <c r="AUF489" s="107"/>
      <c r="AUG489" s="107"/>
      <c r="AUH489" s="107"/>
      <c r="AUI489" s="107"/>
      <c r="AUJ489" s="107"/>
      <c r="AUK489" s="107"/>
      <c r="AUL489" s="107"/>
      <c r="AUM489" s="107"/>
      <c r="AUN489" s="107"/>
      <c r="AUO489" s="107"/>
      <c r="AUP489" s="107"/>
      <c r="AUQ489" s="107"/>
      <c r="AUR489" s="107"/>
      <c r="AUS489" s="107"/>
      <c r="AUT489" s="107"/>
      <c r="AUU489" s="107"/>
      <c r="AUV489" s="107"/>
      <c r="AUW489" s="107"/>
      <c r="AUX489" s="107"/>
      <c r="AUY489" s="107"/>
      <c r="AUZ489" s="107"/>
      <c r="AVA489" s="107"/>
      <c r="AVB489" s="107"/>
      <c r="AVC489" s="107"/>
      <c r="AVD489" s="107"/>
      <c r="AVE489" s="107"/>
      <c r="AVF489" s="107"/>
      <c r="AVG489" s="107"/>
      <c r="AVH489" s="107"/>
      <c r="AVI489" s="107"/>
      <c r="AVJ489" s="107"/>
      <c r="AVK489" s="107"/>
      <c r="AVL489" s="107"/>
      <c r="AVM489" s="107"/>
      <c r="AVN489" s="107"/>
      <c r="AVO489" s="107"/>
      <c r="AVP489" s="107"/>
      <c r="AVQ489" s="107"/>
      <c r="AVR489" s="107"/>
      <c r="AVS489" s="107"/>
      <c r="AVT489" s="107"/>
      <c r="AVU489" s="107"/>
      <c r="AVV489" s="107"/>
      <c r="AVW489" s="107"/>
      <c r="AVX489" s="107"/>
      <c r="AVY489" s="107"/>
      <c r="AVZ489" s="107"/>
      <c r="AWA489" s="107"/>
      <c r="AWB489" s="107"/>
      <c r="AWC489" s="107"/>
      <c r="AWD489" s="107"/>
      <c r="AWE489" s="107"/>
      <c r="AWF489" s="107"/>
      <c r="AWG489" s="107"/>
      <c r="AWH489" s="107"/>
      <c r="AWI489" s="107"/>
      <c r="AWJ489" s="107"/>
      <c r="AWK489" s="107"/>
      <c r="AWL489" s="107"/>
      <c r="AWM489" s="107"/>
      <c r="AWN489" s="107"/>
      <c r="AWO489" s="107"/>
      <c r="AWP489" s="107"/>
      <c r="AWQ489" s="107"/>
      <c r="AWR489" s="107"/>
      <c r="AWS489" s="107"/>
      <c r="AWT489" s="107"/>
      <c r="AWU489" s="107"/>
      <c r="AWV489" s="107"/>
      <c r="AWW489" s="107"/>
      <c r="AWX489" s="107"/>
      <c r="AWY489" s="107"/>
      <c r="AWZ489" s="107"/>
      <c r="AXA489" s="107"/>
      <c r="AXB489" s="107"/>
      <c r="AXC489" s="107"/>
      <c r="AXD489" s="107"/>
      <c r="AXE489" s="107"/>
      <c r="AXF489" s="107"/>
      <c r="AXG489" s="107"/>
      <c r="AXH489" s="107"/>
      <c r="AXI489" s="107"/>
      <c r="AXJ489" s="107"/>
      <c r="AXK489" s="107"/>
      <c r="AXL489" s="107"/>
      <c r="AXM489" s="107"/>
      <c r="AXN489" s="107"/>
      <c r="AXO489" s="107"/>
      <c r="AXP489" s="107"/>
      <c r="AXQ489" s="107"/>
      <c r="AXR489" s="107"/>
      <c r="AXS489" s="107"/>
      <c r="AXT489" s="107"/>
      <c r="AXU489" s="107"/>
      <c r="AXV489" s="107"/>
      <c r="AXW489" s="107"/>
      <c r="AXX489" s="107"/>
      <c r="AXY489" s="107"/>
      <c r="AXZ489" s="107"/>
      <c r="AYA489" s="107"/>
      <c r="AYB489" s="107"/>
      <c r="AYC489" s="107"/>
      <c r="AYD489" s="107"/>
      <c r="AYE489" s="107"/>
      <c r="AYF489" s="107"/>
      <c r="AYG489" s="107"/>
      <c r="AYH489" s="107"/>
      <c r="AYI489" s="107"/>
      <c r="AYJ489" s="107"/>
      <c r="AYK489" s="107"/>
      <c r="AYL489" s="107"/>
      <c r="AYM489" s="107"/>
      <c r="AYN489" s="107"/>
      <c r="AYO489" s="107"/>
      <c r="AYP489" s="107"/>
      <c r="AYQ489" s="107"/>
      <c r="AYR489" s="107"/>
      <c r="AYS489" s="107"/>
      <c r="AYT489" s="107"/>
      <c r="AYU489" s="107"/>
      <c r="AYV489" s="107"/>
      <c r="AYW489" s="107"/>
      <c r="AYX489" s="107"/>
      <c r="AYY489" s="107"/>
      <c r="AYZ489" s="107"/>
      <c r="AZA489" s="107"/>
      <c r="AZB489" s="107"/>
      <c r="AZC489" s="107"/>
      <c r="AZD489" s="107"/>
      <c r="AZE489" s="107"/>
      <c r="AZF489" s="107"/>
      <c r="AZG489" s="107"/>
      <c r="AZH489" s="107"/>
      <c r="AZI489" s="107"/>
      <c r="AZJ489" s="107"/>
      <c r="AZK489" s="107"/>
      <c r="AZL489" s="107"/>
      <c r="AZM489" s="107"/>
      <c r="AZN489" s="107"/>
      <c r="AZO489" s="107"/>
      <c r="AZP489" s="107"/>
      <c r="AZQ489" s="107"/>
      <c r="AZR489" s="107"/>
      <c r="AZS489" s="107"/>
      <c r="AZT489" s="107"/>
      <c r="AZU489" s="107"/>
      <c r="AZV489" s="107"/>
      <c r="AZW489" s="107"/>
      <c r="AZX489" s="107"/>
      <c r="AZY489" s="107"/>
      <c r="AZZ489" s="107"/>
      <c r="BAA489" s="107"/>
      <c r="BAB489" s="107"/>
      <c r="BAC489" s="107"/>
      <c r="BAD489" s="107"/>
      <c r="BAE489" s="107"/>
      <c r="BAF489" s="107"/>
      <c r="BAG489" s="107"/>
      <c r="BAH489" s="107"/>
      <c r="BAI489" s="107"/>
      <c r="BAJ489" s="107"/>
      <c r="BAK489" s="107"/>
      <c r="BAL489" s="107"/>
      <c r="BAM489" s="107"/>
      <c r="BAN489" s="107"/>
      <c r="BAO489" s="107"/>
      <c r="BAP489" s="107"/>
      <c r="BAQ489" s="107"/>
      <c r="BAR489" s="107"/>
      <c r="BAS489" s="107"/>
      <c r="BAT489" s="107"/>
      <c r="BAU489" s="107"/>
      <c r="BAV489" s="107"/>
      <c r="BAW489" s="107"/>
      <c r="BAX489" s="107"/>
      <c r="BAY489" s="107"/>
      <c r="BAZ489" s="107"/>
      <c r="BBA489" s="107"/>
      <c r="BBB489" s="107"/>
      <c r="BBC489" s="107"/>
      <c r="BBD489" s="107"/>
      <c r="BBE489" s="107"/>
      <c r="BBF489" s="107"/>
      <c r="BBG489" s="107"/>
      <c r="BBH489" s="107"/>
      <c r="BBI489" s="107"/>
      <c r="BBJ489" s="107"/>
      <c r="BBK489" s="107"/>
      <c r="BBL489" s="107"/>
      <c r="BBM489" s="107"/>
      <c r="BBN489" s="107"/>
      <c r="BBO489" s="107"/>
      <c r="BBP489" s="107"/>
      <c r="BBQ489" s="107"/>
      <c r="BBR489" s="107"/>
      <c r="BBS489" s="107"/>
      <c r="BBT489" s="107"/>
      <c r="BBU489" s="107"/>
      <c r="BBV489" s="107"/>
      <c r="BBW489" s="107"/>
      <c r="BBX489" s="107"/>
      <c r="BBY489" s="107"/>
      <c r="BBZ489" s="107"/>
      <c r="BCA489" s="107"/>
      <c r="BCB489" s="107"/>
      <c r="BCC489" s="107"/>
      <c r="BCD489" s="107"/>
      <c r="BCE489" s="107"/>
      <c r="BCF489" s="107"/>
      <c r="BCG489" s="107"/>
      <c r="BCH489" s="107"/>
      <c r="BCI489" s="107"/>
      <c r="BCJ489" s="107"/>
      <c r="BCK489" s="107"/>
      <c r="BCL489" s="107"/>
      <c r="BCM489" s="107"/>
      <c r="BCN489" s="107"/>
      <c r="BCO489" s="107"/>
      <c r="BCP489" s="107"/>
      <c r="BCQ489" s="107"/>
      <c r="BCR489" s="107"/>
      <c r="BCS489" s="107"/>
      <c r="BCT489" s="107"/>
      <c r="BCU489" s="107"/>
      <c r="BCV489" s="107"/>
      <c r="BCW489" s="107"/>
      <c r="BCX489" s="107"/>
      <c r="BCY489" s="107"/>
      <c r="BCZ489" s="107"/>
      <c r="BDA489" s="107"/>
      <c r="BDB489" s="107"/>
      <c r="BDC489" s="107"/>
      <c r="BDD489" s="107"/>
      <c r="BDE489" s="107"/>
      <c r="BDF489" s="107"/>
      <c r="BDG489" s="107"/>
      <c r="BDH489" s="107"/>
      <c r="BDI489" s="107"/>
      <c r="BDJ489" s="107"/>
      <c r="BDK489" s="107"/>
      <c r="BDL489" s="107"/>
      <c r="BDM489" s="107"/>
      <c r="BDN489" s="107"/>
      <c r="BDO489" s="107"/>
      <c r="BDP489" s="107"/>
      <c r="BDQ489" s="107"/>
      <c r="BDR489" s="107"/>
      <c r="BDS489" s="107"/>
      <c r="BDT489" s="107"/>
      <c r="BDU489" s="107"/>
      <c r="BDV489" s="107"/>
      <c r="BDW489" s="107"/>
      <c r="BDX489" s="107"/>
      <c r="BDY489" s="107"/>
      <c r="BDZ489" s="107"/>
      <c r="BEA489" s="107"/>
      <c r="BEB489" s="107"/>
      <c r="BEC489" s="107"/>
      <c r="BED489" s="107"/>
      <c r="BEE489" s="107"/>
      <c r="BEF489" s="107"/>
      <c r="BEG489" s="107"/>
      <c r="BEH489" s="107"/>
      <c r="BEI489" s="107"/>
      <c r="BEJ489" s="107"/>
      <c r="BEK489" s="107"/>
      <c r="BEL489" s="107"/>
      <c r="BEM489" s="107"/>
      <c r="BEN489" s="107"/>
      <c r="BEO489" s="107"/>
      <c r="BEP489" s="107"/>
      <c r="BEQ489" s="107"/>
      <c r="BER489" s="107"/>
      <c r="BES489" s="107"/>
      <c r="BET489" s="107"/>
      <c r="BEU489" s="107"/>
      <c r="BEV489" s="107"/>
      <c r="BEW489" s="107"/>
      <c r="BEX489" s="107"/>
      <c r="BEY489" s="107"/>
      <c r="BEZ489" s="107"/>
      <c r="BFA489" s="107"/>
      <c r="BFB489" s="107"/>
      <c r="BFC489" s="107"/>
      <c r="BFD489" s="107"/>
      <c r="BFE489" s="107"/>
      <c r="BFF489" s="107"/>
      <c r="BFG489" s="107"/>
      <c r="BFH489" s="107"/>
      <c r="BFI489" s="107"/>
      <c r="BFJ489" s="107"/>
      <c r="BFK489" s="107"/>
      <c r="BFL489" s="107"/>
      <c r="BFM489" s="107"/>
      <c r="BFN489" s="107"/>
      <c r="BFO489" s="107"/>
      <c r="BFP489" s="107"/>
      <c r="BFQ489" s="107"/>
      <c r="BFR489" s="107"/>
      <c r="BFS489" s="107"/>
      <c r="BFT489" s="107"/>
      <c r="BFU489" s="107"/>
      <c r="BFV489" s="107"/>
      <c r="BFW489" s="107"/>
      <c r="BFX489" s="107"/>
      <c r="BFY489" s="107"/>
      <c r="BFZ489" s="107"/>
      <c r="BGA489" s="107"/>
      <c r="BGB489" s="107"/>
      <c r="BGC489" s="107"/>
      <c r="BGD489" s="107"/>
      <c r="BGE489" s="107"/>
      <c r="BGF489" s="107"/>
      <c r="BGG489" s="107"/>
      <c r="BGH489" s="107"/>
      <c r="BGI489" s="107"/>
      <c r="BGJ489" s="107"/>
      <c r="BGK489" s="107"/>
      <c r="BGL489" s="107"/>
      <c r="BGM489" s="107"/>
      <c r="BGN489" s="107"/>
      <c r="BGO489" s="107"/>
      <c r="BGP489" s="107"/>
      <c r="BGQ489" s="107"/>
      <c r="BGR489" s="107"/>
      <c r="BGS489" s="107"/>
      <c r="BGT489" s="107"/>
      <c r="BGU489" s="107"/>
      <c r="BGV489" s="107"/>
      <c r="BGW489" s="107"/>
      <c r="BGX489" s="107"/>
      <c r="BGY489" s="107"/>
      <c r="BGZ489" s="107"/>
      <c r="BHA489" s="107"/>
      <c r="BHB489" s="107"/>
      <c r="BHC489" s="107"/>
      <c r="BHD489" s="107"/>
      <c r="BHE489" s="107"/>
      <c r="BHF489" s="107"/>
      <c r="BHG489" s="107"/>
      <c r="BHH489" s="107"/>
      <c r="BHI489" s="107"/>
      <c r="BHJ489" s="107"/>
      <c r="BHK489" s="107"/>
      <c r="BHL489" s="107"/>
      <c r="BHM489" s="107"/>
      <c r="BHN489" s="107"/>
      <c r="BHO489" s="107"/>
      <c r="BHP489" s="107"/>
      <c r="BHQ489" s="107"/>
      <c r="BHR489" s="107"/>
      <c r="BHS489" s="107"/>
      <c r="BHT489" s="107"/>
      <c r="BHU489" s="107"/>
      <c r="BHV489" s="107"/>
      <c r="BHW489" s="107"/>
      <c r="BHX489" s="107"/>
      <c r="BHY489" s="107"/>
      <c r="BHZ489" s="107"/>
      <c r="BIA489" s="107"/>
      <c r="BIB489" s="107"/>
      <c r="BIC489" s="107"/>
      <c r="BID489" s="107"/>
      <c r="BIE489" s="107"/>
      <c r="BIF489" s="107"/>
      <c r="BIG489" s="107"/>
      <c r="BIH489" s="107"/>
      <c r="BII489" s="107"/>
      <c r="BIJ489" s="107"/>
      <c r="BIK489" s="107"/>
      <c r="BIL489" s="107"/>
      <c r="BIM489" s="107"/>
      <c r="BIN489" s="107"/>
      <c r="BIO489" s="107"/>
      <c r="BIP489" s="107"/>
      <c r="BIQ489" s="107"/>
      <c r="BIR489" s="107"/>
      <c r="BIS489" s="107"/>
      <c r="BIT489" s="107"/>
      <c r="BIU489" s="107"/>
      <c r="BIV489" s="107"/>
      <c r="BIW489" s="107"/>
      <c r="BIX489" s="107"/>
      <c r="BIY489" s="107"/>
      <c r="BIZ489" s="107"/>
      <c r="BJA489" s="107"/>
      <c r="BJB489" s="107"/>
      <c r="BJC489" s="107"/>
      <c r="BJD489" s="107"/>
      <c r="BJE489" s="107"/>
      <c r="BJF489" s="107"/>
      <c r="BJG489" s="107"/>
      <c r="BJH489" s="107"/>
      <c r="BJI489" s="107"/>
      <c r="BJJ489" s="107"/>
      <c r="BJK489" s="107"/>
      <c r="BJL489" s="107"/>
      <c r="BJM489" s="107"/>
      <c r="BJN489" s="107"/>
      <c r="BJO489" s="107"/>
      <c r="BJP489" s="107"/>
      <c r="BJQ489" s="107"/>
      <c r="BJR489" s="107"/>
      <c r="BJS489" s="107"/>
      <c r="BJT489" s="107"/>
      <c r="BJU489" s="107"/>
      <c r="BJV489" s="107"/>
      <c r="BJW489" s="107"/>
      <c r="BJX489" s="107"/>
      <c r="BJY489" s="107"/>
      <c r="BJZ489" s="107"/>
      <c r="BKA489" s="107"/>
      <c r="BKB489" s="107"/>
      <c r="BKC489" s="107"/>
      <c r="BKD489" s="107"/>
      <c r="BKE489" s="107"/>
      <c r="BKF489" s="107"/>
      <c r="BKG489" s="107"/>
      <c r="BKH489" s="107"/>
      <c r="BKI489" s="107"/>
      <c r="BKJ489" s="107"/>
      <c r="BKK489" s="107"/>
      <c r="BKL489" s="107"/>
      <c r="BKM489" s="107"/>
      <c r="BKN489" s="107"/>
      <c r="BKO489" s="107"/>
      <c r="BKP489" s="107"/>
      <c r="BKQ489" s="107"/>
      <c r="BKR489" s="107"/>
      <c r="BKS489" s="107"/>
      <c r="BKT489" s="107"/>
      <c r="BKU489" s="107"/>
      <c r="BKV489" s="107"/>
      <c r="BKW489" s="107"/>
      <c r="BKX489" s="107"/>
      <c r="BKY489" s="107"/>
      <c r="BKZ489" s="107"/>
      <c r="BLA489" s="107"/>
      <c r="BLB489" s="107"/>
      <c r="BLC489" s="107"/>
      <c r="BLD489" s="107"/>
      <c r="BLE489" s="107"/>
      <c r="BLF489" s="107"/>
      <c r="BLG489" s="107"/>
      <c r="BLH489" s="107"/>
      <c r="BLI489" s="107"/>
      <c r="BLJ489" s="107"/>
      <c r="BLK489" s="107"/>
      <c r="BLL489" s="107"/>
      <c r="BLM489" s="107"/>
      <c r="BLN489" s="107"/>
      <c r="BLO489" s="107"/>
      <c r="BLP489" s="107"/>
      <c r="BLQ489" s="107"/>
      <c r="BLR489" s="107"/>
      <c r="BLS489" s="107"/>
      <c r="BLT489" s="107"/>
      <c r="BLU489" s="107"/>
      <c r="BLV489" s="107"/>
      <c r="BLW489" s="107"/>
      <c r="BLX489" s="107"/>
      <c r="BLY489" s="107"/>
      <c r="BLZ489" s="107"/>
      <c r="BMA489" s="107"/>
      <c r="BMB489" s="107"/>
      <c r="BMC489" s="107"/>
      <c r="BMD489" s="107"/>
      <c r="BME489" s="107"/>
      <c r="BMF489" s="107"/>
      <c r="BMG489" s="107"/>
      <c r="BMH489" s="107"/>
      <c r="BMI489" s="107"/>
      <c r="BMJ489" s="107"/>
      <c r="BMK489" s="107"/>
      <c r="BML489" s="107"/>
      <c r="BMM489" s="107"/>
      <c r="BMN489" s="107"/>
      <c r="BMO489" s="107"/>
      <c r="BMP489" s="107"/>
      <c r="BMQ489" s="107"/>
      <c r="BMR489" s="107"/>
      <c r="BMS489" s="107"/>
      <c r="BMT489" s="107"/>
      <c r="BMU489" s="107"/>
      <c r="BMV489" s="107"/>
      <c r="BMW489" s="107"/>
      <c r="BMX489" s="107"/>
      <c r="BMY489" s="107"/>
      <c r="BMZ489" s="107"/>
      <c r="BNA489" s="107"/>
      <c r="BNB489" s="107"/>
      <c r="BNC489" s="107"/>
      <c r="BND489" s="107"/>
      <c r="BNE489" s="107"/>
      <c r="BNF489" s="107"/>
      <c r="BNG489" s="107"/>
      <c r="BNH489" s="107"/>
      <c r="BNI489" s="107"/>
      <c r="BNJ489" s="107"/>
      <c r="BNK489" s="107"/>
      <c r="BNL489" s="107"/>
      <c r="BNM489" s="107"/>
      <c r="BNN489" s="107"/>
      <c r="BNO489" s="107"/>
      <c r="BNP489" s="107"/>
      <c r="BNQ489" s="107"/>
      <c r="BNR489" s="107"/>
      <c r="BNS489" s="107"/>
      <c r="BNT489" s="107"/>
      <c r="BNU489" s="107"/>
      <c r="BNV489" s="107"/>
      <c r="BNW489" s="107"/>
      <c r="BNX489" s="107"/>
      <c r="BNY489" s="107"/>
      <c r="BNZ489" s="107"/>
      <c r="BOA489" s="107"/>
      <c r="BOB489" s="107"/>
      <c r="BOC489" s="107"/>
      <c r="BOD489" s="107"/>
      <c r="BOE489" s="107"/>
      <c r="BOF489" s="107"/>
      <c r="BOG489" s="107"/>
      <c r="BOH489" s="107"/>
      <c r="BOI489" s="107"/>
      <c r="BOJ489" s="107"/>
      <c r="BOK489" s="107"/>
      <c r="BOL489" s="107"/>
      <c r="BOM489" s="107"/>
      <c r="BON489" s="107"/>
      <c r="BOO489" s="107"/>
      <c r="BOP489" s="107"/>
      <c r="BOQ489" s="107"/>
      <c r="BOR489" s="107"/>
      <c r="BOS489" s="107"/>
      <c r="BOT489" s="107"/>
      <c r="BOU489" s="107"/>
      <c r="BOV489" s="107"/>
      <c r="BOW489" s="107"/>
      <c r="BOX489" s="107"/>
      <c r="BOY489" s="107"/>
      <c r="BOZ489" s="107"/>
      <c r="BPA489" s="107"/>
      <c r="BPB489" s="107"/>
      <c r="BPC489" s="107"/>
      <c r="BPD489" s="107"/>
      <c r="BPE489" s="107"/>
      <c r="BPF489" s="107"/>
      <c r="BPG489" s="107"/>
      <c r="BPH489" s="107"/>
      <c r="BPI489" s="107"/>
      <c r="BPJ489" s="107"/>
      <c r="BPK489" s="107"/>
      <c r="BPL489" s="107"/>
      <c r="BPM489" s="107"/>
      <c r="BPN489" s="107"/>
      <c r="BPO489" s="107"/>
      <c r="BPP489" s="107"/>
      <c r="BPQ489" s="107"/>
      <c r="BPR489" s="107"/>
      <c r="BPS489" s="107"/>
      <c r="BPT489" s="107"/>
      <c r="BPU489" s="107"/>
      <c r="BPV489" s="107"/>
      <c r="BPW489" s="107"/>
      <c r="BPX489" s="107"/>
      <c r="BPY489" s="107"/>
      <c r="BPZ489" s="107"/>
      <c r="BQA489" s="107"/>
      <c r="BQB489" s="107"/>
      <c r="BQC489" s="107"/>
      <c r="BQD489" s="107"/>
      <c r="BQE489" s="107"/>
      <c r="BQF489" s="107"/>
      <c r="BQG489" s="107"/>
      <c r="BQH489" s="107"/>
      <c r="BQI489" s="107"/>
      <c r="BQJ489" s="107"/>
      <c r="BQK489" s="107"/>
      <c r="BQL489" s="107"/>
      <c r="BQM489" s="107"/>
      <c r="BQN489" s="107"/>
      <c r="BQO489" s="107"/>
      <c r="BQP489" s="107"/>
      <c r="BQQ489" s="107"/>
      <c r="BQR489" s="107"/>
      <c r="BQS489" s="107"/>
      <c r="BQT489" s="107"/>
      <c r="BQU489" s="107"/>
      <c r="BQV489" s="107"/>
      <c r="BQW489" s="107"/>
      <c r="BQX489" s="107"/>
      <c r="BQY489" s="107"/>
      <c r="BQZ489" s="107"/>
      <c r="BRA489" s="107"/>
      <c r="BRB489" s="107"/>
      <c r="BRC489" s="107"/>
      <c r="BRD489" s="107"/>
      <c r="BRE489" s="107"/>
      <c r="BRF489" s="107"/>
      <c r="BRG489" s="107"/>
      <c r="BRH489" s="107"/>
      <c r="BRI489" s="107"/>
      <c r="BRJ489" s="107"/>
      <c r="BRK489" s="107"/>
      <c r="BRL489" s="107"/>
      <c r="BRM489" s="107"/>
      <c r="BRN489" s="107"/>
      <c r="BRO489" s="107"/>
      <c r="BRP489" s="107"/>
      <c r="BRQ489" s="107"/>
      <c r="BRR489" s="107"/>
      <c r="BRS489" s="107"/>
      <c r="BRT489" s="107"/>
      <c r="BRU489" s="107"/>
      <c r="BRV489" s="107"/>
      <c r="BRW489" s="107"/>
      <c r="BRX489" s="107"/>
      <c r="BRY489" s="107"/>
      <c r="BRZ489" s="107"/>
      <c r="BSA489" s="107"/>
      <c r="BSB489" s="107"/>
      <c r="BSC489" s="107"/>
      <c r="BSD489" s="107"/>
      <c r="BSE489" s="107"/>
      <c r="BSF489" s="107"/>
      <c r="BSG489" s="107"/>
      <c r="BSH489" s="107"/>
      <c r="BSI489" s="107"/>
      <c r="BSJ489" s="107"/>
      <c r="BSK489" s="107"/>
      <c r="BSL489" s="107"/>
      <c r="BSM489" s="107"/>
      <c r="BSN489" s="107"/>
      <c r="BSO489" s="107"/>
      <c r="BSP489" s="107"/>
      <c r="BSQ489" s="107"/>
      <c r="BSR489" s="107"/>
      <c r="BSS489" s="107"/>
      <c r="BST489" s="107"/>
      <c r="BSU489" s="107"/>
      <c r="BSV489" s="107"/>
      <c r="BSW489" s="107"/>
      <c r="BSX489" s="107"/>
      <c r="BSY489" s="107"/>
      <c r="BSZ489" s="107"/>
      <c r="BTA489" s="107"/>
      <c r="BTB489" s="107"/>
      <c r="BTC489" s="107"/>
      <c r="BTD489" s="107"/>
      <c r="BTE489" s="107"/>
      <c r="BTF489" s="107"/>
      <c r="BTG489" s="107"/>
      <c r="BTH489" s="107"/>
      <c r="BTI489" s="107"/>
      <c r="BTJ489" s="107"/>
      <c r="BTK489" s="107"/>
      <c r="BTL489" s="107"/>
      <c r="BTM489" s="107"/>
      <c r="BTN489" s="107"/>
      <c r="BTO489" s="107"/>
      <c r="BTP489" s="107"/>
      <c r="BTQ489" s="107"/>
      <c r="BTR489" s="107"/>
      <c r="BTS489" s="107"/>
      <c r="BTT489" s="107"/>
      <c r="BTU489" s="107"/>
      <c r="BTV489" s="107"/>
      <c r="BTW489" s="107"/>
      <c r="BTX489" s="107"/>
      <c r="BTY489" s="107"/>
      <c r="BTZ489" s="107"/>
      <c r="BUA489" s="107"/>
      <c r="BUB489" s="107"/>
      <c r="BUC489" s="107"/>
      <c r="BUD489" s="107"/>
      <c r="BUE489" s="107"/>
      <c r="BUF489" s="107"/>
      <c r="BUG489" s="107"/>
      <c r="BUH489" s="107"/>
      <c r="BUI489" s="107"/>
      <c r="BUJ489" s="107"/>
      <c r="BUK489" s="107"/>
      <c r="BUL489" s="107"/>
      <c r="BUM489" s="107"/>
      <c r="BUN489" s="107"/>
      <c r="BUO489" s="107"/>
      <c r="BUP489" s="107"/>
      <c r="BUQ489" s="107"/>
      <c r="BUR489" s="107"/>
      <c r="BUS489" s="107"/>
      <c r="BUT489" s="107"/>
      <c r="BUU489" s="107"/>
      <c r="BUV489" s="107"/>
      <c r="BUW489" s="107"/>
      <c r="BUX489" s="107"/>
      <c r="BUY489" s="107"/>
      <c r="BUZ489" s="107"/>
      <c r="BVA489" s="107"/>
      <c r="BVB489" s="107"/>
      <c r="BVC489" s="107"/>
      <c r="BVD489" s="107"/>
      <c r="BVE489" s="107"/>
      <c r="BVF489" s="107"/>
      <c r="BVG489" s="107"/>
      <c r="BVH489" s="107"/>
      <c r="BVI489" s="107"/>
      <c r="BVJ489" s="107"/>
      <c r="BVK489" s="107"/>
      <c r="BVL489" s="107"/>
      <c r="BVM489" s="107"/>
      <c r="BVN489" s="107"/>
      <c r="BVO489" s="107"/>
      <c r="BVP489" s="107"/>
      <c r="BVQ489" s="107"/>
      <c r="BVR489" s="107"/>
      <c r="BVS489" s="107"/>
      <c r="BVT489" s="107"/>
      <c r="BVU489" s="107"/>
      <c r="BVV489" s="107"/>
      <c r="BVW489" s="107"/>
      <c r="BVX489" s="107"/>
      <c r="BVY489" s="107"/>
      <c r="BVZ489" s="107"/>
      <c r="BWA489" s="107"/>
      <c r="BWB489" s="107"/>
      <c r="BWC489" s="107"/>
      <c r="BWD489" s="107"/>
      <c r="BWE489" s="107"/>
      <c r="BWF489" s="107"/>
      <c r="BWG489" s="107"/>
      <c r="BWH489" s="107"/>
      <c r="BWI489" s="107"/>
      <c r="BWJ489" s="107"/>
      <c r="BWK489" s="107"/>
      <c r="BWL489" s="107"/>
      <c r="BWM489" s="107"/>
      <c r="BWN489" s="107"/>
      <c r="BWO489" s="107"/>
      <c r="BWP489" s="107"/>
      <c r="BWQ489" s="107"/>
      <c r="BWR489" s="107"/>
      <c r="BWS489" s="107"/>
      <c r="BWT489" s="107"/>
      <c r="BWU489" s="107"/>
      <c r="BWV489" s="107"/>
      <c r="BWW489" s="107"/>
      <c r="BWX489" s="107"/>
      <c r="BWY489" s="107"/>
      <c r="BWZ489" s="107"/>
      <c r="BXA489" s="107"/>
      <c r="BXB489" s="107"/>
      <c r="BXC489" s="107"/>
      <c r="BXD489" s="107"/>
      <c r="BXE489" s="107"/>
      <c r="BXF489" s="107"/>
      <c r="BXG489" s="107"/>
      <c r="BXH489" s="107"/>
      <c r="BXI489" s="107"/>
      <c r="BXJ489" s="107"/>
      <c r="BXK489" s="107"/>
      <c r="BXL489" s="107"/>
      <c r="BXM489" s="107"/>
      <c r="BXN489" s="107"/>
      <c r="BXO489" s="107"/>
      <c r="BXP489" s="107"/>
      <c r="BXQ489" s="107"/>
      <c r="BXR489" s="107"/>
      <c r="BXS489" s="107"/>
      <c r="BXT489" s="107"/>
      <c r="BXU489" s="107"/>
      <c r="BXV489" s="107"/>
      <c r="BXW489" s="107"/>
      <c r="BXX489" s="107"/>
      <c r="BXY489" s="107"/>
      <c r="BXZ489" s="107"/>
      <c r="BYA489" s="107"/>
      <c r="BYB489" s="107"/>
      <c r="BYC489" s="107"/>
      <c r="BYD489" s="107"/>
      <c r="BYE489" s="107"/>
      <c r="BYF489" s="107"/>
      <c r="BYG489" s="107"/>
      <c r="BYH489" s="107"/>
      <c r="BYI489" s="107"/>
      <c r="BYJ489" s="107"/>
      <c r="BYK489" s="107"/>
      <c r="BYL489" s="107"/>
      <c r="BYM489" s="107"/>
      <c r="BYN489" s="107"/>
      <c r="BYO489" s="107"/>
      <c r="BYP489" s="107"/>
      <c r="BYQ489" s="107"/>
      <c r="BYR489" s="107"/>
      <c r="BYS489" s="107"/>
      <c r="BYT489" s="107"/>
      <c r="BYU489" s="107"/>
      <c r="BYV489" s="107"/>
      <c r="BYW489" s="107"/>
      <c r="BYX489" s="107"/>
      <c r="BYY489" s="107"/>
      <c r="BYZ489" s="107"/>
      <c r="BZA489" s="107"/>
      <c r="BZB489" s="107"/>
      <c r="BZC489" s="107"/>
      <c r="BZD489" s="107"/>
      <c r="BZE489" s="107"/>
      <c r="BZF489" s="107"/>
      <c r="BZG489" s="107"/>
      <c r="BZH489" s="107"/>
      <c r="BZI489" s="107"/>
      <c r="BZJ489" s="107"/>
      <c r="BZK489" s="107"/>
      <c r="BZL489" s="107"/>
      <c r="BZM489" s="107"/>
      <c r="BZN489" s="107"/>
      <c r="BZO489" s="107"/>
      <c r="BZP489" s="107"/>
      <c r="BZQ489" s="107"/>
      <c r="BZR489" s="107"/>
      <c r="BZS489" s="107"/>
      <c r="BZT489" s="107"/>
      <c r="BZU489" s="107"/>
      <c r="BZV489" s="107"/>
      <c r="BZW489" s="107"/>
      <c r="BZX489" s="107"/>
      <c r="BZY489" s="107"/>
      <c r="BZZ489" s="107"/>
      <c r="CAA489" s="107"/>
      <c r="CAB489" s="107"/>
      <c r="CAC489" s="107"/>
      <c r="CAD489" s="107"/>
      <c r="CAE489" s="107"/>
      <c r="CAF489" s="107"/>
      <c r="CAG489" s="107"/>
      <c r="CAH489" s="107"/>
      <c r="CAI489" s="107"/>
      <c r="CAJ489" s="107"/>
      <c r="CAK489" s="107"/>
      <c r="CAL489" s="107"/>
      <c r="CAM489" s="107"/>
      <c r="CAN489" s="107"/>
      <c r="CAO489" s="107"/>
      <c r="CAP489" s="107"/>
      <c r="CAQ489" s="107"/>
      <c r="CAR489" s="107"/>
      <c r="CAS489" s="107"/>
      <c r="CAT489" s="107"/>
      <c r="CAU489" s="107"/>
      <c r="CAV489" s="107"/>
      <c r="CAW489" s="107"/>
      <c r="CAX489" s="107"/>
      <c r="CAY489" s="107"/>
      <c r="CAZ489" s="107"/>
      <c r="CBA489" s="107"/>
      <c r="CBB489" s="107"/>
      <c r="CBC489" s="107"/>
      <c r="CBD489" s="107"/>
      <c r="CBE489" s="107"/>
      <c r="CBF489" s="107"/>
      <c r="CBG489" s="107"/>
      <c r="CBH489" s="107"/>
      <c r="CBI489" s="107"/>
      <c r="CBJ489" s="107"/>
      <c r="CBK489" s="107"/>
      <c r="CBL489" s="107"/>
      <c r="CBM489" s="107"/>
      <c r="CBN489" s="107"/>
      <c r="CBO489" s="107"/>
      <c r="CBP489" s="107"/>
      <c r="CBQ489" s="107"/>
      <c r="CBR489" s="107"/>
      <c r="CBS489" s="107"/>
      <c r="CBT489" s="107"/>
      <c r="CBU489" s="107"/>
      <c r="CBV489" s="107"/>
      <c r="CBW489" s="107"/>
      <c r="CBX489" s="107"/>
      <c r="CBY489" s="107"/>
      <c r="CBZ489" s="107"/>
      <c r="CCA489" s="107"/>
      <c r="CCB489" s="107"/>
      <c r="CCC489" s="107"/>
      <c r="CCD489" s="107"/>
      <c r="CCE489" s="107"/>
      <c r="CCF489" s="107"/>
      <c r="CCG489" s="107"/>
      <c r="CCH489" s="107"/>
      <c r="CCI489" s="107"/>
      <c r="CCJ489" s="107"/>
      <c r="CCK489" s="107"/>
      <c r="CCL489" s="107"/>
      <c r="CCM489" s="107"/>
      <c r="CCN489" s="107"/>
      <c r="CCO489" s="107"/>
      <c r="CCP489" s="107"/>
      <c r="CCQ489" s="107"/>
      <c r="CCR489" s="107"/>
      <c r="CCS489" s="107"/>
      <c r="CCT489" s="107"/>
      <c r="CCU489" s="107"/>
      <c r="CCV489" s="107"/>
      <c r="CCW489" s="107"/>
      <c r="CCX489" s="107"/>
      <c r="CCY489" s="107"/>
      <c r="CCZ489" s="107"/>
      <c r="CDA489" s="107"/>
      <c r="CDB489" s="107"/>
      <c r="CDC489" s="107"/>
      <c r="CDD489" s="107"/>
      <c r="CDE489" s="107"/>
      <c r="CDF489" s="107"/>
      <c r="CDG489" s="107"/>
      <c r="CDH489" s="107"/>
      <c r="CDI489" s="107"/>
      <c r="CDJ489" s="107"/>
      <c r="CDK489" s="107"/>
      <c r="CDL489" s="107"/>
      <c r="CDM489" s="107"/>
      <c r="CDN489" s="107"/>
      <c r="CDO489" s="107"/>
      <c r="CDP489" s="107"/>
      <c r="CDQ489" s="107"/>
      <c r="CDR489" s="107"/>
      <c r="CDS489" s="107"/>
      <c r="CDT489" s="107"/>
      <c r="CDU489" s="107"/>
      <c r="CDV489" s="107"/>
      <c r="CDW489" s="107"/>
      <c r="CDX489" s="107"/>
      <c r="CDY489" s="107"/>
      <c r="CDZ489" s="107"/>
      <c r="CEA489" s="107"/>
      <c r="CEB489" s="107"/>
      <c r="CEC489" s="107"/>
      <c r="CED489" s="107"/>
      <c r="CEE489" s="107"/>
      <c r="CEF489" s="107"/>
      <c r="CEG489" s="107"/>
      <c r="CEH489" s="107"/>
      <c r="CEI489" s="107"/>
      <c r="CEJ489" s="107"/>
      <c r="CEK489" s="107"/>
      <c r="CEL489" s="107"/>
      <c r="CEM489" s="107"/>
      <c r="CEN489" s="107"/>
      <c r="CEO489" s="107"/>
      <c r="CEP489" s="107"/>
      <c r="CEQ489" s="107"/>
      <c r="CER489" s="107"/>
      <c r="CES489" s="107"/>
      <c r="CET489" s="107"/>
      <c r="CEU489" s="107"/>
      <c r="CEV489" s="107"/>
      <c r="CEW489" s="107"/>
      <c r="CEX489" s="107"/>
      <c r="CEY489" s="107"/>
      <c r="CEZ489" s="107"/>
      <c r="CFA489" s="107"/>
      <c r="CFB489" s="107"/>
      <c r="CFC489" s="107"/>
      <c r="CFD489" s="107"/>
      <c r="CFE489" s="107"/>
      <c r="CFF489" s="107"/>
      <c r="CFG489" s="107"/>
      <c r="CFH489" s="107"/>
      <c r="CFI489" s="107"/>
      <c r="CFJ489" s="107"/>
      <c r="CFK489" s="107"/>
      <c r="CFL489" s="107"/>
      <c r="CFM489" s="107"/>
      <c r="CFN489" s="107"/>
      <c r="CFO489" s="107"/>
      <c r="CFP489" s="107"/>
      <c r="CFQ489" s="107"/>
      <c r="CFR489" s="107"/>
      <c r="CFS489" s="107"/>
      <c r="CFT489" s="107"/>
      <c r="CFU489" s="107"/>
      <c r="CFV489" s="107"/>
      <c r="CFW489" s="107"/>
      <c r="CFX489" s="107"/>
      <c r="CFY489" s="107"/>
      <c r="CFZ489" s="107"/>
      <c r="CGA489" s="107"/>
      <c r="CGB489" s="107"/>
      <c r="CGC489" s="107"/>
      <c r="CGD489" s="107"/>
      <c r="CGE489" s="107"/>
      <c r="CGF489" s="107"/>
      <c r="CGG489" s="107"/>
      <c r="CGH489" s="107"/>
      <c r="CGI489" s="107"/>
      <c r="CGJ489" s="107"/>
      <c r="CGK489" s="107"/>
      <c r="CGL489" s="107"/>
      <c r="CGM489" s="107"/>
      <c r="CGN489" s="107"/>
      <c r="CGO489" s="107"/>
      <c r="CGP489" s="107"/>
      <c r="CGQ489" s="107"/>
      <c r="CGR489" s="107"/>
      <c r="CGS489" s="107"/>
      <c r="CGT489" s="107"/>
      <c r="CGU489" s="107"/>
      <c r="CGV489" s="107"/>
      <c r="CGW489" s="107"/>
      <c r="CGX489" s="107"/>
      <c r="CGY489" s="107"/>
      <c r="CGZ489" s="107"/>
      <c r="CHA489" s="107"/>
      <c r="CHB489" s="107"/>
      <c r="CHC489" s="107"/>
      <c r="CHD489" s="107"/>
      <c r="CHE489" s="107"/>
      <c r="CHF489" s="107"/>
      <c r="CHG489" s="107"/>
      <c r="CHH489" s="107"/>
      <c r="CHI489" s="107"/>
      <c r="CHJ489" s="107"/>
      <c r="CHK489" s="107"/>
      <c r="CHL489" s="107"/>
      <c r="CHM489" s="107"/>
      <c r="CHN489" s="107"/>
      <c r="CHO489" s="107"/>
      <c r="CHP489" s="107"/>
      <c r="CHQ489" s="107"/>
      <c r="CHR489" s="107"/>
      <c r="CHS489" s="107"/>
      <c r="CHT489" s="107"/>
      <c r="CHU489" s="107"/>
      <c r="CHV489" s="107"/>
      <c r="CHW489" s="107"/>
      <c r="CHX489" s="107"/>
      <c r="CHY489" s="107"/>
      <c r="CHZ489" s="107"/>
      <c r="CIA489" s="107"/>
      <c r="CIB489" s="107"/>
      <c r="CIC489" s="107"/>
      <c r="CID489" s="107"/>
      <c r="CIE489" s="107"/>
      <c r="CIF489" s="107"/>
      <c r="CIG489" s="107"/>
      <c r="CIH489" s="107"/>
      <c r="CII489" s="107"/>
      <c r="CIJ489" s="107"/>
      <c r="CIK489" s="107"/>
      <c r="CIL489" s="107"/>
      <c r="CIM489" s="107"/>
      <c r="CIN489" s="107"/>
      <c r="CIO489" s="107"/>
      <c r="CIP489" s="107"/>
      <c r="CIQ489" s="107"/>
      <c r="CIR489" s="107"/>
      <c r="CIS489" s="107"/>
      <c r="CIT489" s="107"/>
      <c r="CIU489" s="107"/>
      <c r="CIV489" s="107"/>
      <c r="CIW489" s="107"/>
      <c r="CIX489" s="107"/>
      <c r="CIY489" s="107"/>
      <c r="CIZ489" s="107"/>
      <c r="CJA489" s="107"/>
      <c r="CJB489" s="107"/>
      <c r="CJC489" s="107"/>
      <c r="CJD489" s="107"/>
      <c r="CJE489" s="107"/>
      <c r="CJF489" s="107"/>
      <c r="CJG489" s="107"/>
      <c r="CJH489" s="107"/>
      <c r="CJI489" s="107"/>
      <c r="CJJ489" s="107"/>
      <c r="CJK489" s="107"/>
      <c r="CJL489" s="107"/>
      <c r="CJM489" s="107"/>
      <c r="CJN489" s="107"/>
      <c r="CJO489" s="107"/>
      <c r="CJP489" s="107"/>
      <c r="CJQ489" s="107"/>
      <c r="CJR489" s="107"/>
      <c r="CJS489" s="107"/>
      <c r="CJT489" s="107"/>
      <c r="CJU489" s="107"/>
      <c r="CJV489" s="107"/>
      <c r="CJW489" s="107"/>
      <c r="CJX489" s="107"/>
      <c r="CJY489" s="107"/>
      <c r="CJZ489" s="107"/>
      <c r="CKA489" s="107"/>
      <c r="CKB489" s="107"/>
      <c r="CKC489" s="107"/>
      <c r="CKD489" s="107"/>
      <c r="CKE489" s="107"/>
      <c r="CKF489" s="107"/>
      <c r="CKG489" s="107"/>
      <c r="CKH489" s="107"/>
      <c r="CKI489" s="107"/>
      <c r="CKJ489" s="107"/>
      <c r="CKK489" s="107"/>
      <c r="CKL489" s="107"/>
      <c r="CKM489" s="107"/>
      <c r="CKN489" s="107"/>
      <c r="CKO489" s="107"/>
      <c r="CKP489" s="107"/>
      <c r="CKQ489" s="107"/>
      <c r="CKR489" s="107"/>
      <c r="CKS489" s="107"/>
      <c r="CKT489" s="107"/>
      <c r="CKU489" s="107"/>
      <c r="CKV489" s="107"/>
      <c r="CKW489" s="107"/>
      <c r="CKX489" s="107"/>
      <c r="CKY489" s="107"/>
      <c r="CKZ489" s="107"/>
      <c r="CLA489" s="107"/>
      <c r="CLB489" s="107"/>
      <c r="CLC489" s="107"/>
      <c r="CLD489" s="107"/>
      <c r="CLE489" s="107"/>
      <c r="CLF489" s="107"/>
      <c r="CLG489" s="107"/>
      <c r="CLH489" s="107"/>
      <c r="CLI489" s="107"/>
      <c r="CLJ489" s="107"/>
      <c r="CLK489" s="107"/>
      <c r="CLL489" s="107"/>
      <c r="CLM489" s="107"/>
      <c r="CLN489" s="107"/>
      <c r="CLO489" s="107"/>
      <c r="CLP489" s="107"/>
      <c r="CLQ489" s="107"/>
      <c r="CLR489" s="107"/>
      <c r="CLS489" s="107"/>
      <c r="CLT489" s="107"/>
      <c r="CLU489" s="107"/>
      <c r="CLV489" s="107"/>
      <c r="CLW489" s="107"/>
      <c r="CLX489" s="107"/>
      <c r="CLY489" s="107"/>
      <c r="CLZ489" s="107"/>
      <c r="CMA489" s="107"/>
      <c r="CMB489" s="107"/>
      <c r="CMC489" s="107"/>
      <c r="CMD489" s="107"/>
      <c r="CME489" s="107"/>
      <c r="CMF489" s="107"/>
      <c r="CMG489" s="107"/>
      <c r="CMH489" s="107"/>
      <c r="CMI489" s="107"/>
      <c r="CMJ489" s="107"/>
      <c r="CMK489" s="107"/>
      <c r="CML489" s="107"/>
      <c r="CMM489" s="107"/>
      <c r="CMN489" s="107"/>
      <c r="CMO489" s="107"/>
      <c r="CMP489" s="107"/>
      <c r="CMQ489" s="107"/>
      <c r="CMR489" s="107"/>
      <c r="CMS489" s="107"/>
      <c r="CMT489" s="107"/>
      <c r="CMU489" s="107"/>
      <c r="CMV489" s="107"/>
      <c r="CMW489" s="107"/>
      <c r="CMX489" s="107"/>
      <c r="CMY489" s="107"/>
      <c r="CMZ489" s="107"/>
      <c r="CNA489" s="107"/>
      <c r="CNB489" s="107"/>
      <c r="CNC489" s="107"/>
      <c r="CND489" s="107"/>
      <c r="CNE489" s="107"/>
      <c r="CNF489" s="107"/>
      <c r="CNG489" s="107"/>
      <c r="CNH489" s="107"/>
      <c r="CNI489" s="107"/>
      <c r="CNJ489" s="107"/>
      <c r="CNK489" s="107"/>
      <c r="CNL489" s="107"/>
      <c r="CNM489" s="107"/>
      <c r="CNN489" s="107"/>
      <c r="CNO489" s="107"/>
      <c r="CNP489" s="107"/>
      <c r="CNQ489" s="107"/>
      <c r="CNR489" s="107"/>
      <c r="CNS489" s="107"/>
      <c r="CNT489" s="107"/>
      <c r="CNU489" s="107"/>
      <c r="CNV489" s="107"/>
      <c r="CNW489" s="107"/>
      <c r="CNX489" s="107"/>
      <c r="CNY489" s="107"/>
      <c r="CNZ489" s="107"/>
      <c r="COA489" s="107"/>
      <c r="COB489" s="107"/>
      <c r="COC489" s="107"/>
      <c r="COD489" s="107"/>
      <c r="COE489" s="107"/>
      <c r="COF489" s="107"/>
      <c r="COG489" s="107"/>
      <c r="COH489" s="107"/>
      <c r="COI489" s="107"/>
      <c r="COJ489" s="107"/>
      <c r="COK489" s="107"/>
      <c r="COL489" s="107"/>
      <c r="COM489" s="107"/>
      <c r="CON489" s="107"/>
      <c r="COO489" s="107"/>
      <c r="COP489" s="107"/>
      <c r="COQ489" s="107"/>
      <c r="COR489" s="107"/>
      <c r="COS489" s="107"/>
      <c r="COT489" s="107"/>
      <c r="COU489" s="107"/>
      <c r="COV489" s="107"/>
      <c r="COW489" s="107"/>
      <c r="COX489" s="107"/>
      <c r="COY489" s="107"/>
      <c r="COZ489" s="107"/>
      <c r="CPA489" s="107"/>
      <c r="CPB489" s="107"/>
      <c r="CPC489" s="107"/>
      <c r="CPD489" s="107"/>
      <c r="CPE489" s="107"/>
      <c r="CPF489" s="107"/>
      <c r="CPG489" s="107"/>
      <c r="CPH489" s="107"/>
      <c r="CPI489" s="107"/>
      <c r="CPJ489" s="107"/>
      <c r="CPK489" s="107"/>
      <c r="CPL489" s="107"/>
      <c r="CPM489" s="107"/>
      <c r="CPN489" s="107"/>
      <c r="CPO489" s="107"/>
      <c r="CPP489" s="107"/>
      <c r="CPQ489" s="107"/>
      <c r="CPR489" s="107"/>
      <c r="CPS489" s="107"/>
      <c r="CPT489" s="107"/>
      <c r="CPU489" s="107"/>
      <c r="CPV489" s="107"/>
      <c r="CPW489" s="107"/>
      <c r="CPX489" s="107"/>
      <c r="CPY489" s="107"/>
      <c r="CPZ489" s="107"/>
      <c r="CQA489" s="107"/>
      <c r="CQB489" s="107"/>
      <c r="CQC489" s="107"/>
      <c r="CQD489" s="107"/>
      <c r="CQE489" s="107"/>
      <c r="CQF489" s="107"/>
      <c r="CQG489" s="107"/>
      <c r="CQH489" s="107"/>
      <c r="CQI489" s="107"/>
      <c r="CQJ489" s="107"/>
      <c r="CQK489" s="107"/>
      <c r="CQL489" s="107"/>
      <c r="CQM489" s="107"/>
      <c r="CQN489" s="107"/>
      <c r="CQO489" s="107"/>
      <c r="CQP489" s="107"/>
      <c r="CQQ489" s="107"/>
      <c r="CQR489" s="107"/>
      <c r="CQS489" s="107"/>
      <c r="CQT489" s="107"/>
      <c r="CQU489" s="107"/>
      <c r="CQV489" s="107"/>
      <c r="CQW489" s="107"/>
      <c r="CQX489" s="107"/>
      <c r="CQY489" s="107"/>
      <c r="CQZ489" s="107"/>
      <c r="CRA489" s="107"/>
      <c r="CRB489" s="107"/>
      <c r="CRC489" s="107"/>
      <c r="CRD489" s="107"/>
      <c r="CRE489" s="107"/>
      <c r="CRF489" s="107"/>
      <c r="CRG489" s="107"/>
      <c r="CRH489" s="107"/>
      <c r="CRI489" s="107"/>
      <c r="CRJ489" s="107"/>
      <c r="CRK489" s="107"/>
      <c r="CRL489" s="107"/>
      <c r="CRM489" s="107"/>
      <c r="CRN489" s="107"/>
      <c r="CRO489" s="107"/>
      <c r="CRP489" s="107"/>
      <c r="CRQ489" s="107"/>
      <c r="CRR489" s="107"/>
      <c r="CRS489" s="107"/>
      <c r="CRT489" s="107"/>
      <c r="CRU489" s="107"/>
      <c r="CRV489" s="107"/>
      <c r="CRW489" s="107"/>
      <c r="CRX489" s="107"/>
      <c r="CRY489" s="107"/>
      <c r="CRZ489" s="107"/>
      <c r="CSA489" s="107"/>
      <c r="CSB489" s="107"/>
      <c r="CSC489" s="107"/>
      <c r="CSD489" s="107"/>
      <c r="CSE489" s="107"/>
      <c r="CSF489" s="107"/>
      <c r="CSG489" s="107"/>
      <c r="CSH489" s="107"/>
      <c r="CSI489" s="107"/>
      <c r="CSJ489" s="107"/>
      <c r="CSK489" s="107"/>
      <c r="CSL489" s="107"/>
      <c r="CSM489" s="107"/>
      <c r="CSN489" s="107"/>
      <c r="CSO489" s="107"/>
      <c r="CSP489" s="107"/>
      <c r="CSQ489" s="107"/>
      <c r="CSR489" s="107"/>
      <c r="CSS489" s="107"/>
      <c r="CST489" s="107"/>
      <c r="CSU489" s="107"/>
      <c r="CSV489" s="107"/>
      <c r="CSW489" s="107"/>
      <c r="CSX489" s="107"/>
      <c r="CSY489" s="107"/>
      <c r="CSZ489" s="107"/>
      <c r="CTA489" s="107"/>
      <c r="CTB489" s="107"/>
      <c r="CTC489" s="107"/>
      <c r="CTD489" s="107"/>
      <c r="CTE489" s="107"/>
      <c r="CTF489" s="107"/>
      <c r="CTG489" s="107"/>
      <c r="CTH489" s="107"/>
      <c r="CTI489" s="107"/>
      <c r="CTJ489" s="107"/>
      <c r="CTK489" s="107"/>
      <c r="CTL489" s="107"/>
      <c r="CTM489" s="107"/>
      <c r="CTN489" s="107"/>
      <c r="CTO489" s="107"/>
      <c r="CTP489" s="107"/>
      <c r="CTQ489" s="107"/>
      <c r="CTR489" s="107"/>
      <c r="CTS489" s="107"/>
      <c r="CTT489" s="107"/>
      <c r="CTU489" s="107"/>
      <c r="CTV489" s="107"/>
      <c r="CTW489" s="107"/>
      <c r="CTX489" s="107"/>
      <c r="CTY489" s="107"/>
      <c r="CTZ489" s="107"/>
      <c r="CUA489" s="107"/>
      <c r="CUB489" s="107"/>
      <c r="CUC489" s="107"/>
      <c r="CUD489" s="107"/>
      <c r="CUE489" s="107"/>
      <c r="CUF489" s="107"/>
      <c r="CUG489" s="107"/>
      <c r="CUH489" s="107"/>
      <c r="CUI489" s="107"/>
      <c r="CUJ489" s="107"/>
      <c r="CUK489" s="107"/>
      <c r="CUL489" s="107"/>
      <c r="CUM489" s="107"/>
      <c r="CUN489" s="107"/>
      <c r="CUO489" s="107"/>
      <c r="CUP489" s="107"/>
      <c r="CUQ489" s="107"/>
      <c r="CUR489" s="107"/>
      <c r="CUS489" s="107"/>
      <c r="CUT489" s="107"/>
      <c r="CUU489" s="107"/>
      <c r="CUV489" s="107"/>
      <c r="CUW489" s="107"/>
      <c r="CUX489" s="107"/>
      <c r="CUY489" s="107"/>
      <c r="CUZ489" s="107"/>
      <c r="CVA489" s="107"/>
      <c r="CVB489" s="107"/>
      <c r="CVC489" s="107"/>
      <c r="CVD489" s="107"/>
      <c r="CVE489" s="107"/>
      <c r="CVF489" s="107"/>
      <c r="CVG489" s="107"/>
      <c r="CVH489" s="107"/>
      <c r="CVI489" s="107"/>
      <c r="CVJ489" s="107"/>
      <c r="CVK489" s="107"/>
      <c r="CVL489" s="107"/>
      <c r="CVM489" s="107"/>
      <c r="CVN489" s="107"/>
      <c r="CVO489" s="107"/>
      <c r="CVP489" s="107"/>
      <c r="CVQ489" s="107"/>
      <c r="CVR489" s="107"/>
      <c r="CVS489" s="107"/>
      <c r="CVT489" s="107"/>
      <c r="CVU489" s="107"/>
      <c r="CVV489" s="107"/>
      <c r="CVW489" s="107"/>
      <c r="CVX489" s="107"/>
      <c r="CVY489" s="107"/>
      <c r="CVZ489" s="107"/>
      <c r="CWA489" s="107"/>
      <c r="CWB489" s="107"/>
      <c r="CWC489" s="107"/>
      <c r="CWD489" s="107"/>
      <c r="CWE489" s="107"/>
      <c r="CWF489" s="107"/>
      <c r="CWG489" s="107"/>
      <c r="CWH489" s="107"/>
      <c r="CWI489" s="107"/>
      <c r="CWJ489" s="107"/>
      <c r="CWK489" s="107"/>
      <c r="CWL489" s="107"/>
      <c r="CWM489" s="107"/>
      <c r="CWN489" s="107"/>
      <c r="CWO489" s="107"/>
      <c r="CWP489" s="107"/>
      <c r="CWQ489" s="107"/>
      <c r="CWR489" s="107"/>
      <c r="CWS489" s="107"/>
      <c r="CWT489" s="107"/>
      <c r="CWU489" s="107"/>
      <c r="CWV489" s="107"/>
      <c r="CWW489" s="107"/>
      <c r="CWX489" s="107"/>
      <c r="CWY489" s="107"/>
      <c r="CWZ489" s="107"/>
      <c r="CXA489" s="107"/>
      <c r="CXB489" s="107"/>
      <c r="CXC489" s="107"/>
      <c r="CXD489" s="107"/>
      <c r="CXE489" s="107"/>
      <c r="CXF489" s="107"/>
      <c r="CXG489" s="107"/>
      <c r="CXH489" s="107"/>
      <c r="CXI489" s="107"/>
      <c r="CXJ489" s="107"/>
      <c r="CXK489" s="107"/>
      <c r="CXL489" s="107"/>
      <c r="CXM489" s="107"/>
      <c r="CXN489" s="107"/>
      <c r="CXO489" s="107"/>
      <c r="CXP489" s="107"/>
      <c r="CXQ489" s="107"/>
      <c r="CXR489" s="107"/>
      <c r="CXS489" s="107"/>
      <c r="CXT489" s="107"/>
      <c r="CXU489" s="107"/>
      <c r="CXV489" s="107"/>
      <c r="CXW489" s="107"/>
      <c r="CXX489" s="107"/>
      <c r="CXY489" s="107"/>
      <c r="CXZ489" s="107"/>
      <c r="CYA489" s="107"/>
      <c r="CYB489" s="107"/>
      <c r="CYC489" s="107"/>
      <c r="CYD489" s="107"/>
      <c r="CYE489" s="107"/>
      <c r="CYF489" s="107"/>
      <c r="CYG489" s="107"/>
      <c r="CYH489" s="107"/>
      <c r="CYI489" s="107"/>
      <c r="CYJ489" s="107"/>
      <c r="CYK489" s="107"/>
      <c r="CYL489" s="107"/>
      <c r="CYM489" s="107"/>
      <c r="CYN489" s="107"/>
      <c r="CYO489" s="107"/>
      <c r="CYP489" s="107"/>
      <c r="CYQ489" s="107"/>
      <c r="CYR489" s="107"/>
      <c r="CYS489" s="107"/>
      <c r="CYT489" s="107"/>
      <c r="CYU489" s="107"/>
      <c r="CYV489" s="107"/>
      <c r="CYW489" s="107"/>
      <c r="CYX489" s="107"/>
      <c r="CYY489" s="107"/>
      <c r="CYZ489" s="107"/>
      <c r="CZA489" s="107"/>
      <c r="CZB489" s="107"/>
      <c r="CZC489" s="107"/>
      <c r="CZD489" s="107"/>
      <c r="CZE489" s="107"/>
      <c r="CZF489" s="107"/>
      <c r="CZG489" s="107"/>
      <c r="CZH489" s="107"/>
      <c r="CZI489" s="107"/>
      <c r="CZJ489" s="107"/>
      <c r="CZK489" s="107"/>
      <c r="CZL489" s="107"/>
      <c r="CZM489" s="107"/>
      <c r="CZN489" s="107"/>
      <c r="CZO489" s="107"/>
      <c r="CZP489" s="107"/>
      <c r="CZQ489" s="107"/>
      <c r="CZR489" s="107"/>
      <c r="CZS489" s="107"/>
      <c r="CZT489" s="107"/>
      <c r="CZU489" s="107"/>
      <c r="CZV489" s="107"/>
      <c r="CZW489" s="107"/>
      <c r="CZX489" s="107"/>
      <c r="CZY489" s="107"/>
      <c r="CZZ489" s="107"/>
      <c r="DAA489" s="107"/>
      <c r="DAB489" s="107"/>
      <c r="DAC489" s="107"/>
      <c r="DAD489" s="107"/>
      <c r="DAE489" s="107"/>
      <c r="DAF489" s="107"/>
      <c r="DAG489" s="107"/>
      <c r="DAH489" s="107"/>
      <c r="DAI489" s="107"/>
      <c r="DAJ489" s="107"/>
      <c r="DAK489" s="107"/>
      <c r="DAL489" s="107"/>
      <c r="DAM489" s="107"/>
      <c r="DAN489" s="107"/>
      <c r="DAO489" s="107"/>
      <c r="DAP489" s="107"/>
      <c r="DAQ489" s="107"/>
      <c r="DAR489" s="107"/>
      <c r="DAS489" s="107"/>
      <c r="DAT489" s="107"/>
      <c r="DAU489" s="107"/>
      <c r="DAV489" s="107"/>
      <c r="DAW489" s="107"/>
      <c r="DAX489" s="107"/>
      <c r="DAY489" s="107"/>
      <c r="DAZ489" s="107"/>
      <c r="DBA489" s="107"/>
      <c r="DBB489" s="107"/>
      <c r="DBC489" s="107"/>
      <c r="DBD489" s="107"/>
      <c r="DBE489" s="107"/>
      <c r="DBF489" s="107"/>
      <c r="DBG489" s="107"/>
      <c r="DBH489" s="107"/>
      <c r="DBI489" s="107"/>
      <c r="DBJ489" s="107"/>
      <c r="DBK489" s="107"/>
      <c r="DBL489" s="107"/>
      <c r="DBM489" s="107"/>
      <c r="DBN489" s="107"/>
      <c r="DBO489" s="107"/>
      <c r="DBP489" s="107"/>
      <c r="DBQ489" s="107"/>
      <c r="DBR489" s="107"/>
      <c r="DBS489" s="107"/>
      <c r="DBT489" s="107"/>
      <c r="DBU489" s="107"/>
      <c r="DBV489" s="107"/>
      <c r="DBW489" s="107"/>
      <c r="DBX489" s="107"/>
      <c r="DBY489" s="107"/>
      <c r="DBZ489" s="107"/>
      <c r="DCA489" s="107"/>
      <c r="DCB489" s="107"/>
      <c r="DCC489" s="107"/>
      <c r="DCD489" s="107"/>
      <c r="DCE489" s="107"/>
      <c r="DCF489" s="107"/>
      <c r="DCG489" s="107"/>
      <c r="DCH489" s="107"/>
      <c r="DCI489" s="107"/>
      <c r="DCJ489" s="107"/>
      <c r="DCK489" s="107"/>
      <c r="DCL489" s="107"/>
      <c r="DCM489" s="107"/>
      <c r="DCN489" s="107"/>
      <c r="DCO489" s="107"/>
      <c r="DCP489" s="107"/>
      <c r="DCQ489" s="107"/>
      <c r="DCR489" s="107"/>
      <c r="DCS489" s="107"/>
      <c r="DCT489" s="107"/>
      <c r="DCU489" s="107"/>
      <c r="DCV489" s="107"/>
      <c r="DCW489" s="107"/>
      <c r="DCX489" s="107"/>
      <c r="DCY489" s="107"/>
      <c r="DCZ489" s="107"/>
      <c r="DDA489" s="107"/>
      <c r="DDB489" s="107"/>
      <c r="DDC489" s="107"/>
      <c r="DDD489" s="107"/>
      <c r="DDE489" s="107"/>
      <c r="DDF489" s="107"/>
      <c r="DDG489" s="107"/>
      <c r="DDH489" s="107"/>
      <c r="DDI489" s="107"/>
      <c r="DDJ489" s="107"/>
      <c r="DDK489" s="107"/>
      <c r="DDL489" s="107"/>
      <c r="DDM489" s="107"/>
      <c r="DDN489" s="107"/>
      <c r="DDO489" s="107"/>
      <c r="DDP489" s="107"/>
      <c r="DDQ489" s="107"/>
      <c r="DDR489" s="107"/>
      <c r="DDS489" s="107"/>
      <c r="DDT489" s="107"/>
      <c r="DDU489" s="107"/>
      <c r="DDV489" s="107"/>
      <c r="DDW489" s="107"/>
      <c r="DDX489" s="107"/>
      <c r="DDY489" s="107"/>
      <c r="DDZ489" s="107"/>
      <c r="DEA489" s="107"/>
      <c r="DEB489" s="107"/>
      <c r="DEC489" s="107"/>
      <c r="DED489" s="107"/>
      <c r="DEE489" s="107"/>
      <c r="DEF489" s="107"/>
      <c r="DEG489" s="107"/>
      <c r="DEH489" s="107"/>
      <c r="DEI489" s="107"/>
      <c r="DEJ489" s="107"/>
      <c r="DEK489" s="107"/>
      <c r="DEL489" s="107"/>
      <c r="DEM489" s="107"/>
      <c r="DEN489" s="107"/>
      <c r="DEO489" s="107"/>
      <c r="DEP489" s="107"/>
      <c r="DEQ489" s="107"/>
      <c r="DER489" s="107"/>
      <c r="DES489" s="107"/>
      <c r="DET489" s="107"/>
      <c r="DEU489" s="107"/>
      <c r="DEV489" s="107"/>
      <c r="DEW489" s="107"/>
      <c r="DEX489" s="107"/>
      <c r="DEY489" s="107"/>
      <c r="DEZ489" s="107"/>
      <c r="DFA489" s="107"/>
      <c r="DFB489" s="107"/>
      <c r="DFC489" s="107"/>
      <c r="DFD489" s="107"/>
      <c r="DFE489" s="107"/>
      <c r="DFF489" s="107"/>
      <c r="DFG489" s="107"/>
      <c r="DFH489" s="107"/>
      <c r="DFI489" s="107"/>
      <c r="DFJ489" s="107"/>
      <c r="DFK489" s="107"/>
      <c r="DFL489" s="107"/>
      <c r="DFM489" s="107"/>
      <c r="DFN489" s="107"/>
      <c r="DFO489" s="107"/>
      <c r="DFP489" s="107"/>
      <c r="DFQ489" s="107"/>
      <c r="DFR489" s="107"/>
      <c r="DFS489" s="107"/>
      <c r="DFT489" s="107"/>
      <c r="DFU489" s="107"/>
      <c r="DFV489" s="107"/>
      <c r="DFW489" s="107"/>
      <c r="DFX489" s="107"/>
      <c r="DFY489" s="107"/>
      <c r="DFZ489" s="107"/>
      <c r="DGA489" s="107"/>
      <c r="DGB489" s="107"/>
      <c r="DGC489" s="107"/>
      <c r="DGD489" s="107"/>
      <c r="DGE489" s="107"/>
      <c r="DGF489" s="107"/>
      <c r="DGG489" s="107"/>
      <c r="DGH489" s="107"/>
      <c r="DGI489" s="107"/>
      <c r="DGJ489" s="107"/>
      <c r="DGK489" s="107"/>
      <c r="DGL489" s="107"/>
      <c r="DGM489" s="107"/>
      <c r="DGN489" s="107"/>
      <c r="DGO489" s="107"/>
      <c r="DGP489" s="107"/>
      <c r="DGQ489" s="107"/>
      <c r="DGR489" s="107"/>
      <c r="DGS489" s="107"/>
      <c r="DGT489" s="107"/>
      <c r="DGU489" s="107"/>
      <c r="DGV489" s="107"/>
      <c r="DGW489" s="107"/>
      <c r="DGX489" s="107"/>
      <c r="DGY489" s="107"/>
      <c r="DGZ489" s="107"/>
      <c r="DHA489" s="107"/>
      <c r="DHB489" s="107"/>
      <c r="DHC489" s="107"/>
      <c r="DHD489" s="107"/>
      <c r="DHE489" s="107"/>
      <c r="DHF489" s="107"/>
      <c r="DHG489" s="107"/>
      <c r="DHH489" s="107"/>
      <c r="DHI489" s="107"/>
      <c r="DHJ489" s="107"/>
      <c r="DHK489" s="107"/>
      <c r="DHL489" s="107"/>
      <c r="DHM489" s="107"/>
      <c r="DHN489" s="107"/>
      <c r="DHO489" s="107"/>
      <c r="DHP489" s="107"/>
      <c r="DHQ489" s="107"/>
      <c r="DHR489" s="107"/>
      <c r="DHS489" s="107"/>
      <c r="DHT489" s="107"/>
      <c r="DHU489" s="107"/>
      <c r="DHV489" s="107"/>
      <c r="DHW489" s="107"/>
      <c r="DHX489" s="107"/>
      <c r="DHY489" s="107"/>
      <c r="DHZ489" s="107"/>
      <c r="DIA489" s="107"/>
      <c r="DIB489" s="107"/>
      <c r="DIC489" s="107"/>
      <c r="DID489" s="107"/>
      <c r="DIE489" s="107"/>
      <c r="DIF489" s="107"/>
      <c r="DIG489" s="107"/>
      <c r="DIH489" s="107"/>
      <c r="DII489" s="107"/>
      <c r="DIJ489" s="107"/>
      <c r="DIK489" s="107"/>
      <c r="DIL489" s="107"/>
      <c r="DIM489" s="107"/>
      <c r="DIN489" s="107"/>
      <c r="DIO489" s="107"/>
      <c r="DIP489" s="107"/>
      <c r="DIQ489" s="107"/>
      <c r="DIR489" s="107"/>
      <c r="DIS489" s="107"/>
      <c r="DIT489" s="107"/>
      <c r="DIU489" s="107"/>
      <c r="DIV489" s="107"/>
      <c r="DIW489" s="107"/>
      <c r="DIX489" s="107"/>
      <c r="DIY489" s="107"/>
      <c r="DIZ489" s="107"/>
      <c r="DJA489" s="107"/>
      <c r="DJB489" s="107"/>
      <c r="DJC489" s="107"/>
      <c r="DJD489" s="107"/>
      <c r="DJE489" s="107"/>
      <c r="DJF489" s="107"/>
      <c r="DJG489" s="107"/>
      <c r="DJH489" s="107"/>
      <c r="DJI489" s="107"/>
      <c r="DJJ489" s="107"/>
      <c r="DJK489" s="107"/>
      <c r="DJL489" s="107"/>
      <c r="DJM489" s="107"/>
      <c r="DJN489" s="107"/>
      <c r="DJO489" s="107"/>
      <c r="DJP489" s="107"/>
      <c r="DJQ489" s="107"/>
      <c r="DJR489" s="107"/>
      <c r="DJS489" s="107"/>
      <c r="DJT489" s="107"/>
      <c r="DJU489" s="107"/>
      <c r="DJV489" s="107"/>
      <c r="DJW489" s="107"/>
      <c r="DJX489" s="107"/>
      <c r="DJY489" s="107"/>
      <c r="DJZ489" s="107"/>
      <c r="DKA489" s="107"/>
      <c r="DKB489" s="107"/>
      <c r="DKC489" s="107"/>
      <c r="DKD489" s="107"/>
      <c r="DKE489" s="107"/>
      <c r="DKF489" s="107"/>
      <c r="DKG489" s="107"/>
      <c r="DKH489" s="107"/>
      <c r="DKI489" s="107"/>
      <c r="DKJ489" s="107"/>
      <c r="DKK489" s="107"/>
      <c r="DKL489" s="107"/>
      <c r="DKM489" s="107"/>
      <c r="DKN489" s="107"/>
      <c r="DKO489" s="107"/>
      <c r="DKP489" s="107"/>
      <c r="DKQ489" s="107"/>
      <c r="DKR489" s="107"/>
      <c r="DKS489" s="107"/>
      <c r="DKT489" s="107"/>
      <c r="DKU489" s="107"/>
      <c r="DKV489" s="107"/>
      <c r="DKW489" s="107"/>
      <c r="DKX489" s="107"/>
      <c r="DKY489" s="107"/>
      <c r="DKZ489" s="107"/>
      <c r="DLA489" s="107"/>
      <c r="DLB489" s="107"/>
      <c r="DLC489" s="107"/>
      <c r="DLD489" s="107"/>
      <c r="DLE489" s="107"/>
      <c r="DLF489" s="107"/>
      <c r="DLG489" s="107"/>
      <c r="DLH489" s="107"/>
      <c r="DLI489" s="107"/>
      <c r="DLJ489" s="107"/>
      <c r="DLK489" s="107"/>
      <c r="DLL489" s="107"/>
      <c r="DLM489" s="107"/>
      <c r="DLN489" s="107"/>
      <c r="DLO489" s="107"/>
      <c r="DLP489" s="107"/>
      <c r="DLQ489" s="107"/>
      <c r="DLR489" s="107"/>
      <c r="DLS489" s="107"/>
      <c r="DLT489" s="107"/>
      <c r="DLU489" s="107"/>
      <c r="DLV489" s="107"/>
      <c r="DLW489" s="107"/>
      <c r="DLX489" s="107"/>
      <c r="DLY489" s="107"/>
      <c r="DLZ489" s="107"/>
      <c r="DMA489" s="107"/>
      <c r="DMB489" s="107"/>
      <c r="DMC489" s="107"/>
      <c r="DMD489" s="107"/>
      <c r="DME489" s="107"/>
      <c r="DMF489" s="107"/>
      <c r="DMG489" s="107"/>
      <c r="DMH489" s="107"/>
      <c r="DMI489" s="107"/>
      <c r="DMJ489" s="107"/>
      <c r="DMK489" s="107"/>
      <c r="DML489" s="107"/>
      <c r="DMM489" s="107"/>
      <c r="DMN489" s="107"/>
      <c r="DMO489" s="107"/>
      <c r="DMP489" s="107"/>
      <c r="DMQ489" s="107"/>
      <c r="DMR489" s="107"/>
      <c r="DMS489" s="107"/>
      <c r="DMT489" s="107"/>
      <c r="DMU489" s="107"/>
      <c r="DMV489" s="107"/>
      <c r="DMW489" s="107"/>
      <c r="DMX489" s="107"/>
      <c r="DMY489" s="107"/>
      <c r="DMZ489" s="107"/>
      <c r="DNA489" s="107"/>
      <c r="DNB489" s="107"/>
      <c r="DNC489" s="107"/>
      <c r="DND489" s="107"/>
      <c r="DNE489" s="107"/>
      <c r="DNF489" s="107"/>
      <c r="DNG489" s="107"/>
      <c r="DNH489" s="107"/>
      <c r="DNI489" s="107"/>
      <c r="DNJ489" s="107"/>
      <c r="DNK489" s="107"/>
      <c r="DNL489" s="107"/>
      <c r="DNM489" s="107"/>
      <c r="DNN489" s="107"/>
      <c r="DNO489" s="107"/>
      <c r="DNP489" s="107"/>
      <c r="DNQ489" s="107"/>
      <c r="DNR489" s="107"/>
      <c r="DNS489" s="107"/>
      <c r="DNT489" s="107"/>
      <c r="DNU489" s="107"/>
      <c r="DNV489" s="107"/>
      <c r="DNW489" s="107"/>
      <c r="DNX489" s="107"/>
      <c r="DNY489" s="107"/>
      <c r="DNZ489" s="107"/>
      <c r="DOA489" s="107"/>
      <c r="DOB489" s="107"/>
      <c r="DOC489" s="107"/>
      <c r="DOD489" s="107"/>
      <c r="DOE489" s="107"/>
      <c r="DOF489" s="107"/>
      <c r="DOG489" s="107"/>
      <c r="DOH489" s="107"/>
      <c r="DOI489" s="107"/>
      <c r="DOJ489" s="107"/>
      <c r="DOK489" s="107"/>
      <c r="DOL489" s="107"/>
      <c r="DOM489" s="107"/>
      <c r="DON489" s="107"/>
      <c r="DOO489" s="107"/>
      <c r="DOP489" s="107"/>
      <c r="DOQ489" s="107"/>
      <c r="DOR489" s="107"/>
      <c r="DOS489" s="107"/>
      <c r="DOT489" s="107"/>
      <c r="DOU489" s="107"/>
      <c r="DOV489" s="107"/>
      <c r="DOW489" s="107"/>
      <c r="DOX489" s="107"/>
      <c r="DOY489" s="107"/>
      <c r="DOZ489" s="107"/>
      <c r="DPA489" s="107"/>
      <c r="DPB489" s="107"/>
      <c r="DPC489" s="107"/>
      <c r="DPD489" s="107"/>
      <c r="DPE489" s="107"/>
      <c r="DPF489" s="107"/>
      <c r="DPG489" s="107"/>
      <c r="DPH489" s="107"/>
      <c r="DPI489" s="107"/>
      <c r="DPJ489" s="107"/>
      <c r="DPK489" s="107"/>
      <c r="DPL489" s="107"/>
      <c r="DPM489" s="107"/>
      <c r="DPN489" s="107"/>
      <c r="DPO489" s="107"/>
      <c r="DPP489" s="107"/>
      <c r="DPQ489" s="107"/>
      <c r="DPR489" s="107"/>
      <c r="DPS489" s="107"/>
      <c r="DPT489" s="107"/>
      <c r="DPU489" s="107"/>
      <c r="DPV489" s="107"/>
      <c r="DPW489" s="107"/>
      <c r="DPX489" s="107"/>
      <c r="DPY489" s="107"/>
      <c r="DPZ489" s="107"/>
      <c r="DQA489" s="107"/>
      <c r="DQB489" s="107"/>
      <c r="DQC489" s="107"/>
      <c r="DQD489" s="107"/>
      <c r="DQE489" s="107"/>
      <c r="DQF489" s="107"/>
      <c r="DQG489" s="107"/>
      <c r="DQH489" s="107"/>
      <c r="DQI489" s="107"/>
      <c r="DQJ489" s="107"/>
      <c r="DQK489" s="107"/>
      <c r="DQL489" s="107"/>
      <c r="DQM489" s="107"/>
      <c r="DQN489" s="107"/>
      <c r="DQO489" s="107"/>
      <c r="DQP489" s="107"/>
      <c r="DQQ489" s="107"/>
      <c r="DQR489" s="107"/>
      <c r="DQS489" s="107"/>
      <c r="DQT489" s="107"/>
      <c r="DQU489" s="107"/>
      <c r="DQV489" s="107"/>
      <c r="DQW489" s="107"/>
      <c r="DQX489" s="107"/>
      <c r="DQY489" s="107"/>
      <c r="DQZ489" s="107"/>
      <c r="DRA489" s="107"/>
      <c r="DRB489" s="107"/>
      <c r="DRC489" s="107"/>
      <c r="DRD489" s="107"/>
      <c r="DRE489" s="107"/>
      <c r="DRF489" s="107"/>
      <c r="DRG489" s="107"/>
      <c r="DRH489" s="107"/>
      <c r="DRI489" s="107"/>
      <c r="DRJ489" s="107"/>
      <c r="DRK489" s="107"/>
      <c r="DRL489" s="107"/>
      <c r="DRM489" s="107"/>
      <c r="DRN489" s="107"/>
      <c r="DRO489" s="107"/>
      <c r="DRP489" s="107"/>
      <c r="DRQ489" s="107"/>
      <c r="DRR489" s="107"/>
      <c r="DRS489" s="107"/>
      <c r="DRT489" s="107"/>
      <c r="DRU489" s="107"/>
      <c r="DRV489" s="107"/>
      <c r="DRW489" s="107"/>
      <c r="DRX489" s="107"/>
      <c r="DRY489" s="107"/>
      <c r="DRZ489" s="107"/>
      <c r="DSA489" s="107"/>
      <c r="DSB489" s="107"/>
      <c r="DSC489" s="107"/>
      <c r="DSD489" s="107"/>
      <c r="DSE489" s="107"/>
      <c r="DSF489" s="107"/>
      <c r="DSG489" s="107"/>
      <c r="DSH489" s="107"/>
      <c r="DSI489" s="107"/>
      <c r="DSJ489" s="107"/>
      <c r="DSK489" s="107"/>
      <c r="DSL489" s="107"/>
      <c r="DSM489" s="107"/>
      <c r="DSN489" s="107"/>
      <c r="DSO489" s="107"/>
      <c r="DSP489" s="107"/>
      <c r="DSQ489" s="107"/>
      <c r="DSR489" s="107"/>
      <c r="DSS489" s="107"/>
      <c r="DST489" s="107"/>
      <c r="DSU489" s="107"/>
      <c r="DSV489" s="107"/>
      <c r="DSW489" s="107"/>
      <c r="DSX489" s="107"/>
      <c r="DSY489" s="107"/>
      <c r="DSZ489" s="107"/>
      <c r="DTA489" s="107"/>
      <c r="DTB489" s="107"/>
      <c r="DTC489" s="107"/>
      <c r="DTD489" s="107"/>
      <c r="DTE489" s="107"/>
      <c r="DTF489" s="107"/>
      <c r="DTG489" s="107"/>
      <c r="DTH489" s="107"/>
      <c r="DTI489" s="107"/>
      <c r="DTJ489" s="107"/>
      <c r="DTK489" s="107"/>
      <c r="DTL489" s="107"/>
      <c r="DTM489" s="107"/>
      <c r="DTN489" s="107"/>
      <c r="DTO489" s="107"/>
      <c r="DTP489" s="107"/>
      <c r="DTQ489" s="107"/>
      <c r="DTR489" s="107"/>
      <c r="DTS489" s="107"/>
      <c r="DTT489" s="107"/>
      <c r="DTU489" s="107"/>
      <c r="DTV489" s="107"/>
      <c r="DTW489" s="107"/>
      <c r="DTX489" s="107"/>
      <c r="DTY489" s="107"/>
      <c r="DTZ489" s="107"/>
      <c r="DUA489" s="107"/>
      <c r="DUB489" s="107"/>
      <c r="DUC489" s="107"/>
      <c r="DUD489" s="107"/>
      <c r="DUE489" s="107"/>
      <c r="DUF489" s="107"/>
      <c r="DUG489" s="107"/>
      <c r="DUH489" s="107"/>
      <c r="DUI489" s="107"/>
      <c r="DUJ489" s="107"/>
      <c r="DUK489" s="107"/>
      <c r="DUL489" s="107"/>
      <c r="DUM489" s="107"/>
      <c r="DUN489" s="107"/>
      <c r="DUO489" s="107"/>
      <c r="DUP489" s="107"/>
      <c r="DUQ489" s="107"/>
      <c r="DUR489" s="107"/>
      <c r="DUS489" s="107"/>
      <c r="DUT489" s="107"/>
      <c r="DUU489" s="107"/>
      <c r="DUV489" s="107"/>
      <c r="DUW489" s="107"/>
      <c r="DUX489" s="107"/>
      <c r="DUY489" s="107"/>
      <c r="DUZ489" s="107"/>
      <c r="DVA489" s="107"/>
      <c r="DVB489" s="107"/>
      <c r="DVC489" s="107"/>
      <c r="DVD489" s="107"/>
      <c r="DVE489" s="107"/>
      <c r="DVF489" s="107"/>
      <c r="DVG489" s="107"/>
      <c r="DVH489" s="107"/>
      <c r="DVI489" s="107"/>
      <c r="DVJ489" s="107"/>
      <c r="DVK489" s="107"/>
      <c r="DVL489" s="107"/>
      <c r="DVM489" s="107"/>
      <c r="DVN489" s="107"/>
      <c r="DVO489" s="107"/>
      <c r="DVP489" s="107"/>
      <c r="DVQ489" s="107"/>
      <c r="DVR489" s="107"/>
      <c r="DVS489" s="107"/>
      <c r="DVT489" s="107"/>
      <c r="DVU489" s="107"/>
      <c r="DVV489" s="107"/>
      <c r="DVW489" s="107"/>
      <c r="DVX489" s="107"/>
      <c r="DVY489" s="107"/>
      <c r="DVZ489" s="107"/>
      <c r="DWA489" s="107"/>
      <c r="DWB489" s="107"/>
      <c r="DWC489" s="107"/>
      <c r="DWD489" s="107"/>
      <c r="DWE489" s="107"/>
      <c r="DWF489" s="107"/>
      <c r="DWG489" s="107"/>
      <c r="DWH489" s="107"/>
      <c r="DWI489" s="107"/>
      <c r="DWJ489" s="107"/>
      <c r="DWK489" s="107"/>
      <c r="DWL489" s="107"/>
      <c r="DWM489" s="107"/>
      <c r="DWN489" s="107"/>
      <c r="DWO489" s="107"/>
      <c r="DWP489" s="107"/>
      <c r="DWQ489" s="107"/>
      <c r="DWR489" s="107"/>
      <c r="DWS489" s="107"/>
      <c r="DWT489" s="107"/>
      <c r="DWU489" s="107"/>
      <c r="DWV489" s="107"/>
      <c r="DWW489" s="107"/>
      <c r="DWX489" s="107"/>
      <c r="DWY489" s="107"/>
      <c r="DWZ489" s="107"/>
      <c r="DXA489" s="107"/>
      <c r="DXB489" s="107"/>
      <c r="DXC489" s="107"/>
      <c r="DXD489" s="107"/>
      <c r="DXE489" s="107"/>
      <c r="DXF489" s="107"/>
      <c r="DXG489" s="107"/>
      <c r="DXH489" s="107"/>
      <c r="DXI489" s="107"/>
      <c r="DXJ489" s="107"/>
      <c r="DXK489" s="107"/>
      <c r="DXL489" s="107"/>
      <c r="DXM489" s="107"/>
      <c r="DXN489" s="107"/>
      <c r="DXO489" s="107"/>
      <c r="DXP489" s="107"/>
      <c r="DXQ489" s="107"/>
      <c r="DXR489" s="107"/>
      <c r="DXS489" s="107"/>
      <c r="DXT489" s="107"/>
      <c r="DXU489" s="107"/>
      <c r="DXV489" s="107"/>
      <c r="DXW489" s="107"/>
      <c r="DXX489" s="107"/>
      <c r="DXY489" s="107"/>
      <c r="DXZ489" s="107"/>
      <c r="DYA489" s="107"/>
      <c r="DYB489" s="107"/>
      <c r="DYC489" s="107"/>
      <c r="DYD489" s="107"/>
      <c r="DYE489" s="107"/>
      <c r="DYF489" s="107"/>
      <c r="DYG489" s="107"/>
      <c r="DYH489" s="107"/>
      <c r="DYI489" s="107"/>
      <c r="DYJ489" s="107"/>
      <c r="DYK489" s="107"/>
      <c r="DYL489" s="107"/>
      <c r="DYM489" s="107"/>
      <c r="DYN489" s="107"/>
      <c r="DYO489" s="107"/>
      <c r="DYP489" s="107"/>
      <c r="DYQ489" s="107"/>
      <c r="DYR489" s="107"/>
      <c r="DYS489" s="107"/>
      <c r="DYT489" s="107"/>
      <c r="DYU489" s="107"/>
      <c r="DYV489" s="107"/>
      <c r="DYW489" s="107"/>
      <c r="DYX489" s="107"/>
      <c r="DYY489" s="107"/>
      <c r="DYZ489" s="107"/>
      <c r="DZA489" s="107"/>
      <c r="DZB489" s="107"/>
      <c r="DZC489" s="107"/>
      <c r="DZD489" s="107"/>
      <c r="DZE489" s="107"/>
      <c r="DZF489" s="107"/>
      <c r="DZG489" s="107"/>
      <c r="DZH489" s="107"/>
      <c r="DZI489" s="107"/>
      <c r="DZJ489" s="107"/>
      <c r="DZK489" s="107"/>
      <c r="DZL489" s="107"/>
      <c r="DZM489" s="107"/>
      <c r="DZN489" s="107"/>
      <c r="DZO489" s="107"/>
      <c r="DZP489" s="107"/>
      <c r="DZQ489" s="107"/>
      <c r="DZR489" s="107"/>
      <c r="DZS489" s="107"/>
      <c r="DZT489" s="107"/>
      <c r="DZU489" s="107"/>
      <c r="DZV489" s="107"/>
      <c r="DZW489" s="107"/>
      <c r="DZX489" s="107"/>
      <c r="DZY489" s="107"/>
      <c r="DZZ489" s="107"/>
      <c r="EAA489" s="107"/>
      <c r="EAB489" s="107"/>
      <c r="EAC489" s="107"/>
      <c r="EAD489" s="107"/>
      <c r="EAE489" s="107"/>
      <c r="EAF489" s="107"/>
      <c r="EAG489" s="107"/>
      <c r="EAH489" s="107"/>
      <c r="EAI489" s="107"/>
      <c r="EAJ489" s="107"/>
      <c r="EAK489" s="107"/>
      <c r="EAL489" s="107"/>
      <c r="EAM489" s="107"/>
      <c r="EAN489" s="107"/>
      <c r="EAO489" s="107"/>
      <c r="EAP489" s="107"/>
      <c r="EAQ489" s="107"/>
      <c r="EAR489" s="107"/>
      <c r="EAS489" s="107"/>
      <c r="EAT489" s="107"/>
      <c r="EAU489" s="107"/>
      <c r="EAV489" s="107"/>
      <c r="EAW489" s="107"/>
      <c r="EAX489" s="107"/>
      <c r="EAY489" s="107"/>
      <c r="EAZ489" s="107"/>
      <c r="EBA489" s="107"/>
      <c r="EBB489" s="107"/>
      <c r="EBC489" s="107"/>
      <c r="EBD489" s="107"/>
      <c r="EBE489" s="107"/>
      <c r="EBF489" s="107"/>
      <c r="EBG489" s="107"/>
      <c r="EBH489" s="107"/>
      <c r="EBI489" s="107"/>
      <c r="EBJ489" s="107"/>
      <c r="EBK489" s="107"/>
      <c r="EBL489" s="107"/>
      <c r="EBM489" s="107"/>
      <c r="EBN489" s="107"/>
      <c r="EBO489" s="107"/>
      <c r="EBP489" s="107"/>
      <c r="EBQ489" s="107"/>
      <c r="EBR489" s="107"/>
      <c r="EBS489" s="107"/>
      <c r="EBT489" s="107"/>
      <c r="EBU489" s="107"/>
      <c r="EBV489" s="107"/>
      <c r="EBW489" s="107"/>
      <c r="EBX489" s="107"/>
      <c r="EBY489" s="107"/>
      <c r="EBZ489" s="107"/>
      <c r="ECA489" s="107"/>
      <c r="ECB489" s="107"/>
      <c r="ECC489" s="107"/>
      <c r="ECD489" s="107"/>
      <c r="ECE489" s="107"/>
      <c r="ECF489" s="107"/>
      <c r="ECG489" s="107"/>
      <c r="ECH489" s="107"/>
      <c r="ECI489" s="107"/>
      <c r="ECJ489" s="107"/>
      <c r="ECK489" s="107"/>
      <c r="ECL489" s="107"/>
      <c r="ECM489" s="107"/>
      <c r="ECN489" s="107"/>
      <c r="ECO489" s="107"/>
      <c r="ECP489" s="107"/>
      <c r="ECQ489" s="107"/>
      <c r="ECR489" s="107"/>
      <c r="ECS489" s="107"/>
      <c r="ECT489" s="107"/>
      <c r="ECU489" s="107"/>
      <c r="ECV489" s="107"/>
      <c r="ECW489" s="107"/>
      <c r="ECX489" s="107"/>
      <c r="ECY489" s="107"/>
      <c r="ECZ489" s="107"/>
      <c r="EDA489" s="107"/>
      <c r="EDB489" s="107"/>
      <c r="EDC489" s="107"/>
      <c r="EDD489" s="107"/>
      <c r="EDE489" s="107"/>
      <c r="EDF489" s="107"/>
      <c r="EDG489" s="107"/>
      <c r="EDH489" s="107"/>
      <c r="EDI489" s="107"/>
      <c r="EDJ489" s="107"/>
      <c r="EDK489" s="107"/>
      <c r="EDL489" s="107"/>
      <c r="EDM489" s="107"/>
      <c r="EDN489" s="107"/>
      <c r="EDO489" s="107"/>
      <c r="EDP489" s="107"/>
      <c r="EDQ489" s="107"/>
      <c r="EDR489" s="107"/>
      <c r="EDS489" s="107"/>
      <c r="EDT489" s="107"/>
      <c r="EDU489" s="107"/>
      <c r="EDV489" s="107"/>
      <c r="EDW489" s="107"/>
      <c r="EDX489" s="107"/>
      <c r="EDY489" s="107"/>
      <c r="EDZ489" s="107"/>
      <c r="EEA489" s="107"/>
      <c r="EEB489" s="107"/>
      <c r="EEC489" s="107"/>
      <c r="EED489" s="107"/>
      <c r="EEE489" s="107"/>
      <c r="EEF489" s="107"/>
      <c r="EEG489" s="107"/>
      <c r="EEH489" s="107"/>
      <c r="EEI489" s="107"/>
      <c r="EEJ489" s="107"/>
      <c r="EEK489" s="107"/>
      <c r="EEL489" s="107"/>
      <c r="EEM489" s="107"/>
      <c r="EEN489" s="107"/>
      <c r="EEO489" s="107"/>
      <c r="EEP489" s="107"/>
      <c r="EEQ489" s="107"/>
      <c r="EER489" s="107"/>
      <c r="EES489" s="107"/>
      <c r="EET489" s="107"/>
      <c r="EEU489" s="107"/>
      <c r="EEV489" s="107"/>
      <c r="EEW489" s="107"/>
      <c r="EEX489" s="107"/>
      <c r="EEY489" s="107"/>
      <c r="EEZ489" s="107"/>
      <c r="EFA489" s="107"/>
      <c r="EFB489" s="107"/>
      <c r="EFC489" s="107"/>
      <c r="EFD489" s="107"/>
      <c r="EFE489" s="107"/>
      <c r="EFF489" s="107"/>
      <c r="EFG489" s="107"/>
      <c r="EFH489" s="107"/>
      <c r="EFI489" s="107"/>
      <c r="EFJ489" s="107"/>
      <c r="EFK489" s="107"/>
      <c r="EFL489" s="107"/>
      <c r="EFM489" s="107"/>
      <c r="EFN489" s="107"/>
      <c r="EFO489" s="107"/>
      <c r="EFP489" s="107"/>
      <c r="EFQ489" s="107"/>
      <c r="EFR489" s="107"/>
      <c r="EFS489" s="107"/>
      <c r="EFT489" s="107"/>
      <c r="EFU489" s="107"/>
      <c r="EFV489" s="107"/>
      <c r="EFW489" s="107"/>
      <c r="EFX489" s="107"/>
      <c r="EFY489" s="107"/>
      <c r="EFZ489" s="107"/>
      <c r="EGA489" s="107"/>
      <c r="EGB489" s="107"/>
      <c r="EGC489" s="107"/>
      <c r="EGD489" s="107"/>
      <c r="EGE489" s="107"/>
      <c r="EGF489" s="107"/>
      <c r="EGG489" s="107"/>
      <c r="EGH489" s="107"/>
      <c r="EGI489" s="107"/>
      <c r="EGJ489" s="107"/>
      <c r="EGK489" s="107"/>
      <c r="EGL489" s="107"/>
      <c r="EGM489" s="107"/>
      <c r="EGN489" s="107"/>
      <c r="EGO489" s="107"/>
      <c r="EGP489" s="107"/>
      <c r="EGQ489" s="107"/>
      <c r="EGR489" s="107"/>
      <c r="EGS489" s="107"/>
      <c r="EGT489" s="107"/>
      <c r="EGU489" s="107"/>
      <c r="EGV489" s="107"/>
      <c r="EGW489" s="107"/>
      <c r="EGX489" s="107"/>
      <c r="EGY489" s="107"/>
      <c r="EGZ489" s="107"/>
      <c r="EHA489" s="107"/>
      <c r="EHB489" s="107"/>
      <c r="EHC489" s="107"/>
      <c r="EHD489" s="107"/>
      <c r="EHE489" s="107"/>
      <c r="EHF489" s="107"/>
      <c r="EHG489" s="107"/>
      <c r="EHH489" s="107"/>
      <c r="EHI489" s="107"/>
      <c r="EHJ489" s="107"/>
      <c r="EHK489" s="107"/>
      <c r="EHL489" s="107"/>
      <c r="EHM489" s="107"/>
      <c r="EHN489" s="107"/>
      <c r="EHO489" s="107"/>
      <c r="EHP489" s="107"/>
      <c r="EHQ489" s="107"/>
      <c r="EHR489" s="107"/>
      <c r="EHS489" s="107"/>
      <c r="EHT489" s="107"/>
      <c r="EHU489" s="107"/>
      <c r="EHV489" s="107"/>
      <c r="EHW489" s="107"/>
      <c r="EHX489" s="107"/>
      <c r="EHY489" s="107"/>
      <c r="EHZ489" s="107"/>
      <c r="EIA489" s="107"/>
      <c r="EIB489" s="107"/>
      <c r="EIC489" s="107"/>
      <c r="EID489" s="107"/>
      <c r="EIE489" s="107"/>
      <c r="EIF489" s="107"/>
      <c r="EIG489" s="107"/>
      <c r="EIH489" s="107"/>
      <c r="EII489" s="107"/>
      <c r="EIJ489" s="107"/>
      <c r="EIK489" s="107"/>
      <c r="EIL489" s="107"/>
      <c r="EIM489" s="107"/>
      <c r="EIN489" s="107"/>
      <c r="EIO489" s="107"/>
      <c r="EIP489" s="107"/>
      <c r="EIQ489" s="107"/>
      <c r="EIR489" s="107"/>
      <c r="EIS489" s="107"/>
      <c r="EIT489" s="107"/>
      <c r="EIU489" s="107"/>
      <c r="EIV489" s="107"/>
      <c r="EIW489" s="107"/>
      <c r="EIX489" s="107"/>
      <c r="EIY489" s="107"/>
      <c r="EIZ489" s="107"/>
      <c r="EJA489" s="107"/>
      <c r="EJB489" s="107"/>
      <c r="EJC489" s="107"/>
      <c r="EJD489" s="107"/>
      <c r="EJE489" s="107"/>
      <c r="EJF489" s="107"/>
      <c r="EJG489" s="107"/>
      <c r="EJH489" s="107"/>
      <c r="EJI489" s="107"/>
      <c r="EJJ489" s="107"/>
      <c r="EJK489" s="107"/>
      <c r="EJL489" s="107"/>
      <c r="EJM489" s="107"/>
      <c r="EJN489" s="107"/>
      <c r="EJO489" s="107"/>
      <c r="EJP489" s="107"/>
      <c r="EJQ489" s="107"/>
      <c r="EJR489" s="107"/>
      <c r="EJS489" s="107"/>
      <c r="EJT489" s="107"/>
      <c r="EJU489" s="107"/>
      <c r="EJV489" s="107"/>
      <c r="EJW489" s="107"/>
      <c r="EJX489" s="107"/>
      <c r="EJY489" s="107"/>
      <c r="EJZ489" s="107"/>
      <c r="EKA489" s="107"/>
      <c r="EKB489" s="107"/>
      <c r="EKC489" s="107"/>
      <c r="EKD489" s="107"/>
      <c r="EKE489" s="107"/>
      <c r="EKF489" s="107"/>
      <c r="EKG489" s="107"/>
      <c r="EKH489" s="107"/>
      <c r="EKI489" s="107"/>
      <c r="EKJ489" s="107"/>
      <c r="EKK489" s="107"/>
      <c r="EKL489" s="107"/>
      <c r="EKM489" s="107"/>
      <c r="EKN489" s="107"/>
      <c r="EKO489" s="107"/>
      <c r="EKP489" s="107"/>
      <c r="EKQ489" s="107"/>
      <c r="EKR489" s="107"/>
      <c r="EKS489" s="107"/>
      <c r="EKT489" s="107"/>
      <c r="EKU489" s="107"/>
      <c r="EKV489" s="107"/>
      <c r="EKW489" s="107"/>
      <c r="EKX489" s="107"/>
      <c r="EKY489" s="107"/>
      <c r="EKZ489" s="107"/>
      <c r="ELA489" s="107"/>
      <c r="ELB489" s="107"/>
      <c r="ELC489" s="107"/>
      <c r="ELD489" s="107"/>
      <c r="ELE489" s="107"/>
      <c r="ELF489" s="107"/>
      <c r="ELG489" s="107"/>
      <c r="ELH489" s="107"/>
      <c r="ELI489" s="107"/>
      <c r="ELJ489" s="107"/>
      <c r="ELK489" s="107"/>
      <c r="ELL489" s="107"/>
      <c r="ELM489" s="107"/>
      <c r="ELN489" s="107"/>
      <c r="ELO489" s="107"/>
      <c r="ELP489" s="107"/>
      <c r="ELQ489" s="107"/>
      <c r="ELR489" s="107"/>
      <c r="ELS489" s="107"/>
      <c r="ELT489" s="107"/>
      <c r="ELU489" s="107"/>
      <c r="ELV489" s="107"/>
      <c r="ELW489" s="107"/>
      <c r="ELX489" s="107"/>
      <c r="ELY489" s="107"/>
      <c r="ELZ489" s="107"/>
      <c r="EMA489" s="107"/>
      <c r="EMB489" s="107"/>
      <c r="EMC489" s="107"/>
      <c r="EMD489" s="107"/>
      <c r="EME489" s="107"/>
      <c r="EMF489" s="107"/>
      <c r="EMG489" s="107"/>
      <c r="EMH489" s="107"/>
      <c r="EMI489" s="107"/>
      <c r="EMJ489" s="107"/>
      <c r="EMK489" s="107"/>
      <c r="EML489" s="107"/>
      <c r="EMM489" s="107"/>
      <c r="EMN489" s="107"/>
      <c r="EMO489" s="107"/>
      <c r="EMP489" s="107"/>
      <c r="EMQ489" s="107"/>
      <c r="EMR489" s="107"/>
      <c r="EMS489" s="107"/>
      <c r="EMT489" s="107"/>
      <c r="EMU489" s="107"/>
      <c r="EMV489" s="107"/>
      <c r="EMW489" s="107"/>
      <c r="EMX489" s="107"/>
      <c r="EMY489" s="107"/>
      <c r="EMZ489" s="107"/>
      <c r="ENA489" s="107"/>
      <c r="ENB489" s="107"/>
      <c r="ENC489" s="107"/>
      <c r="END489" s="107"/>
      <c r="ENE489" s="107"/>
      <c r="ENF489" s="107"/>
      <c r="ENG489" s="107"/>
      <c r="ENH489" s="107"/>
      <c r="ENI489" s="107"/>
      <c r="ENJ489" s="107"/>
      <c r="ENK489" s="107"/>
      <c r="ENL489" s="107"/>
      <c r="ENM489" s="107"/>
      <c r="ENN489" s="107"/>
      <c r="ENO489" s="107"/>
      <c r="ENP489" s="107"/>
      <c r="ENQ489" s="107"/>
      <c r="ENR489" s="107"/>
      <c r="ENS489" s="107"/>
      <c r="ENT489" s="107"/>
      <c r="ENU489" s="107"/>
      <c r="ENV489" s="107"/>
      <c r="ENW489" s="107"/>
      <c r="ENX489" s="107"/>
      <c r="ENY489" s="107"/>
      <c r="ENZ489" s="107"/>
      <c r="EOA489" s="107"/>
      <c r="EOB489" s="107"/>
      <c r="EOC489" s="107"/>
      <c r="EOD489" s="107"/>
      <c r="EOE489" s="107"/>
      <c r="EOF489" s="107"/>
      <c r="EOG489" s="107"/>
      <c r="EOH489" s="107"/>
      <c r="EOI489" s="107"/>
      <c r="EOJ489" s="107"/>
      <c r="EOK489" s="107"/>
      <c r="EOL489" s="107"/>
      <c r="EOM489" s="107"/>
      <c r="EON489" s="107"/>
      <c r="EOO489" s="107"/>
      <c r="EOP489" s="107"/>
      <c r="EOQ489" s="107"/>
      <c r="EOR489" s="107"/>
      <c r="EOS489" s="107"/>
      <c r="EOT489" s="107"/>
      <c r="EOU489" s="107"/>
      <c r="EOV489" s="107"/>
      <c r="EOW489" s="107"/>
      <c r="EOX489" s="107"/>
      <c r="EOY489" s="107"/>
      <c r="EOZ489" s="107"/>
      <c r="EPA489" s="107"/>
      <c r="EPB489" s="107"/>
      <c r="EPC489" s="107"/>
      <c r="EPD489" s="107"/>
      <c r="EPE489" s="107"/>
      <c r="EPF489" s="107"/>
      <c r="EPG489" s="107"/>
      <c r="EPH489" s="107"/>
      <c r="EPI489" s="107"/>
      <c r="EPJ489" s="107"/>
      <c r="EPK489" s="107"/>
      <c r="EPL489" s="107"/>
      <c r="EPM489" s="107"/>
      <c r="EPN489" s="107"/>
      <c r="EPO489" s="107"/>
      <c r="EPP489" s="107"/>
      <c r="EPQ489" s="107"/>
      <c r="EPR489" s="107"/>
      <c r="EPS489" s="107"/>
      <c r="EPT489" s="107"/>
      <c r="EPU489" s="107"/>
      <c r="EPV489" s="107"/>
      <c r="EPW489" s="107"/>
      <c r="EPX489" s="107"/>
      <c r="EPY489" s="107"/>
      <c r="EPZ489" s="107"/>
      <c r="EQA489" s="107"/>
      <c r="EQB489" s="107"/>
      <c r="EQC489" s="107"/>
      <c r="EQD489" s="107"/>
      <c r="EQE489" s="107"/>
      <c r="EQF489" s="107"/>
      <c r="EQG489" s="107"/>
      <c r="EQH489" s="107"/>
      <c r="EQI489" s="107"/>
      <c r="EQJ489" s="107"/>
      <c r="EQK489" s="107"/>
      <c r="EQL489" s="107"/>
      <c r="EQM489" s="107"/>
      <c r="EQN489" s="107"/>
      <c r="EQO489" s="107"/>
      <c r="EQP489" s="107"/>
      <c r="EQQ489" s="107"/>
      <c r="EQR489" s="107"/>
      <c r="EQS489" s="107"/>
      <c r="EQT489" s="107"/>
      <c r="EQU489" s="107"/>
      <c r="EQV489" s="107"/>
      <c r="EQW489" s="107"/>
      <c r="EQX489" s="107"/>
      <c r="EQY489" s="107"/>
      <c r="EQZ489" s="107"/>
      <c r="ERA489" s="107"/>
      <c r="ERB489" s="107"/>
      <c r="ERC489" s="107"/>
      <c r="ERD489" s="107"/>
      <c r="ERE489" s="107"/>
      <c r="ERF489" s="107"/>
      <c r="ERG489" s="107"/>
      <c r="ERH489" s="107"/>
      <c r="ERI489" s="107"/>
      <c r="ERJ489" s="107"/>
      <c r="ERK489" s="107"/>
      <c r="ERL489" s="107"/>
      <c r="ERM489" s="107"/>
      <c r="ERN489" s="107"/>
      <c r="ERO489" s="107"/>
      <c r="ERP489" s="107"/>
      <c r="ERQ489" s="107"/>
      <c r="ERR489" s="107"/>
      <c r="ERS489" s="107"/>
      <c r="ERT489" s="107"/>
      <c r="ERU489" s="107"/>
      <c r="ERV489" s="107"/>
      <c r="ERW489" s="107"/>
      <c r="ERX489" s="107"/>
      <c r="ERY489" s="107"/>
      <c r="ERZ489" s="107"/>
      <c r="ESA489" s="107"/>
      <c r="ESB489" s="107"/>
      <c r="ESC489" s="107"/>
      <c r="ESD489" s="107"/>
      <c r="ESE489" s="107"/>
      <c r="ESF489" s="107"/>
      <c r="ESG489" s="107"/>
      <c r="ESH489" s="107"/>
      <c r="ESI489" s="107"/>
      <c r="ESJ489" s="107"/>
      <c r="ESK489" s="107"/>
      <c r="ESL489" s="107"/>
      <c r="ESM489" s="107"/>
      <c r="ESN489" s="107"/>
      <c r="ESO489" s="107"/>
      <c r="ESP489" s="107"/>
      <c r="ESQ489" s="107"/>
      <c r="ESR489" s="107"/>
      <c r="ESS489" s="107"/>
      <c r="EST489" s="107"/>
      <c r="ESU489" s="107"/>
      <c r="ESV489" s="107"/>
      <c r="ESW489" s="107"/>
      <c r="ESX489" s="107"/>
      <c r="ESY489" s="107"/>
      <c r="ESZ489" s="107"/>
      <c r="ETA489" s="107"/>
      <c r="ETB489" s="107"/>
      <c r="ETC489" s="107"/>
      <c r="ETD489" s="107"/>
      <c r="ETE489" s="107"/>
      <c r="ETF489" s="107"/>
      <c r="ETG489" s="107"/>
      <c r="ETH489" s="107"/>
      <c r="ETI489" s="107"/>
      <c r="ETJ489" s="107"/>
      <c r="ETK489" s="107"/>
      <c r="ETL489" s="107"/>
      <c r="ETM489" s="107"/>
      <c r="ETN489" s="107"/>
      <c r="ETO489" s="107"/>
      <c r="ETP489" s="107"/>
      <c r="ETQ489" s="107"/>
      <c r="ETR489" s="107"/>
      <c r="ETS489" s="107"/>
      <c r="ETT489" s="107"/>
      <c r="ETU489" s="107"/>
      <c r="ETV489" s="107"/>
      <c r="ETW489" s="107"/>
      <c r="ETX489" s="107"/>
      <c r="ETY489" s="107"/>
      <c r="ETZ489" s="107"/>
      <c r="EUA489" s="107"/>
      <c r="EUB489" s="107"/>
      <c r="EUC489" s="107"/>
      <c r="EUD489" s="107"/>
      <c r="EUE489" s="107"/>
      <c r="EUF489" s="107"/>
      <c r="EUG489" s="107"/>
      <c r="EUH489" s="107"/>
      <c r="EUI489" s="107"/>
      <c r="EUJ489" s="107"/>
      <c r="EUK489" s="107"/>
      <c r="EUL489" s="107"/>
      <c r="EUM489" s="107"/>
      <c r="EUN489" s="107"/>
      <c r="EUO489" s="107"/>
      <c r="EUP489" s="107"/>
      <c r="EUQ489" s="107"/>
      <c r="EUR489" s="107"/>
      <c r="EUS489" s="107"/>
      <c r="EUT489" s="107"/>
      <c r="EUU489" s="107"/>
      <c r="EUV489" s="107"/>
      <c r="EUW489" s="107"/>
      <c r="EUX489" s="107"/>
      <c r="EUY489" s="107"/>
      <c r="EUZ489" s="107"/>
      <c r="EVA489" s="107"/>
      <c r="EVB489" s="107"/>
      <c r="EVC489" s="107"/>
      <c r="EVD489" s="107"/>
      <c r="EVE489" s="107"/>
      <c r="EVF489" s="107"/>
      <c r="EVG489" s="107"/>
      <c r="EVH489" s="107"/>
      <c r="EVI489" s="107"/>
      <c r="EVJ489" s="107"/>
      <c r="EVK489" s="107"/>
      <c r="EVL489" s="107"/>
      <c r="EVM489" s="107"/>
      <c r="EVN489" s="107"/>
      <c r="EVO489" s="107"/>
      <c r="EVP489" s="107"/>
      <c r="EVQ489" s="107"/>
      <c r="EVR489" s="107"/>
      <c r="EVS489" s="107"/>
      <c r="EVT489" s="107"/>
      <c r="EVU489" s="107"/>
      <c r="EVV489" s="107"/>
      <c r="EVW489" s="107"/>
      <c r="EVX489" s="107"/>
      <c r="EVY489" s="107"/>
      <c r="EVZ489" s="107"/>
      <c r="EWA489" s="107"/>
      <c r="EWB489" s="107"/>
      <c r="EWC489" s="107"/>
      <c r="EWD489" s="107"/>
      <c r="EWE489" s="107"/>
      <c r="EWF489" s="107"/>
      <c r="EWG489" s="107"/>
      <c r="EWH489" s="107"/>
      <c r="EWI489" s="107"/>
      <c r="EWJ489" s="107"/>
      <c r="EWK489" s="107"/>
      <c r="EWL489" s="107"/>
      <c r="EWM489" s="107"/>
      <c r="EWN489" s="107"/>
      <c r="EWO489" s="107"/>
      <c r="EWP489" s="107"/>
      <c r="EWQ489" s="107"/>
      <c r="EWR489" s="107"/>
      <c r="EWS489" s="107"/>
      <c r="EWT489" s="107"/>
      <c r="EWU489" s="107"/>
      <c r="EWV489" s="107"/>
      <c r="EWW489" s="107"/>
      <c r="EWX489" s="107"/>
      <c r="EWY489" s="107"/>
      <c r="EWZ489" s="107"/>
      <c r="EXA489" s="107"/>
      <c r="EXB489" s="107"/>
      <c r="EXC489" s="107"/>
      <c r="EXD489" s="107"/>
      <c r="EXE489" s="107"/>
      <c r="EXF489" s="107"/>
      <c r="EXG489" s="107"/>
      <c r="EXH489" s="107"/>
      <c r="EXI489" s="107"/>
      <c r="EXJ489" s="107"/>
      <c r="EXK489" s="107"/>
      <c r="EXL489" s="107"/>
      <c r="EXM489" s="107"/>
      <c r="EXN489" s="107"/>
      <c r="EXO489" s="107"/>
      <c r="EXP489" s="107"/>
      <c r="EXQ489" s="107"/>
      <c r="EXR489" s="107"/>
      <c r="EXS489" s="107"/>
      <c r="EXT489" s="107"/>
      <c r="EXU489" s="107"/>
      <c r="EXV489" s="107"/>
      <c r="EXW489" s="107"/>
      <c r="EXX489" s="107"/>
      <c r="EXY489" s="107"/>
      <c r="EXZ489" s="107"/>
      <c r="EYA489" s="107"/>
      <c r="EYB489" s="107"/>
      <c r="EYC489" s="107"/>
      <c r="EYD489" s="107"/>
      <c r="EYE489" s="107"/>
      <c r="EYF489" s="107"/>
      <c r="EYG489" s="107"/>
      <c r="EYH489" s="107"/>
      <c r="EYI489" s="107"/>
      <c r="EYJ489" s="107"/>
      <c r="EYK489" s="107"/>
      <c r="EYL489" s="107"/>
      <c r="EYM489" s="107"/>
      <c r="EYN489" s="107"/>
      <c r="EYO489" s="107"/>
      <c r="EYP489" s="107"/>
      <c r="EYQ489" s="107"/>
      <c r="EYR489" s="107"/>
      <c r="EYS489" s="107"/>
      <c r="EYT489" s="107"/>
      <c r="EYU489" s="107"/>
      <c r="EYV489" s="107"/>
      <c r="EYW489" s="107"/>
      <c r="EYX489" s="107"/>
      <c r="EYY489" s="107"/>
      <c r="EYZ489" s="107"/>
      <c r="EZA489" s="107"/>
      <c r="EZB489" s="107"/>
      <c r="EZC489" s="107"/>
      <c r="EZD489" s="107"/>
      <c r="EZE489" s="107"/>
      <c r="EZF489" s="107"/>
      <c r="EZG489" s="107"/>
      <c r="EZH489" s="107"/>
      <c r="EZI489" s="107"/>
      <c r="EZJ489" s="107"/>
      <c r="EZK489" s="107"/>
      <c r="EZL489" s="107"/>
      <c r="EZM489" s="107"/>
      <c r="EZN489" s="107"/>
      <c r="EZO489" s="107"/>
      <c r="EZP489" s="107"/>
      <c r="EZQ489" s="107"/>
      <c r="EZR489" s="107"/>
      <c r="EZS489" s="107"/>
      <c r="EZT489" s="107"/>
      <c r="EZU489" s="107"/>
      <c r="EZV489" s="107"/>
      <c r="EZW489" s="107"/>
      <c r="EZX489" s="107"/>
      <c r="EZY489" s="107"/>
      <c r="EZZ489" s="107"/>
      <c r="FAA489" s="107"/>
      <c r="FAB489" s="107"/>
      <c r="FAC489" s="107"/>
      <c r="FAD489" s="107"/>
      <c r="FAE489" s="107"/>
      <c r="FAF489" s="107"/>
      <c r="FAG489" s="107"/>
      <c r="FAH489" s="107"/>
      <c r="FAI489" s="107"/>
      <c r="FAJ489" s="107"/>
      <c r="FAK489" s="107"/>
      <c r="FAL489" s="107"/>
      <c r="FAM489" s="107"/>
      <c r="FAN489" s="107"/>
      <c r="FAO489" s="107"/>
      <c r="FAP489" s="107"/>
      <c r="FAQ489" s="107"/>
      <c r="FAR489" s="107"/>
      <c r="FAS489" s="107"/>
      <c r="FAT489" s="107"/>
      <c r="FAU489" s="107"/>
      <c r="FAV489" s="107"/>
      <c r="FAW489" s="107"/>
      <c r="FAX489" s="107"/>
      <c r="FAY489" s="107"/>
      <c r="FAZ489" s="107"/>
      <c r="FBA489" s="107"/>
      <c r="FBB489" s="107"/>
      <c r="FBC489" s="107"/>
      <c r="FBD489" s="107"/>
      <c r="FBE489" s="107"/>
      <c r="FBF489" s="107"/>
      <c r="FBG489" s="107"/>
      <c r="FBH489" s="107"/>
      <c r="FBI489" s="107"/>
      <c r="FBJ489" s="107"/>
      <c r="FBK489" s="107"/>
      <c r="FBL489" s="107"/>
      <c r="FBM489" s="107"/>
      <c r="FBN489" s="107"/>
      <c r="FBO489" s="107"/>
      <c r="FBP489" s="107"/>
      <c r="FBQ489" s="107"/>
      <c r="FBR489" s="107"/>
      <c r="FBS489" s="107"/>
      <c r="FBT489" s="107"/>
      <c r="FBU489" s="107"/>
      <c r="FBV489" s="107"/>
      <c r="FBW489" s="107"/>
      <c r="FBX489" s="107"/>
      <c r="FBY489" s="107"/>
      <c r="FBZ489" s="107"/>
      <c r="FCA489" s="107"/>
      <c r="FCB489" s="107"/>
      <c r="FCC489" s="107"/>
      <c r="FCD489" s="107"/>
      <c r="FCE489" s="107"/>
      <c r="FCF489" s="107"/>
      <c r="FCG489" s="107"/>
      <c r="FCH489" s="107"/>
      <c r="FCI489" s="107"/>
      <c r="FCJ489" s="107"/>
      <c r="FCK489" s="107"/>
      <c r="FCL489" s="107"/>
      <c r="FCM489" s="107"/>
      <c r="FCN489" s="107"/>
      <c r="FCO489" s="107"/>
      <c r="FCP489" s="107"/>
      <c r="FCQ489" s="107"/>
      <c r="FCR489" s="107"/>
      <c r="FCS489" s="107"/>
      <c r="FCT489" s="107"/>
      <c r="FCU489" s="107"/>
      <c r="FCV489" s="107"/>
      <c r="FCW489" s="107"/>
      <c r="FCX489" s="107"/>
      <c r="FCY489" s="107"/>
      <c r="FCZ489" s="107"/>
      <c r="FDA489" s="107"/>
      <c r="FDB489" s="107"/>
      <c r="FDC489" s="107"/>
      <c r="FDD489" s="107"/>
      <c r="FDE489" s="107"/>
      <c r="FDF489" s="107"/>
      <c r="FDG489" s="107"/>
      <c r="FDH489" s="107"/>
      <c r="FDI489" s="107"/>
      <c r="FDJ489" s="107"/>
      <c r="FDK489" s="107"/>
      <c r="FDL489" s="107"/>
      <c r="FDM489" s="107"/>
      <c r="FDN489" s="107"/>
      <c r="FDO489" s="107"/>
      <c r="FDP489" s="107"/>
      <c r="FDQ489" s="107"/>
      <c r="FDR489" s="107"/>
      <c r="FDS489" s="107"/>
      <c r="FDT489" s="107"/>
      <c r="FDU489" s="107"/>
      <c r="FDV489" s="107"/>
      <c r="FDW489" s="107"/>
      <c r="FDX489" s="107"/>
      <c r="FDY489" s="107"/>
      <c r="FDZ489" s="107"/>
      <c r="FEA489" s="107"/>
      <c r="FEB489" s="107"/>
      <c r="FEC489" s="107"/>
      <c r="FED489" s="107"/>
      <c r="FEE489" s="107"/>
      <c r="FEF489" s="107"/>
      <c r="FEG489" s="107"/>
      <c r="FEH489" s="107"/>
      <c r="FEI489" s="107"/>
      <c r="FEJ489" s="107"/>
      <c r="FEK489" s="107"/>
      <c r="FEL489" s="107"/>
      <c r="FEM489" s="107"/>
      <c r="FEN489" s="107"/>
      <c r="FEO489" s="107"/>
      <c r="FEP489" s="107"/>
      <c r="FEQ489" s="107"/>
      <c r="FER489" s="107"/>
      <c r="FES489" s="107"/>
      <c r="FET489" s="107"/>
      <c r="FEU489" s="107"/>
      <c r="FEV489" s="107"/>
      <c r="FEW489" s="107"/>
      <c r="FEX489" s="107"/>
      <c r="FEY489" s="107"/>
      <c r="FEZ489" s="107"/>
      <c r="FFA489" s="107"/>
      <c r="FFB489" s="107"/>
      <c r="FFC489" s="107"/>
      <c r="FFD489" s="107"/>
      <c r="FFE489" s="107"/>
      <c r="FFF489" s="107"/>
      <c r="FFG489" s="107"/>
      <c r="FFH489" s="107"/>
      <c r="FFI489" s="107"/>
      <c r="FFJ489" s="107"/>
      <c r="FFK489" s="107"/>
      <c r="FFL489" s="107"/>
      <c r="FFM489" s="107"/>
      <c r="FFN489" s="107"/>
      <c r="FFO489" s="107"/>
      <c r="FFP489" s="107"/>
      <c r="FFQ489" s="107"/>
      <c r="FFR489" s="107"/>
      <c r="FFS489" s="107"/>
      <c r="FFT489" s="107"/>
      <c r="FFU489" s="107"/>
      <c r="FFV489" s="107"/>
      <c r="FFW489" s="107"/>
      <c r="FFX489" s="107"/>
      <c r="FFY489" s="107"/>
      <c r="FFZ489" s="107"/>
      <c r="FGA489" s="107"/>
      <c r="FGB489" s="107"/>
      <c r="FGC489" s="107"/>
      <c r="FGD489" s="107"/>
      <c r="FGE489" s="107"/>
      <c r="FGF489" s="107"/>
      <c r="FGG489" s="107"/>
      <c r="FGH489" s="107"/>
      <c r="FGI489" s="107"/>
      <c r="FGJ489" s="107"/>
      <c r="FGK489" s="107"/>
      <c r="FGL489" s="107"/>
      <c r="FGM489" s="107"/>
      <c r="FGN489" s="107"/>
      <c r="FGO489" s="107"/>
      <c r="FGP489" s="107"/>
      <c r="FGQ489" s="107"/>
      <c r="FGR489" s="107"/>
      <c r="FGS489" s="107"/>
      <c r="FGT489" s="107"/>
      <c r="FGU489" s="107"/>
      <c r="FGV489" s="107"/>
      <c r="FGW489" s="107"/>
      <c r="FGX489" s="107"/>
      <c r="FGY489" s="107"/>
      <c r="FGZ489" s="107"/>
      <c r="FHA489" s="107"/>
      <c r="FHB489" s="107"/>
      <c r="FHC489" s="107"/>
      <c r="FHD489" s="107"/>
      <c r="FHE489" s="107"/>
      <c r="FHF489" s="107"/>
      <c r="FHG489" s="107"/>
      <c r="FHH489" s="107"/>
      <c r="FHI489" s="107"/>
      <c r="FHJ489" s="107"/>
      <c r="FHK489" s="107"/>
      <c r="FHL489" s="107"/>
      <c r="FHM489" s="107"/>
      <c r="FHN489" s="107"/>
      <c r="FHO489" s="107"/>
      <c r="FHP489" s="107"/>
      <c r="FHQ489" s="107"/>
      <c r="FHR489" s="107"/>
      <c r="FHS489" s="107"/>
      <c r="FHT489" s="107"/>
      <c r="FHU489" s="107"/>
      <c r="FHV489" s="107"/>
      <c r="FHW489" s="107"/>
      <c r="FHX489" s="107"/>
      <c r="FHY489" s="107"/>
      <c r="FHZ489" s="107"/>
      <c r="FIA489" s="107"/>
      <c r="FIB489" s="107"/>
      <c r="FIC489" s="107"/>
      <c r="FID489" s="107"/>
      <c r="FIE489" s="107"/>
      <c r="FIF489" s="107"/>
      <c r="FIG489" s="107"/>
      <c r="FIH489" s="107"/>
      <c r="FII489" s="107"/>
      <c r="FIJ489" s="107"/>
      <c r="FIK489" s="107"/>
      <c r="FIL489" s="107"/>
      <c r="FIM489" s="107"/>
      <c r="FIN489" s="107"/>
      <c r="FIO489" s="107"/>
      <c r="FIP489" s="107"/>
      <c r="FIQ489" s="107"/>
      <c r="FIR489" s="107"/>
      <c r="FIS489" s="107"/>
      <c r="FIT489" s="107"/>
      <c r="FIU489" s="107"/>
      <c r="FIV489" s="107"/>
      <c r="FIW489" s="107"/>
      <c r="FIX489" s="107"/>
      <c r="FIY489" s="107"/>
      <c r="FIZ489" s="107"/>
      <c r="FJA489" s="107"/>
      <c r="FJB489" s="107"/>
      <c r="FJC489" s="107"/>
      <c r="FJD489" s="107"/>
      <c r="FJE489" s="107"/>
      <c r="FJF489" s="107"/>
      <c r="FJG489" s="107"/>
      <c r="FJH489" s="107"/>
      <c r="FJI489" s="107"/>
      <c r="FJJ489" s="107"/>
      <c r="FJK489" s="107"/>
      <c r="FJL489" s="107"/>
      <c r="FJM489" s="107"/>
      <c r="FJN489" s="107"/>
      <c r="FJO489" s="107"/>
      <c r="FJP489" s="107"/>
      <c r="FJQ489" s="107"/>
      <c r="FJR489" s="107"/>
      <c r="FJS489" s="107"/>
      <c r="FJT489" s="107"/>
      <c r="FJU489" s="107"/>
      <c r="FJV489" s="107"/>
      <c r="FJW489" s="107"/>
      <c r="FJX489" s="107"/>
      <c r="FJY489" s="107"/>
      <c r="FJZ489" s="107"/>
      <c r="FKA489" s="107"/>
      <c r="FKB489" s="107"/>
      <c r="FKC489" s="107"/>
      <c r="FKD489" s="107"/>
      <c r="FKE489" s="107"/>
      <c r="FKF489" s="107"/>
      <c r="FKG489" s="107"/>
      <c r="FKH489" s="107"/>
      <c r="FKI489" s="107"/>
      <c r="FKJ489" s="107"/>
      <c r="FKK489" s="107"/>
      <c r="FKL489" s="107"/>
      <c r="FKM489" s="107"/>
      <c r="FKN489" s="107"/>
      <c r="FKO489" s="107"/>
      <c r="FKP489" s="107"/>
      <c r="FKQ489" s="107"/>
      <c r="FKR489" s="107"/>
      <c r="FKS489" s="107"/>
      <c r="FKT489" s="107"/>
      <c r="FKU489" s="107"/>
      <c r="FKV489" s="107"/>
      <c r="FKW489" s="107"/>
      <c r="FKX489" s="107"/>
      <c r="FKY489" s="107"/>
      <c r="FKZ489" s="107"/>
      <c r="FLA489" s="107"/>
      <c r="FLB489" s="107"/>
      <c r="FLC489" s="107"/>
      <c r="FLD489" s="107"/>
      <c r="FLE489" s="107"/>
      <c r="FLF489" s="107"/>
      <c r="FLG489" s="107"/>
      <c r="FLH489" s="107"/>
      <c r="FLI489" s="107"/>
      <c r="FLJ489" s="107"/>
      <c r="FLK489" s="107"/>
      <c r="FLL489" s="107"/>
      <c r="FLM489" s="107"/>
      <c r="FLN489" s="107"/>
      <c r="FLO489" s="107"/>
      <c r="FLP489" s="107"/>
      <c r="FLQ489" s="107"/>
      <c r="FLR489" s="107"/>
      <c r="FLS489" s="107"/>
      <c r="FLT489" s="107"/>
      <c r="FLU489" s="107"/>
      <c r="FLV489" s="107"/>
      <c r="FLW489" s="107"/>
      <c r="FLX489" s="107"/>
      <c r="FLY489" s="107"/>
      <c r="FLZ489" s="107"/>
      <c r="FMA489" s="107"/>
      <c r="FMB489" s="107"/>
      <c r="FMC489" s="107"/>
      <c r="FMD489" s="107"/>
      <c r="FME489" s="107"/>
      <c r="FMF489" s="107"/>
      <c r="FMG489" s="107"/>
      <c r="FMH489" s="107"/>
      <c r="FMI489" s="107"/>
      <c r="FMJ489" s="107"/>
      <c r="FMK489" s="107"/>
      <c r="FML489" s="107"/>
      <c r="FMM489" s="107"/>
      <c r="FMN489" s="107"/>
      <c r="FMO489" s="107"/>
      <c r="FMP489" s="107"/>
      <c r="FMQ489" s="107"/>
      <c r="FMR489" s="107"/>
      <c r="FMS489" s="107"/>
      <c r="FMT489" s="107"/>
      <c r="FMU489" s="107"/>
      <c r="FMV489" s="107"/>
      <c r="FMW489" s="107"/>
      <c r="FMX489" s="107"/>
      <c r="FMY489" s="107"/>
      <c r="FMZ489" s="107"/>
      <c r="FNA489" s="107"/>
      <c r="FNB489" s="107"/>
      <c r="FNC489" s="107"/>
      <c r="FND489" s="107"/>
      <c r="FNE489" s="107"/>
      <c r="FNF489" s="107"/>
      <c r="FNG489" s="107"/>
      <c r="FNH489" s="107"/>
      <c r="FNI489" s="107"/>
      <c r="FNJ489" s="107"/>
      <c r="FNK489" s="107"/>
      <c r="FNL489" s="107"/>
      <c r="FNM489" s="107"/>
      <c r="FNN489" s="107"/>
      <c r="FNO489" s="107"/>
      <c r="FNP489" s="107"/>
      <c r="FNQ489" s="107"/>
      <c r="FNR489" s="107"/>
      <c r="FNS489" s="107"/>
      <c r="FNT489" s="107"/>
      <c r="FNU489" s="107"/>
      <c r="FNV489" s="107"/>
      <c r="FNW489" s="107"/>
      <c r="FNX489" s="107"/>
      <c r="FNY489" s="107"/>
      <c r="FNZ489" s="107"/>
      <c r="FOA489" s="107"/>
      <c r="FOB489" s="107"/>
      <c r="FOC489" s="107"/>
      <c r="FOD489" s="107"/>
      <c r="FOE489" s="107"/>
      <c r="FOF489" s="107"/>
      <c r="FOG489" s="107"/>
      <c r="FOH489" s="107"/>
      <c r="FOI489" s="107"/>
      <c r="FOJ489" s="107"/>
      <c r="FOK489" s="107"/>
      <c r="FOL489" s="107"/>
      <c r="FOM489" s="107"/>
      <c r="FON489" s="107"/>
      <c r="FOO489" s="107"/>
      <c r="FOP489" s="107"/>
      <c r="FOQ489" s="107"/>
      <c r="FOR489" s="107"/>
      <c r="FOS489" s="107"/>
      <c r="FOT489" s="107"/>
      <c r="FOU489" s="107"/>
      <c r="FOV489" s="107"/>
      <c r="FOW489" s="107"/>
      <c r="FOX489" s="107"/>
      <c r="FOY489" s="107"/>
      <c r="FOZ489" s="107"/>
      <c r="FPA489" s="107"/>
      <c r="FPB489" s="107"/>
      <c r="FPC489" s="107"/>
      <c r="FPD489" s="107"/>
      <c r="FPE489" s="107"/>
      <c r="FPF489" s="107"/>
      <c r="FPG489" s="107"/>
      <c r="FPH489" s="107"/>
      <c r="FPI489" s="107"/>
      <c r="FPJ489" s="107"/>
      <c r="FPK489" s="107"/>
      <c r="FPL489" s="107"/>
      <c r="FPM489" s="107"/>
      <c r="FPN489" s="107"/>
      <c r="FPO489" s="107"/>
      <c r="FPP489" s="107"/>
      <c r="FPQ489" s="107"/>
      <c r="FPR489" s="107"/>
      <c r="FPS489" s="107"/>
      <c r="FPT489" s="107"/>
      <c r="FPU489" s="107"/>
      <c r="FPV489" s="107"/>
      <c r="FPW489" s="107"/>
      <c r="FPX489" s="107"/>
      <c r="FPY489" s="107"/>
      <c r="FPZ489" s="107"/>
      <c r="FQA489" s="107"/>
      <c r="FQB489" s="107"/>
      <c r="FQC489" s="107"/>
      <c r="FQD489" s="107"/>
      <c r="FQE489" s="107"/>
      <c r="FQF489" s="107"/>
      <c r="FQG489" s="107"/>
      <c r="FQH489" s="107"/>
      <c r="FQI489" s="107"/>
      <c r="FQJ489" s="107"/>
      <c r="FQK489" s="107"/>
      <c r="FQL489" s="107"/>
      <c r="FQM489" s="107"/>
      <c r="FQN489" s="107"/>
      <c r="FQO489" s="107"/>
      <c r="FQP489" s="107"/>
      <c r="FQQ489" s="107"/>
      <c r="FQR489" s="107"/>
      <c r="FQS489" s="107"/>
      <c r="FQT489" s="107"/>
      <c r="FQU489" s="107"/>
      <c r="FQV489" s="107"/>
      <c r="FQW489" s="107"/>
      <c r="FQX489" s="107"/>
      <c r="FQY489" s="107"/>
      <c r="FQZ489" s="107"/>
      <c r="FRA489" s="107"/>
      <c r="FRB489" s="107"/>
      <c r="FRC489" s="107"/>
      <c r="FRD489" s="107"/>
      <c r="FRE489" s="107"/>
      <c r="FRF489" s="107"/>
      <c r="FRG489" s="107"/>
      <c r="FRH489" s="107"/>
      <c r="FRI489" s="107"/>
      <c r="FRJ489" s="107"/>
      <c r="FRK489" s="107"/>
      <c r="FRL489" s="107"/>
      <c r="FRM489" s="107"/>
      <c r="FRN489" s="107"/>
      <c r="FRO489" s="107"/>
      <c r="FRP489" s="107"/>
      <c r="FRQ489" s="107"/>
      <c r="FRR489" s="107"/>
      <c r="FRS489" s="107"/>
      <c r="FRT489" s="107"/>
      <c r="FRU489" s="107"/>
      <c r="FRV489" s="107"/>
      <c r="FRW489" s="107"/>
      <c r="FRX489" s="107"/>
      <c r="FRY489" s="107"/>
      <c r="FRZ489" s="107"/>
      <c r="FSA489" s="107"/>
      <c r="FSB489" s="107"/>
      <c r="FSC489" s="107"/>
      <c r="FSD489" s="107"/>
      <c r="FSE489" s="107"/>
      <c r="FSF489" s="107"/>
      <c r="FSG489" s="107"/>
      <c r="FSH489" s="107"/>
      <c r="FSI489" s="107"/>
      <c r="FSJ489" s="107"/>
      <c r="FSK489" s="107"/>
      <c r="FSL489" s="107"/>
      <c r="FSM489" s="107"/>
      <c r="FSN489" s="107"/>
      <c r="FSO489" s="107"/>
      <c r="FSP489" s="107"/>
      <c r="FSQ489" s="107"/>
      <c r="FSR489" s="107"/>
      <c r="FSS489" s="107"/>
      <c r="FST489" s="107"/>
      <c r="FSU489" s="107"/>
      <c r="FSV489" s="107"/>
      <c r="FSW489" s="107"/>
      <c r="FSX489" s="107"/>
      <c r="FSY489" s="107"/>
      <c r="FSZ489" s="107"/>
      <c r="FTA489" s="107"/>
      <c r="FTB489" s="107"/>
      <c r="FTC489" s="107"/>
      <c r="FTD489" s="107"/>
      <c r="FTE489" s="107"/>
      <c r="FTF489" s="107"/>
      <c r="FTG489" s="107"/>
      <c r="FTH489" s="107"/>
      <c r="FTI489" s="107"/>
      <c r="FTJ489" s="107"/>
      <c r="FTK489" s="107"/>
      <c r="FTL489" s="107"/>
      <c r="FTM489" s="107"/>
      <c r="FTN489" s="107"/>
      <c r="FTO489" s="107"/>
      <c r="FTP489" s="107"/>
      <c r="FTQ489" s="107"/>
      <c r="FTR489" s="107"/>
      <c r="FTS489" s="107"/>
      <c r="FTT489" s="107"/>
      <c r="FTU489" s="107"/>
      <c r="FTV489" s="107"/>
      <c r="FTW489" s="107"/>
      <c r="FTX489" s="107"/>
      <c r="FTY489" s="107"/>
      <c r="FTZ489" s="107"/>
      <c r="FUA489" s="107"/>
      <c r="FUB489" s="107"/>
      <c r="FUC489" s="107"/>
      <c r="FUD489" s="107"/>
      <c r="FUE489" s="107"/>
      <c r="FUF489" s="107"/>
      <c r="FUG489" s="107"/>
      <c r="FUH489" s="107"/>
      <c r="FUI489" s="107"/>
      <c r="FUJ489" s="107"/>
      <c r="FUK489" s="107"/>
      <c r="FUL489" s="107"/>
      <c r="FUM489" s="107"/>
      <c r="FUN489" s="107"/>
      <c r="FUO489" s="107"/>
      <c r="FUP489" s="107"/>
      <c r="FUQ489" s="107"/>
      <c r="FUR489" s="107"/>
      <c r="FUS489" s="107"/>
      <c r="FUT489" s="107"/>
      <c r="FUU489" s="107"/>
      <c r="FUV489" s="107"/>
      <c r="FUW489" s="107"/>
      <c r="FUX489" s="107"/>
      <c r="FUY489" s="107"/>
      <c r="FUZ489" s="107"/>
      <c r="FVA489" s="107"/>
      <c r="FVB489" s="107"/>
      <c r="FVC489" s="107"/>
      <c r="FVD489" s="107"/>
      <c r="FVE489" s="107"/>
      <c r="FVF489" s="107"/>
      <c r="FVG489" s="107"/>
      <c r="FVH489" s="107"/>
      <c r="FVI489" s="107"/>
      <c r="FVJ489" s="107"/>
      <c r="FVK489" s="107"/>
      <c r="FVL489" s="107"/>
      <c r="FVM489" s="107"/>
      <c r="FVN489" s="107"/>
      <c r="FVO489" s="107"/>
      <c r="FVP489" s="107"/>
      <c r="FVQ489" s="107"/>
      <c r="FVR489" s="107"/>
      <c r="FVS489" s="107"/>
      <c r="FVT489" s="107"/>
      <c r="FVU489" s="107"/>
      <c r="FVV489" s="107"/>
      <c r="FVW489" s="107"/>
      <c r="FVX489" s="107"/>
      <c r="FVY489" s="107"/>
      <c r="FVZ489" s="107"/>
      <c r="FWA489" s="107"/>
      <c r="FWB489" s="107"/>
      <c r="FWC489" s="107"/>
      <c r="FWD489" s="107"/>
      <c r="FWE489" s="107"/>
      <c r="FWF489" s="107"/>
      <c r="FWG489" s="107"/>
      <c r="FWH489" s="107"/>
      <c r="FWI489" s="107"/>
      <c r="FWJ489" s="107"/>
      <c r="FWK489" s="107"/>
      <c r="FWL489" s="107"/>
      <c r="FWM489" s="107"/>
      <c r="FWN489" s="107"/>
      <c r="FWO489" s="107"/>
      <c r="FWP489" s="107"/>
      <c r="FWQ489" s="107"/>
      <c r="FWR489" s="107"/>
      <c r="FWS489" s="107"/>
      <c r="FWT489" s="107"/>
      <c r="FWU489" s="107"/>
      <c r="FWV489" s="107"/>
      <c r="FWW489" s="107"/>
      <c r="FWX489" s="107"/>
      <c r="FWY489" s="107"/>
      <c r="FWZ489" s="107"/>
      <c r="FXA489" s="107"/>
      <c r="FXB489" s="107"/>
      <c r="FXC489" s="107"/>
      <c r="FXD489" s="107"/>
      <c r="FXE489" s="107"/>
      <c r="FXF489" s="107"/>
      <c r="FXG489" s="107"/>
      <c r="FXH489" s="107"/>
      <c r="FXI489" s="107"/>
      <c r="FXJ489" s="107"/>
      <c r="FXK489" s="107"/>
      <c r="FXL489" s="107"/>
      <c r="FXM489" s="107"/>
      <c r="FXN489" s="107"/>
      <c r="FXO489" s="107"/>
      <c r="FXP489" s="107"/>
      <c r="FXQ489" s="107"/>
      <c r="FXR489" s="107"/>
      <c r="FXS489" s="107"/>
      <c r="FXT489" s="107"/>
      <c r="FXU489" s="107"/>
      <c r="FXV489" s="107"/>
      <c r="FXW489" s="107"/>
      <c r="FXX489" s="107"/>
      <c r="FXY489" s="107"/>
      <c r="FXZ489" s="107"/>
      <c r="FYA489" s="107"/>
      <c r="FYB489" s="107"/>
      <c r="FYC489" s="107"/>
      <c r="FYD489" s="107"/>
      <c r="FYE489" s="107"/>
      <c r="FYF489" s="107"/>
      <c r="FYG489" s="107"/>
      <c r="FYH489" s="107"/>
      <c r="FYI489" s="107"/>
      <c r="FYJ489" s="107"/>
      <c r="FYK489" s="107"/>
      <c r="FYL489" s="107"/>
      <c r="FYM489" s="107"/>
      <c r="FYN489" s="107"/>
      <c r="FYO489" s="107"/>
      <c r="FYP489" s="107"/>
      <c r="FYQ489" s="107"/>
      <c r="FYR489" s="107"/>
      <c r="FYS489" s="107"/>
      <c r="FYT489" s="107"/>
      <c r="FYU489" s="107"/>
      <c r="FYV489" s="107"/>
      <c r="FYW489" s="107"/>
      <c r="FYX489" s="107"/>
      <c r="FYY489" s="107"/>
      <c r="FYZ489" s="107"/>
      <c r="FZA489" s="107"/>
      <c r="FZB489" s="107"/>
      <c r="FZC489" s="107"/>
      <c r="FZD489" s="107"/>
      <c r="FZE489" s="107"/>
      <c r="FZF489" s="107"/>
      <c r="FZG489" s="107"/>
      <c r="FZH489" s="107"/>
      <c r="FZI489" s="107"/>
      <c r="FZJ489" s="107"/>
      <c r="FZK489" s="107"/>
      <c r="FZL489" s="107"/>
      <c r="FZM489" s="107"/>
      <c r="FZN489" s="107"/>
      <c r="FZO489" s="107"/>
      <c r="FZP489" s="107"/>
      <c r="FZQ489" s="107"/>
      <c r="FZR489" s="107"/>
      <c r="FZS489" s="107"/>
      <c r="FZT489" s="107"/>
      <c r="FZU489" s="107"/>
      <c r="FZV489" s="107"/>
      <c r="FZW489" s="107"/>
      <c r="FZX489" s="107"/>
      <c r="FZY489" s="107"/>
      <c r="FZZ489" s="107"/>
      <c r="GAA489" s="107"/>
      <c r="GAB489" s="107"/>
      <c r="GAC489" s="107"/>
      <c r="GAD489" s="107"/>
      <c r="GAE489" s="107"/>
      <c r="GAF489" s="107"/>
      <c r="GAG489" s="107"/>
      <c r="GAH489" s="107"/>
      <c r="GAI489" s="107"/>
      <c r="GAJ489" s="107"/>
      <c r="GAK489" s="107"/>
      <c r="GAL489" s="107"/>
      <c r="GAM489" s="107"/>
      <c r="GAN489" s="107"/>
      <c r="GAO489" s="107"/>
      <c r="GAP489" s="107"/>
      <c r="GAQ489" s="107"/>
      <c r="GAR489" s="107"/>
      <c r="GAS489" s="107"/>
      <c r="GAT489" s="107"/>
      <c r="GAU489" s="107"/>
      <c r="GAV489" s="107"/>
      <c r="GAW489" s="107"/>
      <c r="GAX489" s="107"/>
      <c r="GAY489" s="107"/>
      <c r="GAZ489" s="107"/>
      <c r="GBA489" s="107"/>
      <c r="GBB489" s="107"/>
      <c r="GBC489" s="107"/>
      <c r="GBD489" s="107"/>
      <c r="GBE489" s="107"/>
      <c r="GBF489" s="107"/>
      <c r="GBG489" s="107"/>
      <c r="GBH489" s="107"/>
      <c r="GBI489" s="107"/>
      <c r="GBJ489" s="107"/>
      <c r="GBK489" s="107"/>
      <c r="GBL489" s="107"/>
      <c r="GBM489" s="107"/>
      <c r="GBN489" s="107"/>
      <c r="GBO489" s="107"/>
      <c r="GBP489" s="107"/>
      <c r="GBQ489" s="107"/>
      <c r="GBR489" s="107"/>
      <c r="GBS489" s="107"/>
      <c r="GBT489" s="107"/>
      <c r="GBU489" s="107"/>
      <c r="GBV489" s="107"/>
      <c r="GBW489" s="107"/>
      <c r="GBX489" s="107"/>
      <c r="GBY489" s="107"/>
      <c r="GBZ489" s="107"/>
      <c r="GCA489" s="107"/>
      <c r="GCB489" s="107"/>
      <c r="GCC489" s="107"/>
      <c r="GCD489" s="107"/>
      <c r="GCE489" s="107"/>
      <c r="GCF489" s="107"/>
      <c r="GCG489" s="107"/>
      <c r="GCH489" s="107"/>
      <c r="GCI489" s="107"/>
      <c r="GCJ489" s="107"/>
      <c r="GCK489" s="107"/>
      <c r="GCL489" s="107"/>
      <c r="GCM489" s="107"/>
      <c r="GCN489" s="107"/>
      <c r="GCO489" s="107"/>
      <c r="GCP489" s="107"/>
      <c r="GCQ489" s="107"/>
      <c r="GCR489" s="107"/>
      <c r="GCS489" s="107"/>
      <c r="GCT489" s="107"/>
      <c r="GCU489" s="107"/>
      <c r="GCV489" s="107"/>
      <c r="GCW489" s="107"/>
      <c r="GCX489" s="107"/>
      <c r="GCY489" s="107"/>
      <c r="GCZ489" s="107"/>
      <c r="GDA489" s="107"/>
      <c r="GDB489" s="107"/>
      <c r="GDC489" s="107"/>
      <c r="GDD489" s="107"/>
      <c r="GDE489" s="107"/>
      <c r="GDF489" s="107"/>
      <c r="GDG489" s="107"/>
      <c r="GDH489" s="107"/>
      <c r="GDI489" s="107"/>
      <c r="GDJ489" s="107"/>
      <c r="GDK489" s="107"/>
      <c r="GDL489" s="107"/>
      <c r="GDM489" s="107"/>
      <c r="GDN489" s="107"/>
      <c r="GDO489" s="107"/>
      <c r="GDP489" s="107"/>
      <c r="GDQ489" s="107"/>
      <c r="GDR489" s="107"/>
      <c r="GDS489" s="107"/>
      <c r="GDT489" s="107"/>
      <c r="GDU489" s="107"/>
      <c r="GDV489" s="107"/>
      <c r="GDW489" s="107"/>
      <c r="GDX489" s="107"/>
      <c r="GDY489" s="107"/>
      <c r="GDZ489" s="107"/>
      <c r="GEA489" s="107"/>
      <c r="GEB489" s="107"/>
      <c r="GEC489" s="107"/>
      <c r="GED489" s="107"/>
      <c r="GEE489" s="107"/>
      <c r="GEF489" s="107"/>
      <c r="GEG489" s="107"/>
      <c r="GEH489" s="107"/>
      <c r="GEI489" s="107"/>
      <c r="GEJ489" s="107"/>
      <c r="GEK489" s="107"/>
      <c r="GEL489" s="107"/>
      <c r="GEM489" s="107"/>
      <c r="GEN489" s="107"/>
      <c r="GEO489" s="107"/>
      <c r="GEP489" s="107"/>
      <c r="GEQ489" s="107"/>
      <c r="GER489" s="107"/>
      <c r="GES489" s="107"/>
      <c r="GET489" s="107"/>
      <c r="GEU489" s="107"/>
      <c r="GEV489" s="107"/>
      <c r="GEW489" s="107"/>
      <c r="GEX489" s="107"/>
      <c r="GEY489" s="107"/>
      <c r="GEZ489" s="107"/>
      <c r="GFA489" s="107"/>
      <c r="GFB489" s="107"/>
      <c r="GFC489" s="107"/>
      <c r="GFD489" s="107"/>
      <c r="GFE489" s="107"/>
      <c r="GFF489" s="107"/>
      <c r="GFG489" s="107"/>
      <c r="GFH489" s="107"/>
      <c r="GFI489" s="107"/>
      <c r="GFJ489" s="107"/>
      <c r="GFK489" s="107"/>
      <c r="GFL489" s="107"/>
      <c r="GFM489" s="107"/>
      <c r="GFN489" s="107"/>
      <c r="GFO489" s="107"/>
      <c r="GFP489" s="107"/>
      <c r="GFQ489" s="107"/>
      <c r="GFR489" s="107"/>
      <c r="GFS489" s="107"/>
      <c r="GFT489" s="107"/>
      <c r="GFU489" s="107"/>
      <c r="GFV489" s="107"/>
      <c r="GFW489" s="107"/>
      <c r="GFX489" s="107"/>
      <c r="GFY489" s="107"/>
      <c r="GFZ489" s="107"/>
      <c r="GGA489" s="107"/>
      <c r="GGB489" s="107"/>
      <c r="GGC489" s="107"/>
      <c r="GGD489" s="107"/>
      <c r="GGE489" s="107"/>
      <c r="GGF489" s="107"/>
      <c r="GGG489" s="107"/>
      <c r="GGH489" s="107"/>
      <c r="GGI489" s="107"/>
      <c r="GGJ489" s="107"/>
      <c r="GGK489" s="107"/>
      <c r="GGL489" s="107"/>
      <c r="GGM489" s="107"/>
      <c r="GGN489" s="107"/>
      <c r="GGO489" s="107"/>
      <c r="GGP489" s="107"/>
      <c r="GGQ489" s="107"/>
      <c r="GGR489" s="107"/>
      <c r="GGS489" s="107"/>
      <c r="GGT489" s="107"/>
      <c r="GGU489" s="107"/>
      <c r="GGV489" s="107"/>
      <c r="GGW489" s="107"/>
      <c r="GGX489" s="107"/>
      <c r="GGY489" s="107"/>
      <c r="GGZ489" s="107"/>
      <c r="GHA489" s="107"/>
      <c r="GHB489" s="107"/>
      <c r="GHC489" s="107"/>
      <c r="GHD489" s="107"/>
      <c r="GHE489" s="107"/>
      <c r="GHF489" s="107"/>
      <c r="GHG489" s="107"/>
      <c r="GHH489" s="107"/>
      <c r="GHI489" s="107"/>
      <c r="GHJ489" s="107"/>
      <c r="GHK489" s="107"/>
      <c r="GHL489" s="107"/>
      <c r="GHM489" s="107"/>
      <c r="GHN489" s="107"/>
      <c r="GHO489" s="107"/>
      <c r="GHP489" s="107"/>
      <c r="GHQ489" s="107"/>
      <c r="GHR489" s="107"/>
      <c r="GHS489" s="107"/>
      <c r="GHT489" s="107"/>
      <c r="GHU489" s="107"/>
      <c r="GHV489" s="107"/>
      <c r="GHW489" s="107"/>
      <c r="GHX489" s="107"/>
      <c r="GHY489" s="107"/>
      <c r="GHZ489" s="107"/>
      <c r="GIA489" s="107"/>
      <c r="GIB489" s="107"/>
      <c r="GIC489" s="107"/>
      <c r="GID489" s="107"/>
      <c r="GIE489" s="107"/>
      <c r="GIF489" s="107"/>
      <c r="GIG489" s="107"/>
      <c r="GIH489" s="107"/>
      <c r="GII489" s="107"/>
      <c r="GIJ489" s="107"/>
      <c r="GIK489" s="107"/>
      <c r="GIL489" s="107"/>
      <c r="GIM489" s="107"/>
      <c r="GIN489" s="107"/>
      <c r="GIO489" s="107"/>
      <c r="GIP489" s="107"/>
      <c r="GIQ489" s="107"/>
      <c r="GIR489" s="107"/>
      <c r="GIS489" s="107"/>
      <c r="GIT489" s="107"/>
      <c r="GIU489" s="107"/>
      <c r="GIV489" s="107"/>
      <c r="GIW489" s="107"/>
      <c r="GIX489" s="107"/>
      <c r="GIY489" s="107"/>
      <c r="GIZ489" s="107"/>
      <c r="GJA489" s="107"/>
      <c r="GJB489" s="107"/>
      <c r="GJC489" s="107"/>
      <c r="GJD489" s="107"/>
      <c r="GJE489" s="107"/>
      <c r="GJF489" s="107"/>
      <c r="GJG489" s="107"/>
      <c r="GJH489" s="107"/>
      <c r="GJI489" s="107"/>
      <c r="GJJ489" s="107"/>
      <c r="GJK489" s="107"/>
      <c r="GJL489" s="107"/>
      <c r="GJM489" s="107"/>
      <c r="GJN489" s="107"/>
      <c r="GJO489" s="107"/>
      <c r="GJP489" s="107"/>
      <c r="GJQ489" s="107"/>
      <c r="GJR489" s="107"/>
      <c r="GJS489" s="107"/>
      <c r="GJT489" s="107"/>
      <c r="GJU489" s="107"/>
      <c r="GJV489" s="107"/>
      <c r="GJW489" s="107"/>
      <c r="GJX489" s="107"/>
      <c r="GJY489" s="107"/>
      <c r="GJZ489" s="107"/>
      <c r="GKA489" s="107"/>
      <c r="GKB489" s="107"/>
      <c r="GKC489" s="107"/>
      <c r="GKD489" s="107"/>
      <c r="GKE489" s="107"/>
      <c r="GKF489" s="107"/>
      <c r="GKG489" s="107"/>
      <c r="GKH489" s="107"/>
      <c r="GKI489" s="107"/>
      <c r="GKJ489" s="107"/>
      <c r="GKK489" s="107"/>
      <c r="GKL489" s="107"/>
      <c r="GKM489" s="107"/>
      <c r="GKN489" s="107"/>
      <c r="GKO489" s="107"/>
      <c r="GKP489" s="107"/>
      <c r="GKQ489" s="107"/>
      <c r="GKR489" s="107"/>
      <c r="GKS489" s="107"/>
      <c r="GKT489" s="107"/>
      <c r="GKU489" s="107"/>
      <c r="GKV489" s="107"/>
      <c r="GKW489" s="107"/>
      <c r="GKX489" s="107"/>
      <c r="GKY489" s="107"/>
      <c r="GKZ489" s="107"/>
      <c r="GLA489" s="107"/>
      <c r="GLB489" s="107"/>
      <c r="GLC489" s="107"/>
      <c r="GLD489" s="107"/>
      <c r="GLE489" s="107"/>
      <c r="GLF489" s="107"/>
      <c r="GLG489" s="107"/>
      <c r="GLH489" s="107"/>
      <c r="GLI489" s="107"/>
      <c r="GLJ489" s="107"/>
      <c r="GLK489" s="107"/>
      <c r="GLL489" s="107"/>
      <c r="GLM489" s="107"/>
      <c r="GLN489" s="107"/>
      <c r="GLO489" s="107"/>
      <c r="GLP489" s="107"/>
      <c r="GLQ489" s="107"/>
      <c r="GLR489" s="107"/>
      <c r="GLS489" s="107"/>
      <c r="GLT489" s="107"/>
      <c r="GLU489" s="107"/>
      <c r="GLV489" s="107"/>
      <c r="GLW489" s="107"/>
      <c r="GLX489" s="107"/>
      <c r="GLY489" s="107"/>
      <c r="GLZ489" s="107"/>
      <c r="GMA489" s="107"/>
      <c r="GMB489" s="107"/>
      <c r="GMC489" s="107"/>
      <c r="GMD489" s="107"/>
      <c r="GME489" s="107"/>
      <c r="GMF489" s="107"/>
      <c r="GMG489" s="107"/>
      <c r="GMH489" s="107"/>
      <c r="GMI489" s="107"/>
      <c r="GMJ489" s="107"/>
      <c r="GMK489" s="107"/>
      <c r="GML489" s="107"/>
      <c r="GMM489" s="107"/>
      <c r="GMN489" s="107"/>
      <c r="GMO489" s="107"/>
      <c r="GMP489" s="107"/>
      <c r="GMQ489" s="107"/>
      <c r="GMR489" s="107"/>
      <c r="GMS489" s="107"/>
      <c r="GMT489" s="107"/>
      <c r="GMU489" s="107"/>
      <c r="GMV489" s="107"/>
      <c r="GMW489" s="107"/>
      <c r="GMX489" s="107"/>
      <c r="GMY489" s="107"/>
      <c r="GMZ489" s="107"/>
      <c r="GNA489" s="107"/>
      <c r="GNB489" s="107"/>
      <c r="GNC489" s="107"/>
      <c r="GND489" s="107"/>
      <c r="GNE489" s="107"/>
      <c r="GNF489" s="107"/>
      <c r="GNG489" s="107"/>
      <c r="GNH489" s="107"/>
      <c r="GNI489" s="107"/>
      <c r="GNJ489" s="107"/>
      <c r="GNK489" s="107"/>
      <c r="GNL489" s="107"/>
      <c r="GNM489" s="107"/>
      <c r="GNN489" s="107"/>
      <c r="GNO489" s="107"/>
      <c r="GNP489" s="107"/>
      <c r="GNQ489" s="107"/>
      <c r="GNR489" s="107"/>
      <c r="GNS489" s="107"/>
      <c r="GNT489" s="107"/>
      <c r="GNU489" s="107"/>
      <c r="GNV489" s="107"/>
      <c r="GNW489" s="107"/>
      <c r="GNX489" s="107"/>
      <c r="GNY489" s="107"/>
      <c r="GNZ489" s="107"/>
      <c r="GOA489" s="107"/>
      <c r="GOB489" s="107"/>
      <c r="GOC489" s="107"/>
      <c r="GOD489" s="107"/>
      <c r="GOE489" s="107"/>
      <c r="GOF489" s="107"/>
      <c r="GOG489" s="107"/>
      <c r="GOH489" s="107"/>
      <c r="GOI489" s="107"/>
      <c r="GOJ489" s="107"/>
      <c r="GOK489" s="107"/>
      <c r="GOL489" s="107"/>
      <c r="GOM489" s="107"/>
      <c r="GON489" s="107"/>
      <c r="GOO489" s="107"/>
      <c r="GOP489" s="107"/>
      <c r="GOQ489" s="107"/>
      <c r="GOR489" s="107"/>
      <c r="GOS489" s="107"/>
      <c r="GOT489" s="107"/>
      <c r="GOU489" s="107"/>
      <c r="GOV489" s="107"/>
      <c r="GOW489" s="107"/>
      <c r="GOX489" s="107"/>
      <c r="GOY489" s="107"/>
      <c r="GOZ489" s="107"/>
      <c r="GPA489" s="107"/>
      <c r="GPB489" s="107"/>
      <c r="GPC489" s="107"/>
      <c r="GPD489" s="107"/>
      <c r="GPE489" s="107"/>
      <c r="GPF489" s="107"/>
      <c r="GPG489" s="107"/>
      <c r="GPH489" s="107"/>
      <c r="GPI489" s="107"/>
      <c r="GPJ489" s="107"/>
      <c r="GPK489" s="107"/>
      <c r="GPL489" s="107"/>
      <c r="GPM489" s="107"/>
      <c r="GPN489" s="107"/>
      <c r="GPO489" s="107"/>
      <c r="GPP489" s="107"/>
      <c r="GPQ489" s="107"/>
      <c r="GPR489" s="107"/>
      <c r="GPS489" s="107"/>
      <c r="GPT489" s="107"/>
      <c r="GPU489" s="107"/>
      <c r="GPV489" s="107"/>
      <c r="GPW489" s="107"/>
      <c r="GPX489" s="107"/>
      <c r="GPY489" s="107"/>
      <c r="GPZ489" s="107"/>
      <c r="GQA489" s="107"/>
      <c r="GQB489" s="107"/>
      <c r="GQC489" s="107"/>
      <c r="GQD489" s="107"/>
      <c r="GQE489" s="107"/>
      <c r="GQF489" s="107"/>
      <c r="GQG489" s="107"/>
      <c r="GQH489" s="107"/>
      <c r="GQI489" s="107"/>
      <c r="GQJ489" s="107"/>
      <c r="GQK489" s="107"/>
      <c r="GQL489" s="107"/>
      <c r="GQM489" s="107"/>
      <c r="GQN489" s="107"/>
      <c r="GQO489" s="107"/>
      <c r="GQP489" s="107"/>
      <c r="GQQ489" s="107"/>
      <c r="GQR489" s="107"/>
      <c r="GQS489" s="107"/>
      <c r="GQT489" s="107"/>
      <c r="GQU489" s="107"/>
      <c r="GQV489" s="107"/>
      <c r="GQW489" s="107"/>
      <c r="GQX489" s="107"/>
      <c r="GQY489" s="107"/>
      <c r="GQZ489" s="107"/>
      <c r="GRA489" s="107"/>
      <c r="GRB489" s="107"/>
      <c r="GRC489" s="107"/>
      <c r="GRD489" s="107"/>
      <c r="GRE489" s="107"/>
      <c r="GRF489" s="107"/>
      <c r="GRG489" s="107"/>
      <c r="GRH489" s="107"/>
      <c r="GRI489" s="107"/>
      <c r="GRJ489" s="107"/>
      <c r="GRK489" s="107"/>
      <c r="GRL489" s="107"/>
      <c r="GRM489" s="107"/>
      <c r="GRN489" s="107"/>
      <c r="GRO489" s="107"/>
      <c r="GRP489" s="107"/>
      <c r="GRQ489" s="107"/>
      <c r="GRR489" s="107"/>
      <c r="GRS489" s="107"/>
      <c r="GRT489" s="107"/>
      <c r="GRU489" s="107"/>
      <c r="GRV489" s="107"/>
      <c r="GRW489" s="107"/>
      <c r="GRX489" s="107"/>
      <c r="GRY489" s="107"/>
      <c r="GRZ489" s="107"/>
      <c r="GSA489" s="107"/>
      <c r="GSB489" s="107"/>
      <c r="GSC489" s="107"/>
      <c r="GSD489" s="107"/>
      <c r="GSE489" s="107"/>
      <c r="GSF489" s="107"/>
      <c r="GSG489" s="107"/>
      <c r="GSH489" s="107"/>
      <c r="GSI489" s="107"/>
      <c r="GSJ489" s="107"/>
      <c r="GSK489" s="107"/>
      <c r="GSL489" s="107"/>
      <c r="GSM489" s="107"/>
      <c r="GSN489" s="107"/>
      <c r="GSO489" s="107"/>
      <c r="GSP489" s="107"/>
      <c r="GSQ489" s="107"/>
      <c r="GSR489" s="107"/>
      <c r="GSS489" s="107"/>
      <c r="GST489" s="107"/>
      <c r="GSU489" s="107"/>
      <c r="GSV489" s="107"/>
      <c r="GSW489" s="107"/>
      <c r="GSX489" s="107"/>
      <c r="GSY489" s="107"/>
      <c r="GSZ489" s="107"/>
      <c r="GTA489" s="107"/>
      <c r="GTB489" s="107"/>
      <c r="GTC489" s="107"/>
      <c r="GTD489" s="107"/>
      <c r="GTE489" s="107"/>
      <c r="GTF489" s="107"/>
      <c r="GTG489" s="107"/>
      <c r="GTH489" s="107"/>
      <c r="GTI489" s="107"/>
      <c r="GTJ489" s="107"/>
      <c r="GTK489" s="107"/>
      <c r="GTL489" s="107"/>
      <c r="GTM489" s="107"/>
      <c r="GTN489" s="107"/>
      <c r="GTO489" s="107"/>
      <c r="GTP489" s="107"/>
      <c r="GTQ489" s="107"/>
      <c r="GTR489" s="107"/>
      <c r="GTS489" s="107"/>
      <c r="GTT489" s="107"/>
      <c r="GTU489" s="107"/>
      <c r="GTV489" s="107"/>
      <c r="GTW489" s="107"/>
      <c r="GTX489" s="107"/>
      <c r="GTY489" s="107"/>
      <c r="GTZ489" s="107"/>
      <c r="GUA489" s="107"/>
      <c r="GUB489" s="107"/>
      <c r="GUC489" s="107"/>
      <c r="GUD489" s="107"/>
      <c r="GUE489" s="107"/>
      <c r="GUF489" s="107"/>
      <c r="GUG489" s="107"/>
      <c r="GUH489" s="107"/>
      <c r="GUI489" s="107"/>
      <c r="GUJ489" s="107"/>
      <c r="GUK489" s="107"/>
      <c r="GUL489" s="107"/>
      <c r="GUM489" s="107"/>
      <c r="GUN489" s="107"/>
      <c r="GUO489" s="107"/>
      <c r="GUP489" s="107"/>
      <c r="GUQ489" s="107"/>
      <c r="GUR489" s="107"/>
      <c r="GUS489" s="107"/>
      <c r="GUT489" s="107"/>
      <c r="GUU489" s="107"/>
      <c r="GUV489" s="107"/>
      <c r="GUW489" s="107"/>
      <c r="GUX489" s="107"/>
      <c r="GUY489" s="107"/>
      <c r="GUZ489" s="107"/>
      <c r="GVA489" s="107"/>
      <c r="GVB489" s="107"/>
      <c r="GVC489" s="107"/>
      <c r="GVD489" s="107"/>
      <c r="GVE489" s="107"/>
      <c r="GVF489" s="107"/>
      <c r="GVG489" s="107"/>
      <c r="GVH489" s="107"/>
      <c r="GVI489" s="107"/>
      <c r="GVJ489" s="107"/>
      <c r="GVK489" s="107"/>
      <c r="GVL489" s="107"/>
      <c r="GVM489" s="107"/>
      <c r="GVN489" s="107"/>
      <c r="GVO489" s="107"/>
      <c r="GVP489" s="107"/>
      <c r="GVQ489" s="107"/>
      <c r="GVR489" s="107"/>
      <c r="GVS489" s="107"/>
      <c r="GVT489" s="107"/>
      <c r="GVU489" s="107"/>
      <c r="GVV489" s="107"/>
      <c r="GVW489" s="107"/>
      <c r="GVX489" s="107"/>
      <c r="GVY489" s="107"/>
      <c r="GVZ489" s="107"/>
      <c r="GWA489" s="107"/>
      <c r="GWB489" s="107"/>
      <c r="GWC489" s="107"/>
      <c r="GWD489" s="107"/>
      <c r="GWE489" s="107"/>
      <c r="GWF489" s="107"/>
      <c r="GWG489" s="107"/>
      <c r="GWH489" s="107"/>
      <c r="GWI489" s="107"/>
      <c r="GWJ489" s="107"/>
      <c r="GWK489" s="107"/>
      <c r="GWL489" s="107"/>
      <c r="GWM489" s="107"/>
      <c r="GWN489" s="107"/>
      <c r="GWO489" s="107"/>
      <c r="GWP489" s="107"/>
      <c r="GWQ489" s="107"/>
      <c r="GWR489" s="107"/>
      <c r="GWS489" s="107"/>
      <c r="GWT489" s="107"/>
      <c r="GWU489" s="107"/>
      <c r="GWV489" s="107"/>
      <c r="GWW489" s="107"/>
      <c r="GWX489" s="107"/>
      <c r="GWY489" s="107"/>
      <c r="GWZ489" s="107"/>
      <c r="GXA489" s="107"/>
      <c r="GXB489" s="107"/>
      <c r="GXC489" s="107"/>
      <c r="GXD489" s="107"/>
      <c r="GXE489" s="107"/>
      <c r="GXF489" s="107"/>
      <c r="GXG489" s="107"/>
      <c r="GXH489" s="107"/>
      <c r="GXI489" s="107"/>
      <c r="GXJ489" s="107"/>
      <c r="GXK489" s="107"/>
      <c r="GXL489" s="107"/>
      <c r="GXM489" s="107"/>
      <c r="GXN489" s="107"/>
      <c r="GXO489" s="107"/>
      <c r="GXP489" s="107"/>
      <c r="GXQ489" s="107"/>
      <c r="GXR489" s="107"/>
      <c r="GXS489" s="107"/>
      <c r="GXT489" s="107"/>
      <c r="GXU489" s="107"/>
      <c r="GXV489" s="107"/>
      <c r="GXW489" s="107"/>
      <c r="GXX489" s="107"/>
      <c r="GXY489" s="107"/>
      <c r="GXZ489" s="107"/>
      <c r="GYA489" s="107"/>
      <c r="GYB489" s="107"/>
      <c r="GYC489" s="107"/>
      <c r="GYD489" s="107"/>
      <c r="GYE489" s="107"/>
      <c r="GYF489" s="107"/>
      <c r="GYG489" s="107"/>
      <c r="GYH489" s="107"/>
      <c r="GYI489" s="107"/>
      <c r="GYJ489" s="107"/>
      <c r="GYK489" s="107"/>
      <c r="GYL489" s="107"/>
      <c r="GYM489" s="107"/>
      <c r="GYN489" s="107"/>
      <c r="GYO489" s="107"/>
      <c r="GYP489" s="107"/>
      <c r="GYQ489" s="107"/>
      <c r="GYR489" s="107"/>
      <c r="GYS489" s="107"/>
      <c r="GYT489" s="107"/>
      <c r="GYU489" s="107"/>
      <c r="GYV489" s="107"/>
      <c r="GYW489" s="107"/>
      <c r="GYX489" s="107"/>
      <c r="GYY489" s="107"/>
      <c r="GYZ489" s="107"/>
      <c r="GZA489" s="107"/>
      <c r="GZB489" s="107"/>
      <c r="GZC489" s="107"/>
      <c r="GZD489" s="107"/>
      <c r="GZE489" s="107"/>
      <c r="GZF489" s="107"/>
      <c r="GZG489" s="107"/>
      <c r="GZH489" s="107"/>
      <c r="GZI489" s="107"/>
      <c r="GZJ489" s="107"/>
      <c r="GZK489" s="107"/>
      <c r="GZL489" s="107"/>
      <c r="GZM489" s="107"/>
      <c r="GZN489" s="107"/>
      <c r="GZO489" s="107"/>
      <c r="GZP489" s="107"/>
      <c r="GZQ489" s="107"/>
      <c r="GZR489" s="107"/>
      <c r="GZS489" s="107"/>
      <c r="GZT489" s="107"/>
      <c r="GZU489" s="107"/>
      <c r="GZV489" s="107"/>
      <c r="GZW489" s="107"/>
      <c r="GZX489" s="107"/>
      <c r="GZY489" s="107"/>
      <c r="GZZ489" s="107"/>
      <c r="HAA489" s="107"/>
      <c r="HAB489" s="107"/>
      <c r="HAC489" s="107"/>
      <c r="HAD489" s="107"/>
      <c r="HAE489" s="107"/>
      <c r="HAF489" s="107"/>
      <c r="HAG489" s="107"/>
      <c r="HAH489" s="107"/>
      <c r="HAI489" s="107"/>
      <c r="HAJ489" s="107"/>
      <c r="HAK489" s="107"/>
      <c r="HAL489" s="107"/>
      <c r="HAM489" s="107"/>
      <c r="HAN489" s="107"/>
      <c r="HAO489" s="107"/>
      <c r="HAP489" s="107"/>
      <c r="HAQ489" s="107"/>
      <c r="HAR489" s="107"/>
      <c r="HAS489" s="107"/>
      <c r="HAT489" s="107"/>
      <c r="HAU489" s="107"/>
      <c r="HAV489" s="107"/>
      <c r="HAW489" s="107"/>
      <c r="HAX489" s="107"/>
      <c r="HAY489" s="107"/>
      <c r="HAZ489" s="107"/>
      <c r="HBA489" s="107"/>
      <c r="HBB489" s="107"/>
      <c r="HBC489" s="107"/>
      <c r="HBD489" s="107"/>
      <c r="HBE489" s="107"/>
      <c r="HBF489" s="107"/>
      <c r="HBG489" s="107"/>
      <c r="HBH489" s="107"/>
      <c r="HBI489" s="107"/>
      <c r="HBJ489" s="107"/>
      <c r="HBK489" s="107"/>
      <c r="HBL489" s="107"/>
      <c r="HBM489" s="107"/>
      <c r="HBN489" s="107"/>
      <c r="HBO489" s="107"/>
      <c r="HBP489" s="107"/>
      <c r="HBQ489" s="107"/>
      <c r="HBR489" s="107"/>
      <c r="HBS489" s="107"/>
      <c r="HBT489" s="107"/>
      <c r="HBU489" s="107"/>
      <c r="HBV489" s="107"/>
      <c r="HBW489" s="107"/>
      <c r="HBX489" s="107"/>
      <c r="HBY489" s="107"/>
      <c r="HBZ489" s="107"/>
      <c r="HCA489" s="107"/>
      <c r="HCB489" s="107"/>
      <c r="HCC489" s="107"/>
      <c r="HCD489" s="107"/>
      <c r="HCE489" s="107"/>
      <c r="HCF489" s="107"/>
      <c r="HCG489" s="107"/>
      <c r="HCH489" s="107"/>
      <c r="HCI489" s="107"/>
      <c r="HCJ489" s="107"/>
      <c r="HCK489" s="107"/>
      <c r="HCL489" s="107"/>
      <c r="HCM489" s="107"/>
      <c r="HCN489" s="107"/>
      <c r="HCO489" s="107"/>
      <c r="HCP489" s="107"/>
      <c r="HCQ489" s="107"/>
      <c r="HCR489" s="107"/>
      <c r="HCS489" s="107"/>
      <c r="HCT489" s="107"/>
      <c r="HCU489" s="107"/>
      <c r="HCV489" s="107"/>
      <c r="HCW489" s="107"/>
      <c r="HCX489" s="107"/>
      <c r="HCY489" s="107"/>
      <c r="HCZ489" s="107"/>
      <c r="HDA489" s="107"/>
      <c r="HDB489" s="107"/>
      <c r="HDC489" s="107"/>
      <c r="HDD489" s="107"/>
      <c r="HDE489" s="107"/>
      <c r="HDF489" s="107"/>
      <c r="HDG489" s="107"/>
      <c r="HDH489" s="107"/>
      <c r="HDI489" s="107"/>
      <c r="HDJ489" s="107"/>
      <c r="HDK489" s="107"/>
      <c r="HDL489" s="107"/>
      <c r="HDM489" s="107"/>
      <c r="HDN489" s="107"/>
      <c r="HDO489" s="107"/>
      <c r="HDP489" s="107"/>
      <c r="HDQ489" s="107"/>
      <c r="HDR489" s="107"/>
      <c r="HDS489" s="107"/>
      <c r="HDT489" s="107"/>
      <c r="HDU489" s="107"/>
      <c r="HDV489" s="107"/>
      <c r="HDW489" s="107"/>
      <c r="HDX489" s="107"/>
      <c r="HDY489" s="107"/>
      <c r="HDZ489" s="107"/>
      <c r="HEA489" s="107"/>
      <c r="HEB489" s="107"/>
      <c r="HEC489" s="107"/>
      <c r="HED489" s="107"/>
      <c r="HEE489" s="107"/>
      <c r="HEF489" s="107"/>
      <c r="HEG489" s="107"/>
      <c r="HEH489" s="107"/>
      <c r="HEI489" s="107"/>
      <c r="HEJ489" s="107"/>
      <c r="HEK489" s="107"/>
      <c r="HEL489" s="107"/>
      <c r="HEM489" s="107"/>
      <c r="HEN489" s="107"/>
      <c r="HEO489" s="107"/>
      <c r="HEP489" s="107"/>
      <c r="HEQ489" s="107"/>
      <c r="HER489" s="107"/>
      <c r="HES489" s="107"/>
      <c r="HET489" s="107"/>
      <c r="HEU489" s="107"/>
      <c r="HEV489" s="107"/>
      <c r="HEW489" s="107"/>
      <c r="HEX489" s="107"/>
      <c r="HEY489" s="107"/>
      <c r="HEZ489" s="107"/>
      <c r="HFA489" s="107"/>
      <c r="HFB489" s="107"/>
      <c r="HFC489" s="107"/>
      <c r="HFD489" s="107"/>
      <c r="HFE489" s="107"/>
      <c r="HFF489" s="107"/>
      <c r="HFG489" s="107"/>
      <c r="HFH489" s="107"/>
      <c r="HFI489" s="107"/>
      <c r="HFJ489" s="107"/>
      <c r="HFK489" s="107"/>
      <c r="HFL489" s="107"/>
      <c r="HFM489" s="107"/>
      <c r="HFN489" s="107"/>
      <c r="HFO489" s="107"/>
      <c r="HFP489" s="107"/>
      <c r="HFQ489" s="107"/>
      <c r="HFR489" s="107"/>
      <c r="HFS489" s="107"/>
      <c r="HFT489" s="107"/>
      <c r="HFU489" s="107"/>
      <c r="HFV489" s="107"/>
      <c r="HFW489" s="107"/>
      <c r="HFX489" s="107"/>
      <c r="HFY489" s="107"/>
      <c r="HFZ489" s="107"/>
      <c r="HGA489" s="107"/>
      <c r="HGB489" s="107"/>
      <c r="HGC489" s="107"/>
      <c r="HGD489" s="107"/>
      <c r="HGE489" s="107"/>
      <c r="HGF489" s="107"/>
      <c r="HGG489" s="107"/>
      <c r="HGH489" s="107"/>
      <c r="HGI489" s="107"/>
      <c r="HGJ489" s="107"/>
      <c r="HGK489" s="107"/>
      <c r="HGL489" s="107"/>
      <c r="HGM489" s="107"/>
      <c r="HGN489" s="107"/>
      <c r="HGO489" s="107"/>
      <c r="HGP489" s="107"/>
      <c r="HGQ489" s="107"/>
      <c r="HGR489" s="107"/>
      <c r="HGS489" s="107"/>
      <c r="HGT489" s="107"/>
      <c r="HGU489" s="107"/>
      <c r="HGV489" s="107"/>
      <c r="HGW489" s="107"/>
      <c r="HGX489" s="107"/>
      <c r="HGY489" s="107"/>
      <c r="HGZ489" s="107"/>
      <c r="HHA489" s="107"/>
      <c r="HHB489" s="107"/>
      <c r="HHC489" s="107"/>
      <c r="HHD489" s="107"/>
      <c r="HHE489" s="107"/>
      <c r="HHF489" s="107"/>
      <c r="HHG489" s="107"/>
      <c r="HHH489" s="107"/>
      <c r="HHI489" s="107"/>
      <c r="HHJ489" s="107"/>
      <c r="HHK489" s="107"/>
      <c r="HHL489" s="107"/>
      <c r="HHM489" s="107"/>
      <c r="HHN489" s="107"/>
      <c r="HHO489" s="107"/>
      <c r="HHP489" s="107"/>
      <c r="HHQ489" s="107"/>
      <c r="HHR489" s="107"/>
      <c r="HHS489" s="107"/>
      <c r="HHT489" s="107"/>
      <c r="HHU489" s="107"/>
      <c r="HHV489" s="107"/>
      <c r="HHW489" s="107"/>
      <c r="HHX489" s="107"/>
      <c r="HHY489" s="107"/>
      <c r="HHZ489" s="107"/>
      <c r="HIA489" s="107"/>
      <c r="HIB489" s="107"/>
      <c r="HIC489" s="107"/>
      <c r="HID489" s="107"/>
      <c r="HIE489" s="107"/>
      <c r="HIF489" s="107"/>
      <c r="HIG489" s="107"/>
      <c r="HIH489" s="107"/>
      <c r="HII489" s="107"/>
      <c r="HIJ489" s="107"/>
      <c r="HIK489" s="107"/>
      <c r="HIL489" s="107"/>
      <c r="HIM489" s="107"/>
      <c r="HIN489" s="107"/>
      <c r="HIO489" s="107"/>
      <c r="HIP489" s="107"/>
      <c r="HIQ489" s="107"/>
      <c r="HIR489" s="107"/>
      <c r="HIS489" s="107"/>
      <c r="HIT489" s="107"/>
      <c r="HIU489" s="107"/>
      <c r="HIV489" s="107"/>
      <c r="HIW489" s="107"/>
      <c r="HIX489" s="107"/>
      <c r="HIY489" s="107"/>
      <c r="HIZ489" s="107"/>
      <c r="HJA489" s="107"/>
      <c r="HJB489" s="107"/>
      <c r="HJC489" s="107"/>
      <c r="HJD489" s="107"/>
      <c r="HJE489" s="107"/>
      <c r="HJF489" s="107"/>
      <c r="HJG489" s="107"/>
      <c r="HJH489" s="107"/>
      <c r="HJI489" s="107"/>
      <c r="HJJ489" s="107"/>
      <c r="HJK489" s="107"/>
      <c r="HJL489" s="107"/>
      <c r="HJM489" s="107"/>
      <c r="HJN489" s="107"/>
      <c r="HJO489" s="107"/>
      <c r="HJP489" s="107"/>
      <c r="HJQ489" s="107"/>
      <c r="HJR489" s="107"/>
      <c r="HJS489" s="107"/>
      <c r="HJT489" s="107"/>
      <c r="HJU489" s="107"/>
      <c r="HJV489" s="107"/>
      <c r="HJW489" s="107"/>
      <c r="HJX489" s="107"/>
      <c r="HJY489" s="107"/>
      <c r="HJZ489" s="107"/>
      <c r="HKA489" s="107"/>
      <c r="HKB489" s="107"/>
      <c r="HKC489" s="107"/>
      <c r="HKD489" s="107"/>
      <c r="HKE489" s="107"/>
      <c r="HKF489" s="107"/>
      <c r="HKG489" s="107"/>
      <c r="HKH489" s="107"/>
      <c r="HKI489" s="107"/>
      <c r="HKJ489" s="107"/>
      <c r="HKK489" s="107"/>
      <c r="HKL489" s="107"/>
      <c r="HKM489" s="107"/>
      <c r="HKN489" s="107"/>
      <c r="HKO489" s="107"/>
      <c r="HKP489" s="107"/>
      <c r="HKQ489" s="107"/>
      <c r="HKR489" s="107"/>
      <c r="HKS489" s="107"/>
      <c r="HKT489" s="107"/>
      <c r="HKU489" s="107"/>
      <c r="HKV489" s="107"/>
      <c r="HKW489" s="107"/>
      <c r="HKX489" s="107"/>
      <c r="HKY489" s="107"/>
      <c r="HKZ489" s="107"/>
      <c r="HLA489" s="107"/>
      <c r="HLB489" s="107"/>
      <c r="HLC489" s="107"/>
      <c r="HLD489" s="107"/>
      <c r="HLE489" s="107"/>
      <c r="HLF489" s="107"/>
      <c r="HLG489" s="107"/>
      <c r="HLH489" s="107"/>
      <c r="HLI489" s="107"/>
      <c r="HLJ489" s="107"/>
      <c r="HLK489" s="107"/>
      <c r="HLL489" s="107"/>
      <c r="HLM489" s="107"/>
      <c r="HLN489" s="107"/>
      <c r="HLO489" s="107"/>
      <c r="HLP489" s="107"/>
      <c r="HLQ489" s="107"/>
      <c r="HLR489" s="107"/>
      <c r="HLS489" s="107"/>
      <c r="HLT489" s="107"/>
      <c r="HLU489" s="107"/>
      <c r="HLV489" s="107"/>
      <c r="HLW489" s="107"/>
      <c r="HLX489" s="107"/>
      <c r="HLY489" s="107"/>
      <c r="HLZ489" s="107"/>
      <c r="HMA489" s="107"/>
      <c r="HMB489" s="107"/>
      <c r="HMC489" s="107"/>
      <c r="HMD489" s="107"/>
      <c r="HME489" s="107"/>
      <c r="HMF489" s="107"/>
      <c r="HMG489" s="107"/>
      <c r="HMH489" s="107"/>
      <c r="HMI489" s="107"/>
      <c r="HMJ489" s="107"/>
      <c r="HMK489" s="107"/>
      <c r="HML489" s="107"/>
      <c r="HMM489" s="107"/>
      <c r="HMN489" s="107"/>
      <c r="HMO489" s="107"/>
      <c r="HMP489" s="107"/>
      <c r="HMQ489" s="107"/>
      <c r="HMR489" s="107"/>
      <c r="HMS489" s="107"/>
      <c r="HMT489" s="107"/>
      <c r="HMU489" s="107"/>
      <c r="HMV489" s="107"/>
      <c r="HMW489" s="107"/>
      <c r="HMX489" s="107"/>
      <c r="HMY489" s="107"/>
      <c r="HMZ489" s="107"/>
      <c r="HNA489" s="107"/>
      <c r="HNB489" s="107"/>
      <c r="HNC489" s="107"/>
      <c r="HND489" s="107"/>
      <c r="HNE489" s="107"/>
      <c r="HNF489" s="107"/>
      <c r="HNG489" s="107"/>
      <c r="HNH489" s="107"/>
      <c r="HNI489" s="107"/>
      <c r="HNJ489" s="107"/>
      <c r="HNK489" s="107"/>
      <c r="HNL489" s="107"/>
      <c r="HNM489" s="107"/>
      <c r="HNN489" s="107"/>
      <c r="HNO489" s="107"/>
      <c r="HNP489" s="107"/>
      <c r="HNQ489" s="107"/>
      <c r="HNR489" s="107"/>
      <c r="HNS489" s="107"/>
      <c r="HNT489" s="107"/>
      <c r="HNU489" s="107"/>
      <c r="HNV489" s="107"/>
      <c r="HNW489" s="107"/>
      <c r="HNX489" s="107"/>
      <c r="HNY489" s="107"/>
      <c r="HNZ489" s="107"/>
      <c r="HOA489" s="107"/>
      <c r="HOB489" s="107"/>
      <c r="HOC489" s="107"/>
      <c r="HOD489" s="107"/>
      <c r="HOE489" s="107"/>
      <c r="HOF489" s="107"/>
      <c r="HOG489" s="107"/>
      <c r="HOH489" s="107"/>
      <c r="HOI489" s="107"/>
      <c r="HOJ489" s="107"/>
      <c r="HOK489" s="107"/>
      <c r="HOL489" s="107"/>
      <c r="HOM489" s="107"/>
      <c r="HON489" s="107"/>
      <c r="HOO489" s="107"/>
      <c r="HOP489" s="107"/>
      <c r="HOQ489" s="107"/>
      <c r="HOR489" s="107"/>
      <c r="HOS489" s="107"/>
      <c r="HOT489" s="107"/>
      <c r="HOU489" s="107"/>
      <c r="HOV489" s="107"/>
      <c r="HOW489" s="107"/>
      <c r="HOX489" s="107"/>
      <c r="HOY489" s="107"/>
      <c r="HOZ489" s="107"/>
      <c r="HPA489" s="107"/>
      <c r="HPB489" s="107"/>
      <c r="HPC489" s="107"/>
      <c r="HPD489" s="107"/>
      <c r="HPE489" s="107"/>
      <c r="HPF489" s="107"/>
      <c r="HPG489" s="107"/>
      <c r="HPH489" s="107"/>
      <c r="HPI489" s="107"/>
      <c r="HPJ489" s="107"/>
      <c r="HPK489" s="107"/>
      <c r="HPL489" s="107"/>
      <c r="HPM489" s="107"/>
      <c r="HPN489" s="107"/>
      <c r="HPO489" s="107"/>
      <c r="HPP489" s="107"/>
      <c r="HPQ489" s="107"/>
      <c r="HPR489" s="107"/>
      <c r="HPS489" s="107"/>
      <c r="HPT489" s="107"/>
      <c r="HPU489" s="107"/>
      <c r="HPV489" s="107"/>
      <c r="HPW489" s="107"/>
      <c r="HPX489" s="107"/>
      <c r="HPY489" s="107"/>
      <c r="HPZ489" s="107"/>
      <c r="HQA489" s="107"/>
      <c r="HQB489" s="107"/>
      <c r="HQC489" s="107"/>
      <c r="HQD489" s="107"/>
      <c r="HQE489" s="107"/>
      <c r="HQF489" s="107"/>
      <c r="HQG489" s="107"/>
      <c r="HQH489" s="107"/>
      <c r="HQI489" s="107"/>
      <c r="HQJ489" s="107"/>
      <c r="HQK489" s="107"/>
      <c r="HQL489" s="107"/>
      <c r="HQM489" s="107"/>
      <c r="HQN489" s="107"/>
      <c r="HQO489" s="107"/>
      <c r="HQP489" s="107"/>
      <c r="HQQ489" s="107"/>
      <c r="HQR489" s="107"/>
      <c r="HQS489" s="107"/>
      <c r="HQT489" s="107"/>
      <c r="HQU489" s="107"/>
      <c r="HQV489" s="107"/>
      <c r="HQW489" s="107"/>
      <c r="HQX489" s="107"/>
      <c r="HQY489" s="107"/>
      <c r="HQZ489" s="107"/>
      <c r="HRA489" s="107"/>
      <c r="HRB489" s="107"/>
      <c r="HRC489" s="107"/>
      <c r="HRD489" s="107"/>
      <c r="HRE489" s="107"/>
      <c r="HRF489" s="107"/>
      <c r="HRG489" s="107"/>
      <c r="HRH489" s="107"/>
      <c r="HRI489" s="107"/>
      <c r="HRJ489" s="107"/>
      <c r="HRK489" s="107"/>
      <c r="HRL489" s="107"/>
      <c r="HRM489" s="107"/>
      <c r="HRN489" s="107"/>
      <c r="HRO489" s="107"/>
      <c r="HRP489" s="107"/>
      <c r="HRQ489" s="107"/>
      <c r="HRR489" s="107"/>
      <c r="HRS489" s="107"/>
      <c r="HRT489" s="107"/>
      <c r="HRU489" s="107"/>
      <c r="HRV489" s="107"/>
      <c r="HRW489" s="107"/>
      <c r="HRX489" s="107"/>
      <c r="HRY489" s="107"/>
      <c r="HRZ489" s="107"/>
      <c r="HSA489" s="107"/>
      <c r="HSB489" s="107"/>
      <c r="HSC489" s="107"/>
      <c r="HSD489" s="107"/>
      <c r="HSE489" s="107"/>
      <c r="HSF489" s="107"/>
      <c r="HSG489" s="107"/>
      <c r="HSH489" s="107"/>
      <c r="HSI489" s="107"/>
      <c r="HSJ489" s="107"/>
      <c r="HSK489" s="107"/>
      <c r="HSL489" s="107"/>
      <c r="HSM489" s="107"/>
      <c r="HSN489" s="107"/>
      <c r="HSO489" s="107"/>
      <c r="HSP489" s="107"/>
      <c r="HSQ489" s="107"/>
      <c r="HSR489" s="107"/>
      <c r="HSS489" s="107"/>
      <c r="HST489" s="107"/>
      <c r="HSU489" s="107"/>
      <c r="HSV489" s="107"/>
      <c r="HSW489" s="107"/>
      <c r="HSX489" s="107"/>
      <c r="HSY489" s="107"/>
      <c r="HSZ489" s="107"/>
      <c r="HTA489" s="107"/>
      <c r="HTB489" s="107"/>
      <c r="HTC489" s="107"/>
      <c r="HTD489" s="107"/>
      <c r="HTE489" s="107"/>
      <c r="HTF489" s="107"/>
      <c r="HTG489" s="107"/>
      <c r="HTH489" s="107"/>
      <c r="HTI489" s="107"/>
      <c r="HTJ489" s="107"/>
      <c r="HTK489" s="107"/>
      <c r="HTL489" s="107"/>
      <c r="HTM489" s="107"/>
      <c r="HTN489" s="107"/>
      <c r="HTO489" s="107"/>
      <c r="HTP489" s="107"/>
      <c r="HTQ489" s="107"/>
      <c r="HTR489" s="107"/>
      <c r="HTS489" s="107"/>
      <c r="HTT489" s="107"/>
      <c r="HTU489" s="107"/>
      <c r="HTV489" s="107"/>
      <c r="HTW489" s="107"/>
      <c r="HTX489" s="107"/>
      <c r="HTY489" s="107"/>
      <c r="HTZ489" s="107"/>
      <c r="HUA489" s="107"/>
      <c r="HUB489" s="107"/>
      <c r="HUC489" s="107"/>
      <c r="HUD489" s="107"/>
      <c r="HUE489" s="107"/>
      <c r="HUF489" s="107"/>
      <c r="HUG489" s="107"/>
      <c r="HUH489" s="107"/>
      <c r="HUI489" s="107"/>
      <c r="HUJ489" s="107"/>
      <c r="HUK489" s="107"/>
      <c r="HUL489" s="107"/>
      <c r="HUM489" s="107"/>
      <c r="HUN489" s="107"/>
      <c r="HUO489" s="107"/>
      <c r="HUP489" s="107"/>
      <c r="HUQ489" s="107"/>
      <c r="HUR489" s="107"/>
      <c r="HUS489" s="107"/>
      <c r="HUT489" s="107"/>
      <c r="HUU489" s="107"/>
      <c r="HUV489" s="107"/>
      <c r="HUW489" s="107"/>
      <c r="HUX489" s="107"/>
      <c r="HUY489" s="107"/>
      <c r="HUZ489" s="107"/>
      <c r="HVA489" s="107"/>
      <c r="HVB489" s="107"/>
      <c r="HVC489" s="107"/>
      <c r="HVD489" s="107"/>
      <c r="HVE489" s="107"/>
      <c r="HVF489" s="107"/>
      <c r="HVG489" s="107"/>
      <c r="HVH489" s="107"/>
      <c r="HVI489" s="107"/>
      <c r="HVJ489" s="107"/>
      <c r="HVK489" s="107"/>
      <c r="HVL489" s="107"/>
      <c r="HVM489" s="107"/>
      <c r="HVN489" s="107"/>
      <c r="HVO489" s="107"/>
      <c r="HVP489" s="107"/>
      <c r="HVQ489" s="107"/>
      <c r="HVR489" s="107"/>
      <c r="HVS489" s="107"/>
      <c r="HVT489" s="107"/>
      <c r="HVU489" s="107"/>
      <c r="HVV489" s="107"/>
      <c r="HVW489" s="107"/>
      <c r="HVX489" s="107"/>
      <c r="HVY489" s="107"/>
      <c r="HVZ489" s="107"/>
      <c r="HWA489" s="107"/>
      <c r="HWB489" s="107"/>
      <c r="HWC489" s="107"/>
      <c r="HWD489" s="107"/>
      <c r="HWE489" s="107"/>
      <c r="HWF489" s="107"/>
      <c r="HWG489" s="107"/>
      <c r="HWH489" s="107"/>
      <c r="HWI489" s="107"/>
      <c r="HWJ489" s="107"/>
      <c r="HWK489" s="107"/>
      <c r="HWL489" s="107"/>
      <c r="HWM489" s="107"/>
      <c r="HWN489" s="107"/>
      <c r="HWO489" s="107"/>
      <c r="HWP489" s="107"/>
      <c r="HWQ489" s="107"/>
      <c r="HWR489" s="107"/>
      <c r="HWS489" s="107"/>
      <c r="HWT489" s="107"/>
      <c r="HWU489" s="107"/>
      <c r="HWV489" s="107"/>
      <c r="HWW489" s="107"/>
      <c r="HWX489" s="107"/>
      <c r="HWY489" s="107"/>
      <c r="HWZ489" s="107"/>
      <c r="HXA489" s="107"/>
      <c r="HXB489" s="107"/>
      <c r="HXC489" s="107"/>
      <c r="HXD489" s="107"/>
      <c r="HXE489" s="107"/>
      <c r="HXF489" s="107"/>
      <c r="HXG489" s="107"/>
      <c r="HXH489" s="107"/>
      <c r="HXI489" s="107"/>
      <c r="HXJ489" s="107"/>
      <c r="HXK489" s="107"/>
      <c r="HXL489" s="107"/>
      <c r="HXM489" s="107"/>
      <c r="HXN489" s="107"/>
      <c r="HXO489" s="107"/>
      <c r="HXP489" s="107"/>
      <c r="HXQ489" s="107"/>
      <c r="HXR489" s="107"/>
      <c r="HXS489" s="107"/>
      <c r="HXT489" s="107"/>
      <c r="HXU489" s="107"/>
      <c r="HXV489" s="107"/>
      <c r="HXW489" s="107"/>
      <c r="HXX489" s="107"/>
      <c r="HXY489" s="107"/>
      <c r="HXZ489" s="107"/>
      <c r="HYA489" s="107"/>
      <c r="HYB489" s="107"/>
      <c r="HYC489" s="107"/>
      <c r="HYD489" s="107"/>
      <c r="HYE489" s="107"/>
      <c r="HYF489" s="107"/>
      <c r="HYG489" s="107"/>
      <c r="HYH489" s="107"/>
      <c r="HYI489" s="107"/>
      <c r="HYJ489" s="107"/>
      <c r="HYK489" s="107"/>
      <c r="HYL489" s="107"/>
      <c r="HYM489" s="107"/>
      <c r="HYN489" s="107"/>
      <c r="HYO489" s="107"/>
      <c r="HYP489" s="107"/>
      <c r="HYQ489" s="107"/>
      <c r="HYR489" s="107"/>
      <c r="HYS489" s="107"/>
      <c r="HYT489" s="107"/>
      <c r="HYU489" s="107"/>
      <c r="HYV489" s="107"/>
      <c r="HYW489" s="107"/>
      <c r="HYX489" s="107"/>
      <c r="HYY489" s="107"/>
      <c r="HYZ489" s="107"/>
      <c r="HZA489" s="107"/>
      <c r="HZB489" s="107"/>
      <c r="HZC489" s="107"/>
      <c r="HZD489" s="107"/>
      <c r="HZE489" s="107"/>
      <c r="HZF489" s="107"/>
      <c r="HZG489" s="107"/>
      <c r="HZH489" s="107"/>
      <c r="HZI489" s="107"/>
      <c r="HZJ489" s="107"/>
      <c r="HZK489" s="107"/>
      <c r="HZL489" s="107"/>
      <c r="HZM489" s="107"/>
      <c r="HZN489" s="107"/>
      <c r="HZO489" s="107"/>
      <c r="HZP489" s="107"/>
      <c r="HZQ489" s="107"/>
      <c r="HZR489" s="107"/>
      <c r="HZS489" s="107"/>
      <c r="HZT489" s="107"/>
      <c r="HZU489" s="107"/>
      <c r="HZV489" s="107"/>
      <c r="HZW489" s="107"/>
      <c r="HZX489" s="107"/>
      <c r="HZY489" s="107"/>
      <c r="HZZ489" s="107"/>
      <c r="IAA489" s="107"/>
      <c r="IAB489" s="107"/>
      <c r="IAC489" s="107"/>
      <c r="IAD489" s="107"/>
      <c r="IAE489" s="107"/>
      <c r="IAF489" s="107"/>
      <c r="IAG489" s="107"/>
      <c r="IAH489" s="107"/>
      <c r="IAI489" s="107"/>
      <c r="IAJ489" s="107"/>
      <c r="IAK489" s="107"/>
      <c r="IAL489" s="107"/>
      <c r="IAM489" s="107"/>
      <c r="IAN489" s="107"/>
      <c r="IAO489" s="107"/>
      <c r="IAP489" s="107"/>
      <c r="IAQ489" s="107"/>
      <c r="IAR489" s="107"/>
      <c r="IAS489" s="107"/>
      <c r="IAT489" s="107"/>
      <c r="IAU489" s="107"/>
      <c r="IAV489" s="107"/>
      <c r="IAW489" s="107"/>
      <c r="IAX489" s="107"/>
      <c r="IAY489" s="107"/>
      <c r="IAZ489" s="107"/>
      <c r="IBA489" s="107"/>
      <c r="IBB489" s="107"/>
      <c r="IBC489" s="107"/>
      <c r="IBD489" s="107"/>
      <c r="IBE489" s="107"/>
      <c r="IBF489" s="107"/>
      <c r="IBG489" s="107"/>
      <c r="IBH489" s="107"/>
      <c r="IBI489" s="107"/>
      <c r="IBJ489" s="107"/>
      <c r="IBK489" s="107"/>
      <c r="IBL489" s="107"/>
      <c r="IBM489" s="107"/>
      <c r="IBN489" s="107"/>
      <c r="IBO489" s="107"/>
      <c r="IBP489" s="107"/>
      <c r="IBQ489" s="107"/>
      <c r="IBR489" s="107"/>
      <c r="IBS489" s="107"/>
      <c r="IBT489" s="107"/>
      <c r="IBU489" s="107"/>
      <c r="IBV489" s="107"/>
      <c r="IBW489" s="107"/>
      <c r="IBX489" s="107"/>
      <c r="IBY489" s="107"/>
      <c r="IBZ489" s="107"/>
      <c r="ICA489" s="107"/>
      <c r="ICB489" s="107"/>
      <c r="ICC489" s="107"/>
      <c r="ICD489" s="107"/>
      <c r="ICE489" s="107"/>
      <c r="ICF489" s="107"/>
      <c r="ICG489" s="107"/>
      <c r="ICH489" s="107"/>
      <c r="ICI489" s="107"/>
      <c r="ICJ489" s="107"/>
      <c r="ICK489" s="107"/>
      <c r="ICL489" s="107"/>
      <c r="ICM489" s="107"/>
      <c r="ICN489" s="107"/>
      <c r="ICO489" s="107"/>
      <c r="ICP489" s="107"/>
      <c r="ICQ489" s="107"/>
      <c r="ICR489" s="107"/>
      <c r="ICS489" s="107"/>
      <c r="ICT489" s="107"/>
      <c r="ICU489" s="107"/>
      <c r="ICV489" s="107"/>
      <c r="ICW489" s="107"/>
      <c r="ICX489" s="107"/>
      <c r="ICY489" s="107"/>
      <c r="ICZ489" s="107"/>
      <c r="IDA489" s="107"/>
      <c r="IDB489" s="107"/>
      <c r="IDC489" s="107"/>
      <c r="IDD489" s="107"/>
      <c r="IDE489" s="107"/>
      <c r="IDF489" s="107"/>
      <c r="IDG489" s="107"/>
      <c r="IDH489" s="107"/>
      <c r="IDI489" s="107"/>
      <c r="IDJ489" s="107"/>
      <c r="IDK489" s="107"/>
      <c r="IDL489" s="107"/>
      <c r="IDM489" s="107"/>
      <c r="IDN489" s="107"/>
      <c r="IDO489" s="107"/>
      <c r="IDP489" s="107"/>
      <c r="IDQ489" s="107"/>
      <c r="IDR489" s="107"/>
      <c r="IDS489" s="107"/>
      <c r="IDT489" s="107"/>
      <c r="IDU489" s="107"/>
      <c r="IDV489" s="107"/>
      <c r="IDW489" s="107"/>
      <c r="IDX489" s="107"/>
      <c r="IDY489" s="107"/>
      <c r="IDZ489" s="107"/>
      <c r="IEA489" s="107"/>
      <c r="IEB489" s="107"/>
      <c r="IEC489" s="107"/>
      <c r="IED489" s="107"/>
      <c r="IEE489" s="107"/>
      <c r="IEF489" s="107"/>
      <c r="IEG489" s="107"/>
      <c r="IEH489" s="107"/>
      <c r="IEI489" s="107"/>
      <c r="IEJ489" s="107"/>
      <c r="IEK489" s="107"/>
      <c r="IEL489" s="107"/>
      <c r="IEM489" s="107"/>
      <c r="IEN489" s="107"/>
      <c r="IEO489" s="107"/>
      <c r="IEP489" s="107"/>
      <c r="IEQ489" s="107"/>
      <c r="IER489" s="107"/>
      <c r="IES489" s="107"/>
      <c r="IET489" s="107"/>
      <c r="IEU489" s="107"/>
      <c r="IEV489" s="107"/>
      <c r="IEW489" s="107"/>
      <c r="IEX489" s="107"/>
      <c r="IEY489" s="107"/>
      <c r="IEZ489" s="107"/>
      <c r="IFA489" s="107"/>
      <c r="IFB489" s="107"/>
      <c r="IFC489" s="107"/>
      <c r="IFD489" s="107"/>
      <c r="IFE489" s="107"/>
      <c r="IFF489" s="107"/>
      <c r="IFG489" s="107"/>
      <c r="IFH489" s="107"/>
      <c r="IFI489" s="107"/>
      <c r="IFJ489" s="107"/>
      <c r="IFK489" s="107"/>
      <c r="IFL489" s="107"/>
      <c r="IFM489" s="107"/>
      <c r="IFN489" s="107"/>
      <c r="IFO489" s="107"/>
      <c r="IFP489" s="107"/>
      <c r="IFQ489" s="107"/>
      <c r="IFR489" s="107"/>
      <c r="IFS489" s="107"/>
      <c r="IFT489" s="107"/>
      <c r="IFU489" s="107"/>
      <c r="IFV489" s="107"/>
      <c r="IFW489" s="107"/>
      <c r="IFX489" s="107"/>
      <c r="IFY489" s="107"/>
      <c r="IFZ489" s="107"/>
      <c r="IGA489" s="107"/>
      <c r="IGB489" s="107"/>
      <c r="IGC489" s="107"/>
      <c r="IGD489" s="107"/>
      <c r="IGE489" s="107"/>
      <c r="IGF489" s="107"/>
      <c r="IGG489" s="107"/>
      <c r="IGH489" s="107"/>
      <c r="IGI489" s="107"/>
      <c r="IGJ489" s="107"/>
      <c r="IGK489" s="107"/>
      <c r="IGL489" s="107"/>
      <c r="IGM489" s="107"/>
      <c r="IGN489" s="107"/>
      <c r="IGO489" s="107"/>
      <c r="IGP489" s="107"/>
      <c r="IGQ489" s="107"/>
      <c r="IGR489" s="107"/>
      <c r="IGS489" s="107"/>
      <c r="IGT489" s="107"/>
      <c r="IGU489" s="107"/>
      <c r="IGV489" s="107"/>
      <c r="IGW489" s="107"/>
      <c r="IGX489" s="107"/>
      <c r="IGY489" s="107"/>
      <c r="IGZ489" s="107"/>
      <c r="IHA489" s="107"/>
      <c r="IHB489" s="107"/>
      <c r="IHC489" s="107"/>
      <c r="IHD489" s="107"/>
      <c r="IHE489" s="107"/>
      <c r="IHF489" s="107"/>
      <c r="IHG489" s="107"/>
      <c r="IHH489" s="107"/>
      <c r="IHI489" s="107"/>
      <c r="IHJ489" s="107"/>
      <c r="IHK489" s="107"/>
      <c r="IHL489" s="107"/>
      <c r="IHM489" s="107"/>
      <c r="IHN489" s="107"/>
      <c r="IHO489" s="107"/>
      <c r="IHP489" s="107"/>
      <c r="IHQ489" s="107"/>
      <c r="IHR489" s="107"/>
      <c r="IHS489" s="107"/>
      <c r="IHT489" s="107"/>
      <c r="IHU489" s="107"/>
      <c r="IHV489" s="107"/>
      <c r="IHW489" s="107"/>
      <c r="IHX489" s="107"/>
      <c r="IHY489" s="107"/>
      <c r="IHZ489" s="107"/>
      <c r="IIA489" s="107"/>
      <c r="IIB489" s="107"/>
      <c r="IIC489" s="107"/>
      <c r="IID489" s="107"/>
      <c r="IIE489" s="107"/>
      <c r="IIF489" s="107"/>
      <c r="IIG489" s="107"/>
      <c r="IIH489" s="107"/>
      <c r="III489" s="107"/>
      <c r="IIJ489" s="107"/>
      <c r="IIK489" s="107"/>
      <c r="IIL489" s="107"/>
      <c r="IIM489" s="107"/>
      <c r="IIN489" s="107"/>
      <c r="IIO489" s="107"/>
      <c r="IIP489" s="107"/>
      <c r="IIQ489" s="107"/>
      <c r="IIR489" s="107"/>
      <c r="IIS489" s="107"/>
      <c r="IIT489" s="107"/>
      <c r="IIU489" s="107"/>
      <c r="IIV489" s="107"/>
      <c r="IIW489" s="107"/>
      <c r="IIX489" s="107"/>
      <c r="IIY489" s="107"/>
      <c r="IIZ489" s="107"/>
      <c r="IJA489" s="107"/>
      <c r="IJB489" s="107"/>
      <c r="IJC489" s="107"/>
      <c r="IJD489" s="107"/>
      <c r="IJE489" s="107"/>
      <c r="IJF489" s="107"/>
      <c r="IJG489" s="107"/>
      <c r="IJH489" s="107"/>
      <c r="IJI489" s="107"/>
      <c r="IJJ489" s="107"/>
      <c r="IJK489" s="107"/>
      <c r="IJL489" s="107"/>
      <c r="IJM489" s="107"/>
      <c r="IJN489" s="107"/>
      <c r="IJO489" s="107"/>
      <c r="IJP489" s="107"/>
      <c r="IJQ489" s="107"/>
      <c r="IJR489" s="107"/>
      <c r="IJS489" s="107"/>
      <c r="IJT489" s="107"/>
      <c r="IJU489" s="107"/>
      <c r="IJV489" s="107"/>
      <c r="IJW489" s="107"/>
      <c r="IJX489" s="107"/>
      <c r="IJY489" s="107"/>
      <c r="IJZ489" s="107"/>
      <c r="IKA489" s="107"/>
      <c r="IKB489" s="107"/>
      <c r="IKC489" s="107"/>
      <c r="IKD489" s="107"/>
      <c r="IKE489" s="107"/>
      <c r="IKF489" s="107"/>
      <c r="IKG489" s="107"/>
      <c r="IKH489" s="107"/>
      <c r="IKI489" s="107"/>
      <c r="IKJ489" s="107"/>
      <c r="IKK489" s="107"/>
      <c r="IKL489" s="107"/>
      <c r="IKM489" s="107"/>
      <c r="IKN489" s="107"/>
      <c r="IKO489" s="107"/>
      <c r="IKP489" s="107"/>
      <c r="IKQ489" s="107"/>
      <c r="IKR489" s="107"/>
      <c r="IKS489" s="107"/>
      <c r="IKT489" s="107"/>
      <c r="IKU489" s="107"/>
      <c r="IKV489" s="107"/>
      <c r="IKW489" s="107"/>
      <c r="IKX489" s="107"/>
      <c r="IKY489" s="107"/>
      <c r="IKZ489" s="107"/>
      <c r="ILA489" s="107"/>
      <c r="ILB489" s="107"/>
      <c r="ILC489" s="107"/>
      <c r="ILD489" s="107"/>
      <c r="ILE489" s="107"/>
      <c r="ILF489" s="107"/>
      <c r="ILG489" s="107"/>
      <c r="ILH489" s="107"/>
      <c r="ILI489" s="107"/>
      <c r="ILJ489" s="107"/>
      <c r="ILK489" s="107"/>
      <c r="ILL489" s="107"/>
      <c r="ILM489" s="107"/>
      <c r="ILN489" s="107"/>
      <c r="ILO489" s="107"/>
      <c r="ILP489" s="107"/>
      <c r="ILQ489" s="107"/>
      <c r="ILR489" s="107"/>
      <c r="ILS489" s="107"/>
      <c r="ILT489" s="107"/>
      <c r="ILU489" s="107"/>
      <c r="ILV489" s="107"/>
      <c r="ILW489" s="107"/>
      <c r="ILX489" s="107"/>
      <c r="ILY489" s="107"/>
      <c r="ILZ489" s="107"/>
      <c r="IMA489" s="107"/>
      <c r="IMB489" s="107"/>
      <c r="IMC489" s="107"/>
      <c r="IMD489" s="107"/>
      <c r="IME489" s="107"/>
      <c r="IMF489" s="107"/>
      <c r="IMG489" s="107"/>
      <c r="IMH489" s="107"/>
      <c r="IMI489" s="107"/>
      <c r="IMJ489" s="107"/>
      <c r="IMK489" s="107"/>
      <c r="IML489" s="107"/>
      <c r="IMM489" s="107"/>
      <c r="IMN489" s="107"/>
      <c r="IMO489" s="107"/>
      <c r="IMP489" s="107"/>
      <c r="IMQ489" s="107"/>
      <c r="IMR489" s="107"/>
      <c r="IMS489" s="107"/>
      <c r="IMT489" s="107"/>
      <c r="IMU489" s="107"/>
      <c r="IMV489" s="107"/>
      <c r="IMW489" s="107"/>
      <c r="IMX489" s="107"/>
      <c r="IMY489" s="107"/>
      <c r="IMZ489" s="107"/>
      <c r="INA489" s="107"/>
      <c r="INB489" s="107"/>
      <c r="INC489" s="107"/>
      <c r="IND489" s="107"/>
      <c r="INE489" s="107"/>
      <c r="INF489" s="107"/>
      <c r="ING489" s="107"/>
      <c r="INH489" s="107"/>
      <c r="INI489" s="107"/>
      <c r="INJ489" s="107"/>
      <c r="INK489" s="107"/>
      <c r="INL489" s="107"/>
      <c r="INM489" s="107"/>
      <c r="INN489" s="107"/>
      <c r="INO489" s="107"/>
      <c r="INP489" s="107"/>
      <c r="INQ489" s="107"/>
      <c r="INR489" s="107"/>
      <c r="INS489" s="107"/>
      <c r="INT489" s="107"/>
      <c r="INU489" s="107"/>
      <c r="INV489" s="107"/>
      <c r="INW489" s="107"/>
      <c r="INX489" s="107"/>
      <c r="INY489" s="107"/>
      <c r="INZ489" s="107"/>
      <c r="IOA489" s="107"/>
      <c r="IOB489" s="107"/>
      <c r="IOC489" s="107"/>
      <c r="IOD489" s="107"/>
      <c r="IOE489" s="107"/>
      <c r="IOF489" s="107"/>
      <c r="IOG489" s="107"/>
      <c r="IOH489" s="107"/>
      <c r="IOI489" s="107"/>
      <c r="IOJ489" s="107"/>
      <c r="IOK489" s="107"/>
      <c r="IOL489" s="107"/>
      <c r="IOM489" s="107"/>
      <c r="ION489" s="107"/>
      <c r="IOO489" s="107"/>
      <c r="IOP489" s="107"/>
      <c r="IOQ489" s="107"/>
      <c r="IOR489" s="107"/>
      <c r="IOS489" s="107"/>
      <c r="IOT489" s="107"/>
      <c r="IOU489" s="107"/>
      <c r="IOV489" s="107"/>
      <c r="IOW489" s="107"/>
      <c r="IOX489" s="107"/>
      <c r="IOY489" s="107"/>
      <c r="IOZ489" s="107"/>
      <c r="IPA489" s="107"/>
      <c r="IPB489" s="107"/>
      <c r="IPC489" s="107"/>
      <c r="IPD489" s="107"/>
      <c r="IPE489" s="107"/>
      <c r="IPF489" s="107"/>
      <c r="IPG489" s="107"/>
      <c r="IPH489" s="107"/>
      <c r="IPI489" s="107"/>
      <c r="IPJ489" s="107"/>
      <c r="IPK489" s="107"/>
      <c r="IPL489" s="107"/>
      <c r="IPM489" s="107"/>
      <c r="IPN489" s="107"/>
      <c r="IPO489" s="107"/>
      <c r="IPP489" s="107"/>
      <c r="IPQ489" s="107"/>
      <c r="IPR489" s="107"/>
      <c r="IPS489" s="107"/>
      <c r="IPT489" s="107"/>
      <c r="IPU489" s="107"/>
      <c r="IPV489" s="107"/>
      <c r="IPW489" s="107"/>
      <c r="IPX489" s="107"/>
      <c r="IPY489" s="107"/>
      <c r="IPZ489" s="107"/>
      <c r="IQA489" s="107"/>
      <c r="IQB489" s="107"/>
      <c r="IQC489" s="107"/>
      <c r="IQD489" s="107"/>
      <c r="IQE489" s="107"/>
      <c r="IQF489" s="107"/>
      <c r="IQG489" s="107"/>
      <c r="IQH489" s="107"/>
      <c r="IQI489" s="107"/>
      <c r="IQJ489" s="107"/>
      <c r="IQK489" s="107"/>
      <c r="IQL489" s="107"/>
      <c r="IQM489" s="107"/>
      <c r="IQN489" s="107"/>
      <c r="IQO489" s="107"/>
      <c r="IQP489" s="107"/>
      <c r="IQQ489" s="107"/>
      <c r="IQR489" s="107"/>
      <c r="IQS489" s="107"/>
      <c r="IQT489" s="107"/>
      <c r="IQU489" s="107"/>
      <c r="IQV489" s="107"/>
      <c r="IQW489" s="107"/>
      <c r="IQX489" s="107"/>
      <c r="IQY489" s="107"/>
      <c r="IQZ489" s="107"/>
      <c r="IRA489" s="107"/>
      <c r="IRB489" s="107"/>
      <c r="IRC489" s="107"/>
      <c r="IRD489" s="107"/>
      <c r="IRE489" s="107"/>
      <c r="IRF489" s="107"/>
      <c r="IRG489" s="107"/>
      <c r="IRH489" s="107"/>
      <c r="IRI489" s="107"/>
      <c r="IRJ489" s="107"/>
      <c r="IRK489" s="107"/>
      <c r="IRL489" s="107"/>
      <c r="IRM489" s="107"/>
      <c r="IRN489" s="107"/>
      <c r="IRO489" s="107"/>
      <c r="IRP489" s="107"/>
      <c r="IRQ489" s="107"/>
      <c r="IRR489" s="107"/>
      <c r="IRS489" s="107"/>
      <c r="IRT489" s="107"/>
      <c r="IRU489" s="107"/>
      <c r="IRV489" s="107"/>
      <c r="IRW489" s="107"/>
      <c r="IRX489" s="107"/>
      <c r="IRY489" s="107"/>
      <c r="IRZ489" s="107"/>
      <c r="ISA489" s="107"/>
      <c r="ISB489" s="107"/>
      <c r="ISC489" s="107"/>
      <c r="ISD489" s="107"/>
      <c r="ISE489" s="107"/>
      <c r="ISF489" s="107"/>
      <c r="ISG489" s="107"/>
      <c r="ISH489" s="107"/>
      <c r="ISI489" s="107"/>
      <c r="ISJ489" s="107"/>
      <c r="ISK489" s="107"/>
      <c r="ISL489" s="107"/>
      <c r="ISM489" s="107"/>
      <c r="ISN489" s="107"/>
      <c r="ISO489" s="107"/>
      <c r="ISP489" s="107"/>
      <c r="ISQ489" s="107"/>
      <c r="ISR489" s="107"/>
      <c r="ISS489" s="107"/>
      <c r="IST489" s="107"/>
      <c r="ISU489" s="107"/>
      <c r="ISV489" s="107"/>
      <c r="ISW489" s="107"/>
      <c r="ISX489" s="107"/>
      <c r="ISY489" s="107"/>
      <c r="ISZ489" s="107"/>
      <c r="ITA489" s="107"/>
      <c r="ITB489" s="107"/>
      <c r="ITC489" s="107"/>
      <c r="ITD489" s="107"/>
      <c r="ITE489" s="107"/>
      <c r="ITF489" s="107"/>
      <c r="ITG489" s="107"/>
      <c r="ITH489" s="107"/>
      <c r="ITI489" s="107"/>
      <c r="ITJ489" s="107"/>
      <c r="ITK489" s="107"/>
      <c r="ITL489" s="107"/>
      <c r="ITM489" s="107"/>
      <c r="ITN489" s="107"/>
      <c r="ITO489" s="107"/>
      <c r="ITP489" s="107"/>
      <c r="ITQ489" s="107"/>
      <c r="ITR489" s="107"/>
      <c r="ITS489" s="107"/>
      <c r="ITT489" s="107"/>
      <c r="ITU489" s="107"/>
      <c r="ITV489" s="107"/>
      <c r="ITW489" s="107"/>
      <c r="ITX489" s="107"/>
      <c r="ITY489" s="107"/>
      <c r="ITZ489" s="107"/>
      <c r="IUA489" s="107"/>
      <c r="IUB489" s="107"/>
      <c r="IUC489" s="107"/>
      <c r="IUD489" s="107"/>
      <c r="IUE489" s="107"/>
      <c r="IUF489" s="107"/>
      <c r="IUG489" s="107"/>
      <c r="IUH489" s="107"/>
      <c r="IUI489" s="107"/>
      <c r="IUJ489" s="107"/>
      <c r="IUK489" s="107"/>
      <c r="IUL489" s="107"/>
      <c r="IUM489" s="107"/>
      <c r="IUN489" s="107"/>
      <c r="IUO489" s="107"/>
      <c r="IUP489" s="107"/>
      <c r="IUQ489" s="107"/>
      <c r="IUR489" s="107"/>
      <c r="IUS489" s="107"/>
      <c r="IUT489" s="107"/>
      <c r="IUU489" s="107"/>
      <c r="IUV489" s="107"/>
      <c r="IUW489" s="107"/>
      <c r="IUX489" s="107"/>
      <c r="IUY489" s="107"/>
      <c r="IUZ489" s="107"/>
      <c r="IVA489" s="107"/>
      <c r="IVB489" s="107"/>
      <c r="IVC489" s="107"/>
      <c r="IVD489" s="107"/>
      <c r="IVE489" s="107"/>
      <c r="IVF489" s="107"/>
      <c r="IVG489" s="107"/>
      <c r="IVH489" s="107"/>
      <c r="IVI489" s="107"/>
      <c r="IVJ489" s="107"/>
      <c r="IVK489" s="107"/>
      <c r="IVL489" s="107"/>
      <c r="IVM489" s="107"/>
      <c r="IVN489" s="107"/>
      <c r="IVO489" s="107"/>
      <c r="IVP489" s="107"/>
      <c r="IVQ489" s="107"/>
      <c r="IVR489" s="107"/>
      <c r="IVS489" s="107"/>
      <c r="IVT489" s="107"/>
      <c r="IVU489" s="107"/>
      <c r="IVV489" s="107"/>
      <c r="IVW489" s="107"/>
      <c r="IVX489" s="107"/>
      <c r="IVY489" s="107"/>
      <c r="IVZ489" s="107"/>
      <c r="IWA489" s="107"/>
      <c r="IWB489" s="107"/>
      <c r="IWC489" s="107"/>
      <c r="IWD489" s="107"/>
      <c r="IWE489" s="107"/>
      <c r="IWF489" s="107"/>
      <c r="IWG489" s="107"/>
      <c r="IWH489" s="107"/>
      <c r="IWI489" s="107"/>
      <c r="IWJ489" s="107"/>
      <c r="IWK489" s="107"/>
      <c r="IWL489" s="107"/>
      <c r="IWM489" s="107"/>
      <c r="IWN489" s="107"/>
      <c r="IWO489" s="107"/>
      <c r="IWP489" s="107"/>
      <c r="IWQ489" s="107"/>
      <c r="IWR489" s="107"/>
      <c r="IWS489" s="107"/>
      <c r="IWT489" s="107"/>
      <c r="IWU489" s="107"/>
      <c r="IWV489" s="107"/>
      <c r="IWW489" s="107"/>
      <c r="IWX489" s="107"/>
      <c r="IWY489" s="107"/>
      <c r="IWZ489" s="107"/>
      <c r="IXA489" s="107"/>
      <c r="IXB489" s="107"/>
      <c r="IXC489" s="107"/>
      <c r="IXD489" s="107"/>
      <c r="IXE489" s="107"/>
      <c r="IXF489" s="107"/>
      <c r="IXG489" s="107"/>
      <c r="IXH489" s="107"/>
      <c r="IXI489" s="107"/>
      <c r="IXJ489" s="107"/>
      <c r="IXK489" s="107"/>
      <c r="IXL489" s="107"/>
      <c r="IXM489" s="107"/>
      <c r="IXN489" s="107"/>
      <c r="IXO489" s="107"/>
      <c r="IXP489" s="107"/>
      <c r="IXQ489" s="107"/>
      <c r="IXR489" s="107"/>
      <c r="IXS489" s="107"/>
      <c r="IXT489" s="107"/>
      <c r="IXU489" s="107"/>
      <c r="IXV489" s="107"/>
      <c r="IXW489" s="107"/>
      <c r="IXX489" s="107"/>
      <c r="IXY489" s="107"/>
      <c r="IXZ489" s="107"/>
      <c r="IYA489" s="107"/>
      <c r="IYB489" s="107"/>
      <c r="IYC489" s="107"/>
      <c r="IYD489" s="107"/>
      <c r="IYE489" s="107"/>
      <c r="IYF489" s="107"/>
      <c r="IYG489" s="107"/>
      <c r="IYH489" s="107"/>
      <c r="IYI489" s="107"/>
      <c r="IYJ489" s="107"/>
      <c r="IYK489" s="107"/>
      <c r="IYL489" s="107"/>
      <c r="IYM489" s="107"/>
      <c r="IYN489" s="107"/>
      <c r="IYO489" s="107"/>
      <c r="IYP489" s="107"/>
      <c r="IYQ489" s="107"/>
      <c r="IYR489" s="107"/>
      <c r="IYS489" s="107"/>
      <c r="IYT489" s="107"/>
      <c r="IYU489" s="107"/>
      <c r="IYV489" s="107"/>
      <c r="IYW489" s="107"/>
      <c r="IYX489" s="107"/>
      <c r="IYY489" s="107"/>
      <c r="IYZ489" s="107"/>
      <c r="IZA489" s="107"/>
      <c r="IZB489" s="107"/>
      <c r="IZC489" s="107"/>
      <c r="IZD489" s="107"/>
      <c r="IZE489" s="107"/>
      <c r="IZF489" s="107"/>
      <c r="IZG489" s="107"/>
      <c r="IZH489" s="107"/>
      <c r="IZI489" s="107"/>
      <c r="IZJ489" s="107"/>
      <c r="IZK489" s="107"/>
      <c r="IZL489" s="107"/>
      <c r="IZM489" s="107"/>
      <c r="IZN489" s="107"/>
      <c r="IZO489" s="107"/>
      <c r="IZP489" s="107"/>
      <c r="IZQ489" s="107"/>
      <c r="IZR489" s="107"/>
      <c r="IZS489" s="107"/>
      <c r="IZT489" s="107"/>
      <c r="IZU489" s="107"/>
      <c r="IZV489" s="107"/>
      <c r="IZW489" s="107"/>
      <c r="IZX489" s="107"/>
      <c r="IZY489" s="107"/>
      <c r="IZZ489" s="107"/>
      <c r="JAA489" s="107"/>
      <c r="JAB489" s="107"/>
      <c r="JAC489" s="107"/>
      <c r="JAD489" s="107"/>
      <c r="JAE489" s="107"/>
      <c r="JAF489" s="107"/>
      <c r="JAG489" s="107"/>
      <c r="JAH489" s="107"/>
      <c r="JAI489" s="107"/>
      <c r="JAJ489" s="107"/>
      <c r="JAK489" s="107"/>
      <c r="JAL489" s="107"/>
      <c r="JAM489" s="107"/>
      <c r="JAN489" s="107"/>
      <c r="JAO489" s="107"/>
      <c r="JAP489" s="107"/>
      <c r="JAQ489" s="107"/>
      <c r="JAR489" s="107"/>
      <c r="JAS489" s="107"/>
      <c r="JAT489" s="107"/>
      <c r="JAU489" s="107"/>
      <c r="JAV489" s="107"/>
      <c r="JAW489" s="107"/>
      <c r="JAX489" s="107"/>
      <c r="JAY489" s="107"/>
      <c r="JAZ489" s="107"/>
      <c r="JBA489" s="107"/>
      <c r="JBB489" s="107"/>
      <c r="JBC489" s="107"/>
      <c r="JBD489" s="107"/>
      <c r="JBE489" s="107"/>
      <c r="JBF489" s="107"/>
      <c r="JBG489" s="107"/>
      <c r="JBH489" s="107"/>
      <c r="JBI489" s="107"/>
      <c r="JBJ489" s="107"/>
      <c r="JBK489" s="107"/>
      <c r="JBL489" s="107"/>
      <c r="JBM489" s="107"/>
      <c r="JBN489" s="107"/>
      <c r="JBO489" s="107"/>
      <c r="JBP489" s="107"/>
      <c r="JBQ489" s="107"/>
      <c r="JBR489" s="107"/>
      <c r="JBS489" s="107"/>
      <c r="JBT489" s="107"/>
      <c r="JBU489" s="107"/>
      <c r="JBV489" s="107"/>
      <c r="JBW489" s="107"/>
      <c r="JBX489" s="107"/>
      <c r="JBY489" s="107"/>
      <c r="JBZ489" s="107"/>
      <c r="JCA489" s="107"/>
      <c r="JCB489" s="107"/>
      <c r="JCC489" s="107"/>
      <c r="JCD489" s="107"/>
      <c r="JCE489" s="107"/>
      <c r="JCF489" s="107"/>
      <c r="JCG489" s="107"/>
      <c r="JCH489" s="107"/>
      <c r="JCI489" s="107"/>
      <c r="JCJ489" s="107"/>
      <c r="JCK489" s="107"/>
      <c r="JCL489" s="107"/>
      <c r="JCM489" s="107"/>
      <c r="JCN489" s="107"/>
      <c r="JCO489" s="107"/>
      <c r="JCP489" s="107"/>
      <c r="JCQ489" s="107"/>
      <c r="JCR489" s="107"/>
      <c r="JCS489" s="107"/>
      <c r="JCT489" s="107"/>
      <c r="JCU489" s="107"/>
      <c r="JCV489" s="107"/>
      <c r="JCW489" s="107"/>
      <c r="JCX489" s="107"/>
      <c r="JCY489" s="107"/>
      <c r="JCZ489" s="107"/>
      <c r="JDA489" s="107"/>
      <c r="JDB489" s="107"/>
      <c r="JDC489" s="107"/>
      <c r="JDD489" s="107"/>
      <c r="JDE489" s="107"/>
      <c r="JDF489" s="107"/>
      <c r="JDG489" s="107"/>
      <c r="JDH489" s="107"/>
      <c r="JDI489" s="107"/>
      <c r="JDJ489" s="107"/>
      <c r="JDK489" s="107"/>
      <c r="JDL489" s="107"/>
      <c r="JDM489" s="107"/>
      <c r="JDN489" s="107"/>
      <c r="JDO489" s="107"/>
      <c r="JDP489" s="107"/>
      <c r="JDQ489" s="107"/>
      <c r="JDR489" s="107"/>
      <c r="JDS489" s="107"/>
      <c r="JDT489" s="107"/>
      <c r="JDU489" s="107"/>
      <c r="JDV489" s="107"/>
      <c r="JDW489" s="107"/>
      <c r="JDX489" s="107"/>
      <c r="JDY489" s="107"/>
      <c r="JDZ489" s="107"/>
      <c r="JEA489" s="107"/>
      <c r="JEB489" s="107"/>
      <c r="JEC489" s="107"/>
      <c r="JED489" s="107"/>
      <c r="JEE489" s="107"/>
      <c r="JEF489" s="107"/>
      <c r="JEG489" s="107"/>
      <c r="JEH489" s="107"/>
      <c r="JEI489" s="107"/>
      <c r="JEJ489" s="107"/>
      <c r="JEK489" s="107"/>
      <c r="JEL489" s="107"/>
      <c r="JEM489" s="107"/>
      <c r="JEN489" s="107"/>
      <c r="JEO489" s="107"/>
      <c r="JEP489" s="107"/>
      <c r="JEQ489" s="107"/>
      <c r="JER489" s="107"/>
      <c r="JES489" s="107"/>
      <c r="JET489" s="107"/>
      <c r="JEU489" s="107"/>
      <c r="JEV489" s="107"/>
      <c r="JEW489" s="107"/>
      <c r="JEX489" s="107"/>
      <c r="JEY489" s="107"/>
      <c r="JEZ489" s="107"/>
      <c r="JFA489" s="107"/>
      <c r="JFB489" s="107"/>
      <c r="JFC489" s="107"/>
      <c r="JFD489" s="107"/>
      <c r="JFE489" s="107"/>
      <c r="JFF489" s="107"/>
      <c r="JFG489" s="107"/>
      <c r="JFH489" s="107"/>
      <c r="JFI489" s="107"/>
      <c r="JFJ489" s="107"/>
      <c r="JFK489" s="107"/>
      <c r="JFL489" s="107"/>
      <c r="JFM489" s="107"/>
      <c r="JFN489" s="107"/>
      <c r="JFO489" s="107"/>
      <c r="JFP489" s="107"/>
      <c r="JFQ489" s="107"/>
      <c r="JFR489" s="107"/>
      <c r="JFS489" s="107"/>
      <c r="JFT489" s="107"/>
      <c r="JFU489" s="107"/>
      <c r="JFV489" s="107"/>
      <c r="JFW489" s="107"/>
      <c r="JFX489" s="107"/>
      <c r="JFY489" s="107"/>
      <c r="JFZ489" s="107"/>
      <c r="JGA489" s="107"/>
      <c r="JGB489" s="107"/>
      <c r="JGC489" s="107"/>
      <c r="JGD489" s="107"/>
      <c r="JGE489" s="107"/>
      <c r="JGF489" s="107"/>
      <c r="JGG489" s="107"/>
      <c r="JGH489" s="107"/>
      <c r="JGI489" s="107"/>
      <c r="JGJ489" s="107"/>
      <c r="JGK489" s="107"/>
      <c r="JGL489" s="107"/>
      <c r="JGM489" s="107"/>
      <c r="JGN489" s="107"/>
      <c r="JGO489" s="107"/>
      <c r="JGP489" s="107"/>
      <c r="JGQ489" s="107"/>
      <c r="JGR489" s="107"/>
      <c r="JGS489" s="107"/>
      <c r="JGT489" s="107"/>
      <c r="JGU489" s="107"/>
      <c r="JGV489" s="107"/>
      <c r="JGW489" s="107"/>
      <c r="JGX489" s="107"/>
      <c r="JGY489" s="107"/>
      <c r="JGZ489" s="107"/>
      <c r="JHA489" s="107"/>
      <c r="JHB489" s="107"/>
      <c r="JHC489" s="107"/>
      <c r="JHD489" s="107"/>
      <c r="JHE489" s="107"/>
      <c r="JHF489" s="107"/>
      <c r="JHG489" s="107"/>
      <c r="JHH489" s="107"/>
      <c r="JHI489" s="107"/>
      <c r="JHJ489" s="107"/>
      <c r="JHK489" s="107"/>
      <c r="JHL489" s="107"/>
      <c r="JHM489" s="107"/>
      <c r="JHN489" s="107"/>
      <c r="JHO489" s="107"/>
      <c r="JHP489" s="107"/>
      <c r="JHQ489" s="107"/>
      <c r="JHR489" s="107"/>
      <c r="JHS489" s="107"/>
      <c r="JHT489" s="107"/>
      <c r="JHU489" s="107"/>
      <c r="JHV489" s="107"/>
      <c r="JHW489" s="107"/>
      <c r="JHX489" s="107"/>
      <c r="JHY489" s="107"/>
      <c r="JHZ489" s="107"/>
      <c r="JIA489" s="107"/>
      <c r="JIB489" s="107"/>
      <c r="JIC489" s="107"/>
      <c r="JID489" s="107"/>
      <c r="JIE489" s="107"/>
      <c r="JIF489" s="107"/>
      <c r="JIG489" s="107"/>
      <c r="JIH489" s="107"/>
      <c r="JII489" s="107"/>
      <c r="JIJ489" s="107"/>
      <c r="JIK489" s="107"/>
      <c r="JIL489" s="107"/>
      <c r="JIM489" s="107"/>
      <c r="JIN489" s="107"/>
      <c r="JIO489" s="107"/>
      <c r="JIP489" s="107"/>
      <c r="JIQ489" s="107"/>
      <c r="JIR489" s="107"/>
      <c r="JIS489" s="107"/>
      <c r="JIT489" s="107"/>
      <c r="JIU489" s="107"/>
      <c r="JIV489" s="107"/>
      <c r="JIW489" s="107"/>
      <c r="JIX489" s="107"/>
      <c r="JIY489" s="107"/>
      <c r="JIZ489" s="107"/>
      <c r="JJA489" s="107"/>
      <c r="JJB489" s="107"/>
      <c r="JJC489" s="107"/>
      <c r="JJD489" s="107"/>
      <c r="JJE489" s="107"/>
      <c r="JJF489" s="107"/>
      <c r="JJG489" s="107"/>
      <c r="JJH489" s="107"/>
      <c r="JJI489" s="107"/>
      <c r="JJJ489" s="107"/>
      <c r="JJK489" s="107"/>
      <c r="JJL489" s="107"/>
      <c r="JJM489" s="107"/>
      <c r="JJN489" s="107"/>
      <c r="JJO489" s="107"/>
      <c r="JJP489" s="107"/>
      <c r="JJQ489" s="107"/>
      <c r="JJR489" s="107"/>
      <c r="JJS489" s="107"/>
      <c r="JJT489" s="107"/>
      <c r="JJU489" s="107"/>
      <c r="JJV489" s="107"/>
      <c r="JJW489" s="107"/>
      <c r="JJX489" s="107"/>
      <c r="JJY489" s="107"/>
      <c r="JJZ489" s="107"/>
      <c r="JKA489" s="107"/>
      <c r="JKB489" s="107"/>
      <c r="JKC489" s="107"/>
      <c r="JKD489" s="107"/>
      <c r="JKE489" s="107"/>
      <c r="JKF489" s="107"/>
      <c r="JKG489" s="107"/>
      <c r="JKH489" s="107"/>
      <c r="JKI489" s="107"/>
      <c r="JKJ489" s="107"/>
      <c r="JKK489" s="107"/>
      <c r="JKL489" s="107"/>
      <c r="JKM489" s="107"/>
      <c r="JKN489" s="107"/>
      <c r="JKO489" s="107"/>
      <c r="JKP489" s="107"/>
      <c r="JKQ489" s="107"/>
      <c r="JKR489" s="107"/>
      <c r="JKS489" s="107"/>
      <c r="JKT489" s="107"/>
      <c r="JKU489" s="107"/>
      <c r="JKV489" s="107"/>
      <c r="JKW489" s="107"/>
      <c r="JKX489" s="107"/>
      <c r="JKY489" s="107"/>
      <c r="JKZ489" s="107"/>
      <c r="JLA489" s="107"/>
      <c r="JLB489" s="107"/>
      <c r="JLC489" s="107"/>
      <c r="JLD489" s="107"/>
      <c r="JLE489" s="107"/>
      <c r="JLF489" s="107"/>
      <c r="JLG489" s="107"/>
      <c r="JLH489" s="107"/>
      <c r="JLI489" s="107"/>
      <c r="JLJ489" s="107"/>
      <c r="JLK489" s="107"/>
      <c r="JLL489" s="107"/>
      <c r="JLM489" s="107"/>
      <c r="JLN489" s="107"/>
      <c r="JLO489" s="107"/>
      <c r="JLP489" s="107"/>
      <c r="JLQ489" s="107"/>
      <c r="JLR489" s="107"/>
      <c r="JLS489" s="107"/>
      <c r="JLT489" s="107"/>
      <c r="JLU489" s="107"/>
      <c r="JLV489" s="107"/>
      <c r="JLW489" s="107"/>
      <c r="JLX489" s="107"/>
      <c r="JLY489" s="107"/>
      <c r="JLZ489" s="107"/>
      <c r="JMA489" s="107"/>
      <c r="JMB489" s="107"/>
      <c r="JMC489" s="107"/>
      <c r="JMD489" s="107"/>
      <c r="JME489" s="107"/>
      <c r="JMF489" s="107"/>
      <c r="JMG489" s="107"/>
      <c r="JMH489" s="107"/>
      <c r="JMI489" s="107"/>
      <c r="JMJ489" s="107"/>
      <c r="JMK489" s="107"/>
      <c r="JML489" s="107"/>
      <c r="JMM489" s="107"/>
      <c r="JMN489" s="107"/>
      <c r="JMO489" s="107"/>
      <c r="JMP489" s="107"/>
      <c r="JMQ489" s="107"/>
      <c r="JMR489" s="107"/>
      <c r="JMS489" s="107"/>
      <c r="JMT489" s="107"/>
      <c r="JMU489" s="107"/>
      <c r="JMV489" s="107"/>
      <c r="JMW489" s="107"/>
      <c r="JMX489" s="107"/>
      <c r="JMY489" s="107"/>
      <c r="JMZ489" s="107"/>
      <c r="JNA489" s="107"/>
      <c r="JNB489" s="107"/>
      <c r="JNC489" s="107"/>
      <c r="JND489" s="107"/>
      <c r="JNE489" s="107"/>
      <c r="JNF489" s="107"/>
      <c r="JNG489" s="107"/>
      <c r="JNH489" s="107"/>
      <c r="JNI489" s="107"/>
      <c r="JNJ489" s="107"/>
      <c r="JNK489" s="107"/>
      <c r="JNL489" s="107"/>
      <c r="JNM489" s="107"/>
      <c r="JNN489" s="107"/>
      <c r="JNO489" s="107"/>
      <c r="JNP489" s="107"/>
      <c r="JNQ489" s="107"/>
      <c r="JNR489" s="107"/>
      <c r="JNS489" s="107"/>
      <c r="JNT489" s="107"/>
      <c r="JNU489" s="107"/>
      <c r="JNV489" s="107"/>
      <c r="JNW489" s="107"/>
      <c r="JNX489" s="107"/>
      <c r="JNY489" s="107"/>
      <c r="JNZ489" s="107"/>
      <c r="JOA489" s="107"/>
      <c r="JOB489" s="107"/>
      <c r="JOC489" s="107"/>
      <c r="JOD489" s="107"/>
      <c r="JOE489" s="107"/>
      <c r="JOF489" s="107"/>
      <c r="JOG489" s="107"/>
      <c r="JOH489" s="107"/>
      <c r="JOI489" s="107"/>
      <c r="JOJ489" s="107"/>
      <c r="JOK489" s="107"/>
      <c r="JOL489" s="107"/>
      <c r="JOM489" s="107"/>
      <c r="JON489" s="107"/>
      <c r="JOO489" s="107"/>
      <c r="JOP489" s="107"/>
      <c r="JOQ489" s="107"/>
      <c r="JOR489" s="107"/>
      <c r="JOS489" s="107"/>
      <c r="JOT489" s="107"/>
      <c r="JOU489" s="107"/>
      <c r="JOV489" s="107"/>
      <c r="JOW489" s="107"/>
      <c r="JOX489" s="107"/>
      <c r="JOY489" s="107"/>
      <c r="JOZ489" s="107"/>
      <c r="JPA489" s="107"/>
      <c r="JPB489" s="107"/>
      <c r="JPC489" s="107"/>
      <c r="JPD489" s="107"/>
      <c r="JPE489" s="107"/>
      <c r="JPF489" s="107"/>
      <c r="JPG489" s="107"/>
      <c r="JPH489" s="107"/>
      <c r="JPI489" s="107"/>
      <c r="JPJ489" s="107"/>
      <c r="JPK489" s="107"/>
      <c r="JPL489" s="107"/>
      <c r="JPM489" s="107"/>
      <c r="JPN489" s="107"/>
      <c r="JPO489" s="107"/>
      <c r="JPP489" s="107"/>
      <c r="JPQ489" s="107"/>
      <c r="JPR489" s="107"/>
      <c r="JPS489" s="107"/>
      <c r="JPT489" s="107"/>
      <c r="JPU489" s="107"/>
      <c r="JPV489" s="107"/>
      <c r="JPW489" s="107"/>
      <c r="JPX489" s="107"/>
      <c r="JPY489" s="107"/>
      <c r="JPZ489" s="107"/>
      <c r="JQA489" s="107"/>
      <c r="JQB489" s="107"/>
      <c r="JQC489" s="107"/>
      <c r="JQD489" s="107"/>
      <c r="JQE489" s="107"/>
      <c r="JQF489" s="107"/>
      <c r="JQG489" s="107"/>
      <c r="JQH489" s="107"/>
      <c r="JQI489" s="107"/>
      <c r="JQJ489" s="107"/>
      <c r="JQK489" s="107"/>
      <c r="JQL489" s="107"/>
      <c r="JQM489" s="107"/>
      <c r="JQN489" s="107"/>
      <c r="JQO489" s="107"/>
      <c r="JQP489" s="107"/>
      <c r="JQQ489" s="107"/>
      <c r="JQR489" s="107"/>
      <c r="JQS489" s="107"/>
      <c r="JQT489" s="107"/>
      <c r="JQU489" s="107"/>
      <c r="JQV489" s="107"/>
      <c r="JQW489" s="107"/>
      <c r="JQX489" s="107"/>
      <c r="JQY489" s="107"/>
      <c r="JQZ489" s="107"/>
      <c r="JRA489" s="107"/>
      <c r="JRB489" s="107"/>
      <c r="JRC489" s="107"/>
      <c r="JRD489" s="107"/>
      <c r="JRE489" s="107"/>
      <c r="JRF489" s="107"/>
      <c r="JRG489" s="107"/>
      <c r="JRH489" s="107"/>
      <c r="JRI489" s="107"/>
      <c r="JRJ489" s="107"/>
      <c r="JRK489" s="107"/>
      <c r="JRL489" s="107"/>
      <c r="JRM489" s="107"/>
      <c r="JRN489" s="107"/>
      <c r="JRO489" s="107"/>
      <c r="JRP489" s="107"/>
      <c r="JRQ489" s="107"/>
      <c r="JRR489" s="107"/>
      <c r="JRS489" s="107"/>
      <c r="JRT489" s="107"/>
      <c r="JRU489" s="107"/>
      <c r="JRV489" s="107"/>
      <c r="JRW489" s="107"/>
      <c r="JRX489" s="107"/>
      <c r="JRY489" s="107"/>
      <c r="JRZ489" s="107"/>
      <c r="JSA489" s="107"/>
      <c r="JSB489" s="107"/>
      <c r="JSC489" s="107"/>
      <c r="JSD489" s="107"/>
      <c r="JSE489" s="107"/>
      <c r="JSF489" s="107"/>
      <c r="JSG489" s="107"/>
      <c r="JSH489" s="107"/>
      <c r="JSI489" s="107"/>
      <c r="JSJ489" s="107"/>
      <c r="JSK489" s="107"/>
      <c r="JSL489" s="107"/>
      <c r="JSM489" s="107"/>
      <c r="JSN489" s="107"/>
      <c r="JSO489" s="107"/>
      <c r="JSP489" s="107"/>
      <c r="JSQ489" s="107"/>
      <c r="JSR489" s="107"/>
      <c r="JSS489" s="107"/>
      <c r="JST489" s="107"/>
      <c r="JSU489" s="107"/>
      <c r="JSV489" s="107"/>
      <c r="JSW489" s="107"/>
      <c r="JSX489" s="107"/>
      <c r="JSY489" s="107"/>
      <c r="JSZ489" s="107"/>
      <c r="JTA489" s="107"/>
      <c r="JTB489" s="107"/>
      <c r="JTC489" s="107"/>
      <c r="JTD489" s="107"/>
      <c r="JTE489" s="107"/>
      <c r="JTF489" s="107"/>
      <c r="JTG489" s="107"/>
      <c r="JTH489" s="107"/>
      <c r="JTI489" s="107"/>
      <c r="JTJ489" s="107"/>
      <c r="JTK489" s="107"/>
      <c r="JTL489" s="107"/>
      <c r="JTM489" s="107"/>
      <c r="JTN489" s="107"/>
      <c r="JTO489" s="107"/>
      <c r="JTP489" s="107"/>
      <c r="JTQ489" s="107"/>
      <c r="JTR489" s="107"/>
      <c r="JTS489" s="107"/>
      <c r="JTT489" s="107"/>
      <c r="JTU489" s="107"/>
      <c r="JTV489" s="107"/>
      <c r="JTW489" s="107"/>
      <c r="JTX489" s="107"/>
      <c r="JTY489" s="107"/>
      <c r="JTZ489" s="107"/>
      <c r="JUA489" s="107"/>
      <c r="JUB489" s="107"/>
      <c r="JUC489" s="107"/>
      <c r="JUD489" s="107"/>
      <c r="JUE489" s="107"/>
      <c r="JUF489" s="107"/>
      <c r="JUG489" s="107"/>
      <c r="JUH489" s="107"/>
      <c r="JUI489" s="107"/>
      <c r="JUJ489" s="107"/>
      <c r="JUK489" s="107"/>
      <c r="JUL489" s="107"/>
      <c r="JUM489" s="107"/>
      <c r="JUN489" s="107"/>
      <c r="JUO489" s="107"/>
      <c r="JUP489" s="107"/>
      <c r="JUQ489" s="107"/>
      <c r="JUR489" s="107"/>
      <c r="JUS489" s="107"/>
      <c r="JUT489" s="107"/>
      <c r="JUU489" s="107"/>
      <c r="JUV489" s="107"/>
      <c r="JUW489" s="107"/>
      <c r="JUX489" s="107"/>
      <c r="JUY489" s="107"/>
      <c r="JUZ489" s="107"/>
      <c r="JVA489" s="107"/>
      <c r="JVB489" s="107"/>
      <c r="JVC489" s="107"/>
      <c r="JVD489" s="107"/>
      <c r="JVE489" s="107"/>
      <c r="JVF489" s="107"/>
      <c r="JVG489" s="107"/>
      <c r="JVH489" s="107"/>
      <c r="JVI489" s="107"/>
      <c r="JVJ489" s="107"/>
      <c r="JVK489" s="107"/>
      <c r="JVL489" s="107"/>
      <c r="JVM489" s="107"/>
      <c r="JVN489" s="107"/>
      <c r="JVO489" s="107"/>
      <c r="JVP489" s="107"/>
      <c r="JVQ489" s="107"/>
      <c r="JVR489" s="107"/>
      <c r="JVS489" s="107"/>
      <c r="JVT489" s="107"/>
      <c r="JVU489" s="107"/>
      <c r="JVV489" s="107"/>
      <c r="JVW489" s="107"/>
      <c r="JVX489" s="107"/>
      <c r="JVY489" s="107"/>
      <c r="JVZ489" s="107"/>
      <c r="JWA489" s="107"/>
      <c r="JWB489" s="107"/>
      <c r="JWC489" s="107"/>
      <c r="JWD489" s="107"/>
      <c r="JWE489" s="107"/>
      <c r="JWF489" s="107"/>
      <c r="JWG489" s="107"/>
      <c r="JWH489" s="107"/>
      <c r="JWI489" s="107"/>
      <c r="JWJ489" s="107"/>
      <c r="JWK489" s="107"/>
      <c r="JWL489" s="107"/>
      <c r="JWM489" s="107"/>
      <c r="JWN489" s="107"/>
      <c r="JWO489" s="107"/>
      <c r="JWP489" s="107"/>
      <c r="JWQ489" s="107"/>
      <c r="JWR489" s="107"/>
      <c r="JWS489" s="107"/>
      <c r="JWT489" s="107"/>
      <c r="JWU489" s="107"/>
      <c r="JWV489" s="107"/>
      <c r="JWW489" s="107"/>
      <c r="JWX489" s="107"/>
      <c r="JWY489" s="107"/>
      <c r="JWZ489" s="107"/>
      <c r="JXA489" s="107"/>
      <c r="JXB489" s="107"/>
      <c r="JXC489" s="107"/>
      <c r="JXD489" s="107"/>
      <c r="JXE489" s="107"/>
      <c r="JXF489" s="107"/>
      <c r="JXG489" s="107"/>
      <c r="JXH489" s="107"/>
      <c r="JXI489" s="107"/>
      <c r="JXJ489" s="107"/>
      <c r="JXK489" s="107"/>
      <c r="JXL489" s="107"/>
      <c r="JXM489" s="107"/>
      <c r="JXN489" s="107"/>
      <c r="JXO489" s="107"/>
      <c r="JXP489" s="107"/>
      <c r="JXQ489" s="107"/>
      <c r="JXR489" s="107"/>
      <c r="JXS489" s="107"/>
      <c r="JXT489" s="107"/>
      <c r="JXU489" s="107"/>
      <c r="JXV489" s="107"/>
      <c r="JXW489" s="107"/>
      <c r="JXX489" s="107"/>
      <c r="JXY489" s="107"/>
      <c r="JXZ489" s="107"/>
      <c r="JYA489" s="107"/>
      <c r="JYB489" s="107"/>
      <c r="JYC489" s="107"/>
      <c r="JYD489" s="107"/>
      <c r="JYE489" s="107"/>
      <c r="JYF489" s="107"/>
      <c r="JYG489" s="107"/>
      <c r="JYH489" s="107"/>
      <c r="JYI489" s="107"/>
      <c r="JYJ489" s="107"/>
      <c r="JYK489" s="107"/>
      <c r="JYL489" s="107"/>
      <c r="JYM489" s="107"/>
      <c r="JYN489" s="107"/>
      <c r="JYO489" s="107"/>
      <c r="JYP489" s="107"/>
      <c r="JYQ489" s="107"/>
      <c r="JYR489" s="107"/>
      <c r="JYS489" s="107"/>
      <c r="JYT489" s="107"/>
      <c r="JYU489" s="107"/>
      <c r="JYV489" s="107"/>
      <c r="JYW489" s="107"/>
      <c r="JYX489" s="107"/>
      <c r="JYY489" s="107"/>
      <c r="JYZ489" s="107"/>
      <c r="JZA489" s="107"/>
      <c r="JZB489" s="107"/>
      <c r="JZC489" s="107"/>
      <c r="JZD489" s="107"/>
      <c r="JZE489" s="107"/>
      <c r="JZF489" s="107"/>
      <c r="JZG489" s="107"/>
      <c r="JZH489" s="107"/>
      <c r="JZI489" s="107"/>
      <c r="JZJ489" s="107"/>
      <c r="JZK489" s="107"/>
      <c r="JZL489" s="107"/>
      <c r="JZM489" s="107"/>
      <c r="JZN489" s="107"/>
      <c r="JZO489" s="107"/>
      <c r="JZP489" s="107"/>
      <c r="JZQ489" s="107"/>
      <c r="JZR489" s="107"/>
      <c r="JZS489" s="107"/>
      <c r="JZT489" s="107"/>
      <c r="JZU489" s="107"/>
      <c r="JZV489" s="107"/>
      <c r="JZW489" s="107"/>
      <c r="JZX489" s="107"/>
      <c r="JZY489" s="107"/>
      <c r="JZZ489" s="107"/>
      <c r="KAA489" s="107"/>
      <c r="KAB489" s="107"/>
      <c r="KAC489" s="107"/>
      <c r="KAD489" s="107"/>
      <c r="KAE489" s="107"/>
      <c r="KAF489" s="107"/>
      <c r="KAG489" s="107"/>
      <c r="KAH489" s="107"/>
      <c r="KAI489" s="107"/>
      <c r="KAJ489" s="107"/>
      <c r="KAK489" s="107"/>
      <c r="KAL489" s="107"/>
      <c r="KAM489" s="107"/>
      <c r="KAN489" s="107"/>
      <c r="KAO489" s="107"/>
      <c r="KAP489" s="107"/>
      <c r="KAQ489" s="107"/>
      <c r="KAR489" s="107"/>
      <c r="KAS489" s="107"/>
      <c r="KAT489" s="107"/>
      <c r="KAU489" s="107"/>
      <c r="KAV489" s="107"/>
      <c r="KAW489" s="107"/>
      <c r="KAX489" s="107"/>
      <c r="KAY489" s="107"/>
      <c r="KAZ489" s="107"/>
      <c r="KBA489" s="107"/>
      <c r="KBB489" s="107"/>
      <c r="KBC489" s="107"/>
      <c r="KBD489" s="107"/>
      <c r="KBE489" s="107"/>
      <c r="KBF489" s="107"/>
      <c r="KBG489" s="107"/>
      <c r="KBH489" s="107"/>
      <c r="KBI489" s="107"/>
      <c r="KBJ489" s="107"/>
      <c r="KBK489" s="107"/>
      <c r="KBL489" s="107"/>
      <c r="KBM489" s="107"/>
      <c r="KBN489" s="107"/>
      <c r="KBO489" s="107"/>
      <c r="KBP489" s="107"/>
      <c r="KBQ489" s="107"/>
      <c r="KBR489" s="107"/>
      <c r="KBS489" s="107"/>
      <c r="KBT489" s="107"/>
      <c r="KBU489" s="107"/>
      <c r="KBV489" s="107"/>
      <c r="KBW489" s="107"/>
      <c r="KBX489" s="107"/>
      <c r="KBY489" s="107"/>
      <c r="KBZ489" s="107"/>
      <c r="KCA489" s="107"/>
      <c r="KCB489" s="107"/>
      <c r="KCC489" s="107"/>
      <c r="KCD489" s="107"/>
      <c r="KCE489" s="107"/>
      <c r="KCF489" s="107"/>
      <c r="KCG489" s="107"/>
      <c r="KCH489" s="107"/>
      <c r="KCI489" s="107"/>
      <c r="KCJ489" s="107"/>
      <c r="KCK489" s="107"/>
      <c r="KCL489" s="107"/>
      <c r="KCM489" s="107"/>
      <c r="KCN489" s="107"/>
      <c r="KCO489" s="107"/>
      <c r="KCP489" s="107"/>
      <c r="KCQ489" s="107"/>
      <c r="KCR489" s="107"/>
      <c r="KCS489" s="107"/>
      <c r="KCT489" s="107"/>
      <c r="KCU489" s="107"/>
      <c r="KCV489" s="107"/>
      <c r="KCW489" s="107"/>
      <c r="KCX489" s="107"/>
      <c r="KCY489" s="107"/>
      <c r="KCZ489" s="107"/>
      <c r="KDA489" s="107"/>
      <c r="KDB489" s="107"/>
      <c r="KDC489" s="107"/>
      <c r="KDD489" s="107"/>
      <c r="KDE489" s="107"/>
      <c r="KDF489" s="107"/>
      <c r="KDG489" s="107"/>
      <c r="KDH489" s="107"/>
      <c r="KDI489" s="107"/>
      <c r="KDJ489" s="107"/>
      <c r="KDK489" s="107"/>
      <c r="KDL489" s="107"/>
      <c r="KDM489" s="107"/>
      <c r="KDN489" s="107"/>
      <c r="KDO489" s="107"/>
      <c r="KDP489" s="107"/>
      <c r="KDQ489" s="107"/>
      <c r="KDR489" s="107"/>
      <c r="KDS489" s="107"/>
      <c r="KDT489" s="107"/>
      <c r="KDU489" s="107"/>
      <c r="KDV489" s="107"/>
      <c r="KDW489" s="107"/>
      <c r="KDX489" s="107"/>
      <c r="KDY489" s="107"/>
      <c r="KDZ489" s="107"/>
      <c r="KEA489" s="107"/>
      <c r="KEB489" s="107"/>
      <c r="KEC489" s="107"/>
      <c r="KED489" s="107"/>
      <c r="KEE489" s="107"/>
      <c r="KEF489" s="107"/>
      <c r="KEG489" s="107"/>
      <c r="KEH489" s="107"/>
      <c r="KEI489" s="107"/>
      <c r="KEJ489" s="107"/>
      <c r="KEK489" s="107"/>
      <c r="KEL489" s="107"/>
      <c r="KEM489" s="107"/>
      <c r="KEN489" s="107"/>
      <c r="KEO489" s="107"/>
      <c r="KEP489" s="107"/>
      <c r="KEQ489" s="107"/>
      <c r="KER489" s="107"/>
      <c r="KES489" s="107"/>
      <c r="KET489" s="107"/>
      <c r="KEU489" s="107"/>
      <c r="KEV489" s="107"/>
      <c r="KEW489" s="107"/>
      <c r="KEX489" s="107"/>
      <c r="KEY489" s="107"/>
      <c r="KEZ489" s="107"/>
      <c r="KFA489" s="107"/>
      <c r="KFB489" s="107"/>
      <c r="KFC489" s="107"/>
      <c r="KFD489" s="107"/>
      <c r="KFE489" s="107"/>
      <c r="KFF489" s="107"/>
      <c r="KFG489" s="107"/>
      <c r="KFH489" s="107"/>
      <c r="KFI489" s="107"/>
      <c r="KFJ489" s="107"/>
      <c r="KFK489" s="107"/>
      <c r="KFL489" s="107"/>
      <c r="KFM489" s="107"/>
      <c r="KFN489" s="107"/>
      <c r="KFO489" s="107"/>
      <c r="KFP489" s="107"/>
      <c r="KFQ489" s="107"/>
      <c r="KFR489" s="107"/>
      <c r="KFS489" s="107"/>
      <c r="KFT489" s="107"/>
      <c r="KFU489" s="107"/>
      <c r="KFV489" s="107"/>
      <c r="KFW489" s="107"/>
      <c r="KFX489" s="107"/>
      <c r="KFY489" s="107"/>
      <c r="KFZ489" s="107"/>
      <c r="KGA489" s="107"/>
      <c r="KGB489" s="107"/>
      <c r="KGC489" s="107"/>
      <c r="KGD489" s="107"/>
      <c r="KGE489" s="107"/>
      <c r="KGF489" s="107"/>
      <c r="KGG489" s="107"/>
      <c r="KGH489" s="107"/>
      <c r="KGI489" s="107"/>
      <c r="KGJ489" s="107"/>
      <c r="KGK489" s="107"/>
      <c r="KGL489" s="107"/>
      <c r="KGM489" s="107"/>
      <c r="KGN489" s="107"/>
      <c r="KGO489" s="107"/>
      <c r="KGP489" s="107"/>
      <c r="KGQ489" s="107"/>
      <c r="KGR489" s="107"/>
      <c r="KGS489" s="107"/>
      <c r="KGT489" s="107"/>
      <c r="KGU489" s="107"/>
      <c r="KGV489" s="107"/>
      <c r="KGW489" s="107"/>
      <c r="KGX489" s="107"/>
      <c r="KGY489" s="107"/>
      <c r="KGZ489" s="107"/>
      <c r="KHA489" s="107"/>
      <c r="KHB489" s="107"/>
      <c r="KHC489" s="107"/>
      <c r="KHD489" s="107"/>
      <c r="KHE489" s="107"/>
      <c r="KHF489" s="107"/>
      <c r="KHG489" s="107"/>
      <c r="KHH489" s="107"/>
      <c r="KHI489" s="107"/>
      <c r="KHJ489" s="107"/>
      <c r="KHK489" s="107"/>
      <c r="KHL489" s="107"/>
      <c r="KHM489" s="107"/>
      <c r="KHN489" s="107"/>
      <c r="KHO489" s="107"/>
      <c r="KHP489" s="107"/>
      <c r="KHQ489" s="107"/>
      <c r="KHR489" s="107"/>
      <c r="KHS489" s="107"/>
      <c r="KHT489" s="107"/>
      <c r="KHU489" s="107"/>
      <c r="KHV489" s="107"/>
      <c r="KHW489" s="107"/>
      <c r="KHX489" s="107"/>
      <c r="KHY489" s="107"/>
      <c r="KHZ489" s="107"/>
      <c r="KIA489" s="107"/>
      <c r="KIB489" s="107"/>
      <c r="KIC489" s="107"/>
      <c r="KID489" s="107"/>
      <c r="KIE489" s="107"/>
      <c r="KIF489" s="107"/>
      <c r="KIG489" s="107"/>
      <c r="KIH489" s="107"/>
      <c r="KII489" s="107"/>
      <c r="KIJ489" s="107"/>
      <c r="KIK489" s="107"/>
      <c r="KIL489" s="107"/>
      <c r="KIM489" s="107"/>
      <c r="KIN489" s="107"/>
      <c r="KIO489" s="107"/>
      <c r="KIP489" s="107"/>
      <c r="KIQ489" s="107"/>
      <c r="KIR489" s="107"/>
      <c r="KIS489" s="107"/>
      <c r="KIT489" s="107"/>
      <c r="KIU489" s="107"/>
      <c r="KIV489" s="107"/>
      <c r="KIW489" s="107"/>
      <c r="KIX489" s="107"/>
      <c r="KIY489" s="107"/>
      <c r="KIZ489" s="107"/>
      <c r="KJA489" s="107"/>
      <c r="KJB489" s="107"/>
      <c r="KJC489" s="107"/>
      <c r="KJD489" s="107"/>
      <c r="KJE489" s="107"/>
      <c r="KJF489" s="107"/>
      <c r="KJG489" s="107"/>
      <c r="KJH489" s="107"/>
      <c r="KJI489" s="107"/>
      <c r="KJJ489" s="107"/>
      <c r="KJK489" s="107"/>
      <c r="KJL489" s="107"/>
      <c r="KJM489" s="107"/>
      <c r="KJN489" s="107"/>
      <c r="KJO489" s="107"/>
      <c r="KJP489" s="107"/>
      <c r="KJQ489" s="107"/>
      <c r="KJR489" s="107"/>
      <c r="KJS489" s="107"/>
      <c r="KJT489" s="107"/>
      <c r="KJU489" s="107"/>
      <c r="KJV489" s="107"/>
      <c r="KJW489" s="107"/>
      <c r="KJX489" s="107"/>
      <c r="KJY489" s="107"/>
      <c r="KJZ489" s="107"/>
      <c r="KKA489" s="107"/>
      <c r="KKB489" s="107"/>
      <c r="KKC489" s="107"/>
      <c r="KKD489" s="107"/>
      <c r="KKE489" s="107"/>
      <c r="KKF489" s="107"/>
      <c r="KKG489" s="107"/>
      <c r="KKH489" s="107"/>
      <c r="KKI489" s="107"/>
      <c r="KKJ489" s="107"/>
      <c r="KKK489" s="107"/>
      <c r="KKL489" s="107"/>
      <c r="KKM489" s="107"/>
      <c r="KKN489" s="107"/>
      <c r="KKO489" s="107"/>
      <c r="KKP489" s="107"/>
      <c r="KKQ489" s="107"/>
      <c r="KKR489" s="107"/>
      <c r="KKS489" s="107"/>
      <c r="KKT489" s="107"/>
      <c r="KKU489" s="107"/>
      <c r="KKV489" s="107"/>
      <c r="KKW489" s="107"/>
      <c r="KKX489" s="107"/>
      <c r="KKY489" s="107"/>
      <c r="KKZ489" s="107"/>
      <c r="KLA489" s="107"/>
      <c r="KLB489" s="107"/>
      <c r="KLC489" s="107"/>
      <c r="KLD489" s="107"/>
      <c r="KLE489" s="107"/>
      <c r="KLF489" s="107"/>
      <c r="KLG489" s="107"/>
      <c r="KLH489" s="107"/>
      <c r="KLI489" s="107"/>
      <c r="KLJ489" s="107"/>
      <c r="KLK489" s="107"/>
      <c r="KLL489" s="107"/>
      <c r="KLM489" s="107"/>
      <c r="KLN489" s="107"/>
      <c r="KLO489" s="107"/>
      <c r="KLP489" s="107"/>
      <c r="KLQ489" s="107"/>
      <c r="KLR489" s="107"/>
      <c r="KLS489" s="107"/>
      <c r="KLT489" s="107"/>
      <c r="KLU489" s="107"/>
      <c r="KLV489" s="107"/>
      <c r="KLW489" s="107"/>
      <c r="KLX489" s="107"/>
      <c r="KLY489" s="107"/>
      <c r="KLZ489" s="107"/>
      <c r="KMA489" s="107"/>
      <c r="KMB489" s="107"/>
      <c r="KMC489" s="107"/>
      <c r="KMD489" s="107"/>
      <c r="KME489" s="107"/>
      <c r="KMF489" s="107"/>
      <c r="KMG489" s="107"/>
      <c r="KMH489" s="107"/>
      <c r="KMI489" s="107"/>
      <c r="KMJ489" s="107"/>
      <c r="KMK489" s="107"/>
      <c r="KML489" s="107"/>
      <c r="KMM489" s="107"/>
      <c r="KMN489" s="107"/>
      <c r="KMO489" s="107"/>
      <c r="KMP489" s="107"/>
      <c r="KMQ489" s="107"/>
      <c r="KMR489" s="107"/>
      <c r="KMS489" s="107"/>
      <c r="KMT489" s="107"/>
      <c r="KMU489" s="107"/>
      <c r="KMV489" s="107"/>
      <c r="KMW489" s="107"/>
      <c r="KMX489" s="107"/>
      <c r="KMY489" s="107"/>
      <c r="KMZ489" s="107"/>
      <c r="KNA489" s="107"/>
      <c r="KNB489" s="107"/>
      <c r="KNC489" s="107"/>
      <c r="KND489" s="107"/>
      <c r="KNE489" s="107"/>
      <c r="KNF489" s="107"/>
      <c r="KNG489" s="107"/>
      <c r="KNH489" s="107"/>
      <c r="KNI489" s="107"/>
      <c r="KNJ489" s="107"/>
      <c r="KNK489" s="107"/>
      <c r="KNL489" s="107"/>
      <c r="KNM489" s="107"/>
      <c r="KNN489" s="107"/>
      <c r="KNO489" s="107"/>
      <c r="KNP489" s="107"/>
      <c r="KNQ489" s="107"/>
      <c r="KNR489" s="107"/>
      <c r="KNS489" s="107"/>
      <c r="KNT489" s="107"/>
      <c r="KNU489" s="107"/>
      <c r="KNV489" s="107"/>
      <c r="KNW489" s="107"/>
      <c r="KNX489" s="107"/>
      <c r="KNY489" s="107"/>
      <c r="KNZ489" s="107"/>
      <c r="KOA489" s="107"/>
      <c r="KOB489" s="107"/>
      <c r="KOC489" s="107"/>
      <c r="KOD489" s="107"/>
      <c r="KOE489" s="107"/>
      <c r="KOF489" s="107"/>
      <c r="KOG489" s="107"/>
      <c r="KOH489" s="107"/>
      <c r="KOI489" s="107"/>
      <c r="KOJ489" s="107"/>
      <c r="KOK489" s="107"/>
      <c r="KOL489" s="107"/>
      <c r="KOM489" s="107"/>
      <c r="KON489" s="107"/>
      <c r="KOO489" s="107"/>
      <c r="KOP489" s="107"/>
      <c r="KOQ489" s="107"/>
      <c r="KOR489" s="107"/>
      <c r="KOS489" s="107"/>
      <c r="KOT489" s="107"/>
      <c r="KOU489" s="107"/>
      <c r="KOV489" s="107"/>
      <c r="KOW489" s="107"/>
      <c r="KOX489" s="107"/>
      <c r="KOY489" s="107"/>
      <c r="KOZ489" s="107"/>
      <c r="KPA489" s="107"/>
      <c r="KPB489" s="107"/>
      <c r="KPC489" s="107"/>
      <c r="KPD489" s="107"/>
      <c r="KPE489" s="107"/>
      <c r="KPF489" s="107"/>
      <c r="KPG489" s="107"/>
      <c r="KPH489" s="107"/>
      <c r="KPI489" s="107"/>
      <c r="KPJ489" s="107"/>
      <c r="KPK489" s="107"/>
      <c r="KPL489" s="107"/>
      <c r="KPM489" s="107"/>
      <c r="KPN489" s="107"/>
      <c r="KPO489" s="107"/>
      <c r="KPP489" s="107"/>
      <c r="KPQ489" s="107"/>
      <c r="KPR489" s="107"/>
      <c r="KPS489" s="107"/>
      <c r="KPT489" s="107"/>
      <c r="KPU489" s="107"/>
      <c r="KPV489" s="107"/>
      <c r="KPW489" s="107"/>
      <c r="KPX489" s="107"/>
      <c r="KPY489" s="107"/>
      <c r="KPZ489" s="107"/>
      <c r="KQA489" s="107"/>
      <c r="KQB489" s="107"/>
      <c r="KQC489" s="107"/>
      <c r="KQD489" s="107"/>
      <c r="KQE489" s="107"/>
      <c r="KQF489" s="107"/>
      <c r="KQG489" s="107"/>
      <c r="KQH489" s="107"/>
      <c r="KQI489" s="107"/>
      <c r="KQJ489" s="107"/>
      <c r="KQK489" s="107"/>
      <c r="KQL489" s="107"/>
      <c r="KQM489" s="107"/>
      <c r="KQN489" s="107"/>
      <c r="KQO489" s="107"/>
      <c r="KQP489" s="107"/>
      <c r="KQQ489" s="107"/>
      <c r="KQR489" s="107"/>
      <c r="KQS489" s="107"/>
      <c r="KQT489" s="107"/>
      <c r="KQU489" s="107"/>
      <c r="KQV489" s="107"/>
      <c r="KQW489" s="107"/>
      <c r="KQX489" s="107"/>
      <c r="KQY489" s="107"/>
      <c r="KQZ489" s="107"/>
      <c r="KRA489" s="107"/>
      <c r="KRB489" s="107"/>
      <c r="KRC489" s="107"/>
      <c r="KRD489" s="107"/>
      <c r="KRE489" s="107"/>
      <c r="KRF489" s="107"/>
      <c r="KRG489" s="107"/>
      <c r="KRH489" s="107"/>
      <c r="KRI489" s="107"/>
      <c r="KRJ489" s="107"/>
      <c r="KRK489" s="107"/>
      <c r="KRL489" s="107"/>
      <c r="KRM489" s="107"/>
      <c r="KRN489" s="107"/>
      <c r="KRO489" s="107"/>
      <c r="KRP489" s="107"/>
      <c r="KRQ489" s="107"/>
      <c r="KRR489" s="107"/>
      <c r="KRS489" s="107"/>
      <c r="KRT489" s="107"/>
      <c r="KRU489" s="107"/>
      <c r="KRV489" s="107"/>
      <c r="KRW489" s="107"/>
      <c r="KRX489" s="107"/>
      <c r="KRY489" s="107"/>
      <c r="KRZ489" s="107"/>
      <c r="KSA489" s="107"/>
      <c r="KSB489" s="107"/>
      <c r="KSC489" s="107"/>
      <c r="KSD489" s="107"/>
      <c r="KSE489" s="107"/>
      <c r="KSF489" s="107"/>
      <c r="KSG489" s="107"/>
      <c r="KSH489" s="107"/>
      <c r="KSI489" s="107"/>
      <c r="KSJ489" s="107"/>
      <c r="KSK489" s="107"/>
      <c r="KSL489" s="107"/>
      <c r="KSM489" s="107"/>
      <c r="KSN489" s="107"/>
      <c r="KSO489" s="107"/>
      <c r="KSP489" s="107"/>
      <c r="KSQ489" s="107"/>
      <c r="KSR489" s="107"/>
      <c r="KSS489" s="107"/>
      <c r="KST489" s="107"/>
      <c r="KSU489" s="107"/>
      <c r="KSV489" s="107"/>
      <c r="KSW489" s="107"/>
      <c r="KSX489" s="107"/>
      <c r="KSY489" s="107"/>
      <c r="KSZ489" s="107"/>
      <c r="KTA489" s="107"/>
      <c r="KTB489" s="107"/>
      <c r="KTC489" s="107"/>
      <c r="KTD489" s="107"/>
      <c r="KTE489" s="107"/>
      <c r="KTF489" s="107"/>
      <c r="KTG489" s="107"/>
      <c r="KTH489" s="107"/>
      <c r="KTI489" s="107"/>
      <c r="KTJ489" s="107"/>
      <c r="KTK489" s="107"/>
      <c r="KTL489" s="107"/>
      <c r="KTM489" s="107"/>
      <c r="KTN489" s="107"/>
      <c r="KTO489" s="107"/>
      <c r="KTP489" s="107"/>
      <c r="KTQ489" s="107"/>
      <c r="KTR489" s="107"/>
      <c r="KTS489" s="107"/>
      <c r="KTT489" s="107"/>
      <c r="KTU489" s="107"/>
      <c r="KTV489" s="107"/>
      <c r="KTW489" s="107"/>
      <c r="KTX489" s="107"/>
      <c r="KTY489" s="107"/>
      <c r="KTZ489" s="107"/>
      <c r="KUA489" s="107"/>
      <c r="KUB489" s="107"/>
      <c r="KUC489" s="107"/>
      <c r="KUD489" s="107"/>
      <c r="KUE489" s="107"/>
      <c r="KUF489" s="107"/>
      <c r="KUG489" s="107"/>
      <c r="KUH489" s="107"/>
      <c r="KUI489" s="107"/>
      <c r="KUJ489" s="107"/>
      <c r="KUK489" s="107"/>
      <c r="KUL489" s="107"/>
      <c r="KUM489" s="107"/>
      <c r="KUN489" s="107"/>
      <c r="KUO489" s="107"/>
      <c r="KUP489" s="107"/>
      <c r="KUQ489" s="107"/>
      <c r="KUR489" s="107"/>
      <c r="KUS489" s="107"/>
      <c r="KUT489" s="107"/>
      <c r="KUU489" s="107"/>
      <c r="KUV489" s="107"/>
      <c r="KUW489" s="107"/>
      <c r="KUX489" s="107"/>
      <c r="KUY489" s="107"/>
      <c r="KUZ489" s="107"/>
      <c r="KVA489" s="107"/>
      <c r="KVB489" s="107"/>
      <c r="KVC489" s="107"/>
      <c r="KVD489" s="107"/>
      <c r="KVE489" s="107"/>
      <c r="KVF489" s="107"/>
      <c r="KVG489" s="107"/>
      <c r="KVH489" s="107"/>
      <c r="KVI489" s="107"/>
      <c r="KVJ489" s="107"/>
      <c r="KVK489" s="107"/>
      <c r="KVL489" s="107"/>
      <c r="KVM489" s="107"/>
      <c r="KVN489" s="107"/>
      <c r="KVO489" s="107"/>
      <c r="KVP489" s="107"/>
      <c r="KVQ489" s="107"/>
      <c r="KVR489" s="107"/>
      <c r="KVS489" s="107"/>
      <c r="KVT489" s="107"/>
      <c r="KVU489" s="107"/>
      <c r="KVV489" s="107"/>
      <c r="KVW489" s="107"/>
      <c r="KVX489" s="107"/>
      <c r="KVY489" s="107"/>
      <c r="KVZ489" s="107"/>
      <c r="KWA489" s="107"/>
      <c r="KWB489" s="107"/>
      <c r="KWC489" s="107"/>
      <c r="KWD489" s="107"/>
      <c r="KWE489" s="107"/>
      <c r="KWF489" s="107"/>
      <c r="KWG489" s="107"/>
      <c r="KWH489" s="107"/>
      <c r="KWI489" s="107"/>
      <c r="KWJ489" s="107"/>
      <c r="KWK489" s="107"/>
      <c r="KWL489" s="107"/>
      <c r="KWM489" s="107"/>
      <c r="KWN489" s="107"/>
      <c r="KWO489" s="107"/>
      <c r="KWP489" s="107"/>
      <c r="KWQ489" s="107"/>
      <c r="KWR489" s="107"/>
      <c r="KWS489" s="107"/>
      <c r="KWT489" s="107"/>
      <c r="KWU489" s="107"/>
      <c r="KWV489" s="107"/>
      <c r="KWW489" s="107"/>
      <c r="KWX489" s="107"/>
      <c r="KWY489" s="107"/>
      <c r="KWZ489" s="107"/>
      <c r="KXA489" s="107"/>
      <c r="KXB489" s="107"/>
      <c r="KXC489" s="107"/>
      <c r="KXD489" s="107"/>
      <c r="KXE489" s="107"/>
      <c r="KXF489" s="107"/>
      <c r="KXG489" s="107"/>
      <c r="KXH489" s="107"/>
      <c r="KXI489" s="107"/>
      <c r="KXJ489" s="107"/>
      <c r="KXK489" s="107"/>
      <c r="KXL489" s="107"/>
      <c r="KXM489" s="107"/>
      <c r="KXN489" s="107"/>
      <c r="KXO489" s="107"/>
      <c r="KXP489" s="107"/>
      <c r="KXQ489" s="107"/>
      <c r="KXR489" s="107"/>
      <c r="KXS489" s="107"/>
      <c r="KXT489" s="107"/>
      <c r="KXU489" s="107"/>
      <c r="KXV489" s="107"/>
      <c r="KXW489" s="107"/>
      <c r="KXX489" s="107"/>
      <c r="KXY489" s="107"/>
      <c r="KXZ489" s="107"/>
      <c r="KYA489" s="107"/>
      <c r="KYB489" s="107"/>
      <c r="KYC489" s="107"/>
      <c r="KYD489" s="107"/>
      <c r="KYE489" s="107"/>
      <c r="KYF489" s="107"/>
      <c r="KYG489" s="107"/>
      <c r="KYH489" s="107"/>
      <c r="KYI489" s="107"/>
      <c r="KYJ489" s="107"/>
      <c r="KYK489" s="107"/>
      <c r="KYL489" s="107"/>
      <c r="KYM489" s="107"/>
      <c r="KYN489" s="107"/>
      <c r="KYO489" s="107"/>
      <c r="KYP489" s="107"/>
      <c r="KYQ489" s="107"/>
      <c r="KYR489" s="107"/>
      <c r="KYS489" s="107"/>
      <c r="KYT489" s="107"/>
      <c r="KYU489" s="107"/>
      <c r="KYV489" s="107"/>
      <c r="KYW489" s="107"/>
      <c r="KYX489" s="107"/>
      <c r="KYY489" s="107"/>
      <c r="KYZ489" s="107"/>
      <c r="KZA489" s="107"/>
      <c r="KZB489" s="107"/>
      <c r="KZC489" s="107"/>
      <c r="KZD489" s="107"/>
      <c r="KZE489" s="107"/>
      <c r="KZF489" s="107"/>
      <c r="KZG489" s="107"/>
      <c r="KZH489" s="107"/>
      <c r="KZI489" s="107"/>
      <c r="KZJ489" s="107"/>
      <c r="KZK489" s="107"/>
      <c r="KZL489" s="107"/>
      <c r="KZM489" s="107"/>
      <c r="KZN489" s="107"/>
      <c r="KZO489" s="107"/>
      <c r="KZP489" s="107"/>
      <c r="KZQ489" s="107"/>
      <c r="KZR489" s="107"/>
      <c r="KZS489" s="107"/>
      <c r="KZT489" s="107"/>
      <c r="KZU489" s="107"/>
      <c r="KZV489" s="107"/>
      <c r="KZW489" s="107"/>
      <c r="KZX489" s="107"/>
      <c r="KZY489" s="107"/>
      <c r="KZZ489" s="107"/>
      <c r="LAA489" s="107"/>
      <c r="LAB489" s="107"/>
      <c r="LAC489" s="107"/>
      <c r="LAD489" s="107"/>
      <c r="LAE489" s="107"/>
      <c r="LAF489" s="107"/>
      <c r="LAG489" s="107"/>
      <c r="LAH489" s="107"/>
      <c r="LAI489" s="107"/>
      <c r="LAJ489" s="107"/>
      <c r="LAK489" s="107"/>
      <c r="LAL489" s="107"/>
      <c r="LAM489" s="107"/>
      <c r="LAN489" s="107"/>
      <c r="LAO489" s="107"/>
      <c r="LAP489" s="107"/>
      <c r="LAQ489" s="107"/>
      <c r="LAR489" s="107"/>
      <c r="LAS489" s="107"/>
      <c r="LAT489" s="107"/>
      <c r="LAU489" s="107"/>
      <c r="LAV489" s="107"/>
      <c r="LAW489" s="107"/>
      <c r="LAX489" s="107"/>
      <c r="LAY489" s="107"/>
      <c r="LAZ489" s="107"/>
      <c r="LBA489" s="107"/>
      <c r="LBB489" s="107"/>
      <c r="LBC489" s="107"/>
      <c r="LBD489" s="107"/>
      <c r="LBE489" s="107"/>
      <c r="LBF489" s="107"/>
      <c r="LBG489" s="107"/>
      <c r="LBH489" s="107"/>
      <c r="LBI489" s="107"/>
      <c r="LBJ489" s="107"/>
      <c r="LBK489" s="107"/>
      <c r="LBL489" s="107"/>
      <c r="LBM489" s="107"/>
      <c r="LBN489" s="107"/>
      <c r="LBO489" s="107"/>
      <c r="LBP489" s="107"/>
      <c r="LBQ489" s="107"/>
      <c r="LBR489" s="107"/>
      <c r="LBS489" s="107"/>
      <c r="LBT489" s="107"/>
      <c r="LBU489" s="107"/>
      <c r="LBV489" s="107"/>
      <c r="LBW489" s="107"/>
      <c r="LBX489" s="107"/>
      <c r="LBY489" s="107"/>
      <c r="LBZ489" s="107"/>
      <c r="LCA489" s="107"/>
      <c r="LCB489" s="107"/>
      <c r="LCC489" s="107"/>
      <c r="LCD489" s="107"/>
      <c r="LCE489" s="107"/>
      <c r="LCF489" s="107"/>
      <c r="LCG489" s="107"/>
      <c r="LCH489" s="107"/>
      <c r="LCI489" s="107"/>
      <c r="LCJ489" s="107"/>
      <c r="LCK489" s="107"/>
      <c r="LCL489" s="107"/>
      <c r="LCM489" s="107"/>
      <c r="LCN489" s="107"/>
      <c r="LCO489" s="107"/>
      <c r="LCP489" s="107"/>
      <c r="LCQ489" s="107"/>
      <c r="LCR489" s="107"/>
      <c r="LCS489" s="107"/>
      <c r="LCT489" s="107"/>
      <c r="LCU489" s="107"/>
      <c r="LCV489" s="107"/>
      <c r="LCW489" s="107"/>
      <c r="LCX489" s="107"/>
      <c r="LCY489" s="107"/>
      <c r="LCZ489" s="107"/>
      <c r="LDA489" s="107"/>
      <c r="LDB489" s="107"/>
      <c r="LDC489" s="107"/>
      <c r="LDD489" s="107"/>
      <c r="LDE489" s="107"/>
      <c r="LDF489" s="107"/>
      <c r="LDG489" s="107"/>
      <c r="LDH489" s="107"/>
      <c r="LDI489" s="107"/>
      <c r="LDJ489" s="107"/>
      <c r="LDK489" s="107"/>
      <c r="LDL489" s="107"/>
      <c r="LDM489" s="107"/>
      <c r="LDN489" s="107"/>
      <c r="LDO489" s="107"/>
      <c r="LDP489" s="107"/>
      <c r="LDQ489" s="107"/>
      <c r="LDR489" s="107"/>
      <c r="LDS489" s="107"/>
      <c r="LDT489" s="107"/>
      <c r="LDU489" s="107"/>
      <c r="LDV489" s="107"/>
      <c r="LDW489" s="107"/>
      <c r="LDX489" s="107"/>
      <c r="LDY489" s="107"/>
      <c r="LDZ489" s="107"/>
      <c r="LEA489" s="107"/>
      <c r="LEB489" s="107"/>
      <c r="LEC489" s="107"/>
      <c r="LED489" s="107"/>
      <c r="LEE489" s="107"/>
      <c r="LEF489" s="107"/>
      <c r="LEG489" s="107"/>
      <c r="LEH489" s="107"/>
      <c r="LEI489" s="107"/>
      <c r="LEJ489" s="107"/>
      <c r="LEK489" s="107"/>
      <c r="LEL489" s="107"/>
      <c r="LEM489" s="107"/>
      <c r="LEN489" s="107"/>
      <c r="LEO489" s="107"/>
      <c r="LEP489" s="107"/>
      <c r="LEQ489" s="107"/>
      <c r="LER489" s="107"/>
      <c r="LES489" s="107"/>
      <c r="LET489" s="107"/>
      <c r="LEU489" s="107"/>
      <c r="LEV489" s="107"/>
      <c r="LEW489" s="107"/>
      <c r="LEX489" s="107"/>
      <c r="LEY489" s="107"/>
      <c r="LEZ489" s="107"/>
      <c r="LFA489" s="107"/>
      <c r="LFB489" s="107"/>
      <c r="LFC489" s="107"/>
      <c r="LFD489" s="107"/>
      <c r="LFE489" s="107"/>
      <c r="LFF489" s="107"/>
      <c r="LFG489" s="107"/>
      <c r="LFH489" s="107"/>
      <c r="LFI489" s="107"/>
      <c r="LFJ489" s="107"/>
      <c r="LFK489" s="107"/>
      <c r="LFL489" s="107"/>
      <c r="LFM489" s="107"/>
      <c r="LFN489" s="107"/>
      <c r="LFO489" s="107"/>
      <c r="LFP489" s="107"/>
      <c r="LFQ489" s="107"/>
      <c r="LFR489" s="107"/>
      <c r="LFS489" s="107"/>
      <c r="LFT489" s="107"/>
      <c r="LFU489" s="107"/>
      <c r="LFV489" s="107"/>
      <c r="LFW489" s="107"/>
      <c r="LFX489" s="107"/>
      <c r="LFY489" s="107"/>
      <c r="LFZ489" s="107"/>
      <c r="LGA489" s="107"/>
      <c r="LGB489" s="107"/>
      <c r="LGC489" s="107"/>
      <c r="LGD489" s="107"/>
      <c r="LGE489" s="107"/>
      <c r="LGF489" s="107"/>
      <c r="LGG489" s="107"/>
      <c r="LGH489" s="107"/>
      <c r="LGI489" s="107"/>
      <c r="LGJ489" s="107"/>
      <c r="LGK489" s="107"/>
      <c r="LGL489" s="107"/>
      <c r="LGM489" s="107"/>
      <c r="LGN489" s="107"/>
      <c r="LGO489" s="107"/>
      <c r="LGP489" s="107"/>
      <c r="LGQ489" s="107"/>
      <c r="LGR489" s="107"/>
      <c r="LGS489" s="107"/>
      <c r="LGT489" s="107"/>
      <c r="LGU489" s="107"/>
      <c r="LGV489" s="107"/>
      <c r="LGW489" s="107"/>
      <c r="LGX489" s="107"/>
      <c r="LGY489" s="107"/>
      <c r="LGZ489" s="107"/>
      <c r="LHA489" s="107"/>
      <c r="LHB489" s="107"/>
      <c r="LHC489" s="107"/>
      <c r="LHD489" s="107"/>
      <c r="LHE489" s="107"/>
      <c r="LHF489" s="107"/>
      <c r="LHG489" s="107"/>
      <c r="LHH489" s="107"/>
      <c r="LHI489" s="107"/>
      <c r="LHJ489" s="107"/>
      <c r="LHK489" s="107"/>
      <c r="LHL489" s="107"/>
      <c r="LHM489" s="107"/>
      <c r="LHN489" s="107"/>
      <c r="LHO489" s="107"/>
      <c r="LHP489" s="107"/>
      <c r="LHQ489" s="107"/>
      <c r="LHR489" s="107"/>
      <c r="LHS489" s="107"/>
      <c r="LHT489" s="107"/>
      <c r="LHU489" s="107"/>
      <c r="LHV489" s="107"/>
      <c r="LHW489" s="107"/>
      <c r="LHX489" s="107"/>
      <c r="LHY489" s="107"/>
      <c r="LHZ489" s="107"/>
      <c r="LIA489" s="107"/>
      <c r="LIB489" s="107"/>
      <c r="LIC489" s="107"/>
      <c r="LID489" s="107"/>
      <c r="LIE489" s="107"/>
      <c r="LIF489" s="107"/>
      <c r="LIG489" s="107"/>
      <c r="LIH489" s="107"/>
      <c r="LII489" s="107"/>
      <c r="LIJ489" s="107"/>
      <c r="LIK489" s="107"/>
      <c r="LIL489" s="107"/>
      <c r="LIM489" s="107"/>
      <c r="LIN489" s="107"/>
      <c r="LIO489" s="107"/>
      <c r="LIP489" s="107"/>
      <c r="LIQ489" s="107"/>
      <c r="LIR489" s="107"/>
      <c r="LIS489" s="107"/>
      <c r="LIT489" s="107"/>
      <c r="LIU489" s="107"/>
      <c r="LIV489" s="107"/>
      <c r="LIW489" s="107"/>
      <c r="LIX489" s="107"/>
      <c r="LIY489" s="107"/>
      <c r="LIZ489" s="107"/>
      <c r="LJA489" s="107"/>
      <c r="LJB489" s="107"/>
      <c r="LJC489" s="107"/>
      <c r="LJD489" s="107"/>
      <c r="LJE489" s="107"/>
      <c r="LJF489" s="107"/>
      <c r="LJG489" s="107"/>
      <c r="LJH489" s="107"/>
      <c r="LJI489" s="107"/>
      <c r="LJJ489" s="107"/>
      <c r="LJK489" s="107"/>
      <c r="LJL489" s="107"/>
      <c r="LJM489" s="107"/>
      <c r="LJN489" s="107"/>
      <c r="LJO489" s="107"/>
      <c r="LJP489" s="107"/>
      <c r="LJQ489" s="107"/>
      <c r="LJR489" s="107"/>
      <c r="LJS489" s="107"/>
      <c r="LJT489" s="107"/>
      <c r="LJU489" s="107"/>
      <c r="LJV489" s="107"/>
      <c r="LJW489" s="107"/>
      <c r="LJX489" s="107"/>
      <c r="LJY489" s="107"/>
      <c r="LJZ489" s="107"/>
      <c r="LKA489" s="107"/>
      <c r="LKB489" s="107"/>
      <c r="LKC489" s="107"/>
      <c r="LKD489" s="107"/>
      <c r="LKE489" s="107"/>
      <c r="LKF489" s="107"/>
      <c r="LKG489" s="107"/>
      <c r="LKH489" s="107"/>
      <c r="LKI489" s="107"/>
      <c r="LKJ489" s="107"/>
      <c r="LKK489" s="107"/>
      <c r="LKL489" s="107"/>
      <c r="LKM489" s="107"/>
      <c r="LKN489" s="107"/>
      <c r="LKO489" s="107"/>
      <c r="LKP489" s="107"/>
      <c r="LKQ489" s="107"/>
      <c r="LKR489" s="107"/>
      <c r="LKS489" s="107"/>
      <c r="LKT489" s="107"/>
      <c r="LKU489" s="107"/>
      <c r="LKV489" s="107"/>
      <c r="LKW489" s="107"/>
      <c r="LKX489" s="107"/>
      <c r="LKY489" s="107"/>
      <c r="LKZ489" s="107"/>
      <c r="LLA489" s="107"/>
      <c r="LLB489" s="107"/>
      <c r="LLC489" s="107"/>
      <c r="LLD489" s="107"/>
      <c r="LLE489" s="107"/>
      <c r="LLF489" s="107"/>
      <c r="LLG489" s="107"/>
      <c r="LLH489" s="107"/>
      <c r="LLI489" s="107"/>
      <c r="LLJ489" s="107"/>
      <c r="LLK489" s="107"/>
      <c r="LLL489" s="107"/>
      <c r="LLM489" s="107"/>
      <c r="LLN489" s="107"/>
      <c r="LLO489" s="107"/>
      <c r="LLP489" s="107"/>
      <c r="LLQ489" s="107"/>
      <c r="LLR489" s="107"/>
      <c r="LLS489" s="107"/>
      <c r="LLT489" s="107"/>
      <c r="LLU489" s="107"/>
      <c r="LLV489" s="107"/>
      <c r="LLW489" s="107"/>
      <c r="LLX489" s="107"/>
      <c r="LLY489" s="107"/>
      <c r="LLZ489" s="107"/>
      <c r="LMA489" s="107"/>
      <c r="LMB489" s="107"/>
      <c r="LMC489" s="107"/>
      <c r="LMD489" s="107"/>
      <c r="LME489" s="107"/>
      <c r="LMF489" s="107"/>
      <c r="LMG489" s="107"/>
      <c r="LMH489" s="107"/>
      <c r="LMI489" s="107"/>
      <c r="LMJ489" s="107"/>
      <c r="LMK489" s="107"/>
      <c r="LML489" s="107"/>
      <c r="LMM489" s="107"/>
      <c r="LMN489" s="107"/>
      <c r="LMO489" s="107"/>
      <c r="LMP489" s="107"/>
      <c r="LMQ489" s="107"/>
      <c r="LMR489" s="107"/>
      <c r="LMS489" s="107"/>
      <c r="LMT489" s="107"/>
      <c r="LMU489" s="107"/>
      <c r="LMV489" s="107"/>
      <c r="LMW489" s="107"/>
      <c r="LMX489" s="107"/>
      <c r="LMY489" s="107"/>
      <c r="LMZ489" s="107"/>
      <c r="LNA489" s="107"/>
      <c r="LNB489" s="107"/>
      <c r="LNC489" s="107"/>
      <c r="LND489" s="107"/>
      <c r="LNE489" s="107"/>
      <c r="LNF489" s="107"/>
      <c r="LNG489" s="107"/>
      <c r="LNH489" s="107"/>
      <c r="LNI489" s="107"/>
      <c r="LNJ489" s="107"/>
      <c r="LNK489" s="107"/>
      <c r="LNL489" s="107"/>
      <c r="LNM489" s="107"/>
      <c r="LNN489" s="107"/>
      <c r="LNO489" s="107"/>
      <c r="LNP489" s="107"/>
      <c r="LNQ489" s="107"/>
      <c r="LNR489" s="107"/>
      <c r="LNS489" s="107"/>
      <c r="LNT489" s="107"/>
      <c r="LNU489" s="107"/>
      <c r="LNV489" s="107"/>
      <c r="LNW489" s="107"/>
      <c r="LNX489" s="107"/>
      <c r="LNY489" s="107"/>
      <c r="LNZ489" s="107"/>
      <c r="LOA489" s="107"/>
      <c r="LOB489" s="107"/>
      <c r="LOC489" s="107"/>
      <c r="LOD489" s="107"/>
      <c r="LOE489" s="107"/>
      <c r="LOF489" s="107"/>
      <c r="LOG489" s="107"/>
      <c r="LOH489" s="107"/>
      <c r="LOI489" s="107"/>
      <c r="LOJ489" s="107"/>
      <c r="LOK489" s="107"/>
      <c r="LOL489" s="107"/>
      <c r="LOM489" s="107"/>
      <c r="LON489" s="107"/>
      <c r="LOO489" s="107"/>
      <c r="LOP489" s="107"/>
      <c r="LOQ489" s="107"/>
      <c r="LOR489" s="107"/>
      <c r="LOS489" s="107"/>
      <c r="LOT489" s="107"/>
      <c r="LOU489" s="107"/>
      <c r="LOV489" s="107"/>
      <c r="LOW489" s="107"/>
      <c r="LOX489" s="107"/>
      <c r="LOY489" s="107"/>
      <c r="LOZ489" s="107"/>
      <c r="LPA489" s="107"/>
      <c r="LPB489" s="107"/>
      <c r="LPC489" s="107"/>
      <c r="LPD489" s="107"/>
      <c r="LPE489" s="107"/>
      <c r="LPF489" s="107"/>
      <c r="LPG489" s="107"/>
      <c r="LPH489" s="107"/>
      <c r="LPI489" s="107"/>
      <c r="LPJ489" s="107"/>
      <c r="LPK489" s="107"/>
      <c r="LPL489" s="107"/>
      <c r="LPM489" s="107"/>
      <c r="LPN489" s="107"/>
      <c r="LPO489" s="107"/>
      <c r="LPP489" s="107"/>
      <c r="LPQ489" s="107"/>
      <c r="LPR489" s="107"/>
      <c r="LPS489" s="107"/>
      <c r="LPT489" s="107"/>
      <c r="LPU489" s="107"/>
      <c r="LPV489" s="107"/>
      <c r="LPW489" s="107"/>
      <c r="LPX489" s="107"/>
      <c r="LPY489" s="107"/>
      <c r="LPZ489" s="107"/>
      <c r="LQA489" s="107"/>
      <c r="LQB489" s="107"/>
      <c r="LQC489" s="107"/>
      <c r="LQD489" s="107"/>
      <c r="LQE489" s="107"/>
      <c r="LQF489" s="107"/>
      <c r="LQG489" s="107"/>
      <c r="LQH489" s="107"/>
      <c r="LQI489" s="107"/>
      <c r="LQJ489" s="107"/>
      <c r="LQK489" s="107"/>
      <c r="LQL489" s="107"/>
      <c r="LQM489" s="107"/>
      <c r="LQN489" s="107"/>
      <c r="LQO489" s="107"/>
      <c r="LQP489" s="107"/>
      <c r="LQQ489" s="107"/>
      <c r="LQR489" s="107"/>
      <c r="LQS489" s="107"/>
      <c r="LQT489" s="107"/>
      <c r="LQU489" s="107"/>
      <c r="LQV489" s="107"/>
      <c r="LQW489" s="107"/>
      <c r="LQX489" s="107"/>
      <c r="LQY489" s="107"/>
      <c r="LQZ489" s="107"/>
      <c r="LRA489" s="107"/>
      <c r="LRB489" s="107"/>
      <c r="LRC489" s="107"/>
      <c r="LRD489" s="107"/>
      <c r="LRE489" s="107"/>
      <c r="LRF489" s="107"/>
      <c r="LRG489" s="107"/>
      <c r="LRH489" s="107"/>
      <c r="LRI489" s="107"/>
      <c r="LRJ489" s="107"/>
      <c r="LRK489" s="107"/>
      <c r="LRL489" s="107"/>
      <c r="LRM489" s="107"/>
      <c r="LRN489" s="107"/>
      <c r="LRO489" s="107"/>
      <c r="LRP489" s="107"/>
      <c r="LRQ489" s="107"/>
      <c r="LRR489" s="107"/>
      <c r="LRS489" s="107"/>
      <c r="LRT489" s="107"/>
      <c r="LRU489" s="107"/>
      <c r="LRV489" s="107"/>
      <c r="LRW489" s="107"/>
      <c r="LRX489" s="107"/>
      <c r="LRY489" s="107"/>
      <c r="LRZ489" s="107"/>
      <c r="LSA489" s="107"/>
      <c r="LSB489" s="107"/>
      <c r="LSC489" s="107"/>
      <c r="LSD489" s="107"/>
      <c r="LSE489" s="107"/>
      <c r="LSF489" s="107"/>
      <c r="LSG489" s="107"/>
      <c r="LSH489" s="107"/>
      <c r="LSI489" s="107"/>
      <c r="LSJ489" s="107"/>
      <c r="LSK489" s="107"/>
      <c r="LSL489" s="107"/>
      <c r="LSM489" s="107"/>
      <c r="LSN489" s="107"/>
      <c r="LSO489" s="107"/>
      <c r="LSP489" s="107"/>
      <c r="LSQ489" s="107"/>
      <c r="LSR489" s="107"/>
      <c r="LSS489" s="107"/>
      <c r="LST489" s="107"/>
      <c r="LSU489" s="107"/>
      <c r="LSV489" s="107"/>
      <c r="LSW489" s="107"/>
      <c r="LSX489" s="107"/>
      <c r="LSY489" s="107"/>
      <c r="LSZ489" s="107"/>
      <c r="LTA489" s="107"/>
      <c r="LTB489" s="107"/>
      <c r="LTC489" s="107"/>
      <c r="LTD489" s="107"/>
      <c r="LTE489" s="107"/>
      <c r="LTF489" s="107"/>
      <c r="LTG489" s="107"/>
      <c r="LTH489" s="107"/>
      <c r="LTI489" s="107"/>
      <c r="LTJ489" s="107"/>
      <c r="LTK489" s="107"/>
      <c r="LTL489" s="107"/>
      <c r="LTM489" s="107"/>
      <c r="LTN489" s="107"/>
      <c r="LTO489" s="107"/>
      <c r="LTP489" s="107"/>
      <c r="LTQ489" s="107"/>
      <c r="LTR489" s="107"/>
      <c r="LTS489" s="107"/>
      <c r="LTT489" s="107"/>
      <c r="LTU489" s="107"/>
      <c r="LTV489" s="107"/>
      <c r="LTW489" s="107"/>
      <c r="LTX489" s="107"/>
      <c r="LTY489" s="107"/>
      <c r="LTZ489" s="107"/>
      <c r="LUA489" s="107"/>
      <c r="LUB489" s="107"/>
      <c r="LUC489" s="107"/>
      <c r="LUD489" s="107"/>
      <c r="LUE489" s="107"/>
      <c r="LUF489" s="107"/>
      <c r="LUG489" s="107"/>
      <c r="LUH489" s="107"/>
      <c r="LUI489" s="107"/>
      <c r="LUJ489" s="107"/>
      <c r="LUK489" s="107"/>
      <c r="LUL489" s="107"/>
      <c r="LUM489" s="107"/>
      <c r="LUN489" s="107"/>
      <c r="LUO489" s="107"/>
      <c r="LUP489" s="107"/>
      <c r="LUQ489" s="107"/>
      <c r="LUR489" s="107"/>
      <c r="LUS489" s="107"/>
      <c r="LUT489" s="107"/>
      <c r="LUU489" s="107"/>
      <c r="LUV489" s="107"/>
      <c r="LUW489" s="107"/>
      <c r="LUX489" s="107"/>
      <c r="LUY489" s="107"/>
      <c r="LUZ489" s="107"/>
      <c r="LVA489" s="107"/>
      <c r="LVB489" s="107"/>
      <c r="LVC489" s="107"/>
      <c r="LVD489" s="107"/>
      <c r="LVE489" s="107"/>
      <c r="LVF489" s="107"/>
      <c r="LVG489" s="107"/>
      <c r="LVH489" s="107"/>
      <c r="LVI489" s="107"/>
      <c r="LVJ489" s="107"/>
      <c r="LVK489" s="107"/>
      <c r="LVL489" s="107"/>
      <c r="LVM489" s="107"/>
      <c r="LVN489" s="107"/>
      <c r="LVO489" s="107"/>
      <c r="LVP489" s="107"/>
      <c r="LVQ489" s="107"/>
      <c r="LVR489" s="107"/>
      <c r="LVS489" s="107"/>
      <c r="LVT489" s="107"/>
      <c r="LVU489" s="107"/>
      <c r="LVV489" s="107"/>
      <c r="LVW489" s="107"/>
      <c r="LVX489" s="107"/>
      <c r="LVY489" s="107"/>
      <c r="LVZ489" s="107"/>
      <c r="LWA489" s="107"/>
      <c r="LWB489" s="107"/>
      <c r="LWC489" s="107"/>
      <c r="LWD489" s="107"/>
      <c r="LWE489" s="107"/>
      <c r="LWF489" s="107"/>
      <c r="LWG489" s="107"/>
      <c r="LWH489" s="107"/>
      <c r="LWI489" s="107"/>
      <c r="LWJ489" s="107"/>
      <c r="LWK489" s="107"/>
      <c r="LWL489" s="107"/>
      <c r="LWM489" s="107"/>
      <c r="LWN489" s="107"/>
      <c r="LWO489" s="107"/>
      <c r="LWP489" s="107"/>
      <c r="LWQ489" s="107"/>
      <c r="LWR489" s="107"/>
      <c r="LWS489" s="107"/>
      <c r="LWT489" s="107"/>
      <c r="LWU489" s="107"/>
      <c r="LWV489" s="107"/>
      <c r="LWW489" s="107"/>
      <c r="LWX489" s="107"/>
      <c r="LWY489" s="107"/>
      <c r="LWZ489" s="107"/>
      <c r="LXA489" s="107"/>
      <c r="LXB489" s="107"/>
      <c r="LXC489" s="107"/>
      <c r="LXD489" s="107"/>
      <c r="LXE489" s="107"/>
      <c r="LXF489" s="107"/>
      <c r="LXG489" s="107"/>
      <c r="LXH489" s="107"/>
      <c r="LXI489" s="107"/>
      <c r="LXJ489" s="107"/>
      <c r="LXK489" s="107"/>
      <c r="LXL489" s="107"/>
      <c r="LXM489" s="107"/>
      <c r="LXN489" s="107"/>
      <c r="LXO489" s="107"/>
      <c r="LXP489" s="107"/>
      <c r="LXQ489" s="107"/>
      <c r="LXR489" s="107"/>
      <c r="LXS489" s="107"/>
      <c r="LXT489" s="107"/>
      <c r="LXU489" s="107"/>
      <c r="LXV489" s="107"/>
      <c r="LXW489" s="107"/>
      <c r="LXX489" s="107"/>
      <c r="LXY489" s="107"/>
      <c r="LXZ489" s="107"/>
      <c r="LYA489" s="107"/>
      <c r="LYB489" s="107"/>
      <c r="LYC489" s="107"/>
      <c r="LYD489" s="107"/>
      <c r="LYE489" s="107"/>
      <c r="LYF489" s="107"/>
      <c r="LYG489" s="107"/>
      <c r="LYH489" s="107"/>
      <c r="LYI489" s="107"/>
      <c r="LYJ489" s="107"/>
      <c r="LYK489" s="107"/>
      <c r="LYL489" s="107"/>
      <c r="LYM489" s="107"/>
      <c r="LYN489" s="107"/>
      <c r="LYO489" s="107"/>
      <c r="LYP489" s="107"/>
      <c r="LYQ489" s="107"/>
      <c r="LYR489" s="107"/>
      <c r="LYS489" s="107"/>
      <c r="LYT489" s="107"/>
      <c r="LYU489" s="107"/>
      <c r="LYV489" s="107"/>
      <c r="LYW489" s="107"/>
      <c r="LYX489" s="107"/>
      <c r="LYY489" s="107"/>
      <c r="LYZ489" s="107"/>
      <c r="LZA489" s="107"/>
      <c r="LZB489" s="107"/>
      <c r="LZC489" s="107"/>
      <c r="LZD489" s="107"/>
      <c r="LZE489" s="107"/>
      <c r="LZF489" s="107"/>
      <c r="LZG489" s="107"/>
      <c r="LZH489" s="107"/>
      <c r="LZI489" s="107"/>
      <c r="LZJ489" s="107"/>
      <c r="LZK489" s="107"/>
      <c r="LZL489" s="107"/>
      <c r="LZM489" s="107"/>
      <c r="LZN489" s="107"/>
      <c r="LZO489" s="107"/>
      <c r="LZP489" s="107"/>
      <c r="LZQ489" s="107"/>
      <c r="LZR489" s="107"/>
      <c r="LZS489" s="107"/>
      <c r="LZT489" s="107"/>
      <c r="LZU489" s="107"/>
      <c r="LZV489" s="107"/>
      <c r="LZW489" s="107"/>
      <c r="LZX489" s="107"/>
      <c r="LZY489" s="107"/>
      <c r="LZZ489" s="107"/>
      <c r="MAA489" s="107"/>
      <c r="MAB489" s="107"/>
      <c r="MAC489" s="107"/>
      <c r="MAD489" s="107"/>
      <c r="MAE489" s="107"/>
      <c r="MAF489" s="107"/>
      <c r="MAG489" s="107"/>
      <c r="MAH489" s="107"/>
      <c r="MAI489" s="107"/>
      <c r="MAJ489" s="107"/>
      <c r="MAK489" s="107"/>
      <c r="MAL489" s="107"/>
      <c r="MAM489" s="107"/>
      <c r="MAN489" s="107"/>
      <c r="MAO489" s="107"/>
      <c r="MAP489" s="107"/>
      <c r="MAQ489" s="107"/>
      <c r="MAR489" s="107"/>
      <c r="MAS489" s="107"/>
      <c r="MAT489" s="107"/>
      <c r="MAU489" s="107"/>
      <c r="MAV489" s="107"/>
      <c r="MAW489" s="107"/>
      <c r="MAX489" s="107"/>
      <c r="MAY489" s="107"/>
      <c r="MAZ489" s="107"/>
      <c r="MBA489" s="107"/>
      <c r="MBB489" s="107"/>
      <c r="MBC489" s="107"/>
      <c r="MBD489" s="107"/>
      <c r="MBE489" s="107"/>
      <c r="MBF489" s="107"/>
      <c r="MBG489" s="107"/>
      <c r="MBH489" s="107"/>
      <c r="MBI489" s="107"/>
      <c r="MBJ489" s="107"/>
      <c r="MBK489" s="107"/>
      <c r="MBL489" s="107"/>
      <c r="MBM489" s="107"/>
      <c r="MBN489" s="107"/>
      <c r="MBO489" s="107"/>
      <c r="MBP489" s="107"/>
      <c r="MBQ489" s="107"/>
      <c r="MBR489" s="107"/>
      <c r="MBS489" s="107"/>
      <c r="MBT489" s="107"/>
      <c r="MBU489" s="107"/>
      <c r="MBV489" s="107"/>
      <c r="MBW489" s="107"/>
      <c r="MBX489" s="107"/>
      <c r="MBY489" s="107"/>
      <c r="MBZ489" s="107"/>
      <c r="MCA489" s="107"/>
      <c r="MCB489" s="107"/>
      <c r="MCC489" s="107"/>
      <c r="MCD489" s="107"/>
      <c r="MCE489" s="107"/>
      <c r="MCF489" s="107"/>
      <c r="MCG489" s="107"/>
      <c r="MCH489" s="107"/>
      <c r="MCI489" s="107"/>
      <c r="MCJ489" s="107"/>
      <c r="MCK489" s="107"/>
      <c r="MCL489" s="107"/>
      <c r="MCM489" s="107"/>
      <c r="MCN489" s="107"/>
      <c r="MCO489" s="107"/>
      <c r="MCP489" s="107"/>
      <c r="MCQ489" s="107"/>
      <c r="MCR489" s="107"/>
      <c r="MCS489" s="107"/>
      <c r="MCT489" s="107"/>
      <c r="MCU489" s="107"/>
      <c r="MCV489" s="107"/>
      <c r="MCW489" s="107"/>
      <c r="MCX489" s="107"/>
      <c r="MCY489" s="107"/>
      <c r="MCZ489" s="107"/>
      <c r="MDA489" s="107"/>
      <c r="MDB489" s="107"/>
      <c r="MDC489" s="107"/>
      <c r="MDD489" s="107"/>
      <c r="MDE489" s="107"/>
      <c r="MDF489" s="107"/>
      <c r="MDG489" s="107"/>
      <c r="MDH489" s="107"/>
      <c r="MDI489" s="107"/>
      <c r="MDJ489" s="107"/>
      <c r="MDK489" s="107"/>
      <c r="MDL489" s="107"/>
      <c r="MDM489" s="107"/>
      <c r="MDN489" s="107"/>
      <c r="MDO489" s="107"/>
      <c r="MDP489" s="107"/>
      <c r="MDQ489" s="107"/>
      <c r="MDR489" s="107"/>
      <c r="MDS489" s="107"/>
      <c r="MDT489" s="107"/>
      <c r="MDU489" s="107"/>
      <c r="MDV489" s="107"/>
      <c r="MDW489" s="107"/>
      <c r="MDX489" s="107"/>
      <c r="MDY489" s="107"/>
      <c r="MDZ489" s="107"/>
      <c r="MEA489" s="107"/>
      <c r="MEB489" s="107"/>
      <c r="MEC489" s="107"/>
      <c r="MED489" s="107"/>
      <c r="MEE489" s="107"/>
      <c r="MEF489" s="107"/>
      <c r="MEG489" s="107"/>
      <c r="MEH489" s="107"/>
      <c r="MEI489" s="107"/>
      <c r="MEJ489" s="107"/>
      <c r="MEK489" s="107"/>
      <c r="MEL489" s="107"/>
      <c r="MEM489" s="107"/>
      <c r="MEN489" s="107"/>
      <c r="MEO489" s="107"/>
      <c r="MEP489" s="107"/>
      <c r="MEQ489" s="107"/>
      <c r="MER489" s="107"/>
      <c r="MES489" s="107"/>
      <c r="MET489" s="107"/>
      <c r="MEU489" s="107"/>
      <c r="MEV489" s="107"/>
      <c r="MEW489" s="107"/>
      <c r="MEX489" s="107"/>
      <c r="MEY489" s="107"/>
      <c r="MEZ489" s="107"/>
      <c r="MFA489" s="107"/>
      <c r="MFB489" s="107"/>
      <c r="MFC489" s="107"/>
      <c r="MFD489" s="107"/>
      <c r="MFE489" s="107"/>
      <c r="MFF489" s="107"/>
      <c r="MFG489" s="107"/>
      <c r="MFH489" s="107"/>
      <c r="MFI489" s="107"/>
      <c r="MFJ489" s="107"/>
      <c r="MFK489" s="107"/>
      <c r="MFL489" s="107"/>
      <c r="MFM489" s="107"/>
      <c r="MFN489" s="107"/>
      <c r="MFO489" s="107"/>
      <c r="MFP489" s="107"/>
      <c r="MFQ489" s="107"/>
      <c r="MFR489" s="107"/>
      <c r="MFS489" s="107"/>
      <c r="MFT489" s="107"/>
      <c r="MFU489" s="107"/>
      <c r="MFV489" s="107"/>
      <c r="MFW489" s="107"/>
      <c r="MFX489" s="107"/>
      <c r="MFY489" s="107"/>
      <c r="MFZ489" s="107"/>
      <c r="MGA489" s="107"/>
      <c r="MGB489" s="107"/>
      <c r="MGC489" s="107"/>
      <c r="MGD489" s="107"/>
      <c r="MGE489" s="107"/>
      <c r="MGF489" s="107"/>
      <c r="MGG489" s="107"/>
      <c r="MGH489" s="107"/>
      <c r="MGI489" s="107"/>
      <c r="MGJ489" s="107"/>
      <c r="MGK489" s="107"/>
      <c r="MGL489" s="107"/>
      <c r="MGM489" s="107"/>
      <c r="MGN489" s="107"/>
      <c r="MGO489" s="107"/>
      <c r="MGP489" s="107"/>
      <c r="MGQ489" s="107"/>
      <c r="MGR489" s="107"/>
      <c r="MGS489" s="107"/>
      <c r="MGT489" s="107"/>
      <c r="MGU489" s="107"/>
      <c r="MGV489" s="107"/>
      <c r="MGW489" s="107"/>
      <c r="MGX489" s="107"/>
      <c r="MGY489" s="107"/>
      <c r="MGZ489" s="107"/>
      <c r="MHA489" s="107"/>
      <c r="MHB489" s="107"/>
      <c r="MHC489" s="107"/>
      <c r="MHD489" s="107"/>
      <c r="MHE489" s="107"/>
      <c r="MHF489" s="107"/>
      <c r="MHG489" s="107"/>
      <c r="MHH489" s="107"/>
      <c r="MHI489" s="107"/>
      <c r="MHJ489" s="107"/>
      <c r="MHK489" s="107"/>
      <c r="MHL489" s="107"/>
      <c r="MHM489" s="107"/>
      <c r="MHN489" s="107"/>
      <c r="MHO489" s="107"/>
      <c r="MHP489" s="107"/>
      <c r="MHQ489" s="107"/>
      <c r="MHR489" s="107"/>
      <c r="MHS489" s="107"/>
      <c r="MHT489" s="107"/>
      <c r="MHU489" s="107"/>
      <c r="MHV489" s="107"/>
      <c r="MHW489" s="107"/>
      <c r="MHX489" s="107"/>
      <c r="MHY489" s="107"/>
      <c r="MHZ489" s="107"/>
      <c r="MIA489" s="107"/>
      <c r="MIB489" s="107"/>
      <c r="MIC489" s="107"/>
      <c r="MID489" s="107"/>
      <c r="MIE489" s="107"/>
      <c r="MIF489" s="107"/>
      <c r="MIG489" s="107"/>
      <c r="MIH489" s="107"/>
      <c r="MII489" s="107"/>
      <c r="MIJ489" s="107"/>
      <c r="MIK489" s="107"/>
      <c r="MIL489" s="107"/>
      <c r="MIM489" s="107"/>
      <c r="MIN489" s="107"/>
      <c r="MIO489" s="107"/>
      <c r="MIP489" s="107"/>
      <c r="MIQ489" s="107"/>
      <c r="MIR489" s="107"/>
      <c r="MIS489" s="107"/>
      <c r="MIT489" s="107"/>
      <c r="MIU489" s="107"/>
      <c r="MIV489" s="107"/>
      <c r="MIW489" s="107"/>
      <c r="MIX489" s="107"/>
      <c r="MIY489" s="107"/>
      <c r="MIZ489" s="107"/>
      <c r="MJA489" s="107"/>
      <c r="MJB489" s="107"/>
      <c r="MJC489" s="107"/>
      <c r="MJD489" s="107"/>
      <c r="MJE489" s="107"/>
      <c r="MJF489" s="107"/>
      <c r="MJG489" s="107"/>
      <c r="MJH489" s="107"/>
      <c r="MJI489" s="107"/>
      <c r="MJJ489" s="107"/>
      <c r="MJK489" s="107"/>
      <c r="MJL489" s="107"/>
      <c r="MJM489" s="107"/>
      <c r="MJN489" s="107"/>
      <c r="MJO489" s="107"/>
      <c r="MJP489" s="107"/>
      <c r="MJQ489" s="107"/>
      <c r="MJR489" s="107"/>
      <c r="MJS489" s="107"/>
      <c r="MJT489" s="107"/>
      <c r="MJU489" s="107"/>
      <c r="MJV489" s="107"/>
      <c r="MJW489" s="107"/>
      <c r="MJX489" s="107"/>
      <c r="MJY489" s="107"/>
      <c r="MJZ489" s="107"/>
      <c r="MKA489" s="107"/>
      <c r="MKB489" s="107"/>
      <c r="MKC489" s="107"/>
      <c r="MKD489" s="107"/>
      <c r="MKE489" s="107"/>
      <c r="MKF489" s="107"/>
      <c r="MKG489" s="107"/>
      <c r="MKH489" s="107"/>
      <c r="MKI489" s="107"/>
      <c r="MKJ489" s="107"/>
      <c r="MKK489" s="107"/>
      <c r="MKL489" s="107"/>
      <c r="MKM489" s="107"/>
      <c r="MKN489" s="107"/>
      <c r="MKO489" s="107"/>
      <c r="MKP489" s="107"/>
      <c r="MKQ489" s="107"/>
      <c r="MKR489" s="107"/>
      <c r="MKS489" s="107"/>
      <c r="MKT489" s="107"/>
      <c r="MKU489" s="107"/>
      <c r="MKV489" s="107"/>
      <c r="MKW489" s="107"/>
      <c r="MKX489" s="107"/>
      <c r="MKY489" s="107"/>
      <c r="MKZ489" s="107"/>
      <c r="MLA489" s="107"/>
      <c r="MLB489" s="107"/>
      <c r="MLC489" s="107"/>
      <c r="MLD489" s="107"/>
      <c r="MLE489" s="107"/>
      <c r="MLF489" s="107"/>
      <c r="MLG489" s="107"/>
      <c r="MLH489" s="107"/>
      <c r="MLI489" s="107"/>
      <c r="MLJ489" s="107"/>
      <c r="MLK489" s="107"/>
      <c r="MLL489" s="107"/>
      <c r="MLM489" s="107"/>
      <c r="MLN489" s="107"/>
      <c r="MLO489" s="107"/>
      <c r="MLP489" s="107"/>
      <c r="MLQ489" s="107"/>
      <c r="MLR489" s="107"/>
      <c r="MLS489" s="107"/>
      <c r="MLT489" s="107"/>
      <c r="MLU489" s="107"/>
      <c r="MLV489" s="107"/>
      <c r="MLW489" s="107"/>
      <c r="MLX489" s="107"/>
      <c r="MLY489" s="107"/>
      <c r="MLZ489" s="107"/>
      <c r="MMA489" s="107"/>
      <c r="MMB489" s="107"/>
      <c r="MMC489" s="107"/>
      <c r="MMD489" s="107"/>
      <c r="MME489" s="107"/>
      <c r="MMF489" s="107"/>
      <c r="MMG489" s="107"/>
      <c r="MMH489" s="107"/>
      <c r="MMI489" s="107"/>
      <c r="MMJ489" s="107"/>
      <c r="MMK489" s="107"/>
      <c r="MML489" s="107"/>
      <c r="MMM489" s="107"/>
      <c r="MMN489" s="107"/>
      <c r="MMO489" s="107"/>
      <c r="MMP489" s="107"/>
      <c r="MMQ489" s="107"/>
      <c r="MMR489" s="107"/>
      <c r="MMS489" s="107"/>
      <c r="MMT489" s="107"/>
      <c r="MMU489" s="107"/>
      <c r="MMV489" s="107"/>
      <c r="MMW489" s="107"/>
      <c r="MMX489" s="107"/>
      <c r="MMY489" s="107"/>
      <c r="MMZ489" s="107"/>
      <c r="MNA489" s="107"/>
      <c r="MNB489" s="107"/>
      <c r="MNC489" s="107"/>
      <c r="MND489" s="107"/>
      <c r="MNE489" s="107"/>
      <c r="MNF489" s="107"/>
      <c r="MNG489" s="107"/>
      <c r="MNH489" s="107"/>
      <c r="MNI489" s="107"/>
      <c r="MNJ489" s="107"/>
      <c r="MNK489" s="107"/>
      <c r="MNL489" s="107"/>
      <c r="MNM489" s="107"/>
      <c r="MNN489" s="107"/>
      <c r="MNO489" s="107"/>
      <c r="MNP489" s="107"/>
      <c r="MNQ489" s="107"/>
      <c r="MNR489" s="107"/>
      <c r="MNS489" s="107"/>
      <c r="MNT489" s="107"/>
      <c r="MNU489" s="107"/>
      <c r="MNV489" s="107"/>
      <c r="MNW489" s="107"/>
      <c r="MNX489" s="107"/>
      <c r="MNY489" s="107"/>
      <c r="MNZ489" s="107"/>
      <c r="MOA489" s="107"/>
      <c r="MOB489" s="107"/>
      <c r="MOC489" s="107"/>
      <c r="MOD489" s="107"/>
      <c r="MOE489" s="107"/>
      <c r="MOF489" s="107"/>
      <c r="MOG489" s="107"/>
      <c r="MOH489" s="107"/>
      <c r="MOI489" s="107"/>
      <c r="MOJ489" s="107"/>
      <c r="MOK489" s="107"/>
      <c r="MOL489" s="107"/>
      <c r="MOM489" s="107"/>
      <c r="MON489" s="107"/>
      <c r="MOO489" s="107"/>
      <c r="MOP489" s="107"/>
      <c r="MOQ489" s="107"/>
      <c r="MOR489" s="107"/>
      <c r="MOS489" s="107"/>
      <c r="MOT489" s="107"/>
      <c r="MOU489" s="107"/>
      <c r="MOV489" s="107"/>
      <c r="MOW489" s="107"/>
      <c r="MOX489" s="107"/>
      <c r="MOY489" s="107"/>
      <c r="MOZ489" s="107"/>
      <c r="MPA489" s="107"/>
      <c r="MPB489" s="107"/>
      <c r="MPC489" s="107"/>
      <c r="MPD489" s="107"/>
      <c r="MPE489" s="107"/>
      <c r="MPF489" s="107"/>
      <c r="MPG489" s="107"/>
      <c r="MPH489" s="107"/>
      <c r="MPI489" s="107"/>
      <c r="MPJ489" s="107"/>
      <c r="MPK489" s="107"/>
      <c r="MPL489" s="107"/>
      <c r="MPM489" s="107"/>
      <c r="MPN489" s="107"/>
      <c r="MPO489" s="107"/>
      <c r="MPP489" s="107"/>
      <c r="MPQ489" s="107"/>
      <c r="MPR489" s="107"/>
      <c r="MPS489" s="107"/>
      <c r="MPT489" s="107"/>
      <c r="MPU489" s="107"/>
      <c r="MPV489" s="107"/>
      <c r="MPW489" s="107"/>
      <c r="MPX489" s="107"/>
      <c r="MPY489" s="107"/>
      <c r="MPZ489" s="107"/>
      <c r="MQA489" s="107"/>
      <c r="MQB489" s="107"/>
      <c r="MQC489" s="107"/>
      <c r="MQD489" s="107"/>
      <c r="MQE489" s="107"/>
      <c r="MQF489" s="107"/>
      <c r="MQG489" s="107"/>
      <c r="MQH489" s="107"/>
      <c r="MQI489" s="107"/>
      <c r="MQJ489" s="107"/>
      <c r="MQK489" s="107"/>
      <c r="MQL489" s="107"/>
      <c r="MQM489" s="107"/>
      <c r="MQN489" s="107"/>
      <c r="MQO489" s="107"/>
      <c r="MQP489" s="107"/>
      <c r="MQQ489" s="107"/>
      <c r="MQR489" s="107"/>
      <c r="MQS489" s="107"/>
      <c r="MQT489" s="107"/>
      <c r="MQU489" s="107"/>
      <c r="MQV489" s="107"/>
      <c r="MQW489" s="107"/>
      <c r="MQX489" s="107"/>
      <c r="MQY489" s="107"/>
      <c r="MQZ489" s="107"/>
      <c r="MRA489" s="107"/>
      <c r="MRB489" s="107"/>
      <c r="MRC489" s="107"/>
      <c r="MRD489" s="107"/>
      <c r="MRE489" s="107"/>
      <c r="MRF489" s="107"/>
      <c r="MRG489" s="107"/>
      <c r="MRH489" s="107"/>
      <c r="MRI489" s="107"/>
      <c r="MRJ489" s="107"/>
      <c r="MRK489" s="107"/>
      <c r="MRL489" s="107"/>
      <c r="MRM489" s="107"/>
      <c r="MRN489" s="107"/>
      <c r="MRO489" s="107"/>
      <c r="MRP489" s="107"/>
      <c r="MRQ489" s="107"/>
      <c r="MRR489" s="107"/>
      <c r="MRS489" s="107"/>
      <c r="MRT489" s="107"/>
      <c r="MRU489" s="107"/>
      <c r="MRV489" s="107"/>
      <c r="MRW489" s="107"/>
      <c r="MRX489" s="107"/>
      <c r="MRY489" s="107"/>
      <c r="MRZ489" s="107"/>
      <c r="MSA489" s="107"/>
      <c r="MSB489" s="107"/>
      <c r="MSC489" s="107"/>
      <c r="MSD489" s="107"/>
      <c r="MSE489" s="107"/>
      <c r="MSF489" s="107"/>
      <c r="MSG489" s="107"/>
      <c r="MSH489" s="107"/>
      <c r="MSI489" s="107"/>
      <c r="MSJ489" s="107"/>
      <c r="MSK489" s="107"/>
      <c r="MSL489" s="107"/>
      <c r="MSM489" s="107"/>
      <c r="MSN489" s="107"/>
      <c r="MSO489" s="107"/>
      <c r="MSP489" s="107"/>
      <c r="MSQ489" s="107"/>
      <c r="MSR489" s="107"/>
      <c r="MSS489" s="107"/>
      <c r="MST489" s="107"/>
      <c r="MSU489" s="107"/>
      <c r="MSV489" s="107"/>
      <c r="MSW489" s="107"/>
      <c r="MSX489" s="107"/>
      <c r="MSY489" s="107"/>
      <c r="MSZ489" s="107"/>
      <c r="MTA489" s="107"/>
      <c r="MTB489" s="107"/>
      <c r="MTC489" s="107"/>
      <c r="MTD489" s="107"/>
      <c r="MTE489" s="107"/>
      <c r="MTF489" s="107"/>
      <c r="MTG489" s="107"/>
      <c r="MTH489" s="107"/>
      <c r="MTI489" s="107"/>
      <c r="MTJ489" s="107"/>
      <c r="MTK489" s="107"/>
      <c r="MTL489" s="107"/>
      <c r="MTM489" s="107"/>
      <c r="MTN489" s="107"/>
      <c r="MTO489" s="107"/>
      <c r="MTP489" s="107"/>
      <c r="MTQ489" s="107"/>
      <c r="MTR489" s="107"/>
      <c r="MTS489" s="107"/>
      <c r="MTT489" s="107"/>
      <c r="MTU489" s="107"/>
      <c r="MTV489" s="107"/>
      <c r="MTW489" s="107"/>
      <c r="MTX489" s="107"/>
      <c r="MTY489" s="107"/>
      <c r="MTZ489" s="107"/>
      <c r="MUA489" s="107"/>
      <c r="MUB489" s="107"/>
      <c r="MUC489" s="107"/>
      <c r="MUD489" s="107"/>
      <c r="MUE489" s="107"/>
      <c r="MUF489" s="107"/>
      <c r="MUG489" s="107"/>
      <c r="MUH489" s="107"/>
      <c r="MUI489" s="107"/>
      <c r="MUJ489" s="107"/>
      <c r="MUK489" s="107"/>
      <c r="MUL489" s="107"/>
      <c r="MUM489" s="107"/>
      <c r="MUN489" s="107"/>
      <c r="MUO489" s="107"/>
      <c r="MUP489" s="107"/>
      <c r="MUQ489" s="107"/>
      <c r="MUR489" s="107"/>
      <c r="MUS489" s="107"/>
      <c r="MUT489" s="107"/>
      <c r="MUU489" s="107"/>
      <c r="MUV489" s="107"/>
      <c r="MUW489" s="107"/>
      <c r="MUX489" s="107"/>
      <c r="MUY489" s="107"/>
      <c r="MUZ489" s="107"/>
      <c r="MVA489" s="107"/>
      <c r="MVB489" s="107"/>
      <c r="MVC489" s="107"/>
      <c r="MVD489" s="107"/>
      <c r="MVE489" s="107"/>
      <c r="MVF489" s="107"/>
      <c r="MVG489" s="107"/>
      <c r="MVH489" s="107"/>
      <c r="MVI489" s="107"/>
      <c r="MVJ489" s="107"/>
      <c r="MVK489" s="107"/>
      <c r="MVL489" s="107"/>
      <c r="MVM489" s="107"/>
      <c r="MVN489" s="107"/>
      <c r="MVO489" s="107"/>
      <c r="MVP489" s="107"/>
      <c r="MVQ489" s="107"/>
      <c r="MVR489" s="107"/>
      <c r="MVS489" s="107"/>
      <c r="MVT489" s="107"/>
      <c r="MVU489" s="107"/>
      <c r="MVV489" s="107"/>
      <c r="MVW489" s="107"/>
      <c r="MVX489" s="107"/>
      <c r="MVY489" s="107"/>
      <c r="MVZ489" s="107"/>
      <c r="MWA489" s="107"/>
      <c r="MWB489" s="107"/>
      <c r="MWC489" s="107"/>
      <c r="MWD489" s="107"/>
      <c r="MWE489" s="107"/>
      <c r="MWF489" s="107"/>
      <c r="MWG489" s="107"/>
      <c r="MWH489" s="107"/>
      <c r="MWI489" s="107"/>
      <c r="MWJ489" s="107"/>
      <c r="MWK489" s="107"/>
      <c r="MWL489" s="107"/>
      <c r="MWM489" s="107"/>
      <c r="MWN489" s="107"/>
      <c r="MWO489" s="107"/>
      <c r="MWP489" s="107"/>
      <c r="MWQ489" s="107"/>
      <c r="MWR489" s="107"/>
      <c r="MWS489" s="107"/>
      <c r="MWT489" s="107"/>
      <c r="MWU489" s="107"/>
      <c r="MWV489" s="107"/>
      <c r="MWW489" s="107"/>
      <c r="MWX489" s="107"/>
      <c r="MWY489" s="107"/>
      <c r="MWZ489" s="107"/>
      <c r="MXA489" s="107"/>
      <c r="MXB489" s="107"/>
      <c r="MXC489" s="107"/>
      <c r="MXD489" s="107"/>
      <c r="MXE489" s="107"/>
      <c r="MXF489" s="107"/>
      <c r="MXG489" s="107"/>
      <c r="MXH489" s="107"/>
      <c r="MXI489" s="107"/>
      <c r="MXJ489" s="107"/>
      <c r="MXK489" s="107"/>
      <c r="MXL489" s="107"/>
      <c r="MXM489" s="107"/>
      <c r="MXN489" s="107"/>
      <c r="MXO489" s="107"/>
      <c r="MXP489" s="107"/>
      <c r="MXQ489" s="107"/>
      <c r="MXR489" s="107"/>
      <c r="MXS489" s="107"/>
      <c r="MXT489" s="107"/>
      <c r="MXU489" s="107"/>
      <c r="MXV489" s="107"/>
      <c r="MXW489" s="107"/>
      <c r="MXX489" s="107"/>
      <c r="MXY489" s="107"/>
      <c r="MXZ489" s="107"/>
      <c r="MYA489" s="107"/>
      <c r="MYB489" s="107"/>
      <c r="MYC489" s="107"/>
      <c r="MYD489" s="107"/>
      <c r="MYE489" s="107"/>
      <c r="MYF489" s="107"/>
      <c r="MYG489" s="107"/>
      <c r="MYH489" s="107"/>
      <c r="MYI489" s="107"/>
      <c r="MYJ489" s="107"/>
      <c r="MYK489" s="107"/>
      <c r="MYL489" s="107"/>
      <c r="MYM489" s="107"/>
      <c r="MYN489" s="107"/>
      <c r="MYO489" s="107"/>
      <c r="MYP489" s="107"/>
      <c r="MYQ489" s="107"/>
      <c r="MYR489" s="107"/>
      <c r="MYS489" s="107"/>
      <c r="MYT489" s="107"/>
      <c r="MYU489" s="107"/>
      <c r="MYV489" s="107"/>
      <c r="MYW489" s="107"/>
      <c r="MYX489" s="107"/>
      <c r="MYY489" s="107"/>
      <c r="MYZ489" s="107"/>
      <c r="MZA489" s="107"/>
      <c r="MZB489" s="107"/>
      <c r="MZC489" s="107"/>
      <c r="MZD489" s="107"/>
      <c r="MZE489" s="107"/>
      <c r="MZF489" s="107"/>
      <c r="MZG489" s="107"/>
      <c r="MZH489" s="107"/>
      <c r="MZI489" s="107"/>
      <c r="MZJ489" s="107"/>
      <c r="MZK489" s="107"/>
      <c r="MZL489" s="107"/>
      <c r="MZM489" s="107"/>
      <c r="MZN489" s="107"/>
      <c r="MZO489" s="107"/>
      <c r="MZP489" s="107"/>
      <c r="MZQ489" s="107"/>
      <c r="MZR489" s="107"/>
      <c r="MZS489" s="107"/>
      <c r="MZT489" s="107"/>
      <c r="MZU489" s="107"/>
      <c r="MZV489" s="107"/>
      <c r="MZW489" s="107"/>
      <c r="MZX489" s="107"/>
      <c r="MZY489" s="107"/>
      <c r="MZZ489" s="107"/>
      <c r="NAA489" s="107"/>
      <c r="NAB489" s="107"/>
      <c r="NAC489" s="107"/>
      <c r="NAD489" s="107"/>
      <c r="NAE489" s="107"/>
      <c r="NAF489" s="107"/>
      <c r="NAG489" s="107"/>
      <c r="NAH489" s="107"/>
      <c r="NAI489" s="107"/>
      <c r="NAJ489" s="107"/>
      <c r="NAK489" s="107"/>
      <c r="NAL489" s="107"/>
      <c r="NAM489" s="107"/>
      <c r="NAN489" s="107"/>
      <c r="NAO489" s="107"/>
      <c r="NAP489" s="107"/>
      <c r="NAQ489" s="107"/>
      <c r="NAR489" s="107"/>
      <c r="NAS489" s="107"/>
      <c r="NAT489" s="107"/>
      <c r="NAU489" s="107"/>
      <c r="NAV489" s="107"/>
      <c r="NAW489" s="107"/>
      <c r="NAX489" s="107"/>
      <c r="NAY489" s="107"/>
      <c r="NAZ489" s="107"/>
      <c r="NBA489" s="107"/>
      <c r="NBB489" s="107"/>
      <c r="NBC489" s="107"/>
      <c r="NBD489" s="107"/>
      <c r="NBE489" s="107"/>
      <c r="NBF489" s="107"/>
      <c r="NBG489" s="107"/>
      <c r="NBH489" s="107"/>
      <c r="NBI489" s="107"/>
      <c r="NBJ489" s="107"/>
      <c r="NBK489" s="107"/>
      <c r="NBL489" s="107"/>
      <c r="NBM489" s="107"/>
      <c r="NBN489" s="107"/>
      <c r="NBO489" s="107"/>
      <c r="NBP489" s="107"/>
      <c r="NBQ489" s="107"/>
      <c r="NBR489" s="107"/>
      <c r="NBS489" s="107"/>
      <c r="NBT489" s="107"/>
      <c r="NBU489" s="107"/>
      <c r="NBV489" s="107"/>
      <c r="NBW489" s="107"/>
      <c r="NBX489" s="107"/>
      <c r="NBY489" s="107"/>
      <c r="NBZ489" s="107"/>
      <c r="NCA489" s="107"/>
      <c r="NCB489" s="107"/>
      <c r="NCC489" s="107"/>
      <c r="NCD489" s="107"/>
      <c r="NCE489" s="107"/>
      <c r="NCF489" s="107"/>
      <c r="NCG489" s="107"/>
      <c r="NCH489" s="107"/>
      <c r="NCI489" s="107"/>
      <c r="NCJ489" s="107"/>
      <c r="NCK489" s="107"/>
      <c r="NCL489" s="107"/>
      <c r="NCM489" s="107"/>
      <c r="NCN489" s="107"/>
      <c r="NCO489" s="107"/>
      <c r="NCP489" s="107"/>
      <c r="NCQ489" s="107"/>
      <c r="NCR489" s="107"/>
      <c r="NCS489" s="107"/>
      <c r="NCT489" s="107"/>
      <c r="NCU489" s="107"/>
      <c r="NCV489" s="107"/>
      <c r="NCW489" s="107"/>
      <c r="NCX489" s="107"/>
      <c r="NCY489" s="107"/>
      <c r="NCZ489" s="107"/>
      <c r="NDA489" s="107"/>
      <c r="NDB489" s="107"/>
      <c r="NDC489" s="107"/>
      <c r="NDD489" s="107"/>
      <c r="NDE489" s="107"/>
      <c r="NDF489" s="107"/>
      <c r="NDG489" s="107"/>
      <c r="NDH489" s="107"/>
      <c r="NDI489" s="107"/>
      <c r="NDJ489" s="107"/>
      <c r="NDK489" s="107"/>
      <c r="NDL489" s="107"/>
      <c r="NDM489" s="107"/>
      <c r="NDN489" s="107"/>
      <c r="NDO489" s="107"/>
      <c r="NDP489" s="107"/>
      <c r="NDQ489" s="107"/>
      <c r="NDR489" s="107"/>
      <c r="NDS489" s="107"/>
      <c r="NDT489" s="107"/>
      <c r="NDU489" s="107"/>
      <c r="NDV489" s="107"/>
      <c r="NDW489" s="107"/>
      <c r="NDX489" s="107"/>
      <c r="NDY489" s="107"/>
      <c r="NDZ489" s="107"/>
      <c r="NEA489" s="107"/>
      <c r="NEB489" s="107"/>
      <c r="NEC489" s="107"/>
      <c r="NED489" s="107"/>
      <c r="NEE489" s="107"/>
      <c r="NEF489" s="107"/>
      <c r="NEG489" s="107"/>
      <c r="NEH489" s="107"/>
      <c r="NEI489" s="107"/>
      <c r="NEJ489" s="107"/>
      <c r="NEK489" s="107"/>
      <c r="NEL489" s="107"/>
      <c r="NEM489" s="107"/>
      <c r="NEN489" s="107"/>
      <c r="NEO489" s="107"/>
      <c r="NEP489" s="107"/>
      <c r="NEQ489" s="107"/>
      <c r="NER489" s="107"/>
      <c r="NES489" s="107"/>
      <c r="NET489" s="107"/>
      <c r="NEU489" s="107"/>
      <c r="NEV489" s="107"/>
      <c r="NEW489" s="107"/>
      <c r="NEX489" s="107"/>
      <c r="NEY489" s="107"/>
      <c r="NEZ489" s="107"/>
      <c r="NFA489" s="107"/>
      <c r="NFB489" s="107"/>
      <c r="NFC489" s="107"/>
      <c r="NFD489" s="107"/>
      <c r="NFE489" s="107"/>
      <c r="NFF489" s="107"/>
      <c r="NFG489" s="107"/>
      <c r="NFH489" s="107"/>
      <c r="NFI489" s="107"/>
      <c r="NFJ489" s="107"/>
      <c r="NFK489" s="107"/>
      <c r="NFL489" s="107"/>
      <c r="NFM489" s="107"/>
      <c r="NFN489" s="107"/>
      <c r="NFO489" s="107"/>
      <c r="NFP489" s="107"/>
      <c r="NFQ489" s="107"/>
      <c r="NFR489" s="107"/>
      <c r="NFS489" s="107"/>
      <c r="NFT489" s="107"/>
      <c r="NFU489" s="107"/>
      <c r="NFV489" s="107"/>
      <c r="NFW489" s="107"/>
      <c r="NFX489" s="107"/>
      <c r="NFY489" s="107"/>
      <c r="NFZ489" s="107"/>
      <c r="NGA489" s="107"/>
      <c r="NGB489" s="107"/>
      <c r="NGC489" s="107"/>
      <c r="NGD489" s="107"/>
      <c r="NGE489" s="107"/>
      <c r="NGF489" s="107"/>
      <c r="NGG489" s="107"/>
      <c r="NGH489" s="107"/>
      <c r="NGI489" s="107"/>
      <c r="NGJ489" s="107"/>
      <c r="NGK489" s="107"/>
      <c r="NGL489" s="107"/>
      <c r="NGM489" s="107"/>
      <c r="NGN489" s="107"/>
      <c r="NGO489" s="107"/>
      <c r="NGP489" s="107"/>
      <c r="NGQ489" s="107"/>
      <c r="NGR489" s="107"/>
      <c r="NGS489" s="107"/>
      <c r="NGT489" s="107"/>
      <c r="NGU489" s="107"/>
      <c r="NGV489" s="107"/>
      <c r="NGW489" s="107"/>
      <c r="NGX489" s="107"/>
      <c r="NGY489" s="107"/>
      <c r="NGZ489" s="107"/>
      <c r="NHA489" s="107"/>
      <c r="NHB489" s="107"/>
      <c r="NHC489" s="107"/>
      <c r="NHD489" s="107"/>
      <c r="NHE489" s="107"/>
      <c r="NHF489" s="107"/>
      <c r="NHG489" s="107"/>
      <c r="NHH489" s="107"/>
      <c r="NHI489" s="107"/>
      <c r="NHJ489" s="107"/>
      <c r="NHK489" s="107"/>
      <c r="NHL489" s="107"/>
      <c r="NHM489" s="107"/>
      <c r="NHN489" s="107"/>
      <c r="NHO489" s="107"/>
      <c r="NHP489" s="107"/>
      <c r="NHQ489" s="107"/>
      <c r="NHR489" s="107"/>
      <c r="NHS489" s="107"/>
      <c r="NHT489" s="107"/>
      <c r="NHU489" s="107"/>
      <c r="NHV489" s="107"/>
      <c r="NHW489" s="107"/>
      <c r="NHX489" s="107"/>
      <c r="NHY489" s="107"/>
      <c r="NHZ489" s="107"/>
      <c r="NIA489" s="107"/>
      <c r="NIB489" s="107"/>
      <c r="NIC489" s="107"/>
      <c r="NID489" s="107"/>
      <c r="NIE489" s="107"/>
      <c r="NIF489" s="107"/>
      <c r="NIG489" s="107"/>
      <c r="NIH489" s="107"/>
      <c r="NII489" s="107"/>
      <c r="NIJ489" s="107"/>
      <c r="NIK489" s="107"/>
      <c r="NIL489" s="107"/>
      <c r="NIM489" s="107"/>
      <c r="NIN489" s="107"/>
      <c r="NIO489" s="107"/>
      <c r="NIP489" s="107"/>
      <c r="NIQ489" s="107"/>
      <c r="NIR489" s="107"/>
      <c r="NIS489" s="107"/>
      <c r="NIT489" s="107"/>
      <c r="NIU489" s="107"/>
      <c r="NIV489" s="107"/>
      <c r="NIW489" s="107"/>
      <c r="NIX489" s="107"/>
      <c r="NIY489" s="107"/>
      <c r="NIZ489" s="107"/>
      <c r="NJA489" s="107"/>
      <c r="NJB489" s="107"/>
      <c r="NJC489" s="107"/>
      <c r="NJD489" s="107"/>
      <c r="NJE489" s="107"/>
      <c r="NJF489" s="107"/>
      <c r="NJG489" s="107"/>
      <c r="NJH489" s="107"/>
      <c r="NJI489" s="107"/>
      <c r="NJJ489" s="107"/>
      <c r="NJK489" s="107"/>
      <c r="NJL489" s="107"/>
      <c r="NJM489" s="107"/>
      <c r="NJN489" s="107"/>
      <c r="NJO489" s="107"/>
      <c r="NJP489" s="107"/>
      <c r="NJQ489" s="107"/>
      <c r="NJR489" s="107"/>
      <c r="NJS489" s="107"/>
      <c r="NJT489" s="107"/>
      <c r="NJU489" s="107"/>
      <c r="NJV489" s="107"/>
      <c r="NJW489" s="107"/>
      <c r="NJX489" s="107"/>
      <c r="NJY489" s="107"/>
      <c r="NJZ489" s="107"/>
      <c r="NKA489" s="107"/>
      <c r="NKB489" s="107"/>
      <c r="NKC489" s="107"/>
      <c r="NKD489" s="107"/>
      <c r="NKE489" s="107"/>
      <c r="NKF489" s="107"/>
      <c r="NKG489" s="107"/>
      <c r="NKH489" s="107"/>
      <c r="NKI489" s="107"/>
      <c r="NKJ489" s="107"/>
      <c r="NKK489" s="107"/>
      <c r="NKL489" s="107"/>
      <c r="NKM489" s="107"/>
      <c r="NKN489" s="107"/>
      <c r="NKO489" s="107"/>
      <c r="NKP489" s="107"/>
      <c r="NKQ489" s="107"/>
      <c r="NKR489" s="107"/>
      <c r="NKS489" s="107"/>
      <c r="NKT489" s="107"/>
      <c r="NKU489" s="107"/>
      <c r="NKV489" s="107"/>
      <c r="NKW489" s="107"/>
      <c r="NKX489" s="107"/>
      <c r="NKY489" s="107"/>
      <c r="NKZ489" s="107"/>
      <c r="NLA489" s="107"/>
      <c r="NLB489" s="107"/>
      <c r="NLC489" s="107"/>
      <c r="NLD489" s="107"/>
      <c r="NLE489" s="107"/>
      <c r="NLF489" s="107"/>
      <c r="NLG489" s="107"/>
      <c r="NLH489" s="107"/>
      <c r="NLI489" s="107"/>
      <c r="NLJ489" s="107"/>
      <c r="NLK489" s="107"/>
      <c r="NLL489" s="107"/>
      <c r="NLM489" s="107"/>
      <c r="NLN489" s="107"/>
      <c r="NLO489" s="107"/>
      <c r="NLP489" s="107"/>
      <c r="NLQ489" s="107"/>
      <c r="NLR489" s="107"/>
      <c r="NLS489" s="107"/>
      <c r="NLT489" s="107"/>
      <c r="NLU489" s="107"/>
      <c r="NLV489" s="107"/>
      <c r="NLW489" s="107"/>
      <c r="NLX489" s="107"/>
      <c r="NLY489" s="107"/>
      <c r="NLZ489" s="107"/>
      <c r="NMA489" s="107"/>
      <c r="NMB489" s="107"/>
      <c r="NMC489" s="107"/>
      <c r="NMD489" s="107"/>
      <c r="NME489" s="107"/>
      <c r="NMF489" s="107"/>
      <c r="NMG489" s="107"/>
      <c r="NMH489" s="107"/>
      <c r="NMI489" s="107"/>
      <c r="NMJ489" s="107"/>
      <c r="NMK489" s="107"/>
      <c r="NML489" s="107"/>
      <c r="NMM489" s="107"/>
      <c r="NMN489" s="107"/>
      <c r="NMO489" s="107"/>
      <c r="NMP489" s="107"/>
      <c r="NMQ489" s="107"/>
      <c r="NMR489" s="107"/>
      <c r="NMS489" s="107"/>
      <c r="NMT489" s="107"/>
      <c r="NMU489" s="107"/>
      <c r="NMV489" s="107"/>
      <c r="NMW489" s="107"/>
      <c r="NMX489" s="107"/>
      <c r="NMY489" s="107"/>
      <c r="NMZ489" s="107"/>
      <c r="NNA489" s="107"/>
      <c r="NNB489" s="107"/>
      <c r="NNC489" s="107"/>
      <c r="NND489" s="107"/>
      <c r="NNE489" s="107"/>
      <c r="NNF489" s="107"/>
      <c r="NNG489" s="107"/>
      <c r="NNH489" s="107"/>
      <c r="NNI489" s="107"/>
      <c r="NNJ489" s="107"/>
      <c r="NNK489" s="107"/>
      <c r="NNL489" s="107"/>
      <c r="NNM489" s="107"/>
      <c r="NNN489" s="107"/>
      <c r="NNO489" s="107"/>
      <c r="NNP489" s="107"/>
      <c r="NNQ489" s="107"/>
      <c r="NNR489" s="107"/>
      <c r="NNS489" s="107"/>
      <c r="NNT489" s="107"/>
      <c r="NNU489" s="107"/>
      <c r="NNV489" s="107"/>
      <c r="NNW489" s="107"/>
      <c r="NNX489" s="107"/>
      <c r="NNY489" s="107"/>
      <c r="NNZ489" s="107"/>
      <c r="NOA489" s="107"/>
      <c r="NOB489" s="107"/>
      <c r="NOC489" s="107"/>
      <c r="NOD489" s="107"/>
      <c r="NOE489" s="107"/>
      <c r="NOF489" s="107"/>
      <c r="NOG489" s="107"/>
      <c r="NOH489" s="107"/>
      <c r="NOI489" s="107"/>
      <c r="NOJ489" s="107"/>
      <c r="NOK489" s="107"/>
      <c r="NOL489" s="107"/>
      <c r="NOM489" s="107"/>
      <c r="NON489" s="107"/>
      <c r="NOO489" s="107"/>
      <c r="NOP489" s="107"/>
      <c r="NOQ489" s="107"/>
      <c r="NOR489" s="107"/>
      <c r="NOS489" s="107"/>
      <c r="NOT489" s="107"/>
      <c r="NOU489" s="107"/>
      <c r="NOV489" s="107"/>
      <c r="NOW489" s="107"/>
      <c r="NOX489" s="107"/>
      <c r="NOY489" s="107"/>
      <c r="NOZ489" s="107"/>
      <c r="NPA489" s="107"/>
      <c r="NPB489" s="107"/>
      <c r="NPC489" s="107"/>
      <c r="NPD489" s="107"/>
      <c r="NPE489" s="107"/>
      <c r="NPF489" s="107"/>
      <c r="NPG489" s="107"/>
      <c r="NPH489" s="107"/>
      <c r="NPI489" s="107"/>
      <c r="NPJ489" s="107"/>
      <c r="NPK489" s="107"/>
      <c r="NPL489" s="107"/>
      <c r="NPM489" s="107"/>
      <c r="NPN489" s="107"/>
      <c r="NPO489" s="107"/>
      <c r="NPP489" s="107"/>
      <c r="NPQ489" s="107"/>
      <c r="NPR489" s="107"/>
      <c r="NPS489" s="107"/>
      <c r="NPT489" s="107"/>
      <c r="NPU489" s="107"/>
      <c r="NPV489" s="107"/>
      <c r="NPW489" s="107"/>
      <c r="NPX489" s="107"/>
      <c r="NPY489" s="107"/>
      <c r="NPZ489" s="107"/>
      <c r="NQA489" s="107"/>
      <c r="NQB489" s="107"/>
      <c r="NQC489" s="107"/>
      <c r="NQD489" s="107"/>
      <c r="NQE489" s="107"/>
      <c r="NQF489" s="107"/>
      <c r="NQG489" s="107"/>
      <c r="NQH489" s="107"/>
      <c r="NQI489" s="107"/>
      <c r="NQJ489" s="107"/>
      <c r="NQK489" s="107"/>
      <c r="NQL489" s="107"/>
      <c r="NQM489" s="107"/>
      <c r="NQN489" s="107"/>
      <c r="NQO489" s="107"/>
      <c r="NQP489" s="107"/>
      <c r="NQQ489" s="107"/>
      <c r="NQR489" s="107"/>
      <c r="NQS489" s="107"/>
      <c r="NQT489" s="107"/>
      <c r="NQU489" s="107"/>
      <c r="NQV489" s="107"/>
      <c r="NQW489" s="107"/>
      <c r="NQX489" s="107"/>
      <c r="NQY489" s="107"/>
      <c r="NQZ489" s="107"/>
      <c r="NRA489" s="107"/>
      <c r="NRB489" s="107"/>
      <c r="NRC489" s="107"/>
      <c r="NRD489" s="107"/>
      <c r="NRE489" s="107"/>
      <c r="NRF489" s="107"/>
      <c r="NRG489" s="107"/>
      <c r="NRH489" s="107"/>
      <c r="NRI489" s="107"/>
      <c r="NRJ489" s="107"/>
      <c r="NRK489" s="107"/>
      <c r="NRL489" s="107"/>
      <c r="NRM489" s="107"/>
      <c r="NRN489" s="107"/>
      <c r="NRO489" s="107"/>
      <c r="NRP489" s="107"/>
      <c r="NRQ489" s="107"/>
      <c r="NRR489" s="107"/>
      <c r="NRS489" s="107"/>
      <c r="NRT489" s="107"/>
      <c r="NRU489" s="107"/>
      <c r="NRV489" s="107"/>
      <c r="NRW489" s="107"/>
      <c r="NRX489" s="107"/>
      <c r="NRY489" s="107"/>
      <c r="NRZ489" s="107"/>
      <c r="NSA489" s="107"/>
      <c r="NSB489" s="107"/>
      <c r="NSC489" s="107"/>
      <c r="NSD489" s="107"/>
      <c r="NSE489" s="107"/>
      <c r="NSF489" s="107"/>
      <c r="NSG489" s="107"/>
      <c r="NSH489" s="107"/>
      <c r="NSI489" s="107"/>
      <c r="NSJ489" s="107"/>
      <c r="NSK489" s="107"/>
      <c r="NSL489" s="107"/>
      <c r="NSM489" s="107"/>
      <c r="NSN489" s="107"/>
      <c r="NSO489" s="107"/>
      <c r="NSP489" s="107"/>
      <c r="NSQ489" s="107"/>
      <c r="NSR489" s="107"/>
      <c r="NSS489" s="107"/>
      <c r="NST489" s="107"/>
      <c r="NSU489" s="107"/>
      <c r="NSV489" s="107"/>
      <c r="NSW489" s="107"/>
      <c r="NSX489" s="107"/>
      <c r="NSY489" s="107"/>
      <c r="NSZ489" s="107"/>
      <c r="NTA489" s="107"/>
      <c r="NTB489" s="107"/>
      <c r="NTC489" s="107"/>
      <c r="NTD489" s="107"/>
      <c r="NTE489" s="107"/>
      <c r="NTF489" s="107"/>
      <c r="NTG489" s="107"/>
      <c r="NTH489" s="107"/>
      <c r="NTI489" s="107"/>
      <c r="NTJ489" s="107"/>
      <c r="NTK489" s="107"/>
      <c r="NTL489" s="107"/>
      <c r="NTM489" s="107"/>
      <c r="NTN489" s="107"/>
      <c r="NTO489" s="107"/>
      <c r="NTP489" s="107"/>
      <c r="NTQ489" s="107"/>
      <c r="NTR489" s="107"/>
      <c r="NTS489" s="107"/>
      <c r="NTT489" s="107"/>
      <c r="NTU489" s="107"/>
      <c r="NTV489" s="107"/>
      <c r="NTW489" s="107"/>
      <c r="NTX489" s="107"/>
      <c r="NTY489" s="107"/>
      <c r="NTZ489" s="107"/>
      <c r="NUA489" s="107"/>
      <c r="NUB489" s="107"/>
      <c r="NUC489" s="107"/>
      <c r="NUD489" s="107"/>
      <c r="NUE489" s="107"/>
      <c r="NUF489" s="107"/>
      <c r="NUG489" s="107"/>
      <c r="NUH489" s="107"/>
      <c r="NUI489" s="107"/>
      <c r="NUJ489" s="107"/>
      <c r="NUK489" s="107"/>
      <c r="NUL489" s="107"/>
      <c r="NUM489" s="107"/>
      <c r="NUN489" s="107"/>
      <c r="NUO489" s="107"/>
      <c r="NUP489" s="107"/>
      <c r="NUQ489" s="107"/>
      <c r="NUR489" s="107"/>
      <c r="NUS489" s="107"/>
      <c r="NUT489" s="107"/>
      <c r="NUU489" s="107"/>
      <c r="NUV489" s="107"/>
      <c r="NUW489" s="107"/>
      <c r="NUX489" s="107"/>
      <c r="NUY489" s="107"/>
      <c r="NUZ489" s="107"/>
      <c r="NVA489" s="107"/>
      <c r="NVB489" s="107"/>
      <c r="NVC489" s="107"/>
      <c r="NVD489" s="107"/>
      <c r="NVE489" s="107"/>
      <c r="NVF489" s="107"/>
      <c r="NVG489" s="107"/>
      <c r="NVH489" s="107"/>
      <c r="NVI489" s="107"/>
      <c r="NVJ489" s="107"/>
      <c r="NVK489" s="107"/>
      <c r="NVL489" s="107"/>
      <c r="NVM489" s="107"/>
      <c r="NVN489" s="107"/>
      <c r="NVO489" s="107"/>
      <c r="NVP489" s="107"/>
      <c r="NVQ489" s="107"/>
      <c r="NVR489" s="107"/>
      <c r="NVS489" s="107"/>
      <c r="NVT489" s="107"/>
      <c r="NVU489" s="107"/>
      <c r="NVV489" s="107"/>
      <c r="NVW489" s="107"/>
      <c r="NVX489" s="107"/>
      <c r="NVY489" s="107"/>
      <c r="NVZ489" s="107"/>
      <c r="NWA489" s="107"/>
      <c r="NWB489" s="107"/>
      <c r="NWC489" s="107"/>
      <c r="NWD489" s="107"/>
      <c r="NWE489" s="107"/>
      <c r="NWF489" s="107"/>
      <c r="NWG489" s="107"/>
      <c r="NWH489" s="107"/>
      <c r="NWI489" s="107"/>
      <c r="NWJ489" s="107"/>
      <c r="NWK489" s="107"/>
      <c r="NWL489" s="107"/>
      <c r="NWM489" s="107"/>
      <c r="NWN489" s="107"/>
      <c r="NWO489" s="107"/>
      <c r="NWP489" s="107"/>
      <c r="NWQ489" s="107"/>
      <c r="NWR489" s="107"/>
      <c r="NWS489" s="107"/>
      <c r="NWT489" s="107"/>
      <c r="NWU489" s="107"/>
      <c r="NWV489" s="107"/>
      <c r="NWW489" s="107"/>
      <c r="NWX489" s="107"/>
      <c r="NWY489" s="107"/>
      <c r="NWZ489" s="107"/>
      <c r="NXA489" s="107"/>
      <c r="NXB489" s="107"/>
      <c r="NXC489" s="107"/>
      <c r="NXD489" s="107"/>
      <c r="NXE489" s="107"/>
      <c r="NXF489" s="107"/>
      <c r="NXG489" s="107"/>
      <c r="NXH489" s="107"/>
      <c r="NXI489" s="107"/>
      <c r="NXJ489" s="107"/>
      <c r="NXK489" s="107"/>
      <c r="NXL489" s="107"/>
      <c r="NXM489" s="107"/>
      <c r="NXN489" s="107"/>
      <c r="NXO489" s="107"/>
      <c r="NXP489" s="107"/>
      <c r="NXQ489" s="107"/>
      <c r="NXR489" s="107"/>
      <c r="NXS489" s="107"/>
      <c r="NXT489" s="107"/>
      <c r="NXU489" s="107"/>
      <c r="NXV489" s="107"/>
      <c r="NXW489" s="107"/>
      <c r="NXX489" s="107"/>
      <c r="NXY489" s="107"/>
      <c r="NXZ489" s="107"/>
      <c r="NYA489" s="107"/>
      <c r="NYB489" s="107"/>
      <c r="NYC489" s="107"/>
      <c r="NYD489" s="107"/>
      <c r="NYE489" s="107"/>
      <c r="NYF489" s="107"/>
      <c r="NYG489" s="107"/>
      <c r="NYH489" s="107"/>
      <c r="NYI489" s="107"/>
      <c r="NYJ489" s="107"/>
      <c r="NYK489" s="107"/>
      <c r="NYL489" s="107"/>
      <c r="NYM489" s="107"/>
      <c r="NYN489" s="107"/>
      <c r="NYO489" s="107"/>
      <c r="NYP489" s="107"/>
      <c r="NYQ489" s="107"/>
      <c r="NYR489" s="107"/>
      <c r="NYS489" s="107"/>
      <c r="NYT489" s="107"/>
      <c r="NYU489" s="107"/>
      <c r="NYV489" s="107"/>
      <c r="NYW489" s="107"/>
      <c r="NYX489" s="107"/>
      <c r="NYY489" s="107"/>
      <c r="NYZ489" s="107"/>
      <c r="NZA489" s="107"/>
      <c r="NZB489" s="107"/>
      <c r="NZC489" s="107"/>
      <c r="NZD489" s="107"/>
      <c r="NZE489" s="107"/>
      <c r="NZF489" s="107"/>
      <c r="NZG489" s="107"/>
      <c r="NZH489" s="107"/>
      <c r="NZI489" s="107"/>
      <c r="NZJ489" s="107"/>
      <c r="NZK489" s="107"/>
      <c r="NZL489" s="107"/>
      <c r="NZM489" s="107"/>
      <c r="NZN489" s="107"/>
      <c r="NZO489" s="107"/>
      <c r="NZP489" s="107"/>
      <c r="NZQ489" s="107"/>
      <c r="NZR489" s="107"/>
      <c r="NZS489" s="107"/>
      <c r="NZT489" s="107"/>
      <c r="NZU489" s="107"/>
      <c r="NZV489" s="107"/>
      <c r="NZW489" s="107"/>
      <c r="NZX489" s="107"/>
      <c r="NZY489" s="107"/>
      <c r="NZZ489" s="107"/>
      <c r="OAA489" s="107"/>
      <c r="OAB489" s="107"/>
      <c r="OAC489" s="107"/>
      <c r="OAD489" s="107"/>
      <c r="OAE489" s="107"/>
      <c r="OAF489" s="107"/>
      <c r="OAG489" s="107"/>
      <c r="OAH489" s="107"/>
      <c r="OAI489" s="107"/>
      <c r="OAJ489" s="107"/>
      <c r="OAK489" s="107"/>
      <c r="OAL489" s="107"/>
      <c r="OAM489" s="107"/>
      <c r="OAN489" s="107"/>
      <c r="OAO489" s="107"/>
      <c r="OAP489" s="107"/>
      <c r="OAQ489" s="107"/>
      <c r="OAR489" s="107"/>
      <c r="OAS489" s="107"/>
      <c r="OAT489" s="107"/>
      <c r="OAU489" s="107"/>
      <c r="OAV489" s="107"/>
      <c r="OAW489" s="107"/>
      <c r="OAX489" s="107"/>
      <c r="OAY489" s="107"/>
      <c r="OAZ489" s="107"/>
      <c r="OBA489" s="107"/>
      <c r="OBB489" s="107"/>
      <c r="OBC489" s="107"/>
      <c r="OBD489" s="107"/>
      <c r="OBE489" s="107"/>
      <c r="OBF489" s="107"/>
      <c r="OBG489" s="107"/>
      <c r="OBH489" s="107"/>
      <c r="OBI489" s="107"/>
      <c r="OBJ489" s="107"/>
      <c r="OBK489" s="107"/>
      <c r="OBL489" s="107"/>
      <c r="OBM489" s="107"/>
      <c r="OBN489" s="107"/>
      <c r="OBO489" s="107"/>
      <c r="OBP489" s="107"/>
      <c r="OBQ489" s="107"/>
      <c r="OBR489" s="107"/>
      <c r="OBS489" s="107"/>
      <c r="OBT489" s="107"/>
      <c r="OBU489" s="107"/>
      <c r="OBV489" s="107"/>
      <c r="OBW489" s="107"/>
      <c r="OBX489" s="107"/>
      <c r="OBY489" s="107"/>
      <c r="OBZ489" s="107"/>
      <c r="OCA489" s="107"/>
      <c r="OCB489" s="107"/>
      <c r="OCC489" s="107"/>
      <c r="OCD489" s="107"/>
      <c r="OCE489" s="107"/>
      <c r="OCF489" s="107"/>
      <c r="OCG489" s="107"/>
      <c r="OCH489" s="107"/>
      <c r="OCI489" s="107"/>
      <c r="OCJ489" s="107"/>
      <c r="OCK489" s="107"/>
      <c r="OCL489" s="107"/>
      <c r="OCM489" s="107"/>
      <c r="OCN489" s="107"/>
      <c r="OCO489" s="107"/>
      <c r="OCP489" s="107"/>
      <c r="OCQ489" s="107"/>
      <c r="OCR489" s="107"/>
      <c r="OCS489" s="107"/>
      <c r="OCT489" s="107"/>
      <c r="OCU489" s="107"/>
      <c r="OCV489" s="107"/>
      <c r="OCW489" s="107"/>
      <c r="OCX489" s="107"/>
      <c r="OCY489" s="107"/>
      <c r="OCZ489" s="107"/>
      <c r="ODA489" s="107"/>
      <c r="ODB489" s="107"/>
      <c r="ODC489" s="107"/>
      <c r="ODD489" s="107"/>
      <c r="ODE489" s="107"/>
      <c r="ODF489" s="107"/>
      <c r="ODG489" s="107"/>
      <c r="ODH489" s="107"/>
      <c r="ODI489" s="107"/>
      <c r="ODJ489" s="107"/>
      <c r="ODK489" s="107"/>
      <c r="ODL489" s="107"/>
      <c r="ODM489" s="107"/>
      <c r="ODN489" s="107"/>
      <c r="ODO489" s="107"/>
      <c r="ODP489" s="107"/>
      <c r="ODQ489" s="107"/>
      <c r="ODR489" s="107"/>
      <c r="ODS489" s="107"/>
      <c r="ODT489" s="107"/>
      <c r="ODU489" s="107"/>
      <c r="ODV489" s="107"/>
      <c r="ODW489" s="107"/>
      <c r="ODX489" s="107"/>
      <c r="ODY489" s="107"/>
      <c r="ODZ489" s="107"/>
      <c r="OEA489" s="107"/>
      <c r="OEB489" s="107"/>
      <c r="OEC489" s="107"/>
      <c r="OED489" s="107"/>
      <c r="OEE489" s="107"/>
      <c r="OEF489" s="107"/>
      <c r="OEG489" s="107"/>
      <c r="OEH489" s="107"/>
      <c r="OEI489" s="107"/>
      <c r="OEJ489" s="107"/>
      <c r="OEK489" s="107"/>
      <c r="OEL489" s="107"/>
      <c r="OEM489" s="107"/>
      <c r="OEN489" s="107"/>
      <c r="OEO489" s="107"/>
      <c r="OEP489" s="107"/>
      <c r="OEQ489" s="107"/>
      <c r="OER489" s="107"/>
      <c r="OES489" s="107"/>
      <c r="OET489" s="107"/>
      <c r="OEU489" s="107"/>
      <c r="OEV489" s="107"/>
      <c r="OEW489" s="107"/>
      <c r="OEX489" s="107"/>
      <c r="OEY489" s="107"/>
      <c r="OEZ489" s="107"/>
      <c r="OFA489" s="107"/>
      <c r="OFB489" s="107"/>
      <c r="OFC489" s="107"/>
      <c r="OFD489" s="107"/>
      <c r="OFE489" s="107"/>
      <c r="OFF489" s="107"/>
      <c r="OFG489" s="107"/>
      <c r="OFH489" s="107"/>
      <c r="OFI489" s="107"/>
      <c r="OFJ489" s="107"/>
      <c r="OFK489" s="107"/>
      <c r="OFL489" s="107"/>
      <c r="OFM489" s="107"/>
      <c r="OFN489" s="107"/>
      <c r="OFO489" s="107"/>
      <c r="OFP489" s="107"/>
      <c r="OFQ489" s="107"/>
      <c r="OFR489" s="107"/>
      <c r="OFS489" s="107"/>
      <c r="OFT489" s="107"/>
      <c r="OFU489" s="107"/>
      <c r="OFV489" s="107"/>
      <c r="OFW489" s="107"/>
      <c r="OFX489" s="107"/>
      <c r="OFY489" s="107"/>
      <c r="OFZ489" s="107"/>
      <c r="OGA489" s="107"/>
      <c r="OGB489" s="107"/>
      <c r="OGC489" s="107"/>
      <c r="OGD489" s="107"/>
      <c r="OGE489" s="107"/>
      <c r="OGF489" s="107"/>
      <c r="OGG489" s="107"/>
      <c r="OGH489" s="107"/>
      <c r="OGI489" s="107"/>
      <c r="OGJ489" s="107"/>
      <c r="OGK489" s="107"/>
      <c r="OGL489" s="107"/>
      <c r="OGM489" s="107"/>
      <c r="OGN489" s="107"/>
      <c r="OGO489" s="107"/>
      <c r="OGP489" s="107"/>
      <c r="OGQ489" s="107"/>
      <c r="OGR489" s="107"/>
      <c r="OGS489" s="107"/>
      <c r="OGT489" s="107"/>
      <c r="OGU489" s="107"/>
      <c r="OGV489" s="107"/>
      <c r="OGW489" s="107"/>
      <c r="OGX489" s="107"/>
      <c r="OGY489" s="107"/>
      <c r="OGZ489" s="107"/>
      <c r="OHA489" s="107"/>
      <c r="OHB489" s="107"/>
      <c r="OHC489" s="107"/>
      <c r="OHD489" s="107"/>
      <c r="OHE489" s="107"/>
      <c r="OHF489" s="107"/>
      <c r="OHG489" s="107"/>
      <c r="OHH489" s="107"/>
      <c r="OHI489" s="107"/>
      <c r="OHJ489" s="107"/>
      <c r="OHK489" s="107"/>
      <c r="OHL489" s="107"/>
      <c r="OHM489" s="107"/>
      <c r="OHN489" s="107"/>
      <c r="OHO489" s="107"/>
      <c r="OHP489" s="107"/>
      <c r="OHQ489" s="107"/>
      <c r="OHR489" s="107"/>
      <c r="OHS489" s="107"/>
      <c r="OHT489" s="107"/>
      <c r="OHU489" s="107"/>
      <c r="OHV489" s="107"/>
      <c r="OHW489" s="107"/>
      <c r="OHX489" s="107"/>
      <c r="OHY489" s="107"/>
      <c r="OHZ489" s="107"/>
      <c r="OIA489" s="107"/>
      <c r="OIB489" s="107"/>
      <c r="OIC489" s="107"/>
      <c r="OID489" s="107"/>
      <c r="OIE489" s="107"/>
      <c r="OIF489" s="107"/>
      <c r="OIG489" s="107"/>
      <c r="OIH489" s="107"/>
      <c r="OII489" s="107"/>
      <c r="OIJ489" s="107"/>
      <c r="OIK489" s="107"/>
      <c r="OIL489" s="107"/>
      <c r="OIM489" s="107"/>
      <c r="OIN489" s="107"/>
      <c r="OIO489" s="107"/>
      <c r="OIP489" s="107"/>
      <c r="OIQ489" s="107"/>
      <c r="OIR489" s="107"/>
      <c r="OIS489" s="107"/>
      <c r="OIT489" s="107"/>
      <c r="OIU489" s="107"/>
      <c r="OIV489" s="107"/>
      <c r="OIW489" s="107"/>
      <c r="OIX489" s="107"/>
      <c r="OIY489" s="107"/>
      <c r="OIZ489" s="107"/>
      <c r="OJA489" s="107"/>
      <c r="OJB489" s="107"/>
      <c r="OJC489" s="107"/>
      <c r="OJD489" s="107"/>
      <c r="OJE489" s="107"/>
      <c r="OJF489" s="107"/>
      <c r="OJG489" s="107"/>
      <c r="OJH489" s="107"/>
      <c r="OJI489" s="107"/>
      <c r="OJJ489" s="107"/>
      <c r="OJK489" s="107"/>
      <c r="OJL489" s="107"/>
      <c r="OJM489" s="107"/>
      <c r="OJN489" s="107"/>
      <c r="OJO489" s="107"/>
      <c r="OJP489" s="107"/>
      <c r="OJQ489" s="107"/>
      <c r="OJR489" s="107"/>
      <c r="OJS489" s="107"/>
      <c r="OJT489" s="107"/>
      <c r="OJU489" s="107"/>
      <c r="OJV489" s="107"/>
      <c r="OJW489" s="107"/>
      <c r="OJX489" s="107"/>
      <c r="OJY489" s="107"/>
      <c r="OJZ489" s="107"/>
      <c r="OKA489" s="107"/>
      <c r="OKB489" s="107"/>
      <c r="OKC489" s="107"/>
      <c r="OKD489" s="107"/>
      <c r="OKE489" s="107"/>
      <c r="OKF489" s="107"/>
      <c r="OKG489" s="107"/>
      <c r="OKH489" s="107"/>
      <c r="OKI489" s="107"/>
      <c r="OKJ489" s="107"/>
      <c r="OKK489" s="107"/>
      <c r="OKL489" s="107"/>
      <c r="OKM489" s="107"/>
      <c r="OKN489" s="107"/>
      <c r="OKO489" s="107"/>
      <c r="OKP489" s="107"/>
      <c r="OKQ489" s="107"/>
      <c r="OKR489" s="107"/>
      <c r="OKS489" s="107"/>
      <c r="OKT489" s="107"/>
      <c r="OKU489" s="107"/>
      <c r="OKV489" s="107"/>
      <c r="OKW489" s="107"/>
      <c r="OKX489" s="107"/>
      <c r="OKY489" s="107"/>
      <c r="OKZ489" s="107"/>
      <c r="OLA489" s="107"/>
      <c r="OLB489" s="107"/>
      <c r="OLC489" s="107"/>
      <c r="OLD489" s="107"/>
      <c r="OLE489" s="107"/>
      <c r="OLF489" s="107"/>
      <c r="OLG489" s="107"/>
      <c r="OLH489" s="107"/>
      <c r="OLI489" s="107"/>
      <c r="OLJ489" s="107"/>
      <c r="OLK489" s="107"/>
      <c r="OLL489" s="107"/>
      <c r="OLM489" s="107"/>
      <c r="OLN489" s="107"/>
      <c r="OLO489" s="107"/>
      <c r="OLP489" s="107"/>
      <c r="OLQ489" s="107"/>
      <c r="OLR489" s="107"/>
      <c r="OLS489" s="107"/>
      <c r="OLT489" s="107"/>
      <c r="OLU489" s="107"/>
      <c r="OLV489" s="107"/>
      <c r="OLW489" s="107"/>
      <c r="OLX489" s="107"/>
      <c r="OLY489" s="107"/>
      <c r="OLZ489" s="107"/>
      <c r="OMA489" s="107"/>
      <c r="OMB489" s="107"/>
      <c r="OMC489" s="107"/>
      <c r="OMD489" s="107"/>
      <c r="OME489" s="107"/>
      <c r="OMF489" s="107"/>
      <c r="OMG489" s="107"/>
      <c r="OMH489" s="107"/>
      <c r="OMI489" s="107"/>
      <c r="OMJ489" s="107"/>
      <c r="OMK489" s="107"/>
      <c r="OML489" s="107"/>
      <c r="OMM489" s="107"/>
      <c r="OMN489" s="107"/>
      <c r="OMO489" s="107"/>
      <c r="OMP489" s="107"/>
      <c r="OMQ489" s="107"/>
      <c r="OMR489" s="107"/>
      <c r="OMS489" s="107"/>
      <c r="OMT489" s="107"/>
      <c r="OMU489" s="107"/>
      <c r="OMV489" s="107"/>
      <c r="OMW489" s="107"/>
      <c r="OMX489" s="107"/>
      <c r="OMY489" s="107"/>
      <c r="OMZ489" s="107"/>
      <c r="ONA489" s="107"/>
      <c r="ONB489" s="107"/>
      <c r="ONC489" s="107"/>
      <c r="OND489" s="107"/>
      <c r="ONE489" s="107"/>
      <c r="ONF489" s="107"/>
      <c r="ONG489" s="107"/>
      <c r="ONH489" s="107"/>
      <c r="ONI489" s="107"/>
      <c r="ONJ489" s="107"/>
      <c r="ONK489" s="107"/>
      <c r="ONL489" s="107"/>
      <c r="ONM489" s="107"/>
      <c r="ONN489" s="107"/>
      <c r="ONO489" s="107"/>
      <c r="ONP489" s="107"/>
      <c r="ONQ489" s="107"/>
      <c r="ONR489" s="107"/>
      <c r="ONS489" s="107"/>
      <c r="ONT489" s="107"/>
      <c r="ONU489" s="107"/>
      <c r="ONV489" s="107"/>
      <c r="ONW489" s="107"/>
      <c r="ONX489" s="107"/>
      <c r="ONY489" s="107"/>
      <c r="ONZ489" s="107"/>
      <c r="OOA489" s="107"/>
      <c r="OOB489" s="107"/>
      <c r="OOC489" s="107"/>
      <c r="OOD489" s="107"/>
      <c r="OOE489" s="107"/>
      <c r="OOF489" s="107"/>
      <c r="OOG489" s="107"/>
      <c r="OOH489" s="107"/>
      <c r="OOI489" s="107"/>
      <c r="OOJ489" s="107"/>
      <c r="OOK489" s="107"/>
      <c r="OOL489" s="107"/>
      <c r="OOM489" s="107"/>
      <c r="OON489" s="107"/>
      <c r="OOO489" s="107"/>
      <c r="OOP489" s="107"/>
      <c r="OOQ489" s="107"/>
      <c r="OOR489" s="107"/>
      <c r="OOS489" s="107"/>
      <c r="OOT489" s="107"/>
      <c r="OOU489" s="107"/>
      <c r="OOV489" s="107"/>
      <c r="OOW489" s="107"/>
      <c r="OOX489" s="107"/>
      <c r="OOY489" s="107"/>
      <c r="OOZ489" s="107"/>
      <c r="OPA489" s="107"/>
      <c r="OPB489" s="107"/>
      <c r="OPC489" s="107"/>
      <c r="OPD489" s="107"/>
      <c r="OPE489" s="107"/>
      <c r="OPF489" s="107"/>
      <c r="OPG489" s="107"/>
      <c r="OPH489" s="107"/>
      <c r="OPI489" s="107"/>
      <c r="OPJ489" s="107"/>
      <c r="OPK489" s="107"/>
      <c r="OPL489" s="107"/>
      <c r="OPM489" s="107"/>
      <c r="OPN489" s="107"/>
      <c r="OPO489" s="107"/>
      <c r="OPP489" s="107"/>
      <c r="OPQ489" s="107"/>
      <c r="OPR489" s="107"/>
      <c r="OPS489" s="107"/>
      <c r="OPT489" s="107"/>
      <c r="OPU489" s="107"/>
      <c r="OPV489" s="107"/>
      <c r="OPW489" s="107"/>
      <c r="OPX489" s="107"/>
      <c r="OPY489" s="107"/>
      <c r="OPZ489" s="107"/>
      <c r="OQA489" s="107"/>
      <c r="OQB489" s="107"/>
      <c r="OQC489" s="107"/>
      <c r="OQD489" s="107"/>
      <c r="OQE489" s="107"/>
      <c r="OQF489" s="107"/>
      <c r="OQG489" s="107"/>
      <c r="OQH489" s="107"/>
      <c r="OQI489" s="107"/>
      <c r="OQJ489" s="107"/>
      <c r="OQK489" s="107"/>
      <c r="OQL489" s="107"/>
      <c r="OQM489" s="107"/>
      <c r="OQN489" s="107"/>
      <c r="OQO489" s="107"/>
      <c r="OQP489" s="107"/>
      <c r="OQQ489" s="107"/>
      <c r="OQR489" s="107"/>
      <c r="OQS489" s="107"/>
      <c r="OQT489" s="107"/>
      <c r="OQU489" s="107"/>
      <c r="OQV489" s="107"/>
      <c r="OQW489" s="107"/>
      <c r="OQX489" s="107"/>
      <c r="OQY489" s="107"/>
      <c r="OQZ489" s="107"/>
      <c r="ORA489" s="107"/>
      <c r="ORB489" s="107"/>
      <c r="ORC489" s="107"/>
      <c r="ORD489" s="107"/>
      <c r="ORE489" s="107"/>
      <c r="ORF489" s="107"/>
      <c r="ORG489" s="107"/>
      <c r="ORH489" s="107"/>
      <c r="ORI489" s="107"/>
      <c r="ORJ489" s="107"/>
      <c r="ORK489" s="107"/>
      <c r="ORL489" s="107"/>
      <c r="ORM489" s="107"/>
      <c r="ORN489" s="107"/>
      <c r="ORO489" s="107"/>
      <c r="ORP489" s="107"/>
      <c r="ORQ489" s="107"/>
      <c r="ORR489" s="107"/>
      <c r="ORS489" s="107"/>
      <c r="ORT489" s="107"/>
      <c r="ORU489" s="107"/>
      <c r="ORV489" s="107"/>
      <c r="ORW489" s="107"/>
      <c r="ORX489" s="107"/>
      <c r="ORY489" s="107"/>
      <c r="ORZ489" s="107"/>
      <c r="OSA489" s="107"/>
      <c r="OSB489" s="107"/>
      <c r="OSC489" s="107"/>
      <c r="OSD489" s="107"/>
      <c r="OSE489" s="107"/>
      <c r="OSF489" s="107"/>
      <c r="OSG489" s="107"/>
      <c r="OSH489" s="107"/>
      <c r="OSI489" s="107"/>
      <c r="OSJ489" s="107"/>
      <c r="OSK489" s="107"/>
      <c r="OSL489" s="107"/>
      <c r="OSM489" s="107"/>
      <c r="OSN489" s="107"/>
      <c r="OSO489" s="107"/>
      <c r="OSP489" s="107"/>
      <c r="OSQ489" s="107"/>
      <c r="OSR489" s="107"/>
      <c r="OSS489" s="107"/>
      <c r="OST489" s="107"/>
      <c r="OSU489" s="107"/>
      <c r="OSV489" s="107"/>
      <c r="OSW489" s="107"/>
      <c r="OSX489" s="107"/>
      <c r="OSY489" s="107"/>
      <c r="OSZ489" s="107"/>
      <c r="OTA489" s="107"/>
      <c r="OTB489" s="107"/>
      <c r="OTC489" s="107"/>
      <c r="OTD489" s="107"/>
      <c r="OTE489" s="107"/>
      <c r="OTF489" s="107"/>
      <c r="OTG489" s="107"/>
      <c r="OTH489" s="107"/>
      <c r="OTI489" s="107"/>
      <c r="OTJ489" s="107"/>
      <c r="OTK489" s="107"/>
      <c r="OTL489" s="107"/>
      <c r="OTM489" s="107"/>
      <c r="OTN489" s="107"/>
      <c r="OTO489" s="107"/>
      <c r="OTP489" s="107"/>
      <c r="OTQ489" s="107"/>
      <c r="OTR489" s="107"/>
      <c r="OTS489" s="107"/>
      <c r="OTT489" s="107"/>
      <c r="OTU489" s="107"/>
      <c r="OTV489" s="107"/>
      <c r="OTW489" s="107"/>
      <c r="OTX489" s="107"/>
      <c r="OTY489" s="107"/>
      <c r="OTZ489" s="107"/>
      <c r="OUA489" s="107"/>
      <c r="OUB489" s="107"/>
      <c r="OUC489" s="107"/>
      <c r="OUD489" s="107"/>
      <c r="OUE489" s="107"/>
      <c r="OUF489" s="107"/>
      <c r="OUG489" s="107"/>
      <c r="OUH489" s="107"/>
      <c r="OUI489" s="107"/>
      <c r="OUJ489" s="107"/>
      <c r="OUK489" s="107"/>
      <c r="OUL489" s="107"/>
      <c r="OUM489" s="107"/>
      <c r="OUN489" s="107"/>
      <c r="OUO489" s="107"/>
      <c r="OUP489" s="107"/>
      <c r="OUQ489" s="107"/>
      <c r="OUR489" s="107"/>
      <c r="OUS489" s="107"/>
      <c r="OUT489" s="107"/>
      <c r="OUU489" s="107"/>
      <c r="OUV489" s="107"/>
      <c r="OUW489" s="107"/>
      <c r="OUX489" s="107"/>
      <c r="OUY489" s="107"/>
      <c r="OUZ489" s="107"/>
      <c r="OVA489" s="107"/>
      <c r="OVB489" s="107"/>
      <c r="OVC489" s="107"/>
      <c r="OVD489" s="107"/>
      <c r="OVE489" s="107"/>
      <c r="OVF489" s="107"/>
      <c r="OVG489" s="107"/>
      <c r="OVH489" s="107"/>
      <c r="OVI489" s="107"/>
      <c r="OVJ489" s="107"/>
      <c r="OVK489" s="107"/>
      <c r="OVL489" s="107"/>
      <c r="OVM489" s="107"/>
      <c r="OVN489" s="107"/>
      <c r="OVO489" s="107"/>
      <c r="OVP489" s="107"/>
      <c r="OVQ489" s="107"/>
      <c r="OVR489" s="107"/>
      <c r="OVS489" s="107"/>
      <c r="OVT489" s="107"/>
      <c r="OVU489" s="107"/>
      <c r="OVV489" s="107"/>
      <c r="OVW489" s="107"/>
      <c r="OVX489" s="107"/>
      <c r="OVY489" s="107"/>
      <c r="OVZ489" s="107"/>
      <c r="OWA489" s="107"/>
      <c r="OWB489" s="107"/>
      <c r="OWC489" s="107"/>
      <c r="OWD489" s="107"/>
      <c r="OWE489" s="107"/>
      <c r="OWF489" s="107"/>
      <c r="OWG489" s="107"/>
      <c r="OWH489" s="107"/>
      <c r="OWI489" s="107"/>
      <c r="OWJ489" s="107"/>
      <c r="OWK489" s="107"/>
      <c r="OWL489" s="107"/>
      <c r="OWM489" s="107"/>
      <c r="OWN489" s="107"/>
      <c r="OWO489" s="107"/>
      <c r="OWP489" s="107"/>
      <c r="OWQ489" s="107"/>
      <c r="OWR489" s="107"/>
      <c r="OWS489" s="107"/>
      <c r="OWT489" s="107"/>
      <c r="OWU489" s="107"/>
      <c r="OWV489" s="107"/>
      <c r="OWW489" s="107"/>
      <c r="OWX489" s="107"/>
      <c r="OWY489" s="107"/>
      <c r="OWZ489" s="107"/>
      <c r="OXA489" s="107"/>
      <c r="OXB489" s="107"/>
      <c r="OXC489" s="107"/>
      <c r="OXD489" s="107"/>
      <c r="OXE489" s="107"/>
      <c r="OXF489" s="107"/>
      <c r="OXG489" s="107"/>
      <c r="OXH489" s="107"/>
      <c r="OXI489" s="107"/>
      <c r="OXJ489" s="107"/>
      <c r="OXK489" s="107"/>
      <c r="OXL489" s="107"/>
      <c r="OXM489" s="107"/>
      <c r="OXN489" s="107"/>
      <c r="OXO489" s="107"/>
      <c r="OXP489" s="107"/>
      <c r="OXQ489" s="107"/>
      <c r="OXR489" s="107"/>
      <c r="OXS489" s="107"/>
      <c r="OXT489" s="107"/>
      <c r="OXU489" s="107"/>
      <c r="OXV489" s="107"/>
      <c r="OXW489" s="107"/>
      <c r="OXX489" s="107"/>
      <c r="OXY489" s="107"/>
      <c r="OXZ489" s="107"/>
      <c r="OYA489" s="107"/>
      <c r="OYB489" s="107"/>
      <c r="OYC489" s="107"/>
      <c r="OYD489" s="107"/>
      <c r="OYE489" s="107"/>
      <c r="OYF489" s="107"/>
      <c r="OYG489" s="107"/>
      <c r="OYH489" s="107"/>
      <c r="OYI489" s="107"/>
      <c r="OYJ489" s="107"/>
      <c r="OYK489" s="107"/>
      <c r="OYL489" s="107"/>
      <c r="OYM489" s="107"/>
      <c r="OYN489" s="107"/>
      <c r="OYO489" s="107"/>
      <c r="OYP489" s="107"/>
      <c r="OYQ489" s="107"/>
      <c r="OYR489" s="107"/>
      <c r="OYS489" s="107"/>
      <c r="OYT489" s="107"/>
      <c r="OYU489" s="107"/>
      <c r="OYV489" s="107"/>
      <c r="OYW489" s="107"/>
      <c r="OYX489" s="107"/>
      <c r="OYY489" s="107"/>
      <c r="OYZ489" s="107"/>
      <c r="OZA489" s="107"/>
      <c r="OZB489" s="107"/>
      <c r="OZC489" s="107"/>
      <c r="OZD489" s="107"/>
      <c r="OZE489" s="107"/>
      <c r="OZF489" s="107"/>
      <c r="OZG489" s="107"/>
      <c r="OZH489" s="107"/>
      <c r="OZI489" s="107"/>
      <c r="OZJ489" s="107"/>
      <c r="OZK489" s="107"/>
      <c r="OZL489" s="107"/>
      <c r="OZM489" s="107"/>
      <c r="OZN489" s="107"/>
      <c r="OZO489" s="107"/>
      <c r="OZP489" s="107"/>
      <c r="OZQ489" s="107"/>
      <c r="OZR489" s="107"/>
      <c r="OZS489" s="107"/>
      <c r="OZT489" s="107"/>
      <c r="OZU489" s="107"/>
      <c r="OZV489" s="107"/>
      <c r="OZW489" s="107"/>
      <c r="OZX489" s="107"/>
      <c r="OZY489" s="107"/>
      <c r="OZZ489" s="107"/>
      <c r="PAA489" s="107"/>
      <c r="PAB489" s="107"/>
      <c r="PAC489" s="107"/>
      <c r="PAD489" s="107"/>
      <c r="PAE489" s="107"/>
      <c r="PAF489" s="107"/>
      <c r="PAG489" s="107"/>
      <c r="PAH489" s="107"/>
      <c r="PAI489" s="107"/>
      <c r="PAJ489" s="107"/>
      <c r="PAK489" s="107"/>
      <c r="PAL489" s="107"/>
      <c r="PAM489" s="107"/>
      <c r="PAN489" s="107"/>
      <c r="PAO489" s="107"/>
      <c r="PAP489" s="107"/>
      <c r="PAQ489" s="107"/>
      <c r="PAR489" s="107"/>
      <c r="PAS489" s="107"/>
      <c r="PAT489" s="107"/>
      <c r="PAU489" s="107"/>
      <c r="PAV489" s="107"/>
      <c r="PAW489" s="107"/>
      <c r="PAX489" s="107"/>
      <c r="PAY489" s="107"/>
      <c r="PAZ489" s="107"/>
      <c r="PBA489" s="107"/>
      <c r="PBB489" s="107"/>
      <c r="PBC489" s="107"/>
      <c r="PBD489" s="107"/>
      <c r="PBE489" s="107"/>
      <c r="PBF489" s="107"/>
      <c r="PBG489" s="107"/>
      <c r="PBH489" s="107"/>
      <c r="PBI489" s="107"/>
      <c r="PBJ489" s="107"/>
      <c r="PBK489" s="107"/>
      <c r="PBL489" s="107"/>
      <c r="PBM489" s="107"/>
      <c r="PBN489" s="107"/>
      <c r="PBO489" s="107"/>
      <c r="PBP489" s="107"/>
      <c r="PBQ489" s="107"/>
      <c r="PBR489" s="107"/>
      <c r="PBS489" s="107"/>
      <c r="PBT489" s="107"/>
      <c r="PBU489" s="107"/>
      <c r="PBV489" s="107"/>
      <c r="PBW489" s="107"/>
      <c r="PBX489" s="107"/>
      <c r="PBY489" s="107"/>
      <c r="PBZ489" s="107"/>
      <c r="PCA489" s="107"/>
      <c r="PCB489" s="107"/>
      <c r="PCC489" s="107"/>
      <c r="PCD489" s="107"/>
      <c r="PCE489" s="107"/>
      <c r="PCF489" s="107"/>
      <c r="PCG489" s="107"/>
      <c r="PCH489" s="107"/>
      <c r="PCI489" s="107"/>
      <c r="PCJ489" s="107"/>
      <c r="PCK489" s="107"/>
      <c r="PCL489" s="107"/>
      <c r="PCM489" s="107"/>
      <c r="PCN489" s="107"/>
      <c r="PCO489" s="107"/>
      <c r="PCP489" s="107"/>
      <c r="PCQ489" s="107"/>
      <c r="PCR489" s="107"/>
      <c r="PCS489" s="107"/>
      <c r="PCT489" s="107"/>
      <c r="PCU489" s="107"/>
      <c r="PCV489" s="107"/>
      <c r="PCW489" s="107"/>
      <c r="PCX489" s="107"/>
      <c r="PCY489" s="107"/>
      <c r="PCZ489" s="107"/>
      <c r="PDA489" s="107"/>
      <c r="PDB489" s="107"/>
      <c r="PDC489" s="107"/>
      <c r="PDD489" s="107"/>
      <c r="PDE489" s="107"/>
      <c r="PDF489" s="107"/>
      <c r="PDG489" s="107"/>
      <c r="PDH489" s="107"/>
      <c r="PDI489" s="107"/>
      <c r="PDJ489" s="107"/>
      <c r="PDK489" s="107"/>
      <c r="PDL489" s="107"/>
      <c r="PDM489" s="107"/>
      <c r="PDN489" s="107"/>
      <c r="PDO489" s="107"/>
      <c r="PDP489" s="107"/>
      <c r="PDQ489" s="107"/>
      <c r="PDR489" s="107"/>
      <c r="PDS489" s="107"/>
      <c r="PDT489" s="107"/>
      <c r="PDU489" s="107"/>
      <c r="PDV489" s="107"/>
      <c r="PDW489" s="107"/>
      <c r="PDX489" s="107"/>
      <c r="PDY489" s="107"/>
      <c r="PDZ489" s="107"/>
      <c r="PEA489" s="107"/>
      <c r="PEB489" s="107"/>
      <c r="PEC489" s="107"/>
      <c r="PED489" s="107"/>
      <c r="PEE489" s="107"/>
      <c r="PEF489" s="107"/>
      <c r="PEG489" s="107"/>
      <c r="PEH489" s="107"/>
      <c r="PEI489" s="107"/>
      <c r="PEJ489" s="107"/>
      <c r="PEK489" s="107"/>
      <c r="PEL489" s="107"/>
      <c r="PEM489" s="107"/>
      <c r="PEN489" s="107"/>
      <c r="PEO489" s="107"/>
      <c r="PEP489" s="107"/>
      <c r="PEQ489" s="107"/>
      <c r="PER489" s="107"/>
      <c r="PES489" s="107"/>
      <c r="PET489" s="107"/>
      <c r="PEU489" s="107"/>
      <c r="PEV489" s="107"/>
      <c r="PEW489" s="107"/>
      <c r="PEX489" s="107"/>
      <c r="PEY489" s="107"/>
      <c r="PEZ489" s="107"/>
      <c r="PFA489" s="107"/>
      <c r="PFB489" s="107"/>
      <c r="PFC489" s="107"/>
      <c r="PFD489" s="107"/>
      <c r="PFE489" s="107"/>
      <c r="PFF489" s="107"/>
      <c r="PFG489" s="107"/>
      <c r="PFH489" s="107"/>
      <c r="PFI489" s="107"/>
      <c r="PFJ489" s="107"/>
      <c r="PFK489" s="107"/>
      <c r="PFL489" s="107"/>
      <c r="PFM489" s="107"/>
      <c r="PFN489" s="107"/>
      <c r="PFO489" s="107"/>
      <c r="PFP489" s="107"/>
      <c r="PFQ489" s="107"/>
      <c r="PFR489" s="107"/>
      <c r="PFS489" s="107"/>
      <c r="PFT489" s="107"/>
      <c r="PFU489" s="107"/>
      <c r="PFV489" s="107"/>
      <c r="PFW489" s="107"/>
      <c r="PFX489" s="107"/>
      <c r="PFY489" s="107"/>
      <c r="PFZ489" s="107"/>
      <c r="PGA489" s="107"/>
      <c r="PGB489" s="107"/>
      <c r="PGC489" s="107"/>
      <c r="PGD489" s="107"/>
      <c r="PGE489" s="107"/>
      <c r="PGF489" s="107"/>
      <c r="PGG489" s="107"/>
      <c r="PGH489" s="107"/>
      <c r="PGI489" s="107"/>
      <c r="PGJ489" s="107"/>
      <c r="PGK489" s="107"/>
      <c r="PGL489" s="107"/>
      <c r="PGM489" s="107"/>
      <c r="PGN489" s="107"/>
      <c r="PGO489" s="107"/>
      <c r="PGP489" s="107"/>
      <c r="PGQ489" s="107"/>
      <c r="PGR489" s="107"/>
      <c r="PGS489" s="107"/>
      <c r="PGT489" s="107"/>
      <c r="PGU489" s="107"/>
      <c r="PGV489" s="107"/>
      <c r="PGW489" s="107"/>
      <c r="PGX489" s="107"/>
      <c r="PGY489" s="107"/>
      <c r="PGZ489" s="107"/>
      <c r="PHA489" s="107"/>
      <c r="PHB489" s="107"/>
      <c r="PHC489" s="107"/>
      <c r="PHD489" s="107"/>
      <c r="PHE489" s="107"/>
      <c r="PHF489" s="107"/>
      <c r="PHG489" s="107"/>
      <c r="PHH489" s="107"/>
      <c r="PHI489" s="107"/>
      <c r="PHJ489" s="107"/>
      <c r="PHK489" s="107"/>
      <c r="PHL489" s="107"/>
      <c r="PHM489" s="107"/>
      <c r="PHN489" s="107"/>
      <c r="PHO489" s="107"/>
      <c r="PHP489" s="107"/>
      <c r="PHQ489" s="107"/>
      <c r="PHR489" s="107"/>
      <c r="PHS489" s="107"/>
      <c r="PHT489" s="107"/>
      <c r="PHU489" s="107"/>
      <c r="PHV489" s="107"/>
      <c r="PHW489" s="107"/>
      <c r="PHX489" s="107"/>
      <c r="PHY489" s="107"/>
      <c r="PHZ489" s="107"/>
      <c r="PIA489" s="107"/>
      <c r="PIB489" s="107"/>
      <c r="PIC489" s="107"/>
      <c r="PID489" s="107"/>
      <c r="PIE489" s="107"/>
      <c r="PIF489" s="107"/>
      <c r="PIG489" s="107"/>
      <c r="PIH489" s="107"/>
      <c r="PII489" s="107"/>
      <c r="PIJ489" s="107"/>
      <c r="PIK489" s="107"/>
      <c r="PIL489" s="107"/>
      <c r="PIM489" s="107"/>
      <c r="PIN489" s="107"/>
      <c r="PIO489" s="107"/>
      <c r="PIP489" s="107"/>
      <c r="PIQ489" s="107"/>
      <c r="PIR489" s="107"/>
      <c r="PIS489" s="107"/>
      <c r="PIT489" s="107"/>
      <c r="PIU489" s="107"/>
      <c r="PIV489" s="107"/>
      <c r="PIW489" s="107"/>
      <c r="PIX489" s="107"/>
      <c r="PIY489" s="107"/>
      <c r="PIZ489" s="107"/>
      <c r="PJA489" s="107"/>
      <c r="PJB489" s="107"/>
      <c r="PJC489" s="107"/>
      <c r="PJD489" s="107"/>
      <c r="PJE489" s="107"/>
      <c r="PJF489" s="107"/>
      <c r="PJG489" s="107"/>
      <c r="PJH489" s="107"/>
      <c r="PJI489" s="107"/>
      <c r="PJJ489" s="107"/>
      <c r="PJK489" s="107"/>
      <c r="PJL489" s="107"/>
      <c r="PJM489" s="107"/>
      <c r="PJN489" s="107"/>
      <c r="PJO489" s="107"/>
      <c r="PJP489" s="107"/>
      <c r="PJQ489" s="107"/>
      <c r="PJR489" s="107"/>
      <c r="PJS489" s="107"/>
      <c r="PJT489" s="107"/>
      <c r="PJU489" s="107"/>
      <c r="PJV489" s="107"/>
      <c r="PJW489" s="107"/>
      <c r="PJX489" s="107"/>
      <c r="PJY489" s="107"/>
      <c r="PJZ489" s="107"/>
      <c r="PKA489" s="107"/>
      <c r="PKB489" s="107"/>
      <c r="PKC489" s="107"/>
      <c r="PKD489" s="107"/>
      <c r="PKE489" s="107"/>
      <c r="PKF489" s="107"/>
      <c r="PKG489" s="107"/>
      <c r="PKH489" s="107"/>
      <c r="PKI489" s="107"/>
      <c r="PKJ489" s="107"/>
      <c r="PKK489" s="107"/>
      <c r="PKL489" s="107"/>
      <c r="PKM489" s="107"/>
      <c r="PKN489" s="107"/>
      <c r="PKO489" s="107"/>
      <c r="PKP489" s="107"/>
      <c r="PKQ489" s="107"/>
      <c r="PKR489" s="107"/>
      <c r="PKS489" s="107"/>
      <c r="PKT489" s="107"/>
      <c r="PKU489" s="107"/>
      <c r="PKV489" s="107"/>
      <c r="PKW489" s="107"/>
      <c r="PKX489" s="107"/>
      <c r="PKY489" s="107"/>
      <c r="PKZ489" s="107"/>
      <c r="PLA489" s="107"/>
      <c r="PLB489" s="107"/>
      <c r="PLC489" s="107"/>
      <c r="PLD489" s="107"/>
      <c r="PLE489" s="107"/>
      <c r="PLF489" s="107"/>
      <c r="PLG489" s="107"/>
      <c r="PLH489" s="107"/>
      <c r="PLI489" s="107"/>
      <c r="PLJ489" s="107"/>
      <c r="PLK489" s="107"/>
      <c r="PLL489" s="107"/>
      <c r="PLM489" s="107"/>
      <c r="PLN489" s="107"/>
      <c r="PLO489" s="107"/>
      <c r="PLP489" s="107"/>
      <c r="PLQ489" s="107"/>
      <c r="PLR489" s="107"/>
      <c r="PLS489" s="107"/>
      <c r="PLT489" s="107"/>
      <c r="PLU489" s="107"/>
      <c r="PLV489" s="107"/>
      <c r="PLW489" s="107"/>
      <c r="PLX489" s="107"/>
      <c r="PLY489" s="107"/>
      <c r="PLZ489" s="107"/>
      <c r="PMA489" s="107"/>
      <c r="PMB489" s="107"/>
      <c r="PMC489" s="107"/>
      <c r="PMD489" s="107"/>
      <c r="PME489" s="107"/>
      <c r="PMF489" s="107"/>
      <c r="PMG489" s="107"/>
      <c r="PMH489" s="107"/>
      <c r="PMI489" s="107"/>
      <c r="PMJ489" s="107"/>
      <c r="PMK489" s="107"/>
      <c r="PML489" s="107"/>
      <c r="PMM489" s="107"/>
      <c r="PMN489" s="107"/>
      <c r="PMO489" s="107"/>
      <c r="PMP489" s="107"/>
      <c r="PMQ489" s="107"/>
      <c r="PMR489" s="107"/>
      <c r="PMS489" s="107"/>
      <c r="PMT489" s="107"/>
      <c r="PMU489" s="107"/>
      <c r="PMV489" s="107"/>
      <c r="PMW489" s="107"/>
      <c r="PMX489" s="107"/>
      <c r="PMY489" s="107"/>
      <c r="PMZ489" s="107"/>
      <c r="PNA489" s="107"/>
      <c r="PNB489" s="107"/>
      <c r="PNC489" s="107"/>
      <c r="PND489" s="107"/>
      <c r="PNE489" s="107"/>
      <c r="PNF489" s="107"/>
      <c r="PNG489" s="107"/>
      <c r="PNH489" s="107"/>
      <c r="PNI489" s="107"/>
      <c r="PNJ489" s="107"/>
      <c r="PNK489" s="107"/>
      <c r="PNL489" s="107"/>
      <c r="PNM489" s="107"/>
      <c r="PNN489" s="107"/>
      <c r="PNO489" s="107"/>
      <c r="PNP489" s="107"/>
      <c r="PNQ489" s="107"/>
      <c r="PNR489" s="107"/>
      <c r="PNS489" s="107"/>
      <c r="PNT489" s="107"/>
      <c r="PNU489" s="107"/>
      <c r="PNV489" s="107"/>
      <c r="PNW489" s="107"/>
      <c r="PNX489" s="107"/>
      <c r="PNY489" s="107"/>
      <c r="PNZ489" s="107"/>
      <c r="POA489" s="107"/>
      <c r="POB489" s="107"/>
      <c r="POC489" s="107"/>
      <c r="POD489" s="107"/>
      <c r="POE489" s="107"/>
      <c r="POF489" s="107"/>
      <c r="POG489" s="107"/>
      <c r="POH489" s="107"/>
      <c r="POI489" s="107"/>
      <c r="POJ489" s="107"/>
      <c r="POK489" s="107"/>
      <c r="POL489" s="107"/>
      <c r="POM489" s="107"/>
      <c r="PON489" s="107"/>
      <c r="POO489" s="107"/>
      <c r="POP489" s="107"/>
      <c r="POQ489" s="107"/>
      <c r="POR489" s="107"/>
      <c r="POS489" s="107"/>
      <c r="POT489" s="107"/>
      <c r="POU489" s="107"/>
      <c r="POV489" s="107"/>
      <c r="POW489" s="107"/>
      <c r="POX489" s="107"/>
      <c r="POY489" s="107"/>
      <c r="POZ489" s="107"/>
      <c r="PPA489" s="107"/>
      <c r="PPB489" s="107"/>
      <c r="PPC489" s="107"/>
      <c r="PPD489" s="107"/>
      <c r="PPE489" s="107"/>
      <c r="PPF489" s="107"/>
      <c r="PPG489" s="107"/>
      <c r="PPH489" s="107"/>
      <c r="PPI489" s="107"/>
      <c r="PPJ489" s="107"/>
      <c r="PPK489" s="107"/>
      <c r="PPL489" s="107"/>
      <c r="PPM489" s="107"/>
      <c r="PPN489" s="107"/>
      <c r="PPO489" s="107"/>
      <c r="PPP489" s="107"/>
      <c r="PPQ489" s="107"/>
      <c r="PPR489" s="107"/>
      <c r="PPS489" s="107"/>
      <c r="PPT489" s="107"/>
      <c r="PPU489" s="107"/>
      <c r="PPV489" s="107"/>
      <c r="PPW489" s="107"/>
      <c r="PPX489" s="107"/>
      <c r="PPY489" s="107"/>
      <c r="PPZ489" s="107"/>
      <c r="PQA489" s="107"/>
      <c r="PQB489" s="107"/>
      <c r="PQC489" s="107"/>
      <c r="PQD489" s="107"/>
      <c r="PQE489" s="107"/>
      <c r="PQF489" s="107"/>
      <c r="PQG489" s="107"/>
      <c r="PQH489" s="107"/>
      <c r="PQI489" s="107"/>
      <c r="PQJ489" s="107"/>
      <c r="PQK489" s="107"/>
      <c r="PQL489" s="107"/>
      <c r="PQM489" s="107"/>
      <c r="PQN489" s="107"/>
      <c r="PQO489" s="107"/>
      <c r="PQP489" s="107"/>
      <c r="PQQ489" s="107"/>
      <c r="PQR489" s="107"/>
      <c r="PQS489" s="107"/>
      <c r="PQT489" s="107"/>
      <c r="PQU489" s="107"/>
      <c r="PQV489" s="107"/>
      <c r="PQW489" s="107"/>
      <c r="PQX489" s="107"/>
      <c r="PQY489" s="107"/>
      <c r="PQZ489" s="107"/>
      <c r="PRA489" s="107"/>
      <c r="PRB489" s="107"/>
      <c r="PRC489" s="107"/>
      <c r="PRD489" s="107"/>
      <c r="PRE489" s="107"/>
      <c r="PRF489" s="107"/>
      <c r="PRG489" s="107"/>
      <c r="PRH489" s="107"/>
      <c r="PRI489" s="107"/>
      <c r="PRJ489" s="107"/>
      <c r="PRK489" s="107"/>
      <c r="PRL489" s="107"/>
      <c r="PRM489" s="107"/>
      <c r="PRN489" s="107"/>
      <c r="PRO489" s="107"/>
      <c r="PRP489" s="107"/>
      <c r="PRQ489" s="107"/>
      <c r="PRR489" s="107"/>
      <c r="PRS489" s="107"/>
      <c r="PRT489" s="107"/>
      <c r="PRU489" s="107"/>
      <c r="PRV489" s="107"/>
      <c r="PRW489" s="107"/>
      <c r="PRX489" s="107"/>
      <c r="PRY489" s="107"/>
      <c r="PRZ489" s="107"/>
      <c r="PSA489" s="107"/>
      <c r="PSB489" s="107"/>
      <c r="PSC489" s="107"/>
      <c r="PSD489" s="107"/>
      <c r="PSE489" s="107"/>
      <c r="PSF489" s="107"/>
      <c r="PSG489" s="107"/>
      <c r="PSH489" s="107"/>
      <c r="PSI489" s="107"/>
      <c r="PSJ489" s="107"/>
      <c r="PSK489" s="107"/>
      <c r="PSL489" s="107"/>
      <c r="PSM489" s="107"/>
      <c r="PSN489" s="107"/>
      <c r="PSO489" s="107"/>
      <c r="PSP489" s="107"/>
      <c r="PSQ489" s="107"/>
      <c r="PSR489" s="107"/>
      <c r="PSS489" s="107"/>
      <c r="PST489" s="107"/>
      <c r="PSU489" s="107"/>
      <c r="PSV489" s="107"/>
      <c r="PSW489" s="107"/>
      <c r="PSX489" s="107"/>
      <c r="PSY489" s="107"/>
      <c r="PSZ489" s="107"/>
      <c r="PTA489" s="107"/>
      <c r="PTB489" s="107"/>
      <c r="PTC489" s="107"/>
      <c r="PTD489" s="107"/>
      <c r="PTE489" s="107"/>
      <c r="PTF489" s="107"/>
      <c r="PTG489" s="107"/>
      <c r="PTH489" s="107"/>
      <c r="PTI489" s="107"/>
      <c r="PTJ489" s="107"/>
      <c r="PTK489" s="107"/>
      <c r="PTL489" s="107"/>
      <c r="PTM489" s="107"/>
      <c r="PTN489" s="107"/>
      <c r="PTO489" s="107"/>
      <c r="PTP489" s="107"/>
      <c r="PTQ489" s="107"/>
      <c r="PTR489" s="107"/>
      <c r="PTS489" s="107"/>
      <c r="PTT489" s="107"/>
      <c r="PTU489" s="107"/>
      <c r="PTV489" s="107"/>
      <c r="PTW489" s="107"/>
      <c r="PTX489" s="107"/>
      <c r="PTY489" s="107"/>
      <c r="PTZ489" s="107"/>
      <c r="PUA489" s="107"/>
      <c r="PUB489" s="107"/>
      <c r="PUC489" s="107"/>
      <c r="PUD489" s="107"/>
      <c r="PUE489" s="107"/>
      <c r="PUF489" s="107"/>
      <c r="PUG489" s="107"/>
      <c r="PUH489" s="107"/>
      <c r="PUI489" s="107"/>
      <c r="PUJ489" s="107"/>
      <c r="PUK489" s="107"/>
      <c r="PUL489" s="107"/>
      <c r="PUM489" s="107"/>
      <c r="PUN489" s="107"/>
      <c r="PUO489" s="107"/>
      <c r="PUP489" s="107"/>
      <c r="PUQ489" s="107"/>
      <c r="PUR489" s="107"/>
      <c r="PUS489" s="107"/>
      <c r="PUT489" s="107"/>
      <c r="PUU489" s="107"/>
      <c r="PUV489" s="107"/>
      <c r="PUW489" s="107"/>
      <c r="PUX489" s="107"/>
      <c r="PUY489" s="107"/>
      <c r="PUZ489" s="107"/>
      <c r="PVA489" s="107"/>
      <c r="PVB489" s="107"/>
      <c r="PVC489" s="107"/>
      <c r="PVD489" s="107"/>
      <c r="PVE489" s="107"/>
      <c r="PVF489" s="107"/>
      <c r="PVG489" s="107"/>
      <c r="PVH489" s="107"/>
      <c r="PVI489" s="107"/>
      <c r="PVJ489" s="107"/>
      <c r="PVK489" s="107"/>
      <c r="PVL489" s="107"/>
      <c r="PVM489" s="107"/>
      <c r="PVN489" s="107"/>
      <c r="PVO489" s="107"/>
      <c r="PVP489" s="107"/>
      <c r="PVQ489" s="107"/>
      <c r="PVR489" s="107"/>
      <c r="PVS489" s="107"/>
      <c r="PVT489" s="107"/>
      <c r="PVU489" s="107"/>
      <c r="PVV489" s="107"/>
      <c r="PVW489" s="107"/>
      <c r="PVX489" s="107"/>
      <c r="PVY489" s="107"/>
      <c r="PVZ489" s="107"/>
      <c r="PWA489" s="107"/>
      <c r="PWB489" s="107"/>
      <c r="PWC489" s="107"/>
      <c r="PWD489" s="107"/>
      <c r="PWE489" s="107"/>
      <c r="PWF489" s="107"/>
      <c r="PWG489" s="107"/>
      <c r="PWH489" s="107"/>
      <c r="PWI489" s="107"/>
      <c r="PWJ489" s="107"/>
      <c r="PWK489" s="107"/>
      <c r="PWL489" s="107"/>
      <c r="PWM489" s="107"/>
      <c r="PWN489" s="107"/>
      <c r="PWO489" s="107"/>
      <c r="PWP489" s="107"/>
      <c r="PWQ489" s="107"/>
      <c r="PWR489" s="107"/>
      <c r="PWS489" s="107"/>
      <c r="PWT489" s="107"/>
      <c r="PWU489" s="107"/>
      <c r="PWV489" s="107"/>
      <c r="PWW489" s="107"/>
      <c r="PWX489" s="107"/>
      <c r="PWY489" s="107"/>
      <c r="PWZ489" s="107"/>
      <c r="PXA489" s="107"/>
      <c r="PXB489" s="107"/>
      <c r="PXC489" s="107"/>
      <c r="PXD489" s="107"/>
      <c r="PXE489" s="107"/>
      <c r="PXF489" s="107"/>
      <c r="PXG489" s="107"/>
      <c r="PXH489" s="107"/>
      <c r="PXI489" s="107"/>
      <c r="PXJ489" s="107"/>
      <c r="PXK489" s="107"/>
      <c r="PXL489" s="107"/>
      <c r="PXM489" s="107"/>
      <c r="PXN489" s="107"/>
      <c r="PXO489" s="107"/>
      <c r="PXP489" s="107"/>
      <c r="PXQ489" s="107"/>
      <c r="PXR489" s="107"/>
      <c r="PXS489" s="107"/>
      <c r="PXT489" s="107"/>
      <c r="PXU489" s="107"/>
      <c r="PXV489" s="107"/>
      <c r="PXW489" s="107"/>
      <c r="PXX489" s="107"/>
      <c r="PXY489" s="107"/>
      <c r="PXZ489" s="107"/>
      <c r="PYA489" s="107"/>
      <c r="PYB489" s="107"/>
      <c r="PYC489" s="107"/>
      <c r="PYD489" s="107"/>
      <c r="PYE489" s="107"/>
      <c r="PYF489" s="107"/>
      <c r="PYG489" s="107"/>
      <c r="PYH489" s="107"/>
      <c r="PYI489" s="107"/>
      <c r="PYJ489" s="107"/>
      <c r="PYK489" s="107"/>
      <c r="PYL489" s="107"/>
      <c r="PYM489" s="107"/>
      <c r="PYN489" s="107"/>
      <c r="PYO489" s="107"/>
      <c r="PYP489" s="107"/>
      <c r="PYQ489" s="107"/>
      <c r="PYR489" s="107"/>
      <c r="PYS489" s="107"/>
      <c r="PYT489" s="107"/>
      <c r="PYU489" s="107"/>
      <c r="PYV489" s="107"/>
      <c r="PYW489" s="107"/>
      <c r="PYX489" s="107"/>
      <c r="PYY489" s="107"/>
      <c r="PYZ489" s="107"/>
      <c r="PZA489" s="107"/>
      <c r="PZB489" s="107"/>
      <c r="PZC489" s="107"/>
      <c r="PZD489" s="107"/>
      <c r="PZE489" s="107"/>
      <c r="PZF489" s="107"/>
      <c r="PZG489" s="107"/>
      <c r="PZH489" s="107"/>
      <c r="PZI489" s="107"/>
      <c r="PZJ489" s="107"/>
      <c r="PZK489" s="107"/>
      <c r="PZL489" s="107"/>
      <c r="PZM489" s="107"/>
      <c r="PZN489" s="107"/>
      <c r="PZO489" s="107"/>
      <c r="PZP489" s="107"/>
      <c r="PZQ489" s="107"/>
      <c r="PZR489" s="107"/>
      <c r="PZS489" s="107"/>
      <c r="PZT489" s="107"/>
      <c r="PZU489" s="107"/>
      <c r="PZV489" s="107"/>
      <c r="PZW489" s="107"/>
      <c r="PZX489" s="107"/>
      <c r="PZY489" s="107"/>
      <c r="PZZ489" s="107"/>
      <c r="QAA489" s="107"/>
      <c r="QAB489" s="107"/>
      <c r="QAC489" s="107"/>
      <c r="QAD489" s="107"/>
      <c r="QAE489" s="107"/>
      <c r="QAF489" s="107"/>
      <c r="QAG489" s="107"/>
      <c r="QAH489" s="107"/>
      <c r="QAI489" s="107"/>
      <c r="QAJ489" s="107"/>
      <c r="QAK489" s="107"/>
      <c r="QAL489" s="107"/>
      <c r="QAM489" s="107"/>
      <c r="QAN489" s="107"/>
      <c r="QAO489" s="107"/>
      <c r="QAP489" s="107"/>
      <c r="QAQ489" s="107"/>
      <c r="QAR489" s="107"/>
      <c r="QAS489" s="107"/>
      <c r="QAT489" s="107"/>
      <c r="QAU489" s="107"/>
      <c r="QAV489" s="107"/>
      <c r="QAW489" s="107"/>
      <c r="QAX489" s="107"/>
      <c r="QAY489" s="107"/>
      <c r="QAZ489" s="107"/>
      <c r="QBA489" s="107"/>
      <c r="QBB489" s="107"/>
      <c r="QBC489" s="107"/>
      <c r="QBD489" s="107"/>
      <c r="QBE489" s="107"/>
      <c r="QBF489" s="107"/>
      <c r="QBG489" s="107"/>
      <c r="QBH489" s="107"/>
      <c r="QBI489" s="107"/>
      <c r="QBJ489" s="107"/>
      <c r="QBK489" s="107"/>
      <c r="QBL489" s="107"/>
      <c r="QBM489" s="107"/>
      <c r="QBN489" s="107"/>
      <c r="QBO489" s="107"/>
      <c r="QBP489" s="107"/>
      <c r="QBQ489" s="107"/>
      <c r="QBR489" s="107"/>
      <c r="QBS489" s="107"/>
      <c r="QBT489" s="107"/>
      <c r="QBU489" s="107"/>
      <c r="QBV489" s="107"/>
      <c r="QBW489" s="107"/>
      <c r="QBX489" s="107"/>
      <c r="QBY489" s="107"/>
      <c r="QBZ489" s="107"/>
      <c r="QCA489" s="107"/>
      <c r="QCB489" s="107"/>
      <c r="QCC489" s="107"/>
      <c r="QCD489" s="107"/>
      <c r="QCE489" s="107"/>
      <c r="QCF489" s="107"/>
      <c r="QCG489" s="107"/>
      <c r="QCH489" s="107"/>
      <c r="QCI489" s="107"/>
      <c r="QCJ489" s="107"/>
      <c r="QCK489" s="107"/>
      <c r="QCL489" s="107"/>
      <c r="QCM489" s="107"/>
      <c r="QCN489" s="107"/>
      <c r="QCO489" s="107"/>
      <c r="QCP489" s="107"/>
      <c r="QCQ489" s="107"/>
      <c r="QCR489" s="107"/>
      <c r="QCS489" s="107"/>
      <c r="QCT489" s="107"/>
      <c r="QCU489" s="107"/>
      <c r="QCV489" s="107"/>
      <c r="QCW489" s="107"/>
      <c r="QCX489" s="107"/>
      <c r="QCY489" s="107"/>
      <c r="QCZ489" s="107"/>
      <c r="QDA489" s="107"/>
      <c r="QDB489" s="107"/>
      <c r="QDC489" s="107"/>
      <c r="QDD489" s="107"/>
      <c r="QDE489" s="107"/>
      <c r="QDF489" s="107"/>
      <c r="QDG489" s="107"/>
      <c r="QDH489" s="107"/>
      <c r="QDI489" s="107"/>
      <c r="QDJ489" s="107"/>
      <c r="QDK489" s="107"/>
      <c r="QDL489" s="107"/>
      <c r="QDM489" s="107"/>
      <c r="QDN489" s="107"/>
      <c r="QDO489" s="107"/>
      <c r="QDP489" s="107"/>
      <c r="QDQ489" s="107"/>
      <c r="QDR489" s="107"/>
      <c r="QDS489" s="107"/>
      <c r="QDT489" s="107"/>
      <c r="QDU489" s="107"/>
      <c r="QDV489" s="107"/>
      <c r="QDW489" s="107"/>
      <c r="QDX489" s="107"/>
      <c r="QDY489" s="107"/>
      <c r="QDZ489" s="107"/>
      <c r="QEA489" s="107"/>
      <c r="QEB489" s="107"/>
      <c r="QEC489" s="107"/>
      <c r="QED489" s="107"/>
      <c r="QEE489" s="107"/>
      <c r="QEF489" s="107"/>
      <c r="QEG489" s="107"/>
      <c r="QEH489" s="107"/>
      <c r="QEI489" s="107"/>
      <c r="QEJ489" s="107"/>
      <c r="QEK489" s="107"/>
      <c r="QEL489" s="107"/>
      <c r="QEM489" s="107"/>
      <c r="QEN489" s="107"/>
      <c r="QEO489" s="107"/>
      <c r="QEP489" s="107"/>
      <c r="QEQ489" s="107"/>
      <c r="QER489" s="107"/>
      <c r="QES489" s="107"/>
      <c r="QET489" s="107"/>
      <c r="QEU489" s="107"/>
      <c r="QEV489" s="107"/>
      <c r="QEW489" s="107"/>
      <c r="QEX489" s="107"/>
      <c r="QEY489" s="107"/>
      <c r="QEZ489" s="107"/>
      <c r="QFA489" s="107"/>
      <c r="QFB489" s="107"/>
      <c r="QFC489" s="107"/>
      <c r="QFD489" s="107"/>
      <c r="QFE489" s="107"/>
      <c r="QFF489" s="107"/>
      <c r="QFG489" s="107"/>
      <c r="QFH489" s="107"/>
      <c r="QFI489" s="107"/>
      <c r="QFJ489" s="107"/>
      <c r="QFK489" s="107"/>
      <c r="QFL489" s="107"/>
      <c r="QFM489" s="107"/>
      <c r="QFN489" s="107"/>
      <c r="QFO489" s="107"/>
      <c r="QFP489" s="107"/>
      <c r="QFQ489" s="107"/>
      <c r="QFR489" s="107"/>
      <c r="QFS489" s="107"/>
      <c r="QFT489" s="107"/>
      <c r="QFU489" s="107"/>
      <c r="QFV489" s="107"/>
      <c r="QFW489" s="107"/>
      <c r="QFX489" s="107"/>
      <c r="QFY489" s="107"/>
      <c r="QFZ489" s="107"/>
      <c r="QGA489" s="107"/>
      <c r="QGB489" s="107"/>
      <c r="QGC489" s="107"/>
      <c r="QGD489" s="107"/>
      <c r="QGE489" s="107"/>
      <c r="QGF489" s="107"/>
      <c r="QGG489" s="107"/>
      <c r="QGH489" s="107"/>
      <c r="QGI489" s="107"/>
      <c r="QGJ489" s="107"/>
      <c r="QGK489" s="107"/>
      <c r="QGL489" s="107"/>
      <c r="QGM489" s="107"/>
      <c r="QGN489" s="107"/>
      <c r="QGO489" s="107"/>
      <c r="QGP489" s="107"/>
      <c r="QGQ489" s="107"/>
      <c r="QGR489" s="107"/>
      <c r="QGS489" s="107"/>
      <c r="QGT489" s="107"/>
      <c r="QGU489" s="107"/>
      <c r="QGV489" s="107"/>
      <c r="QGW489" s="107"/>
      <c r="QGX489" s="107"/>
      <c r="QGY489" s="107"/>
      <c r="QGZ489" s="107"/>
      <c r="QHA489" s="107"/>
      <c r="QHB489" s="107"/>
      <c r="QHC489" s="107"/>
      <c r="QHD489" s="107"/>
      <c r="QHE489" s="107"/>
      <c r="QHF489" s="107"/>
      <c r="QHG489" s="107"/>
      <c r="QHH489" s="107"/>
      <c r="QHI489" s="107"/>
      <c r="QHJ489" s="107"/>
      <c r="QHK489" s="107"/>
      <c r="QHL489" s="107"/>
      <c r="QHM489" s="107"/>
      <c r="QHN489" s="107"/>
      <c r="QHO489" s="107"/>
      <c r="QHP489" s="107"/>
      <c r="QHQ489" s="107"/>
      <c r="QHR489" s="107"/>
      <c r="QHS489" s="107"/>
      <c r="QHT489" s="107"/>
      <c r="QHU489" s="107"/>
      <c r="QHV489" s="107"/>
      <c r="QHW489" s="107"/>
      <c r="QHX489" s="107"/>
      <c r="QHY489" s="107"/>
      <c r="QHZ489" s="107"/>
      <c r="QIA489" s="107"/>
      <c r="QIB489" s="107"/>
      <c r="QIC489" s="107"/>
      <c r="QID489" s="107"/>
      <c r="QIE489" s="107"/>
      <c r="QIF489" s="107"/>
      <c r="QIG489" s="107"/>
      <c r="QIH489" s="107"/>
      <c r="QII489" s="107"/>
      <c r="QIJ489" s="107"/>
      <c r="QIK489" s="107"/>
      <c r="QIL489" s="107"/>
      <c r="QIM489" s="107"/>
      <c r="QIN489" s="107"/>
      <c r="QIO489" s="107"/>
      <c r="QIP489" s="107"/>
      <c r="QIQ489" s="107"/>
      <c r="QIR489" s="107"/>
      <c r="QIS489" s="107"/>
      <c r="QIT489" s="107"/>
      <c r="QIU489" s="107"/>
      <c r="QIV489" s="107"/>
      <c r="QIW489" s="107"/>
      <c r="QIX489" s="107"/>
      <c r="QIY489" s="107"/>
      <c r="QIZ489" s="107"/>
      <c r="QJA489" s="107"/>
      <c r="QJB489" s="107"/>
      <c r="QJC489" s="107"/>
      <c r="QJD489" s="107"/>
      <c r="QJE489" s="107"/>
      <c r="QJF489" s="107"/>
      <c r="QJG489" s="107"/>
      <c r="QJH489" s="107"/>
      <c r="QJI489" s="107"/>
      <c r="QJJ489" s="107"/>
      <c r="QJK489" s="107"/>
      <c r="QJL489" s="107"/>
      <c r="QJM489" s="107"/>
      <c r="QJN489" s="107"/>
      <c r="QJO489" s="107"/>
      <c r="QJP489" s="107"/>
      <c r="QJQ489" s="107"/>
      <c r="QJR489" s="107"/>
      <c r="QJS489" s="107"/>
      <c r="QJT489" s="107"/>
      <c r="QJU489" s="107"/>
      <c r="QJV489" s="107"/>
      <c r="QJW489" s="107"/>
      <c r="QJX489" s="107"/>
      <c r="QJY489" s="107"/>
      <c r="QJZ489" s="107"/>
      <c r="QKA489" s="107"/>
      <c r="QKB489" s="107"/>
      <c r="QKC489" s="107"/>
      <c r="QKD489" s="107"/>
      <c r="QKE489" s="107"/>
      <c r="QKF489" s="107"/>
      <c r="QKG489" s="107"/>
      <c r="QKH489" s="107"/>
      <c r="QKI489" s="107"/>
      <c r="QKJ489" s="107"/>
      <c r="QKK489" s="107"/>
      <c r="QKL489" s="107"/>
      <c r="QKM489" s="107"/>
      <c r="QKN489" s="107"/>
      <c r="QKO489" s="107"/>
      <c r="QKP489" s="107"/>
      <c r="QKQ489" s="107"/>
      <c r="QKR489" s="107"/>
      <c r="QKS489" s="107"/>
      <c r="QKT489" s="107"/>
      <c r="QKU489" s="107"/>
      <c r="QKV489" s="107"/>
      <c r="QKW489" s="107"/>
      <c r="QKX489" s="107"/>
      <c r="QKY489" s="107"/>
      <c r="QKZ489" s="107"/>
      <c r="QLA489" s="107"/>
      <c r="QLB489" s="107"/>
      <c r="QLC489" s="107"/>
      <c r="QLD489" s="107"/>
      <c r="QLE489" s="107"/>
      <c r="QLF489" s="107"/>
      <c r="QLG489" s="107"/>
      <c r="QLH489" s="107"/>
      <c r="QLI489" s="107"/>
      <c r="QLJ489" s="107"/>
      <c r="QLK489" s="107"/>
      <c r="QLL489" s="107"/>
      <c r="QLM489" s="107"/>
      <c r="QLN489" s="107"/>
      <c r="QLO489" s="107"/>
      <c r="QLP489" s="107"/>
      <c r="QLQ489" s="107"/>
      <c r="QLR489" s="107"/>
      <c r="QLS489" s="107"/>
      <c r="QLT489" s="107"/>
      <c r="QLU489" s="107"/>
      <c r="QLV489" s="107"/>
      <c r="QLW489" s="107"/>
      <c r="QLX489" s="107"/>
      <c r="QLY489" s="107"/>
      <c r="QLZ489" s="107"/>
      <c r="QMA489" s="107"/>
      <c r="QMB489" s="107"/>
      <c r="QMC489" s="107"/>
      <c r="QMD489" s="107"/>
      <c r="QME489" s="107"/>
      <c r="QMF489" s="107"/>
      <c r="QMG489" s="107"/>
      <c r="QMH489" s="107"/>
      <c r="QMI489" s="107"/>
      <c r="QMJ489" s="107"/>
      <c r="QMK489" s="107"/>
      <c r="QML489" s="107"/>
      <c r="QMM489" s="107"/>
      <c r="QMN489" s="107"/>
      <c r="QMO489" s="107"/>
      <c r="QMP489" s="107"/>
      <c r="QMQ489" s="107"/>
      <c r="QMR489" s="107"/>
      <c r="QMS489" s="107"/>
      <c r="QMT489" s="107"/>
      <c r="QMU489" s="107"/>
      <c r="QMV489" s="107"/>
      <c r="QMW489" s="107"/>
      <c r="QMX489" s="107"/>
      <c r="QMY489" s="107"/>
      <c r="QMZ489" s="107"/>
      <c r="QNA489" s="107"/>
      <c r="QNB489" s="107"/>
      <c r="QNC489" s="107"/>
      <c r="QND489" s="107"/>
      <c r="QNE489" s="107"/>
      <c r="QNF489" s="107"/>
      <c r="QNG489" s="107"/>
      <c r="QNH489" s="107"/>
      <c r="QNI489" s="107"/>
      <c r="QNJ489" s="107"/>
      <c r="QNK489" s="107"/>
      <c r="QNL489" s="107"/>
      <c r="QNM489" s="107"/>
      <c r="QNN489" s="107"/>
      <c r="QNO489" s="107"/>
      <c r="QNP489" s="107"/>
      <c r="QNQ489" s="107"/>
      <c r="QNR489" s="107"/>
      <c r="QNS489" s="107"/>
      <c r="QNT489" s="107"/>
      <c r="QNU489" s="107"/>
      <c r="QNV489" s="107"/>
      <c r="QNW489" s="107"/>
      <c r="QNX489" s="107"/>
      <c r="QNY489" s="107"/>
      <c r="QNZ489" s="107"/>
      <c r="QOA489" s="107"/>
      <c r="QOB489" s="107"/>
      <c r="QOC489" s="107"/>
      <c r="QOD489" s="107"/>
      <c r="QOE489" s="107"/>
      <c r="QOF489" s="107"/>
      <c r="QOG489" s="107"/>
      <c r="QOH489" s="107"/>
      <c r="QOI489" s="107"/>
      <c r="QOJ489" s="107"/>
      <c r="QOK489" s="107"/>
      <c r="QOL489" s="107"/>
      <c r="QOM489" s="107"/>
      <c r="QON489" s="107"/>
      <c r="QOO489" s="107"/>
      <c r="QOP489" s="107"/>
      <c r="QOQ489" s="107"/>
      <c r="QOR489" s="107"/>
      <c r="QOS489" s="107"/>
      <c r="QOT489" s="107"/>
      <c r="QOU489" s="107"/>
      <c r="QOV489" s="107"/>
      <c r="QOW489" s="107"/>
      <c r="QOX489" s="107"/>
      <c r="QOY489" s="107"/>
      <c r="QOZ489" s="107"/>
      <c r="QPA489" s="107"/>
      <c r="QPB489" s="107"/>
      <c r="QPC489" s="107"/>
      <c r="QPD489" s="107"/>
      <c r="QPE489" s="107"/>
      <c r="QPF489" s="107"/>
      <c r="QPG489" s="107"/>
      <c r="QPH489" s="107"/>
      <c r="QPI489" s="107"/>
      <c r="QPJ489" s="107"/>
      <c r="QPK489" s="107"/>
      <c r="QPL489" s="107"/>
      <c r="QPM489" s="107"/>
      <c r="QPN489" s="107"/>
      <c r="QPO489" s="107"/>
      <c r="QPP489" s="107"/>
      <c r="QPQ489" s="107"/>
      <c r="QPR489" s="107"/>
      <c r="QPS489" s="107"/>
      <c r="QPT489" s="107"/>
      <c r="QPU489" s="107"/>
      <c r="QPV489" s="107"/>
      <c r="QPW489" s="107"/>
      <c r="QPX489" s="107"/>
      <c r="QPY489" s="107"/>
      <c r="QPZ489" s="107"/>
      <c r="QQA489" s="107"/>
      <c r="QQB489" s="107"/>
      <c r="QQC489" s="107"/>
      <c r="QQD489" s="107"/>
      <c r="QQE489" s="107"/>
      <c r="QQF489" s="107"/>
      <c r="QQG489" s="107"/>
      <c r="QQH489" s="107"/>
      <c r="QQI489" s="107"/>
      <c r="QQJ489" s="107"/>
      <c r="QQK489" s="107"/>
      <c r="QQL489" s="107"/>
      <c r="QQM489" s="107"/>
      <c r="QQN489" s="107"/>
      <c r="QQO489" s="107"/>
      <c r="QQP489" s="107"/>
      <c r="QQQ489" s="107"/>
      <c r="QQR489" s="107"/>
      <c r="QQS489" s="107"/>
      <c r="QQT489" s="107"/>
      <c r="QQU489" s="107"/>
      <c r="QQV489" s="107"/>
      <c r="QQW489" s="107"/>
      <c r="QQX489" s="107"/>
      <c r="QQY489" s="107"/>
      <c r="QQZ489" s="107"/>
      <c r="QRA489" s="107"/>
      <c r="QRB489" s="107"/>
      <c r="QRC489" s="107"/>
      <c r="QRD489" s="107"/>
      <c r="QRE489" s="107"/>
      <c r="QRF489" s="107"/>
      <c r="QRG489" s="107"/>
      <c r="QRH489" s="107"/>
      <c r="QRI489" s="107"/>
      <c r="QRJ489" s="107"/>
      <c r="QRK489" s="107"/>
      <c r="QRL489" s="107"/>
      <c r="QRM489" s="107"/>
      <c r="QRN489" s="107"/>
      <c r="QRO489" s="107"/>
      <c r="QRP489" s="107"/>
      <c r="QRQ489" s="107"/>
      <c r="QRR489" s="107"/>
      <c r="QRS489" s="107"/>
      <c r="QRT489" s="107"/>
      <c r="QRU489" s="107"/>
      <c r="QRV489" s="107"/>
      <c r="QRW489" s="107"/>
      <c r="QRX489" s="107"/>
      <c r="QRY489" s="107"/>
      <c r="QRZ489" s="107"/>
      <c r="QSA489" s="107"/>
      <c r="QSB489" s="107"/>
      <c r="QSC489" s="107"/>
      <c r="QSD489" s="107"/>
      <c r="QSE489" s="107"/>
      <c r="QSF489" s="107"/>
      <c r="QSG489" s="107"/>
      <c r="QSH489" s="107"/>
      <c r="QSI489" s="107"/>
      <c r="QSJ489" s="107"/>
      <c r="QSK489" s="107"/>
      <c r="QSL489" s="107"/>
      <c r="QSM489" s="107"/>
      <c r="QSN489" s="107"/>
      <c r="QSO489" s="107"/>
      <c r="QSP489" s="107"/>
      <c r="QSQ489" s="107"/>
      <c r="QSR489" s="107"/>
      <c r="QSS489" s="107"/>
      <c r="QST489" s="107"/>
      <c r="QSU489" s="107"/>
      <c r="QSV489" s="107"/>
      <c r="QSW489" s="107"/>
      <c r="QSX489" s="107"/>
      <c r="QSY489" s="107"/>
      <c r="QSZ489" s="107"/>
      <c r="QTA489" s="107"/>
      <c r="QTB489" s="107"/>
      <c r="QTC489" s="107"/>
      <c r="QTD489" s="107"/>
      <c r="QTE489" s="107"/>
      <c r="QTF489" s="107"/>
      <c r="QTG489" s="107"/>
      <c r="QTH489" s="107"/>
      <c r="QTI489" s="107"/>
      <c r="QTJ489" s="107"/>
      <c r="QTK489" s="107"/>
      <c r="QTL489" s="107"/>
      <c r="QTM489" s="107"/>
      <c r="QTN489" s="107"/>
      <c r="QTO489" s="107"/>
      <c r="QTP489" s="107"/>
      <c r="QTQ489" s="107"/>
      <c r="QTR489" s="107"/>
      <c r="QTS489" s="107"/>
      <c r="QTT489" s="107"/>
      <c r="QTU489" s="107"/>
      <c r="QTV489" s="107"/>
      <c r="QTW489" s="107"/>
      <c r="QTX489" s="107"/>
      <c r="QTY489" s="107"/>
      <c r="QTZ489" s="107"/>
      <c r="QUA489" s="107"/>
      <c r="QUB489" s="107"/>
      <c r="QUC489" s="107"/>
      <c r="QUD489" s="107"/>
      <c r="QUE489" s="107"/>
      <c r="QUF489" s="107"/>
      <c r="QUG489" s="107"/>
      <c r="QUH489" s="107"/>
      <c r="QUI489" s="107"/>
      <c r="QUJ489" s="107"/>
      <c r="QUK489" s="107"/>
      <c r="QUL489" s="107"/>
      <c r="QUM489" s="107"/>
      <c r="QUN489" s="107"/>
      <c r="QUO489" s="107"/>
      <c r="QUP489" s="107"/>
      <c r="QUQ489" s="107"/>
      <c r="QUR489" s="107"/>
      <c r="QUS489" s="107"/>
      <c r="QUT489" s="107"/>
      <c r="QUU489" s="107"/>
      <c r="QUV489" s="107"/>
      <c r="QUW489" s="107"/>
      <c r="QUX489" s="107"/>
      <c r="QUY489" s="107"/>
      <c r="QUZ489" s="107"/>
      <c r="QVA489" s="107"/>
      <c r="QVB489" s="107"/>
      <c r="QVC489" s="107"/>
      <c r="QVD489" s="107"/>
      <c r="QVE489" s="107"/>
      <c r="QVF489" s="107"/>
      <c r="QVG489" s="107"/>
      <c r="QVH489" s="107"/>
      <c r="QVI489" s="107"/>
      <c r="QVJ489" s="107"/>
      <c r="QVK489" s="107"/>
      <c r="QVL489" s="107"/>
      <c r="QVM489" s="107"/>
      <c r="QVN489" s="107"/>
      <c r="QVO489" s="107"/>
      <c r="QVP489" s="107"/>
      <c r="QVQ489" s="107"/>
      <c r="QVR489" s="107"/>
      <c r="QVS489" s="107"/>
      <c r="QVT489" s="107"/>
      <c r="QVU489" s="107"/>
      <c r="QVV489" s="107"/>
      <c r="QVW489" s="107"/>
      <c r="QVX489" s="107"/>
      <c r="QVY489" s="107"/>
      <c r="QVZ489" s="107"/>
      <c r="QWA489" s="107"/>
      <c r="QWB489" s="107"/>
      <c r="QWC489" s="107"/>
      <c r="QWD489" s="107"/>
      <c r="QWE489" s="107"/>
      <c r="QWF489" s="107"/>
      <c r="QWG489" s="107"/>
      <c r="QWH489" s="107"/>
      <c r="QWI489" s="107"/>
      <c r="QWJ489" s="107"/>
      <c r="QWK489" s="107"/>
      <c r="QWL489" s="107"/>
      <c r="QWM489" s="107"/>
      <c r="QWN489" s="107"/>
      <c r="QWO489" s="107"/>
      <c r="QWP489" s="107"/>
      <c r="QWQ489" s="107"/>
      <c r="QWR489" s="107"/>
      <c r="QWS489" s="107"/>
      <c r="QWT489" s="107"/>
      <c r="QWU489" s="107"/>
      <c r="QWV489" s="107"/>
      <c r="QWW489" s="107"/>
      <c r="QWX489" s="107"/>
      <c r="QWY489" s="107"/>
      <c r="QWZ489" s="107"/>
      <c r="QXA489" s="107"/>
      <c r="QXB489" s="107"/>
      <c r="QXC489" s="107"/>
      <c r="QXD489" s="107"/>
      <c r="QXE489" s="107"/>
      <c r="QXF489" s="107"/>
      <c r="QXG489" s="107"/>
      <c r="QXH489" s="107"/>
      <c r="QXI489" s="107"/>
      <c r="QXJ489" s="107"/>
      <c r="QXK489" s="107"/>
      <c r="QXL489" s="107"/>
      <c r="QXM489" s="107"/>
      <c r="QXN489" s="107"/>
      <c r="QXO489" s="107"/>
      <c r="QXP489" s="107"/>
      <c r="QXQ489" s="107"/>
      <c r="QXR489" s="107"/>
      <c r="QXS489" s="107"/>
      <c r="QXT489" s="107"/>
      <c r="QXU489" s="107"/>
      <c r="QXV489" s="107"/>
      <c r="QXW489" s="107"/>
      <c r="QXX489" s="107"/>
      <c r="QXY489" s="107"/>
      <c r="QXZ489" s="107"/>
      <c r="QYA489" s="107"/>
      <c r="QYB489" s="107"/>
      <c r="QYC489" s="107"/>
      <c r="QYD489" s="107"/>
      <c r="QYE489" s="107"/>
      <c r="QYF489" s="107"/>
      <c r="QYG489" s="107"/>
      <c r="QYH489" s="107"/>
      <c r="QYI489" s="107"/>
      <c r="QYJ489" s="107"/>
      <c r="QYK489" s="107"/>
      <c r="QYL489" s="107"/>
      <c r="QYM489" s="107"/>
      <c r="QYN489" s="107"/>
      <c r="QYO489" s="107"/>
      <c r="QYP489" s="107"/>
      <c r="QYQ489" s="107"/>
      <c r="QYR489" s="107"/>
      <c r="QYS489" s="107"/>
      <c r="QYT489" s="107"/>
      <c r="QYU489" s="107"/>
      <c r="QYV489" s="107"/>
      <c r="QYW489" s="107"/>
      <c r="QYX489" s="107"/>
      <c r="QYY489" s="107"/>
      <c r="QYZ489" s="107"/>
      <c r="QZA489" s="107"/>
      <c r="QZB489" s="107"/>
      <c r="QZC489" s="107"/>
      <c r="QZD489" s="107"/>
      <c r="QZE489" s="107"/>
      <c r="QZF489" s="107"/>
      <c r="QZG489" s="107"/>
      <c r="QZH489" s="107"/>
      <c r="QZI489" s="107"/>
      <c r="QZJ489" s="107"/>
      <c r="QZK489" s="107"/>
      <c r="QZL489" s="107"/>
      <c r="QZM489" s="107"/>
      <c r="QZN489" s="107"/>
      <c r="QZO489" s="107"/>
      <c r="QZP489" s="107"/>
      <c r="QZQ489" s="107"/>
      <c r="QZR489" s="107"/>
      <c r="QZS489" s="107"/>
      <c r="QZT489" s="107"/>
      <c r="QZU489" s="107"/>
      <c r="QZV489" s="107"/>
      <c r="QZW489" s="107"/>
      <c r="QZX489" s="107"/>
      <c r="QZY489" s="107"/>
      <c r="QZZ489" s="107"/>
      <c r="RAA489" s="107"/>
      <c r="RAB489" s="107"/>
      <c r="RAC489" s="107"/>
      <c r="RAD489" s="107"/>
      <c r="RAE489" s="107"/>
      <c r="RAF489" s="107"/>
      <c r="RAG489" s="107"/>
      <c r="RAH489" s="107"/>
      <c r="RAI489" s="107"/>
      <c r="RAJ489" s="107"/>
      <c r="RAK489" s="107"/>
      <c r="RAL489" s="107"/>
      <c r="RAM489" s="107"/>
      <c r="RAN489" s="107"/>
      <c r="RAO489" s="107"/>
      <c r="RAP489" s="107"/>
      <c r="RAQ489" s="107"/>
      <c r="RAR489" s="107"/>
      <c r="RAS489" s="107"/>
      <c r="RAT489" s="107"/>
      <c r="RAU489" s="107"/>
      <c r="RAV489" s="107"/>
      <c r="RAW489" s="107"/>
      <c r="RAX489" s="107"/>
      <c r="RAY489" s="107"/>
      <c r="RAZ489" s="107"/>
      <c r="RBA489" s="107"/>
      <c r="RBB489" s="107"/>
      <c r="RBC489" s="107"/>
      <c r="RBD489" s="107"/>
      <c r="RBE489" s="107"/>
      <c r="RBF489" s="107"/>
      <c r="RBG489" s="107"/>
      <c r="RBH489" s="107"/>
      <c r="RBI489" s="107"/>
      <c r="RBJ489" s="107"/>
      <c r="RBK489" s="107"/>
      <c r="RBL489" s="107"/>
      <c r="RBM489" s="107"/>
      <c r="RBN489" s="107"/>
      <c r="RBO489" s="107"/>
      <c r="RBP489" s="107"/>
      <c r="RBQ489" s="107"/>
      <c r="RBR489" s="107"/>
      <c r="RBS489" s="107"/>
      <c r="RBT489" s="107"/>
      <c r="RBU489" s="107"/>
      <c r="RBV489" s="107"/>
      <c r="RBW489" s="107"/>
      <c r="RBX489" s="107"/>
      <c r="RBY489" s="107"/>
      <c r="RBZ489" s="107"/>
      <c r="RCA489" s="107"/>
      <c r="RCB489" s="107"/>
      <c r="RCC489" s="107"/>
      <c r="RCD489" s="107"/>
      <c r="RCE489" s="107"/>
      <c r="RCF489" s="107"/>
      <c r="RCG489" s="107"/>
      <c r="RCH489" s="107"/>
      <c r="RCI489" s="107"/>
      <c r="RCJ489" s="107"/>
      <c r="RCK489" s="107"/>
      <c r="RCL489" s="107"/>
      <c r="RCM489" s="107"/>
      <c r="RCN489" s="107"/>
      <c r="RCO489" s="107"/>
      <c r="RCP489" s="107"/>
      <c r="RCQ489" s="107"/>
      <c r="RCR489" s="107"/>
      <c r="RCS489" s="107"/>
      <c r="RCT489" s="107"/>
      <c r="RCU489" s="107"/>
      <c r="RCV489" s="107"/>
      <c r="RCW489" s="107"/>
      <c r="RCX489" s="107"/>
      <c r="RCY489" s="107"/>
      <c r="RCZ489" s="107"/>
      <c r="RDA489" s="107"/>
      <c r="RDB489" s="107"/>
      <c r="RDC489" s="107"/>
      <c r="RDD489" s="107"/>
      <c r="RDE489" s="107"/>
      <c r="RDF489" s="107"/>
      <c r="RDG489" s="107"/>
      <c r="RDH489" s="107"/>
      <c r="RDI489" s="107"/>
      <c r="RDJ489" s="107"/>
      <c r="RDK489" s="107"/>
      <c r="RDL489" s="107"/>
      <c r="RDM489" s="107"/>
      <c r="RDN489" s="107"/>
      <c r="RDO489" s="107"/>
      <c r="RDP489" s="107"/>
      <c r="RDQ489" s="107"/>
      <c r="RDR489" s="107"/>
      <c r="RDS489" s="107"/>
      <c r="RDT489" s="107"/>
      <c r="RDU489" s="107"/>
      <c r="RDV489" s="107"/>
      <c r="RDW489" s="107"/>
      <c r="RDX489" s="107"/>
      <c r="RDY489" s="107"/>
      <c r="RDZ489" s="107"/>
      <c r="REA489" s="107"/>
      <c r="REB489" s="107"/>
      <c r="REC489" s="107"/>
      <c r="RED489" s="107"/>
      <c r="REE489" s="107"/>
      <c r="REF489" s="107"/>
      <c r="REG489" s="107"/>
      <c r="REH489" s="107"/>
      <c r="REI489" s="107"/>
      <c r="REJ489" s="107"/>
      <c r="REK489" s="107"/>
      <c r="REL489" s="107"/>
      <c r="REM489" s="107"/>
      <c r="REN489" s="107"/>
      <c r="REO489" s="107"/>
      <c r="REP489" s="107"/>
      <c r="REQ489" s="107"/>
      <c r="RER489" s="107"/>
      <c r="RES489" s="107"/>
      <c r="RET489" s="107"/>
      <c r="REU489" s="107"/>
      <c r="REV489" s="107"/>
      <c r="REW489" s="107"/>
      <c r="REX489" s="107"/>
      <c r="REY489" s="107"/>
      <c r="REZ489" s="107"/>
      <c r="RFA489" s="107"/>
      <c r="RFB489" s="107"/>
      <c r="RFC489" s="107"/>
      <c r="RFD489" s="107"/>
      <c r="RFE489" s="107"/>
      <c r="RFF489" s="107"/>
      <c r="RFG489" s="107"/>
      <c r="RFH489" s="107"/>
      <c r="RFI489" s="107"/>
      <c r="RFJ489" s="107"/>
      <c r="RFK489" s="107"/>
      <c r="RFL489" s="107"/>
      <c r="RFM489" s="107"/>
      <c r="RFN489" s="107"/>
      <c r="RFO489" s="107"/>
      <c r="RFP489" s="107"/>
      <c r="RFQ489" s="107"/>
      <c r="RFR489" s="107"/>
      <c r="RFS489" s="107"/>
      <c r="RFT489" s="107"/>
      <c r="RFU489" s="107"/>
      <c r="RFV489" s="107"/>
      <c r="RFW489" s="107"/>
      <c r="RFX489" s="107"/>
      <c r="RFY489" s="107"/>
      <c r="RFZ489" s="107"/>
      <c r="RGA489" s="107"/>
      <c r="RGB489" s="107"/>
      <c r="RGC489" s="107"/>
      <c r="RGD489" s="107"/>
      <c r="RGE489" s="107"/>
      <c r="RGF489" s="107"/>
      <c r="RGG489" s="107"/>
      <c r="RGH489" s="107"/>
      <c r="RGI489" s="107"/>
      <c r="RGJ489" s="107"/>
      <c r="RGK489" s="107"/>
      <c r="RGL489" s="107"/>
      <c r="RGM489" s="107"/>
      <c r="RGN489" s="107"/>
      <c r="RGO489" s="107"/>
      <c r="RGP489" s="107"/>
      <c r="RGQ489" s="107"/>
      <c r="RGR489" s="107"/>
      <c r="RGS489" s="107"/>
      <c r="RGT489" s="107"/>
      <c r="RGU489" s="107"/>
      <c r="RGV489" s="107"/>
      <c r="RGW489" s="107"/>
      <c r="RGX489" s="107"/>
      <c r="RGY489" s="107"/>
      <c r="RGZ489" s="107"/>
      <c r="RHA489" s="107"/>
      <c r="RHB489" s="107"/>
      <c r="RHC489" s="107"/>
      <c r="RHD489" s="107"/>
      <c r="RHE489" s="107"/>
      <c r="RHF489" s="107"/>
      <c r="RHG489" s="107"/>
      <c r="RHH489" s="107"/>
      <c r="RHI489" s="107"/>
      <c r="RHJ489" s="107"/>
      <c r="RHK489" s="107"/>
      <c r="RHL489" s="107"/>
      <c r="RHM489" s="107"/>
      <c r="RHN489" s="107"/>
      <c r="RHO489" s="107"/>
      <c r="RHP489" s="107"/>
      <c r="RHQ489" s="107"/>
      <c r="RHR489" s="107"/>
      <c r="RHS489" s="107"/>
      <c r="RHT489" s="107"/>
      <c r="RHU489" s="107"/>
      <c r="RHV489" s="107"/>
      <c r="RHW489" s="107"/>
      <c r="RHX489" s="107"/>
      <c r="RHY489" s="107"/>
      <c r="RHZ489" s="107"/>
      <c r="RIA489" s="107"/>
      <c r="RIB489" s="107"/>
      <c r="RIC489" s="107"/>
      <c r="RID489" s="107"/>
      <c r="RIE489" s="107"/>
      <c r="RIF489" s="107"/>
      <c r="RIG489" s="107"/>
      <c r="RIH489" s="107"/>
      <c r="RII489" s="107"/>
      <c r="RIJ489" s="107"/>
      <c r="RIK489" s="107"/>
      <c r="RIL489" s="107"/>
      <c r="RIM489" s="107"/>
      <c r="RIN489" s="107"/>
      <c r="RIO489" s="107"/>
      <c r="RIP489" s="107"/>
      <c r="RIQ489" s="107"/>
      <c r="RIR489" s="107"/>
      <c r="RIS489" s="107"/>
      <c r="RIT489" s="107"/>
      <c r="RIU489" s="107"/>
      <c r="RIV489" s="107"/>
      <c r="RIW489" s="107"/>
      <c r="RIX489" s="107"/>
      <c r="RIY489" s="107"/>
      <c r="RIZ489" s="107"/>
      <c r="RJA489" s="107"/>
      <c r="RJB489" s="107"/>
      <c r="RJC489" s="107"/>
      <c r="RJD489" s="107"/>
      <c r="RJE489" s="107"/>
      <c r="RJF489" s="107"/>
      <c r="RJG489" s="107"/>
      <c r="RJH489" s="107"/>
      <c r="RJI489" s="107"/>
      <c r="RJJ489" s="107"/>
      <c r="RJK489" s="107"/>
      <c r="RJL489" s="107"/>
      <c r="RJM489" s="107"/>
      <c r="RJN489" s="107"/>
      <c r="RJO489" s="107"/>
      <c r="RJP489" s="107"/>
      <c r="RJQ489" s="107"/>
      <c r="RJR489" s="107"/>
      <c r="RJS489" s="107"/>
      <c r="RJT489" s="107"/>
      <c r="RJU489" s="107"/>
      <c r="RJV489" s="107"/>
      <c r="RJW489" s="107"/>
      <c r="RJX489" s="107"/>
      <c r="RJY489" s="107"/>
      <c r="RJZ489" s="107"/>
      <c r="RKA489" s="107"/>
      <c r="RKB489" s="107"/>
      <c r="RKC489" s="107"/>
      <c r="RKD489" s="107"/>
      <c r="RKE489" s="107"/>
      <c r="RKF489" s="107"/>
      <c r="RKG489" s="107"/>
      <c r="RKH489" s="107"/>
      <c r="RKI489" s="107"/>
      <c r="RKJ489" s="107"/>
      <c r="RKK489" s="107"/>
      <c r="RKL489" s="107"/>
      <c r="RKM489" s="107"/>
      <c r="RKN489" s="107"/>
      <c r="RKO489" s="107"/>
      <c r="RKP489" s="107"/>
      <c r="RKQ489" s="107"/>
      <c r="RKR489" s="107"/>
      <c r="RKS489" s="107"/>
      <c r="RKT489" s="107"/>
      <c r="RKU489" s="107"/>
      <c r="RKV489" s="107"/>
      <c r="RKW489" s="107"/>
      <c r="RKX489" s="107"/>
      <c r="RKY489" s="107"/>
      <c r="RKZ489" s="107"/>
      <c r="RLA489" s="107"/>
      <c r="RLB489" s="107"/>
      <c r="RLC489" s="107"/>
      <c r="RLD489" s="107"/>
      <c r="RLE489" s="107"/>
      <c r="RLF489" s="107"/>
      <c r="RLG489" s="107"/>
      <c r="RLH489" s="107"/>
      <c r="RLI489" s="107"/>
      <c r="RLJ489" s="107"/>
      <c r="RLK489" s="107"/>
      <c r="RLL489" s="107"/>
      <c r="RLM489" s="107"/>
      <c r="RLN489" s="107"/>
      <c r="RLO489" s="107"/>
      <c r="RLP489" s="107"/>
      <c r="RLQ489" s="107"/>
      <c r="RLR489" s="107"/>
      <c r="RLS489" s="107"/>
      <c r="RLT489" s="107"/>
      <c r="RLU489" s="107"/>
      <c r="RLV489" s="107"/>
      <c r="RLW489" s="107"/>
      <c r="RLX489" s="107"/>
      <c r="RLY489" s="107"/>
      <c r="RLZ489" s="107"/>
      <c r="RMA489" s="107"/>
      <c r="RMB489" s="107"/>
      <c r="RMC489" s="107"/>
      <c r="RMD489" s="107"/>
      <c r="RME489" s="107"/>
      <c r="RMF489" s="107"/>
      <c r="RMG489" s="107"/>
      <c r="RMH489" s="107"/>
      <c r="RMI489" s="107"/>
      <c r="RMJ489" s="107"/>
      <c r="RMK489" s="107"/>
      <c r="RML489" s="107"/>
      <c r="RMM489" s="107"/>
      <c r="RMN489" s="107"/>
      <c r="RMO489" s="107"/>
      <c r="RMP489" s="107"/>
      <c r="RMQ489" s="107"/>
      <c r="RMR489" s="107"/>
      <c r="RMS489" s="107"/>
      <c r="RMT489" s="107"/>
      <c r="RMU489" s="107"/>
      <c r="RMV489" s="107"/>
      <c r="RMW489" s="107"/>
      <c r="RMX489" s="107"/>
      <c r="RMY489" s="107"/>
      <c r="RMZ489" s="107"/>
      <c r="RNA489" s="107"/>
      <c r="RNB489" s="107"/>
      <c r="RNC489" s="107"/>
      <c r="RND489" s="107"/>
      <c r="RNE489" s="107"/>
      <c r="RNF489" s="107"/>
      <c r="RNG489" s="107"/>
      <c r="RNH489" s="107"/>
      <c r="RNI489" s="107"/>
      <c r="RNJ489" s="107"/>
      <c r="RNK489" s="107"/>
      <c r="RNL489" s="107"/>
      <c r="RNM489" s="107"/>
      <c r="RNN489" s="107"/>
      <c r="RNO489" s="107"/>
      <c r="RNP489" s="107"/>
      <c r="RNQ489" s="107"/>
      <c r="RNR489" s="107"/>
      <c r="RNS489" s="107"/>
      <c r="RNT489" s="107"/>
      <c r="RNU489" s="107"/>
      <c r="RNV489" s="107"/>
      <c r="RNW489" s="107"/>
      <c r="RNX489" s="107"/>
      <c r="RNY489" s="107"/>
      <c r="RNZ489" s="107"/>
      <c r="ROA489" s="107"/>
      <c r="ROB489" s="107"/>
      <c r="ROC489" s="107"/>
      <c r="ROD489" s="107"/>
      <c r="ROE489" s="107"/>
      <c r="ROF489" s="107"/>
      <c r="ROG489" s="107"/>
      <c r="ROH489" s="107"/>
      <c r="ROI489" s="107"/>
      <c r="ROJ489" s="107"/>
      <c r="ROK489" s="107"/>
      <c r="ROL489" s="107"/>
      <c r="ROM489" s="107"/>
      <c r="RON489" s="107"/>
      <c r="ROO489" s="107"/>
      <c r="ROP489" s="107"/>
      <c r="ROQ489" s="107"/>
      <c r="ROR489" s="107"/>
      <c r="ROS489" s="107"/>
      <c r="ROT489" s="107"/>
      <c r="ROU489" s="107"/>
      <c r="ROV489" s="107"/>
      <c r="ROW489" s="107"/>
      <c r="ROX489" s="107"/>
      <c r="ROY489" s="107"/>
      <c r="ROZ489" s="107"/>
      <c r="RPA489" s="107"/>
      <c r="RPB489" s="107"/>
      <c r="RPC489" s="107"/>
      <c r="RPD489" s="107"/>
      <c r="RPE489" s="107"/>
      <c r="RPF489" s="107"/>
      <c r="RPG489" s="107"/>
      <c r="RPH489" s="107"/>
      <c r="RPI489" s="107"/>
      <c r="RPJ489" s="107"/>
      <c r="RPK489" s="107"/>
      <c r="RPL489" s="107"/>
      <c r="RPM489" s="107"/>
      <c r="RPN489" s="107"/>
      <c r="RPO489" s="107"/>
      <c r="RPP489" s="107"/>
      <c r="RPQ489" s="107"/>
      <c r="RPR489" s="107"/>
      <c r="RPS489" s="107"/>
      <c r="RPT489" s="107"/>
      <c r="RPU489" s="107"/>
      <c r="RPV489" s="107"/>
      <c r="RPW489" s="107"/>
      <c r="RPX489" s="107"/>
      <c r="RPY489" s="107"/>
      <c r="RPZ489" s="107"/>
      <c r="RQA489" s="107"/>
      <c r="RQB489" s="107"/>
      <c r="RQC489" s="107"/>
      <c r="RQD489" s="107"/>
      <c r="RQE489" s="107"/>
      <c r="RQF489" s="107"/>
      <c r="RQG489" s="107"/>
      <c r="RQH489" s="107"/>
      <c r="RQI489" s="107"/>
      <c r="RQJ489" s="107"/>
      <c r="RQK489" s="107"/>
      <c r="RQL489" s="107"/>
      <c r="RQM489" s="107"/>
      <c r="RQN489" s="107"/>
      <c r="RQO489" s="107"/>
      <c r="RQP489" s="107"/>
      <c r="RQQ489" s="107"/>
      <c r="RQR489" s="107"/>
      <c r="RQS489" s="107"/>
      <c r="RQT489" s="107"/>
      <c r="RQU489" s="107"/>
      <c r="RQV489" s="107"/>
      <c r="RQW489" s="107"/>
      <c r="RQX489" s="107"/>
      <c r="RQY489" s="107"/>
      <c r="RQZ489" s="107"/>
      <c r="RRA489" s="107"/>
      <c r="RRB489" s="107"/>
      <c r="RRC489" s="107"/>
      <c r="RRD489" s="107"/>
      <c r="RRE489" s="107"/>
      <c r="RRF489" s="107"/>
      <c r="RRG489" s="107"/>
      <c r="RRH489" s="107"/>
      <c r="RRI489" s="107"/>
      <c r="RRJ489" s="107"/>
      <c r="RRK489" s="107"/>
      <c r="RRL489" s="107"/>
      <c r="RRM489" s="107"/>
      <c r="RRN489" s="107"/>
      <c r="RRO489" s="107"/>
      <c r="RRP489" s="107"/>
      <c r="RRQ489" s="107"/>
      <c r="RRR489" s="107"/>
      <c r="RRS489" s="107"/>
      <c r="RRT489" s="107"/>
      <c r="RRU489" s="107"/>
      <c r="RRV489" s="107"/>
      <c r="RRW489" s="107"/>
      <c r="RRX489" s="107"/>
      <c r="RRY489" s="107"/>
      <c r="RRZ489" s="107"/>
      <c r="RSA489" s="107"/>
      <c r="RSB489" s="107"/>
      <c r="RSC489" s="107"/>
      <c r="RSD489" s="107"/>
      <c r="RSE489" s="107"/>
      <c r="RSF489" s="107"/>
      <c r="RSG489" s="107"/>
      <c r="RSH489" s="107"/>
      <c r="RSI489" s="107"/>
      <c r="RSJ489" s="107"/>
      <c r="RSK489" s="107"/>
      <c r="RSL489" s="107"/>
      <c r="RSM489" s="107"/>
      <c r="RSN489" s="107"/>
      <c r="RSO489" s="107"/>
      <c r="RSP489" s="107"/>
      <c r="RSQ489" s="107"/>
      <c r="RSR489" s="107"/>
      <c r="RSS489" s="107"/>
      <c r="RST489" s="107"/>
      <c r="RSU489" s="107"/>
      <c r="RSV489" s="107"/>
      <c r="RSW489" s="107"/>
      <c r="RSX489" s="107"/>
      <c r="RSY489" s="107"/>
      <c r="RSZ489" s="107"/>
      <c r="RTA489" s="107"/>
      <c r="RTB489" s="107"/>
      <c r="RTC489" s="107"/>
      <c r="RTD489" s="107"/>
      <c r="RTE489" s="107"/>
      <c r="RTF489" s="107"/>
      <c r="RTG489" s="107"/>
      <c r="RTH489" s="107"/>
      <c r="RTI489" s="107"/>
      <c r="RTJ489" s="107"/>
      <c r="RTK489" s="107"/>
      <c r="RTL489" s="107"/>
      <c r="RTM489" s="107"/>
      <c r="RTN489" s="107"/>
      <c r="RTO489" s="107"/>
      <c r="RTP489" s="107"/>
      <c r="RTQ489" s="107"/>
      <c r="RTR489" s="107"/>
      <c r="RTS489" s="107"/>
      <c r="RTT489" s="107"/>
      <c r="RTU489" s="107"/>
      <c r="RTV489" s="107"/>
      <c r="RTW489" s="107"/>
      <c r="RTX489" s="107"/>
      <c r="RTY489" s="107"/>
      <c r="RTZ489" s="107"/>
      <c r="RUA489" s="107"/>
      <c r="RUB489" s="107"/>
      <c r="RUC489" s="107"/>
      <c r="RUD489" s="107"/>
      <c r="RUE489" s="107"/>
      <c r="RUF489" s="107"/>
      <c r="RUG489" s="107"/>
      <c r="RUH489" s="107"/>
      <c r="RUI489" s="107"/>
      <c r="RUJ489" s="107"/>
      <c r="RUK489" s="107"/>
      <c r="RUL489" s="107"/>
      <c r="RUM489" s="107"/>
      <c r="RUN489" s="107"/>
      <c r="RUO489" s="107"/>
      <c r="RUP489" s="107"/>
      <c r="RUQ489" s="107"/>
      <c r="RUR489" s="107"/>
      <c r="RUS489" s="107"/>
      <c r="RUT489" s="107"/>
      <c r="RUU489" s="107"/>
      <c r="RUV489" s="107"/>
      <c r="RUW489" s="107"/>
      <c r="RUX489" s="107"/>
      <c r="RUY489" s="107"/>
      <c r="RUZ489" s="107"/>
      <c r="RVA489" s="107"/>
      <c r="RVB489" s="107"/>
      <c r="RVC489" s="107"/>
      <c r="RVD489" s="107"/>
      <c r="RVE489" s="107"/>
      <c r="RVF489" s="107"/>
      <c r="RVG489" s="107"/>
      <c r="RVH489" s="107"/>
      <c r="RVI489" s="107"/>
      <c r="RVJ489" s="107"/>
      <c r="RVK489" s="107"/>
      <c r="RVL489" s="107"/>
      <c r="RVM489" s="107"/>
      <c r="RVN489" s="107"/>
      <c r="RVO489" s="107"/>
      <c r="RVP489" s="107"/>
      <c r="RVQ489" s="107"/>
      <c r="RVR489" s="107"/>
      <c r="RVS489" s="107"/>
      <c r="RVT489" s="107"/>
      <c r="RVU489" s="107"/>
      <c r="RVV489" s="107"/>
      <c r="RVW489" s="107"/>
      <c r="RVX489" s="107"/>
      <c r="RVY489" s="107"/>
      <c r="RVZ489" s="107"/>
      <c r="RWA489" s="107"/>
      <c r="RWB489" s="107"/>
      <c r="RWC489" s="107"/>
      <c r="RWD489" s="107"/>
      <c r="RWE489" s="107"/>
      <c r="RWF489" s="107"/>
      <c r="RWG489" s="107"/>
      <c r="RWH489" s="107"/>
      <c r="RWI489" s="107"/>
      <c r="RWJ489" s="107"/>
      <c r="RWK489" s="107"/>
      <c r="RWL489" s="107"/>
      <c r="RWM489" s="107"/>
      <c r="RWN489" s="107"/>
      <c r="RWO489" s="107"/>
      <c r="RWP489" s="107"/>
      <c r="RWQ489" s="107"/>
      <c r="RWR489" s="107"/>
      <c r="RWS489" s="107"/>
      <c r="RWT489" s="107"/>
      <c r="RWU489" s="107"/>
      <c r="RWV489" s="107"/>
      <c r="RWW489" s="107"/>
      <c r="RWX489" s="107"/>
      <c r="RWY489" s="107"/>
      <c r="RWZ489" s="107"/>
      <c r="RXA489" s="107"/>
      <c r="RXB489" s="107"/>
      <c r="RXC489" s="107"/>
      <c r="RXD489" s="107"/>
      <c r="RXE489" s="107"/>
      <c r="RXF489" s="107"/>
      <c r="RXG489" s="107"/>
      <c r="RXH489" s="107"/>
      <c r="RXI489" s="107"/>
      <c r="RXJ489" s="107"/>
      <c r="RXK489" s="107"/>
      <c r="RXL489" s="107"/>
      <c r="RXM489" s="107"/>
      <c r="RXN489" s="107"/>
      <c r="RXO489" s="107"/>
      <c r="RXP489" s="107"/>
      <c r="RXQ489" s="107"/>
      <c r="RXR489" s="107"/>
      <c r="RXS489" s="107"/>
      <c r="RXT489" s="107"/>
      <c r="RXU489" s="107"/>
      <c r="RXV489" s="107"/>
      <c r="RXW489" s="107"/>
      <c r="RXX489" s="107"/>
      <c r="RXY489" s="107"/>
      <c r="RXZ489" s="107"/>
      <c r="RYA489" s="107"/>
      <c r="RYB489" s="107"/>
      <c r="RYC489" s="107"/>
      <c r="RYD489" s="107"/>
      <c r="RYE489" s="107"/>
      <c r="RYF489" s="107"/>
      <c r="RYG489" s="107"/>
      <c r="RYH489" s="107"/>
      <c r="RYI489" s="107"/>
      <c r="RYJ489" s="107"/>
      <c r="RYK489" s="107"/>
      <c r="RYL489" s="107"/>
      <c r="RYM489" s="107"/>
      <c r="RYN489" s="107"/>
      <c r="RYO489" s="107"/>
      <c r="RYP489" s="107"/>
      <c r="RYQ489" s="107"/>
      <c r="RYR489" s="107"/>
      <c r="RYS489" s="107"/>
      <c r="RYT489" s="107"/>
      <c r="RYU489" s="107"/>
      <c r="RYV489" s="107"/>
      <c r="RYW489" s="107"/>
      <c r="RYX489" s="107"/>
      <c r="RYY489" s="107"/>
      <c r="RYZ489" s="107"/>
      <c r="RZA489" s="107"/>
      <c r="RZB489" s="107"/>
      <c r="RZC489" s="107"/>
      <c r="RZD489" s="107"/>
      <c r="RZE489" s="107"/>
      <c r="RZF489" s="107"/>
      <c r="RZG489" s="107"/>
      <c r="RZH489" s="107"/>
      <c r="RZI489" s="107"/>
      <c r="RZJ489" s="107"/>
      <c r="RZK489" s="107"/>
      <c r="RZL489" s="107"/>
      <c r="RZM489" s="107"/>
      <c r="RZN489" s="107"/>
      <c r="RZO489" s="107"/>
      <c r="RZP489" s="107"/>
      <c r="RZQ489" s="107"/>
      <c r="RZR489" s="107"/>
      <c r="RZS489" s="107"/>
      <c r="RZT489" s="107"/>
      <c r="RZU489" s="107"/>
      <c r="RZV489" s="107"/>
      <c r="RZW489" s="107"/>
      <c r="RZX489" s="107"/>
      <c r="RZY489" s="107"/>
      <c r="RZZ489" s="107"/>
      <c r="SAA489" s="107"/>
      <c r="SAB489" s="107"/>
      <c r="SAC489" s="107"/>
      <c r="SAD489" s="107"/>
      <c r="SAE489" s="107"/>
      <c r="SAF489" s="107"/>
      <c r="SAG489" s="107"/>
      <c r="SAH489" s="107"/>
      <c r="SAI489" s="107"/>
      <c r="SAJ489" s="107"/>
      <c r="SAK489" s="107"/>
      <c r="SAL489" s="107"/>
      <c r="SAM489" s="107"/>
      <c r="SAN489" s="107"/>
      <c r="SAO489" s="107"/>
      <c r="SAP489" s="107"/>
      <c r="SAQ489" s="107"/>
      <c r="SAR489" s="107"/>
      <c r="SAS489" s="107"/>
      <c r="SAT489" s="107"/>
      <c r="SAU489" s="107"/>
      <c r="SAV489" s="107"/>
      <c r="SAW489" s="107"/>
      <c r="SAX489" s="107"/>
      <c r="SAY489" s="107"/>
      <c r="SAZ489" s="107"/>
      <c r="SBA489" s="107"/>
      <c r="SBB489" s="107"/>
      <c r="SBC489" s="107"/>
      <c r="SBD489" s="107"/>
      <c r="SBE489" s="107"/>
      <c r="SBF489" s="107"/>
      <c r="SBG489" s="107"/>
      <c r="SBH489" s="107"/>
      <c r="SBI489" s="107"/>
      <c r="SBJ489" s="107"/>
      <c r="SBK489" s="107"/>
      <c r="SBL489" s="107"/>
      <c r="SBM489" s="107"/>
      <c r="SBN489" s="107"/>
      <c r="SBO489" s="107"/>
      <c r="SBP489" s="107"/>
      <c r="SBQ489" s="107"/>
      <c r="SBR489" s="107"/>
      <c r="SBS489" s="107"/>
      <c r="SBT489" s="107"/>
      <c r="SBU489" s="107"/>
      <c r="SBV489" s="107"/>
      <c r="SBW489" s="107"/>
      <c r="SBX489" s="107"/>
      <c r="SBY489" s="107"/>
      <c r="SBZ489" s="107"/>
      <c r="SCA489" s="107"/>
      <c r="SCB489" s="107"/>
      <c r="SCC489" s="107"/>
      <c r="SCD489" s="107"/>
      <c r="SCE489" s="107"/>
      <c r="SCF489" s="107"/>
      <c r="SCG489" s="107"/>
      <c r="SCH489" s="107"/>
      <c r="SCI489" s="107"/>
      <c r="SCJ489" s="107"/>
      <c r="SCK489" s="107"/>
      <c r="SCL489" s="107"/>
      <c r="SCM489" s="107"/>
      <c r="SCN489" s="107"/>
      <c r="SCO489" s="107"/>
      <c r="SCP489" s="107"/>
      <c r="SCQ489" s="107"/>
      <c r="SCR489" s="107"/>
      <c r="SCS489" s="107"/>
      <c r="SCT489" s="107"/>
      <c r="SCU489" s="107"/>
      <c r="SCV489" s="107"/>
      <c r="SCW489" s="107"/>
      <c r="SCX489" s="107"/>
      <c r="SCY489" s="107"/>
      <c r="SCZ489" s="107"/>
      <c r="SDA489" s="107"/>
      <c r="SDB489" s="107"/>
      <c r="SDC489" s="107"/>
      <c r="SDD489" s="107"/>
      <c r="SDE489" s="107"/>
      <c r="SDF489" s="107"/>
      <c r="SDG489" s="107"/>
      <c r="SDH489" s="107"/>
      <c r="SDI489" s="107"/>
      <c r="SDJ489" s="107"/>
      <c r="SDK489" s="107"/>
      <c r="SDL489" s="107"/>
      <c r="SDM489" s="107"/>
      <c r="SDN489" s="107"/>
      <c r="SDO489" s="107"/>
      <c r="SDP489" s="107"/>
      <c r="SDQ489" s="107"/>
      <c r="SDR489" s="107"/>
      <c r="SDS489" s="107"/>
      <c r="SDT489" s="107"/>
      <c r="SDU489" s="107"/>
      <c r="SDV489" s="107"/>
      <c r="SDW489" s="107"/>
      <c r="SDX489" s="107"/>
      <c r="SDY489" s="107"/>
      <c r="SDZ489" s="107"/>
      <c r="SEA489" s="107"/>
      <c r="SEB489" s="107"/>
      <c r="SEC489" s="107"/>
      <c r="SED489" s="107"/>
      <c r="SEE489" s="107"/>
      <c r="SEF489" s="107"/>
      <c r="SEG489" s="107"/>
      <c r="SEH489" s="107"/>
      <c r="SEI489" s="107"/>
      <c r="SEJ489" s="107"/>
      <c r="SEK489" s="107"/>
      <c r="SEL489" s="107"/>
      <c r="SEM489" s="107"/>
      <c r="SEN489" s="107"/>
      <c r="SEO489" s="107"/>
      <c r="SEP489" s="107"/>
      <c r="SEQ489" s="107"/>
      <c r="SER489" s="107"/>
      <c r="SES489" s="107"/>
      <c r="SET489" s="107"/>
      <c r="SEU489" s="107"/>
      <c r="SEV489" s="107"/>
      <c r="SEW489" s="107"/>
      <c r="SEX489" s="107"/>
      <c r="SEY489" s="107"/>
      <c r="SEZ489" s="107"/>
      <c r="SFA489" s="107"/>
      <c r="SFB489" s="107"/>
      <c r="SFC489" s="107"/>
      <c r="SFD489" s="107"/>
      <c r="SFE489" s="107"/>
      <c r="SFF489" s="107"/>
      <c r="SFG489" s="107"/>
      <c r="SFH489" s="107"/>
      <c r="SFI489" s="107"/>
      <c r="SFJ489" s="107"/>
      <c r="SFK489" s="107"/>
      <c r="SFL489" s="107"/>
      <c r="SFM489" s="107"/>
      <c r="SFN489" s="107"/>
      <c r="SFO489" s="107"/>
      <c r="SFP489" s="107"/>
      <c r="SFQ489" s="107"/>
      <c r="SFR489" s="107"/>
      <c r="SFS489" s="107"/>
      <c r="SFT489" s="107"/>
      <c r="SFU489" s="107"/>
      <c r="SFV489" s="107"/>
      <c r="SFW489" s="107"/>
      <c r="SFX489" s="107"/>
      <c r="SFY489" s="107"/>
      <c r="SFZ489" s="107"/>
      <c r="SGA489" s="107"/>
      <c r="SGB489" s="107"/>
      <c r="SGC489" s="107"/>
      <c r="SGD489" s="107"/>
      <c r="SGE489" s="107"/>
      <c r="SGF489" s="107"/>
      <c r="SGG489" s="107"/>
      <c r="SGH489" s="107"/>
      <c r="SGI489" s="107"/>
      <c r="SGJ489" s="107"/>
      <c r="SGK489" s="107"/>
      <c r="SGL489" s="107"/>
      <c r="SGM489" s="107"/>
      <c r="SGN489" s="107"/>
      <c r="SGO489" s="107"/>
      <c r="SGP489" s="107"/>
      <c r="SGQ489" s="107"/>
      <c r="SGR489" s="107"/>
      <c r="SGS489" s="107"/>
      <c r="SGT489" s="107"/>
      <c r="SGU489" s="107"/>
      <c r="SGV489" s="107"/>
      <c r="SGW489" s="107"/>
      <c r="SGX489" s="107"/>
      <c r="SGY489" s="107"/>
      <c r="SGZ489" s="107"/>
      <c r="SHA489" s="107"/>
      <c r="SHB489" s="107"/>
      <c r="SHC489" s="107"/>
      <c r="SHD489" s="107"/>
      <c r="SHE489" s="107"/>
      <c r="SHF489" s="107"/>
      <c r="SHG489" s="107"/>
      <c r="SHH489" s="107"/>
      <c r="SHI489" s="107"/>
      <c r="SHJ489" s="107"/>
      <c r="SHK489" s="107"/>
      <c r="SHL489" s="107"/>
      <c r="SHM489" s="107"/>
      <c r="SHN489" s="107"/>
      <c r="SHO489" s="107"/>
      <c r="SHP489" s="107"/>
      <c r="SHQ489" s="107"/>
      <c r="SHR489" s="107"/>
      <c r="SHS489" s="107"/>
      <c r="SHT489" s="107"/>
      <c r="SHU489" s="107"/>
      <c r="SHV489" s="107"/>
      <c r="SHW489" s="107"/>
      <c r="SHX489" s="107"/>
      <c r="SHY489" s="107"/>
      <c r="SHZ489" s="107"/>
      <c r="SIA489" s="107"/>
      <c r="SIB489" s="107"/>
      <c r="SIC489" s="107"/>
      <c r="SID489" s="107"/>
      <c r="SIE489" s="107"/>
      <c r="SIF489" s="107"/>
      <c r="SIG489" s="107"/>
      <c r="SIH489" s="107"/>
      <c r="SII489" s="107"/>
      <c r="SIJ489" s="107"/>
      <c r="SIK489" s="107"/>
      <c r="SIL489" s="107"/>
      <c r="SIM489" s="107"/>
      <c r="SIN489" s="107"/>
      <c r="SIO489" s="107"/>
      <c r="SIP489" s="107"/>
      <c r="SIQ489" s="107"/>
      <c r="SIR489" s="107"/>
      <c r="SIS489" s="107"/>
      <c r="SIT489" s="107"/>
      <c r="SIU489" s="107"/>
      <c r="SIV489" s="107"/>
      <c r="SIW489" s="107"/>
      <c r="SIX489" s="107"/>
      <c r="SIY489" s="107"/>
      <c r="SIZ489" s="107"/>
      <c r="SJA489" s="107"/>
      <c r="SJB489" s="107"/>
      <c r="SJC489" s="107"/>
      <c r="SJD489" s="107"/>
      <c r="SJE489" s="107"/>
      <c r="SJF489" s="107"/>
      <c r="SJG489" s="107"/>
      <c r="SJH489" s="107"/>
      <c r="SJI489" s="107"/>
      <c r="SJJ489" s="107"/>
      <c r="SJK489" s="107"/>
      <c r="SJL489" s="107"/>
      <c r="SJM489" s="107"/>
      <c r="SJN489" s="107"/>
      <c r="SJO489" s="107"/>
      <c r="SJP489" s="107"/>
      <c r="SJQ489" s="107"/>
      <c r="SJR489" s="107"/>
      <c r="SJS489" s="107"/>
      <c r="SJT489" s="107"/>
      <c r="SJU489" s="107"/>
      <c r="SJV489" s="107"/>
      <c r="SJW489" s="107"/>
      <c r="SJX489" s="107"/>
      <c r="SJY489" s="107"/>
      <c r="SJZ489" s="107"/>
      <c r="SKA489" s="107"/>
      <c r="SKB489" s="107"/>
      <c r="SKC489" s="107"/>
      <c r="SKD489" s="107"/>
      <c r="SKE489" s="107"/>
      <c r="SKF489" s="107"/>
      <c r="SKG489" s="107"/>
      <c r="SKH489" s="107"/>
      <c r="SKI489" s="107"/>
      <c r="SKJ489" s="107"/>
      <c r="SKK489" s="107"/>
      <c r="SKL489" s="107"/>
      <c r="SKM489" s="107"/>
      <c r="SKN489" s="107"/>
      <c r="SKO489" s="107"/>
      <c r="SKP489" s="107"/>
      <c r="SKQ489" s="107"/>
      <c r="SKR489" s="107"/>
      <c r="SKS489" s="107"/>
      <c r="SKT489" s="107"/>
      <c r="SKU489" s="107"/>
      <c r="SKV489" s="107"/>
      <c r="SKW489" s="107"/>
      <c r="SKX489" s="107"/>
      <c r="SKY489" s="107"/>
      <c r="SKZ489" s="107"/>
      <c r="SLA489" s="107"/>
      <c r="SLB489" s="107"/>
      <c r="SLC489" s="107"/>
      <c r="SLD489" s="107"/>
      <c r="SLE489" s="107"/>
      <c r="SLF489" s="107"/>
      <c r="SLG489" s="107"/>
      <c r="SLH489" s="107"/>
      <c r="SLI489" s="107"/>
      <c r="SLJ489" s="107"/>
      <c r="SLK489" s="107"/>
      <c r="SLL489" s="107"/>
      <c r="SLM489" s="107"/>
      <c r="SLN489" s="107"/>
      <c r="SLO489" s="107"/>
      <c r="SLP489" s="107"/>
      <c r="SLQ489" s="107"/>
      <c r="SLR489" s="107"/>
      <c r="SLS489" s="107"/>
      <c r="SLT489" s="107"/>
      <c r="SLU489" s="107"/>
      <c r="SLV489" s="107"/>
      <c r="SLW489" s="107"/>
      <c r="SLX489" s="107"/>
      <c r="SLY489" s="107"/>
      <c r="SLZ489" s="107"/>
      <c r="SMA489" s="107"/>
      <c r="SMB489" s="107"/>
      <c r="SMC489" s="107"/>
      <c r="SMD489" s="107"/>
      <c r="SME489" s="107"/>
      <c r="SMF489" s="107"/>
      <c r="SMG489" s="107"/>
      <c r="SMH489" s="107"/>
      <c r="SMI489" s="107"/>
      <c r="SMJ489" s="107"/>
      <c r="SMK489" s="107"/>
      <c r="SML489" s="107"/>
      <c r="SMM489" s="107"/>
      <c r="SMN489" s="107"/>
      <c r="SMO489" s="107"/>
      <c r="SMP489" s="107"/>
      <c r="SMQ489" s="107"/>
      <c r="SMR489" s="107"/>
      <c r="SMS489" s="107"/>
      <c r="SMT489" s="107"/>
      <c r="SMU489" s="107"/>
      <c r="SMV489" s="107"/>
      <c r="SMW489" s="107"/>
      <c r="SMX489" s="107"/>
      <c r="SMY489" s="107"/>
      <c r="SMZ489" s="107"/>
      <c r="SNA489" s="107"/>
      <c r="SNB489" s="107"/>
      <c r="SNC489" s="107"/>
      <c r="SND489" s="107"/>
      <c r="SNE489" s="107"/>
      <c r="SNF489" s="107"/>
      <c r="SNG489" s="107"/>
      <c r="SNH489" s="107"/>
      <c r="SNI489" s="107"/>
      <c r="SNJ489" s="107"/>
      <c r="SNK489" s="107"/>
      <c r="SNL489" s="107"/>
      <c r="SNM489" s="107"/>
      <c r="SNN489" s="107"/>
      <c r="SNO489" s="107"/>
      <c r="SNP489" s="107"/>
      <c r="SNQ489" s="107"/>
      <c r="SNR489" s="107"/>
      <c r="SNS489" s="107"/>
      <c r="SNT489" s="107"/>
      <c r="SNU489" s="107"/>
      <c r="SNV489" s="107"/>
      <c r="SNW489" s="107"/>
      <c r="SNX489" s="107"/>
      <c r="SNY489" s="107"/>
      <c r="SNZ489" s="107"/>
      <c r="SOA489" s="107"/>
      <c r="SOB489" s="107"/>
      <c r="SOC489" s="107"/>
      <c r="SOD489" s="107"/>
      <c r="SOE489" s="107"/>
      <c r="SOF489" s="107"/>
      <c r="SOG489" s="107"/>
      <c r="SOH489" s="107"/>
      <c r="SOI489" s="107"/>
      <c r="SOJ489" s="107"/>
      <c r="SOK489" s="107"/>
      <c r="SOL489" s="107"/>
      <c r="SOM489" s="107"/>
      <c r="SON489" s="107"/>
      <c r="SOO489" s="107"/>
      <c r="SOP489" s="107"/>
      <c r="SOQ489" s="107"/>
      <c r="SOR489" s="107"/>
      <c r="SOS489" s="107"/>
      <c r="SOT489" s="107"/>
      <c r="SOU489" s="107"/>
      <c r="SOV489" s="107"/>
      <c r="SOW489" s="107"/>
      <c r="SOX489" s="107"/>
      <c r="SOY489" s="107"/>
      <c r="SOZ489" s="107"/>
      <c r="SPA489" s="107"/>
      <c r="SPB489" s="107"/>
      <c r="SPC489" s="107"/>
      <c r="SPD489" s="107"/>
      <c r="SPE489" s="107"/>
      <c r="SPF489" s="107"/>
      <c r="SPG489" s="107"/>
      <c r="SPH489" s="107"/>
      <c r="SPI489" s="107"/>
      <c r="SPJ489" s="107"/>
      <c r="SPK489" s="107"/>
      <c r="SPL489" s="107"/>
      <c r="SPM489" s="107"/>
      <c r="SPN489" s="107"/>
      <c r="SPO489" s="107"/>
      <c r="SPP489" s="107"/>
      <c r="SPQ489" s="107"/>
      <c r="SPR489" s="107"/>
      <c r="SPS489" s="107"/>
      <c r="SPT489" s="107"/>
      <c r="SPU489" s="107"/>
      <c r="SPV489" s="107"/>
      <c r="SPW489" s="107"/>
      <c r="SPX489" s="107"/>
      <c r="SPY489" s="107"/>
      <c r="SPZ489" s="107"/>
      <c r="SQA489" s="107"/>
      <c r="SQB489" s="107"/>
      <c r="SQC489" s="107"/>
      <c r="SQD489" s="107"/>
      <c r="SQE489" s="107"/>
      <c r="SQF489" s="107"/>
      <c r="SQG489" s="107"/>
      <c r="SQH489" s="107"/>
      <c r="SQI489" s="107"/>
      <c r="SQJ489" s="107"/>
      <c r="SQK489" s="107"/>
      <c r="SQL489" s="107"/>
      <c r="SQM489" s="107"/>
      <c r="SQN489" s="107"/>
      <c r="SQO489" s="107"/>
      <c r="SQP489" s="107"/>
      <c r="SQQ489" s="107"/>
      <c r="SQR489" s="107"/>
      <c r="SQS489" s="107"/>
      <c r="SQT489" s="107"/>
      <c r="SQU489" s="107"/>
      <c r="SQV489" s="107"/>
      <c r="SQW489" s="107"/>
      <c r="SQX489" s="107"/>
      <c r="SQY489" s="107"/>
      <c r="SQZ489" s="107"/>
      <c r="SRA489" s="107"/>
      <c r="SRB489" s="107"/>
      <c r="SRC489" s="107"/>
      <c r="SRD489" s="107"/>
      <c r="SRE489" s="107"/>
      <c r="SRF489" s="107"/>
      <c r="SRG489" s="107"/>
      <c r="SRH489" s="107"/>
      <c r="SRI489" s="107"/>
      <c r="SRJ489" s="107"/>
      <c r="SRK489" s="107"/>
      <c r="SRL489" s="107"/>
      <c r="SRM489" s="107"/>
      <c r="SRN489" s="107"/>
      <c r="SRO489" s="107"/>
      <c r="SRP489" s="107"/>
      <c r="SRQ489" s="107"/>
      <c r="SRR489" s="107"/>
      <c r="SRS489" s="107"/>
      <c r="SRT489" s="107"/>
      <c r="SRU489" s="107"/>
      <c r="SRV489" s="107"/>
      <c r="SRW489" s="107"/>
      <c r="SRX489" s="107"/>
      <c r="SRY489" s="107"/>
      <c r="SRZ489" s="107"/>
      <c r="SSA489" s="107"/>
      <c r="SSB489" s="107"/>
      <c r="SSC489" s="107"/>
      <c r="SSD489" s="107"/>
      <c r="SSE489" s="107"/>
      <c r="SSF489" s="107"/>
      <c r="SSG489" s="107"/>
      <c r="SSH489" s="107"/>
      <c r="SSI489" s="107"/>
      <c r="SSJ489" s="107"/>
      <c r="SSK489" s="107"/>
      <c r="SSL489" s="107"/>
      <c r="SSM489" s="107"/>
      <c r="SSN489" s="107"/>
      <c r="SSO489" s="107"/>
      <c r="SSP489" s="107"/>
      <c r="SSQ489" s="107"/>
      <c r="SSR489" s="107"/>
      <c r="SSS489" s="107"/>
      <c r="SST489" s="107"/>
      <c r="SSU489" s="107"/>
      <c r="SSV489" s="107"/>
      <c r="SSW489" s="107"/>
      <c r="SSX489" s="107"/>
      <c r="SSY489" s="107"/>
      <c r="SSZ489" s="107"/>
      <c r="STA489" s="107"/>
      <c r="STB489" s="107"/>
      <c r="STC489" s="107"/>
      <c r="STD489" s="107"/>
      <c r="STE489" s="107"/>
      <c r="STF489" s="107"/>
      <c r="STG489" s="107"/>
      <c r="STH489" s="107"/>
      <c r="STI489" s="107"/>
      <c r="STJ489" s="107"/>
      <c r="STK489" s="107"/>
      <c r="STL489" s="107"/>
      <c r="STM489" s="107"/>
      <c r="STN489" s="107"/>
      <c r="STO489" s="107"/>
      <c r="STP489" s="107"/>
      <c r="STQ489" s="107"/>
      <c r="STR489" s="107"/>
      <c r="STS489" s="107"/>
      <c r="STT489" s="107"/>
      <c r="STU489" s="107"/>
      <c r="STV489" s="107"/>
      <c r="STW489" s="107"/>
      <c r="STX489" s="107"/>
      <c r="STY489" s="107"/>
      <c r="STZ489" s="107"/>
      <c r="SUA489" s="107"/>
      <c r="SUB489" s="107"/>
      <c r="SUC489" s="107"/>
      <c r="SUD489" s="107"/>
      <c r="SUE489" s="107"/>
      <c r="SUF489" s="107"/>
      <c r="SUG489" s="107"/>
      <c r="SUH489" s="107"/>
      <c r="SUI489" s="107"/>
      <c r="SUJ489" s="107"/>
      <c r="SUK489" s="107"/>
      <c r="SUL489" s="107"/>
      <c r="SUM489" s="107"/>
      <c r="SUN489" s="107"/>
      <c r="SUO489" s="107"/>
      <c r="SUP489" s="107"/>
      <c r="SUQ489" s="107"/>
      <c r="SUR489" s="107"/>
      <c r="SUS489" s="107"/>
      <c r="SUT489" s="107"/>
      <c r="SUU489" s="107"/>
      <c r="SUV489" s="107"/>
      <c r="SUW489" s="107"/>
      <c r="SUX489" s="107"/>
      <c r="SUY489" s="107"/>
      <c r="SUZ489" s="107"/>
      <c r="SVA489" s="107"/>
      <c r="SVB489" s="107"/>
      <c r="SVC489" s="107"/>
      <c r="SVD489" s="107"/>
      <c r="SVE489" s="107"/>
      <c r="SVF489" s="107"/>
      <c r="SVG489" s="107"/>
      <c r="SVH489" s="107"/>
      <c r="SVI489" s="107"/>
      <c r="SVJ489" s="107"/>
      <c r="SVK489" s="107"/>
      <c r="SVL489" s="107"/>
      <c r="SVM489" s="107"/>
      <c r="SVN489" s="107"/>
      <c r="SVO489" s="107"/>
      <c r="SVP489" s="107"/>
      <c r="SVQ489" s="107"/>
      <c r="SVR489" s="107"/>
      <c r="SVS489" s="107"/>
      <c r="SVT489" s="107"/>
      <c r="SVU489" s="107"/>
      <c r="SVV489" s="107"/>
      <c r="SVW489" s="107"/>
      <c r="SVX489" s="107"/>
      <c r="SVY489" s="107"/>
      <c r="SVZ489" s="107"/>
      <c r="SWA489" s="107"/>
      <c r="SWB489" s="107"/>
      <c r="SWC489" s="107"/>
      <c r="SWD489" s="107"/>
      <c r="SWE489" s="107"/>
      <c r="SWF489" s="107"/>
      <c r="SWG489" s="107"/>
      <c r="SWH489" s="107"/>
      <c r="SWI489" s="107"/>
      <c r="SWJ489" s="107"/>
      <c r="SWK489" s="107"/>
      <c r="SWL489" s="107"/>
      <c r="SWM489" s="107"/>
      <c r="SWN489" s="107"/>
      <c r="SWO489" s="107"/>
      <c r="SWP489" s="107"/>
      <c r="SWQ489" s="107"/>
      <c r="SWR489" s="107"/>
      <c r="SWS489" s="107"/>
      <c r="SWT489" s="107"/>
      <c r="SWU489" s="107"/>
      <c r="SWV489" s="107"/>
      <c r="SWW489" s="107"/>
      <c r="SWX489" s="107"/>
      <c r="SWY489" s="107"/>
      <c r="SWZ489" s="107"/>
      <c r="SXA489" s="107"/>
      <c r="SXB489" s="107"/>
      <c r="SXC489" s="107"/>
      <c r="SXD489" s="107"/>
      <c r="SXE489" s="107"/>
      <c r="SXF489" s="107"/>
      <c r="SXG489" s="107"/>
      <c r="SXH489" s="107"/>
      <c r="SXI489" s="107"/>
      <c r="SXJ489" s="107"/>
      <c r="SXK489" s="107"/>
      <c r="SXL489" s="107"/>
      <c r="SXM489" s="107"/>
      <c r="SXN489" s="107"/>
      <c r="SXO489" s="107"/>
      <c r="SXP489" s="107"/>
      <c r="SXQ489" s="107"/>
      <c r="SXR489" s="107"/>
      <c r="SXS489" s="107"/>
      <c r="SXT489" s="107"/>
      <c r="SXU489" s="107"/>
      <c r="SXV489" s="107"/>
      <c r="SXW489" s="107"/>
      <c r="SXX489" s="107"/>
      <c r="SXY489" s="107"/>
      <c r="SXZ489" s="107"/>
      <c r="SYA489" s="107"/>
      <c r="SYB489" s="107"/>
      <c r="SYC489" s="107"/>
      <c r="SYD489" s="107"/>
      <c r="SYE489" s="107"/>
      <c r="SYF489" s="107"/>
      <c r="SYG489" s="107"/>
      <c r="SYH489" s="107"/>
      <c r="SYI489" s="107"/>
      <c r="SYJ489" s="107"/>
      <c r="SYK489" s="107"/>
      <c r="SYL489" s="107"/>
      <c r="SYM489" s="107"/>
      <c r="SYN489" s="107"/>
      <c r="SYO489" s="107"/>
      <c r="SYP489" s="107"/>
      <c r="SYQ489" s="107"/>
      <c r="SYR489" s="107"/>
      <c r="SYS489" s="107"/>
      <c r="SYT489" s="107"/>
      <c r="SYU489" s="107"/>
      <c r="SYV489" s="107"/>
      <c r="SYW489" s="107"/>
      <c r="SYX489" s="107"/>
      <c r="SYY489" s="107"/>
      <c r="SYZ489" s="107"/>
      <c r="SZA489" s="107"/>
      <c r="SZB489" s="107"/>
      <c r="SZC489" s="107"/>
      <c r="SZD489" s="107"/>
      <c r="SZE489" s="107"/>
      <c r="SZF489" s="107"/>
      <c r="SZG489" s="107"/>
      <c r="SZH489" s="107"/>
      <c r="SZI489" s="107"/>
      <c r="SZJ489" s="107"/>
      <c r="SZK489" s="107"/>
      <c r="SZL489" s="107"/>
      <c r="SZM489" s="107"/>
      <c r="SZN489" s="107"/>
      <c r="SZO489" s="107"/>
      <c r="SZP489" s="107"/>
      <c r="SZQ489" s="107"/>
      <c r="SZR489" s="107"/>
      <c r="SZS489" s="107"/>
      <c r="SZT489" s="107"/>
      <c r="SZU489" s="107"/>
      <c r="SZV489" s="107"/>
      <c r="SZW489" s="107"/>
      <c r="SZX489" s="107"/>
      <c r="SZY489" s="107"/>
      <c r="SZZ489" s="107"/>
      <c r="TAA489" s="107"/>
      <c r="TAB489" s="107"/>
      <c r="TAC489" s="107"/>
      <c r="TAD489" s="107"/>
      <c r="TAE489" s="107"/>
      <c r="TAF489" s="107"/>
      <c r="TAG489" s="107"/>
      <c r="TAH489" s="107"/>
      <c r="TAI489" s="107"/>
      <c r="TAJ489" s="107"/>
      <c r="TAK489" s="107"/>
      <c r="TAL489" s="107"/>
      <c r="TAM489" s="107"/>
      <c r="TAN489" s="107"/>
      <c r="TAO489" s="107"/>
      <c r="TAP489" s="107"/>
      <c r="TAQ489" s="107"/>
      <c r="TAR489" s="107"/>
      <c r="TAS489" s="107"/>
      <c r="TAT489" s="107"/>
      <c r="TAU489" s="107"/>
      <c r="TAV489" s="107"/>
      <c r="TAW489" s="107"/>
      <c r="TAX489" s="107"/>
      <c r="TAY489" s="107"/>
      <c r="TAZ489" s="107"/>
      <c r="TBA489" s="107"/>
      <c r="TBB489" s="107"/>
      <c r="TBC489" s="107"/>
      <c r="TBD489" s="107"/>
      <c r="TBE489" s="107"/>
      <c r="TBF489" s="107"/>
      <c r="TBG489" s="107"/>
      <c r="TBH489" s="107"/>
      <c r="TBI489" s="107"/>
      <c r="TBJ489" s="107"/>
      <c r="TBK489" s="107"/>
      <c r="TBL489" s="107"/>
      <c r="TBM489" s="107"/>
      <c r="TBN489" s="107"/>
      <c r="TBO489" s="107"/>
      <c r="TBP489" s="107"/>
      <c r="TBQ489" s="107"/>
      <c r="TBR489" s="107"/>
      <c r="TBS489" s="107"/>
      <c r="TBT489" s="107"/>
      <c r="TBU489" s="107"/>
      <c r="TBV489" s="107"/>
      <c r="TBW489" s="107"/>
      <c r="TBX489" s="107"/>
      <c r="TBY489" s="107"/>
      <c r="TBZ489" s="107"/>
      <c r="TCA489" s="107"/>
      <c r="TCB489" s="107"/>
      <c r="TCC489" s="107"/>
      <c r="TCD489" s="107"/>
      <c r="TCE489" s="107"/>
      <c r="TCF489" s="107"/>
      <c r="TCG489" s="107"/>
      <c r="TCH489" s="107"/>
      <c r="TCI489" s="107"/>
      <c r="TCJ489" s="107"/>
      <c r="TCK489" s="107"/>
      <c r="TCL489" s="107"/>
      <c r="TCM489" s="107"/>
      <c r="TCN489" s="107"/>
      <c r="TCO489" s="107"/>
      <c r="TCP489" s="107"/>
      <c r="TCQ489" s="107"/>
      <c r="TCR489" s="107"/>
      <c r="TCS489" s="107"/>
      <c r="TCT489" s="107"/>
      <c r="TCU489" s="107"/>
      <c r="TCV489" s="107"/>
      <c r="TCW489" s="107"/>
      <c r="TCX489" s="107"/>
      <c r="TCY489" s="107"/>
      <c r="TCZ489" s="107"/>
      <c r="TDA489" s="107"/>
      <c r="TDB489" s="107"/>
      <c r="TDC489" s="107"/>
      <c r="TDD489" s="107"/>
      <c r="TDE489" s="107"/>
      <c r="TDF489" s="107"/>
      <c r="TDG489" s="107"/>
      <c r="TDH489" s="107"/>
      <c r="TDI489" s="107"/>
      <c r="TDJ489" s="107"/>
      <c r="TDK489" s="107"/>
      <c r="TDL489" s="107"/>
      <c r="TDM489" s="107"/>
      <c r="TDN489" s="107"/>
      <c r="TDO489" s="107"/>
      <c r="TDP489" s="107"/>
      <c r="TDQ489" s="107"/>
      <c r="TDR489" s="107"/>
      <c r="TDS489" s="107"/>
      <c r="TDT489" s="107"/>
      <c r="TDU489" s="107"/>
      <c r="TDV489" s="107"/>
      <c r="TDW489" s="107"/>
      <c r="TDX489" s="107"/>
      <c r="TDY489" s="107"/>
      <c r="TDZ489" s="107"/>
      <c r="TEA489" s="107"/>
      <c r="TEB489" s="107"/>
      <c r="TEC489" s="107"/>
      <c r="TED489" s="107"/>
      <c r="TEE489" s="107"/>
      <c r="TEF489" s="107"/>
      <c r="TEG489" s="107"/>
      <c r="TEH489" s="107"/>
      <c r="TEI489" s="107"/>
      <c r="TEJ489" s="107"/>
      <c r="TEK489" s="107"/>
      <c r="TEL489" s="107"/>
      <c r="TEM489" s="107"/>
      <c r="TEN489" s="107"/>
      <c r="TEO489" s="107"/>
      <c r="TEP489" s="107"/>
      <c r="TEQ489" s="107"/>
      <c r="TER489" s="107"/>
      <c r="TES489" s="107"/>
      <c r="TET489" s="107"/>
      <c r="TEU489" s="107"/>
      <c r="TEV489" s="107"/>
      <c r="TEW489" s="107"/>
      <c r="TEX489" s="107"/>
      <c r="TEY489" s="107"/>
      <c r="TEZ489" s="107"/>
      <c r="TFA489" s="107"/>
      <c r="TFB489" s="107"/>
      <c r="TFC489" s="107"/>
      <c r="TFD489" s="107"/>
      <c r="TFE489" s="107"/>
      <c r="TFF489" s="107"/>
      <c r="TFG489" s="107"/>
      <c r="TFH489" s="107"/>
      <c r="TFI489" s="107"/>
      <c r="TFJ489" s="107"/>
      <c r="TFK489" s="107"/>
      <c r="TFL489" s="107"/>
      <c r="TFM489" s="107"/>
      <c r="TFN489" s="107"/>
      <c r="TFO489" s="107"/>
      <c r="TFP489" s="107"/>
      <c r="TFQ489" s="107"/>
      <c r="TFR489" s="107"/>
      <c r="TFS489" s="107"/>
      <c r="TFT489" s="107"/>
      <c r="TFU489" s="107"/>
      <c r="TFV489" s="107"/>
      <c r="TFW489" s="107"/>
      <c r="TFX489" s="107"/>
      <c r="TFY489" s="107"/>
      <c r="TFZ489" s="107"/>
      <c r="TGA489" s="107"/>
      <c r="TGB489" s="107"/>
      <c r="TGC489" s="107"/>
      <c r="TGD489" s="107"/>
      <c r="TGE489" s="107"/>
      <c r="TGF489" s="107"/>
      <c r="TGG489" s="107"/>
      <c r="TGH489" s="107"/>
      <c r="TGI489" s="107"/>
      <c r="TGJ489" s="107"/>
      <c r="TGK489" s="107"/>
      <c r="TGL489" s="107"/>
      <c r="TGM489" s="107"/>
      <c r="TGN489" s="107"/>
      <c r="TGO489" s="107"/>
      <c r="TGP489" s="107"/>
      <c r="TGQ489" s="107"/>
      <c r="TGR489" s="107"/>
      <c r="TGS489" s="107"/>
      <c r="TGT489" s="107"/>
      <c r="TGU489" s="107"/>
      <c r="TGV489" s="107"/>
      <c r="TGW489" s="107"/>
      <c r="TGX489" s="107"/>
      <c r="TGY489" s="107"/>
      <c r="TGZ489" s="107"/>
      <c r="THA489" s="107"/>
      <c r="THB489" s="107"/>
      <c r="THC489" s="107"/>
      <c r="THD489" s="107"/>
      <c r="THE489" s="107"/>
      <c r="THF489" s="107"/>
      <c r="THG489" s="107"/>
      <c r="THH489" s="107"/>
      <c r="THI489" s="107"/>
      <c r="THJ489" s="107"/>
      <c r="THK489" s="107"/>
      <c r="THL489" s="107"/>
      <c r="THM489" s="107"/>
      <c r="THN489" s="107"/>
      <c r="THO489" s="107"/>
      <c r="THP489" s="107"/>
      <c r="THQ489" s="107"/>
      <c r="THR489" s="107"/>
      <c r="THS489" s="107"/>
      <c r="THT489" s="107"/>
      <c r="THU489" s="107"/>
      <c r="THV489" s="107"/>
      <c r="THW489" s="107"/>
      <c r="THX489" s="107"/>
      <c r="THY489" s="107"/>
      <c r="THZ489" s="107"/>
      <c r="TIA489" s="107"/>
      <c r="TIB489" s="107"/>
      <c r="TIC489" s="107"/>
      <c r="TID489" s="107"/>
      <c r="TIE489" s="107"/>
      <c r="TIF489" s="107"/>
      <c r="TIG489" s="107"/>
      <c r="TIH489" s="107"/>
      <c r="TII489" s="107"/>
      <c r="TIJ489" s="107"/>
      <c r="TIK489" s="107"/>
      <c r="TIL489" s="107"/>
      <c r="TIM489" s="107"/>
      <c r="TIN489" s="107"/>
      <c r="TIO489" s="107"/>
      <c r="TIP489" s="107"/>
      <c r="TIQ489" s="107"/>
      <c r="TIR489" s="107"/>
      <c r="TIS489" s="107"/>
      <c r="TIT489" s="107"/>
      <c r="TIU489" s="107"/>
      <c r="TIV489" s="107"/>
      <c r="TIW489" s="107"/>
      <c r="TIX489" s="107"/>
      <c r="TIY489" s="107"/>
      <c r="TIZ489" s="107"/>
      <c r="TJA489" s="107"/>
      <c r="TJB489" s="107"/>
      <c r="TJC489" s="107"/>
      <c r="TJD489" s="107"/>
      <c r="TJE489" s="107"/>
      <c r="TJF489" s="107"/>
      <c r="TJG489" s="107"/>
      <c r="TJH489" s="107"/>
      <c r="TJI489" s="107"/>
      <c r="TJJ489" s="107"/>
      <c r="TJK489" s="107"/>
      <c r="TJL489" s="107"/>
      <c r="TJM489" s="107"/>
      <c r="TJN489" s="107"/>
      <c r="TJO489" s="107"/>
      <c r="TJP489" s="107"/>
      <c r="TJQ489" s="107"/>
      <c r="TJR489" s="107"/>
      <c r="TJS489" s="107"/>
      <c r="TJT489" s="107"/>
      <c r="TJU489" s="107"/>
      <c r="TJV489" s="107"/>
      <c r="TJW489" s="107"/>
      <c r="TJX489" s="107"/>
      <c r="TJY489" s="107"/>
      <c r="TJZ489" s="107"/>
      <c r="TKA489" s="107"/>
      <c r="TKB489" s="107"/>
      <c r="TKC489" s="107"/>
      <c r="TKD489" s="107"/>
      <c r="TKE489" s="107"/>
      <c r="TKF489" s="107"/>
      <c r="TKG489" s="107"/>
      <c r="TKH489" s="107"/>
      <c r="TKI489" s="107"/>
      <c r="TKJ489" s="107"/>
      <c r="TKK489" s="107"/>
      <c r="TKL489" s="107"/>
      <c r="TKM489" s="107"/>
      <c r="TKN489" s="107"/>
      <c r="TKO489" s="107"/>
      <c r="TKP489" s="107"/>
      <c r="TKQ489" s="107"/>
      <c r="TKR489" s="107"/>
      <c r="TKS489" s="107"/>
      <c r="TKT489" s="107"/>
      <c r="TKU489" s="107"/>
      <c r="TKV489" s="107"/>
      <c r="TKW489" s="107"/>
      <c r="TKX489" s="107"/>
      <c r="TKY489" s="107"/>
      <c r="TKZ489" s="107"/>
      <c r="TLA489" s="107"/>
      <c r="TLB489" s="107"/>
      <c r="TLC489" s="107"/>
      <c r="TLD489" s="107"/>
      <c r="TLE489" s="107"/>
      <c r="TLF489" s="107"/>
      <c r="TLG489" s="107"/>
      <c r="TLH489" s="107"/>
      <c r="TLI489" s="107"/>
      <c r="TLJ489" s="107"/>
      <c r="TLK489" s="107"/>
      <c r="TLL489" s="107"/>
      <c r="TLM489" s="107"/>
      <c r="TLN489" s="107"/>
      <c r="TLO489" s="107"/>
      <c r="TLP489" s="107"/>
      <c r="TLQ489" s="107"/>
      <c r="TLR489" s="107"/>
      <c r="TLS489" s="107"/>
      <c r="TLT489" s="107"/>
      <c r="TLU489" s="107"/>
      <c r="TLV489" s="107"/>
      <c r="TLW489" s="107"/>
      <c r="TLX489" s="107"/>
      <c r="TLY489" s="107"/>
      <c r="TLZ489" s="107"/>
      <c r="TMA489" s="107"/>
      <c r="TMB489" s="107"/>
      <c r="TMC489" s="107"/>
      <c r="TMD489" s="107"/>
      <c r="TME489" s="107"/>
      <c r="TMF489" s="107"/>
      <c r="TMG489" s="107"/>
      <c r="TMH489" s="107"/>
      <c r="TMI489" s="107"/>
      <c r="TMJ489" s="107"/>
      <c r="TMK489" s="107"/>
      <c r="TML489" s="107"/>
      <c r="TMM489" s="107"/>
      <c r="TMN489" s="107"/>
      <c r="TMO489" s="107"/>
      <c r="TMP489" s="107"/>
      <c r="TMQ489" s="107"/>
      <c r="TMR489" s="107"/>
      <c r="TMS489" s="107"/>
      <c r="TMT489" s="107"/>
      <c r="TMU489" s="107"/>
      <c r="TMV489" s="107"/>
      <c r="TMW489" s="107"/>
      <c r="TMX489" s="107"/>
      <c r="TMY489" s="107"/>
      <c r="TMZ489" s="107"/>
      <c r="TNA489" s="107"/>
      <c r="TNB489" s="107"/>
      <c r="TNC489" s="107"/>
      <c r="TND489" s="107"/>
      <c r="TNE489" s="107"/>
      <c r="TNF489" s="107"/>
      <c r="TNG489" s="107"/>
      <c r="TNH489" s="107"/>
      <c r="TNI489" s="107"/>
      <c r="TNJ489" s="107"/>
      <c r="TNK489" s="107"/>
      <c r="TNL489" s="107"/>
      <c r="TNM489" s="107"/>
      <c r="TNN489" s="107"/>
      <c r="TNO489" s="107"/>
      <c r="TNP489" s="107"/>
      <c r="TNQ489" s="107"/>
      <c r="TNR489" s="107"/>
      <c r="TNS489" s="107"/>
      <c r="TNT489" s="107"/>
      <c r="TNU489" s="107"/>
      <c r="TNV489" s="107"/>
      <c r="TNW489" s="107"/>
      <c r="TNX489" s="107"/>
      <c r="TNY489" s="107"/>
      <c r="TNZ489" s="107"/>
      <c r="TOA489" s="107"/>
      <c r="TOB489" s="107"/>
      <c r="TOC489" s="107"/>
      <c r="TOD489" s="107"/>
      <c r="TOE489" s="107"/>
      <c r="TOF489" s="107"/>
      <c r="TOG489" s="107"/>
      <c r="TOH489" s="107"/>
      <c r="TOI489" s="107"/>
      <c r="TOJ489" s="107"/>
      <c r="TOK489" s="107"/>
      <c r="TOL489" s="107"/>
      <c r="TOM489" s="107"/>
      <c r="TON489" s="107"/>
      <c r="TOO489" s="107"/>
      <c r="TOP489" s="107"/>
      <c r="TOQ489" s="107"/>
      <c r="TOR489" s="107"/>
      <c r="TOS489" s="107"/>
      <c r="TOT489" s="107"/>
      <c r="TOU489" s="107"/>
      <c r="TOV489" s="107"/>
      <c r="TOW489" s="107"/>
      <c r="TOX489" s="107"/>
      <c r="TOY489" s="107"/>
      <c r="TOZ489" s="107"/>
      <c r="TPA489" s="107"/>
      <c r="TPB489" s="107"/>
      <c r="TPC489" s="107"/>
      <c r="TPD489" s="107"/>
      <c r="TPE489" s="107"/>
      <c r="TPF489" s="107"/>
      <c r="TPG489" s="107"/>
      <c r="TPH489" s="107"/>
      <c r="TPI489" s="107"/>
      <c r="TPJ489" s="107"/>
      <c r="TPK489" s="107"/>
      <c r="TPL489" s="107"/>
      <c r="TPM489" s="107"/>
      <c r="TPN489" s="107"/>
      <c r="TPO489" s="107"/>
      <c r="TPP489" s="107"/>
      <c r="TPQ489" s="107"/>
      <c r="TPR489" s="107"/>
      <c r="TPS489" s="107"/>
      <c r="TPT489" s="107"/>
      <c r="TPU489" s="107"/>
      <c r="TPV489" s="107"/>
      <c r="TPW489" s="107"/>
      <c r="TPX489" s="107"/>
      <c r="TPY489" s="107"/>
      <c r="TPZ489" s="107"/>
      <c r="TQA489" s="107"/>
      <c r="TQB489" s="107"/>
      <c r="TQC489" s="107"/>
      <c r="TQD489" s="107"/>
      <c r="TQE489" s="107"/>
      <c r="TQF489" s="107"/>
      <c r="TQG489" s="107"/>
      <c r="TQH489" s="107"/>
      <c r="TQI489" s="107"/>
      <c r="TQJ489" s="107"/>
      <c r="TQK489" s="107"/>
      <c r="TQL489" s="107"/>
      <c r="TQM489" s="107"/>
      <c r="TQN489" s="107"/>
      <c r="TQO489" s="107"/>
      <c r="TQP489" s="107"/>
      <c r="TQQ489" s="107"/>
      <c r="TQR489" s="107"/>
      <c r="TQS489" s="107"/>
      <c r="TQT489" s="107"/>
      <c r="TQU489" s="107"/>
      <c r="TQV489" s="107"/>
      <c r="TQW489" s="107"/>
      <c r="TQX489" s="107"/>
      <c r="TQY489" s="107"/>
      <c r="TQZ489" s="107"/>
      <c r="TRA489" s="107"/>
      <c r="TRB489" s="107"/>
      <c r="TRC489" s="107"/>
      <c r="TRD489" s="107"/>
      <c r="TRE489" s="107"/>
      <c r="TRF489" s="107"/>
      <c r="TRG489" s="107"/>
      <c r="TRH489" s="107"/>
      <c r="TRI489" s="107"/>
      <c r="TRJ489" s="107"/>
      <c r="TRK489" s="107"/>
      <c r="TRL489" s="107"/>
      <c r="TRM489" s="107"/>
      <c r="TRN489" s="107"/>
      <c r="TRO489" s="107"/>
      <c r="TRP489" s="107"/>
      <c r="TRQ489" s="107"/>
      <c r="TRR489" s="107"/>
      <c r="TRS489" s="107"/>
      <c r="TRT489" s="107"/>
      <c r="TRU489" s="107"/>
      <c r="TRV489" s="107"/>
      <c r="TRW489" s="107"/>
      <c r="TRX489" s="107"/>
      <c r="TRY489" s="107"/>
      <c r="TRZ489" s="107"/>
      <c r="TSA489" s="107"/>
      <c r="TSB489" s="107"/>
      <c r="TSC489" s="107"/>
      <c r="TSD489" s="107"/>
      <c r="TSE489" s="107"/>
      <c r="TSF489" s="107"/>
      <c r="TSG489" s="107"/>
      <c r="TSH489" s="107"/>
      <c r="TSI489" s="107"/>
      <c r="TSJ489" s="107"/>
      <c r="TSK489" s="107"/>
      <c r="TSL489" s="107"/>
      <c r="TSM489" s="107"/>
      <c r="TSN489" s="107"/>
      <c r="TSO489" s="107"/>
      <c r="TSP489" s="107"/>
      <c r="TSQ489" s="107"/>
      <c r="TSR489" s="107"/>
      <c r="TSS489" s="107"/>
      <c r="TST489" s="107"/>
      <c r="TSU489" s="107"/>
      <c r="TSV489" s="107"/>
      <c r="TSW489" s="107"/>
      <c r="TSX489" s="107"/>
      <c r="TSY489" s="107"/>
      <c r="TSZ489" s="107"/>
      <c r="TTA489" s="107"/>
      <c r="TTB489" s="107"/>
      <c r="TTC489" s="107"/>
      <c r="TTD489" s="107"/>
      <c r="TTE489" s="107"/>
      <c r="TTF489" s="107"/>
      <c r="TTG489" s="107"/>
      <c r="TTH489" s="107"/>
      <c r="TTI489" s="107"/>
      <c r="TTJ489" s="107"/>
      <c r="TTK489" s="107"/>
      <c r="TTL489" s="107"/>
      <c r="TTM489" s="107"/>
      <c r="TTN489" s="107"/>
      <c r="TTO489" s="107"/>
      <c r="TTP489" s="107"/>
      <c r="TTQ489" s="107"/>
      <c r="TTR489" s="107"/>
      <c r="TTS489" s="107"/>
      <c r="TTT489" s="107"/>
      <c r="TTU489" s="107"/>
      <c r="TTV489" s="107"/>
      <c r="TTW489" s="107"/>
      <c r="TTX489" s="107"/>
      <c r="TTY489" s="107"/>
      <c r="TTZ489" s="107"/>
      <c r="TUA489" s="107"/>
      <c r="TUB489" s="107"/>
      <c r="TUC489" s="107"/>
      <c r="TUD489" s="107"/>
      <c r="TUE489" s="107"/>
      <c r="TUF489" s="107"/>
      <c r="TUG489" s="107"/>
      <c r="TUH489" s="107"/>
      <c r="TUI489" s="107"/>
      <c r="TUJ489" s="107"/>
      <c r="TUK489" s="107"/>
      <c r="TUL489" s="107"/>
      <c r="TUM489" s="107"/>
      <c r="TUN489" s="107"/>
      <c r="TUO489" s="107"/>
      <c r="TUP489" s="107"/>
      <c r="TUQ489" s="107"/>
      <c r="TUR489" s="107"/>
      <c r="TUS489" s="107"/>
      <c r="TUT489" s="107"/>
      <c r="TUU489" s="107"/>
      <c r="TUV489" s="107"/>
      <c r="TUW489" s="107"/>
      <c r="TUX489" s="107"/>
      <c r="TUY489" s="107"/>
      <c r="TUZ489" s="107"/>
      <c r="TVA489" s="107"/>
      <c r="TVB489" s="107"/>
      <c r="TVC489" s="107"/>
      <c r="TVD489" s="107"/>
      <c r="TVE489" s="107"/>
      <c r="TVF489" s="107"/>
      <c r="TVG489" s="107"/>
      <c r="TVH489" s="107"/>
      <c r="TVI489" s="107"/>
      <c r="TVJ489" s="107"/>
      <c r="TVK489" s="107"/>
      <c r="TVL489" s="107"/>
      <c r="TVM489" s="107"/>
      <c r="TVN489" s="107"/>
      <c r="TVO489" s="107"/>
      <c r="TVP489" s="107"/>
      <c r="TVQ489" s="107"/>
      <c r="TVR489" s="107"/>
      <c r="TVS489" s="107"/>
      <c r="TVT489" s="107"/>
      <c r="TVU489" s="107"/>
      <c r="TVV489" s="107"/>
      <c r="TVW489" s="107"/>
      <c r="TVX489" s="107"/>
      <c r="TVY489" s="107"/>
      <c r="TVZ489" s="107"/>
      <c r="TWA489" s="107"/>
      <c r="TWB489" s="107"/>
      <c r="TWC489" s="107"/>
      <c r="TWD489" s="107"/>
      <c r="TWE489" s="107"/>
      <c r="TWF489" s="107"/>
      <c r="TWG489" s="107"/>
      <c r="TWH489" s="107"/>
      <c r="TWI489" s="107"/>
      <c r="TWJ489" s="107"/>
      <c r="TWK489" s="107"/>
      <c r="TWL489" s="107"/>
      <c r="TWM489" s="107"/>
      <c r="TWN489" s="107"/>
      <c r="TWO489" s="107"/>
      <c r="TWP489" s="107"/>
      <c r="TWQ489" s="107"/>
      <c r="TWR489" s="107"/>
      <c r="TWS489" s="107"/>
      <c r="TWT489" s="107"/>
      <c r="TWU489" s="107"/>
      <c r="TWV489" s="107"/>
      <c r="TWW489" s="107"/>
      <c r="TWX489" s="107"/>
      <c r="TWY489" s="107"/>
      <c r="TWZ489" s="107"/>
      <c r="TXA489" s="107"/>
      <c r="TXB489" s="107"/>
      <c r="TXC489" s="107"/>
      <c r="TXD489" s="107"/>
      <c r="TXE489" s="107"/>
      <c r="TXF489" s="107"/>
      <c r="TXG489" s="107"/>
      <c r="TXH489" s="107"/>
      <c r="TXI489" s="107"/>
      <c r="TXJ489" s="107"/>
      <c r="TXK489" s="107"/>
      <c r="TXL489" s="107"/>
      <c r="TXM489" s="107"/>
      <c r="TXN489" s="107"/>
      <c r="TXO489" s="107"/>
      <c r="TXP489" s="107"/>
      <c r="TXQ489" s="107"/>
      <c r="TXR489" s="107"/>
      <c r="TXS489" s="107"/>
      <c r="TXT489" s="107"/>
      <c r="TXU489" s="107"/>
      <c r="TXV489" s="107"/>
      <c r="TXW489" s="107"/>
      <c r="TXX489" s="107"/>
      <c r="TXY489" s="107"/>
      <c r="TXZ489" s="107"/>
      <c r="TYA489" s="107"/>
      <c r="TYB489" s="107"/>
      <c r="TYC489" s="107"/>
      <c r="TYD489" s="107"/>
      <c r="TYE489" s="107"/>
      <c r="TYF489" s="107"/>
      <c r="TYG489" s="107"/>
      <c r="TYH489" s="107"/>
      <c r="TYI489" s="107"/>
      <c r="TYJ489" s="107"/>
      <c r="TYK489" s="107"/>
      <c r="TYL489" s="107"/>
      <c r="TYM489" s="107"/>
      <c r="TYN489" s="107"/>
      <c r="TYO489" s="107"/>
      <c r="TYP489" s="107"/>
      <c r="TYQ489" s="107"/>
      <c r="TYR489" s="107"/>
      <c r="TYS489" s="107"/>
      <c r="TYT489" s="107"/>
      <c r="TYU489" s="107"/>
      <c r="TYV489" s="107"/>
      <c r="TYW489" s="107"/>
      <c r="TYX489" s="107"/>
      <c r="TYY489" s="107"/>
      <c r="TYZ489" s="107"/>
      <c r="TZA489" s="107"/>
      <c r="TZB489" s="107"/>
      <c r="TZC489" s="107"/>
      <c r="TZD489" s="107"/>
      <c r="TZE489" s="107"/>
      <c r="TZF489" s="107"/>
      <c r="TZG489" s="107"/>
      <c r="TZH489" s="107"/>
      <c r="TZI489" s="107"/>
      <c r="TZJ489" s="107"/>
      <c r="TZK489" s="107"/>
      <c r="TZL489" s="107"/>
      <c r="TZM489" s="107"/>
      <c r="TZN489" s="107"/>
      <c r="TZO489" s="107"/>
      <c r="TZP489" s="107"/>
      <c r="TZQ489" s="107"/>
      <c r="TZR489" s="107"/>
      <c r="TZS489" s="107"/>
      <c r="TZT489" s="107"/>
      <c r="TZU489" s="107"/>
      <c r="TZV489" s="107"/>
      <c r="TZW489" s="107"/>
      <c r="TZX489" s="107"/>
      <c r="TZY489" s="107"/>
      <c r="TZZ489" s="107"/>
      <c r="UAA489" s="107"/>
      <c r="UAB489" s="107"/>
      <c r="UAC489" s="107"/>
      <c r="UAD489" s="107"/>
      <c r="UAE489" s="107"/>
      <c r="UAF489" s="107"/>
      <c r="UAG489" s="107"/>
      <c r="UAH489" s="107"/>
      <c r="UAI489" s="107"/>
      <c r="UAJ489" s="107"/>
      <c r="UAK489" s="107"/>
      <c r="UAL489" s="107"/>
      <c r="UAM489" s="107"/>
      <c r="UAN489" s="107"/>
      <c r="UAO489" s="107"/>
      <c r="UAP489" s="107"/>
      <c r="UAQ489" s="107"/>
      <c r="UAR489" s="107"/>
      <c r="UAS489" s="107"/>
      <c r="UAT489" s="107"/>
      <c r="UAU489" s="107"/>
      <c r="UAV489" s="107"/>
      <c r="UAW489" s="107"/>
      <c r="UAX489" s="107"/>
      <c r="UAY489" s="107"/>
      <c r="UAZ489" s="107"/>
      <c r="UBA489" s="107"/>
      <c r="UBB489" s="107"/>
      <c r="UBC489" s="107"/>
      <c r="UBD489" s="107"/>
      <c r="UBE489" s="107"/>
      <c r="UBF489" s="107"/>
      <c r="UBG489" s="107"/>
      <c r="UBH489" s="107"/>
      <c r="UBI489" s="107"/>
      <c r="UBJ489" s="107"/>
      <c r="UBK489" s="107"/>
      <c r="UBL489" s="107"/>
      <c r="UBM489" s="107"/>
      <c r="UBN489" s="107"/>
      <c r="UBO489" s="107"/>
      <c r="UBP489" s="107"/>
      <c r="UBQ489" s="107"/>
      <c r="UBR489" s="107"/>
      <c r="UBS489" s="107"/>
      <c r="UBT489" s="107"/>
      <c r="UBU489" s="107"/>
      <c r="UBV489" s="107"/>
      <c r="UBW489" s="107"/>
      <c r="UBX489" s="107"/>
      <c r="UBY489" s="107"/>
      <c r="UBZ489" s="107"/>
      <c r="UCA489" s="107"/>
      <c r="UCB489" s="107"/>
      <c r="UCC489" s="107"/>
      <c r="UCD489" s="107"/>
      <c r="UCE489" s="107"/>
      <c r="UCF489" s="107"/>
      <c r="UCG489" s="107"/>
      <c r="UCH489" s="107"/>
      <c r="UCI489" s="107"/>
      <c r="UCJ489" s="107"/>
      <c r="UCK489" s="107"/>
      <c r="UCL489" s="107"/>
      <c r="UCM489" s="107"/>
      <c r="UCN489" s="107"/>
      <c r="UCO489" s="107"/>
      <c r="UCP489" s="107"/>
      <c r="UCQ489" s="107"/>
      <c r="UCR489" s="107"/>
      <c r="UCS489" s="107"/>
      <c r="UCT489" s="107"/>
      <c r="UCU489" s="107"/>
      <c r="UCV489" s="107"/>
      <c r="UCW489" s="107"/>
      <c r="UCX489" s="107"/>
      <c r="UCY489" s="107"/>
      <c r="UCZ489" s="107"/>
      <c r="UDA489" s="107"/>
      <c r="UDB489" s="107"/>
      <c r="UDC489" s="107"/>
      <c r="UDD489" s="107"/>
      <c r="UDE489" s="107"/>
      <c r="UDF489" s="107"/>
      <c r="UDG489" s="107"/>
      <c r="UDH489" s="107"/>
      <c r="UDI489" s="107"/>
      <c r="UDJ489" s="107"/>
      <c r="UDK489" s="107"/>
      <c r="UDL489" s="107"/>
      <c r="UDM489" s="107"/>
      <c r="UDN489" s="107"/>
      <c r="UDO489" s="107"/>
      <c r="UDP489" s="107"/>
      <c r="UDQ489" s="107"/>
      <c r="UDR489" s="107"/>
      <c r="UDS489" s="107"/>
      <c r="UDT489" s="107"/>
      <c r="UDU489" s="107"/>
      <c r="UDV489" s="107"/>
      <c r="UDW489" s="107"/>
      <c r="UDX489" s="107"/>
      <c r="UDY489" s="107"/>
      <c r="UDZ489" s="107"/>
      <c r="UEA489" s="107"/>
      <c r="UEB489" s="107"/>
      <c r="UEC489" s="107"/>
      <c r="UED489" s="107"/>
      <c r="UEE489" s="107"/>
      <c r="UEF489" s="107"/>
      <c r="UEG489" s="107"/>
      <c r="UEH489" s="107"/>
      <c r="UEI489" s="107"/>
      <c r="UEJ489" s="107"/>
      <c r="UEK489" s="107"/>
      <c r="UEL489" s="107"/>
      <c r="UEM489" s="107"/>
      <c r="UEN489" s="107"/>
      <c r="UEO489" s="107"/>
      <c r="UEP489" s="107"/>
      <c r="UEQ489" s="107"/>
      <c r="UER489" s="107"/>
      <c r="UES489" s="107"/>
      <c r="UET489" s="107"/>
      <c r="UEU489" s="107"/>
      <c r="UEV489" s="107"/>
      <c r="UEW489" s="107"/>
      <c r="UEX489" s="107"/>
      <c r="UEY489" s="107"/>
      <c r="UEZ489" s="107"/>
      <c r="UFA489" s="107"/>
      <c r="UFB489" s="107"/>
      <c r="UFC489" s="107"/>
      <c r="UFD489" s="107"/>
      <c r="UFE489" s="107"/>
      <c r="UFF489" s="107"/>
      <c r="UFG489" s="107"/>
      <c r="UFH489" s="107"/>
      <c r="UFI489" s="107"/>
      <c r="UFJ489" s="107"/>
      <c r="UFK489" s="107"/>
      <c r="UFL489" s="107"/>
      <c r="UFM489" s="107"/>
      <c r="UFN489" s="107"/>
      <c r="UFO489" s="107"/>
      <c r="UFP489" s="107"/>
      <c r="UFQ489" s="107"/>
      <c r="UFR489" s="107"/>
      <c r="UFS489" s="107"/>
      <c r="UFT489" s="107"/>
      <c r="UFU489" s="107"/>
      <c r="UFV489" s="107"/>
      <c r="UFW489" s="107"/>
      <c r="UFX489" s="107"/>
      <c r="UFY489" s="107"/>
      <c r="UFZ489" s="107"/>
      <c r="UGA489" s="107"/>
      <c r="UGB489" s="107"/>
      <c r="UGC489" s="107"/>
      <c r="UGD489" s="107"/>
      <c r="UGE489" s="107"/>
      <c r="UGF489" s="107"/>
      <c r="UGG489" s="107"/>
      <c r="UGH489" s="107"/>
      <c r="UGI489" s="107"/>
      <c r="UGJ489" s="107"/>
      <c r="UGK489" s="107"/>
      <c r="UGL489" s="107"/>
      <c r="UGM489" s="107"/>
      <c r="UGN489" s="107"/>
      <c r="UGO489" s="107"/>
      <c r="UGP489" s="107"/>
      <c r="UGQ489" s="107"/>
      <c r="UGR489" s="107"/>
      <c r="UGS489" s="107"/>
      <c r="UGT489" s="107"/>
      <c r="UGU489" s="107"/>
      <c r="UGV489" s="107"/>
      <c r="UGW489" s="107"/>
      <c r="UGX489" s="107"/>
      <c r="UGY489" s="107"/>
      <c r="UGZ489" s="107"/>
      <c r="UHA489" s="107"/>
      <c r="UHB489" s="107"/>
      <c r="UHC489" s="107"/>
      <c r="UHD489" s="107"/>
      <c r="UHE489" s="107"/>
      <c r="UHF489" s="107"/>
      <c r="UHG489" s="107"/>
      <c r="UHH489" s="107"/>
      <c r="UHI489" s="107"/>
      <c r="UHJ489" s="107"/>
      <c r="UHK489" s="107"/>
      <c r="UHL489" s="107"/>
      <c r="UHM489" s="107"/>
      <c r="UHN489" s="107"/>
      <c r="UHO489" s="107"/>
      <c r="UHP489" s="107"/>
      <c r="UHQ489" s="107"/>
      <c r="UHR489" s="107"/>
      <c r="UHS489" s="107"/>
      <c r="UHT489" s="107"/>
      <c r="UHU489" s="107"/>
      <c r="UHV489" s="107"/>
      <c r="UHW489" s="107"/>
      <c r="UHX489" s="107"/>
      <c r="UHY489" s="107"/>
      <c r="UHZ489" s="107"/>
      <c r="UIA489" s="107"/>
      <c r="UIB489" s="107"/>
      <c r="UIC489" s="107"/>
      <c r="UID489" s="107"/>
      <c r="UIE489" s="107"/>
      <c r="UIF489" s="107"/>
      <c r="UIG489" s="107"/>
      <c r="UIH489" s="107"/>
      <c r="UII489" s="107"/>
      <c r="UIJ489" s="107"/>
      <c r="UIK489" s="107"/>
      <c r="UIL489" s="107"/>
      <c r="UIM489" s="107"/>
      <c r="UIN489" s="107"/>
      <c r="UIO489" s="107"/>
      <c r="UIP489" s="107"/>
      <c r="UIQ489" s="107"/>
      <c r="UIR489" s="107"/>
      <c r="UIS489" s="107"/>
      <c r="UIT489" s="107"/>
      <c r="UIU489" s="107"/>
      <c r="UIV489" s="107"/>
      <c r="UIW489" s="107"/>
      <c r="UIX489" s="107"/>
      <c r="UIY489" s="107"/>
      <c r="UIZ489" s="107"/>
      <c r="UJA489" s="107"/>
      <c r="UJB489" s="107"/>
      <c r="UJC489" s="107"/>
      <c r="UJD489" s="107"/>
      <c r="UJE489" s="107"/>
      <c r="UJF489" s="107"/>
      <c r="UJG489" s="107"/>
      <c r="UJH489" s="107"/>
      <c r="UJI489" s="107"/>
      <c r="UJJ489" s="107"/>
      <c r="UJK489" s="107"/>
      <c r="UJL489" s="107"/>
      <c r="UJM489" s="107"/>
      <c r="UJN489" s="107"/>
      <c r="UJO489" s="107"/>
      <c r="UJP489" s="107"/>
      <c r="UJQ489" s="107"/>
      <c r="UJR489" s="107"/>
      <c r="UJS489" s="107"/>
      <c r="UJT489" s="107"/>
      <c r="UJU489" s="107"/>
      <c r="UJV489" s="107"/>
      <c r="UJW489" s="107"/>
      <c r="UJX489" s="107"/>
      <c r="UJY489" s="107"/>
      <c r="UJZ489" s="107"/>
      <c r="UKA489" s="107"/>
      <c r="UKB489" s="107"/>
      <c r="UKC489" s="107"/>
      <c r="UKD489" s="107"/>
      <c r="UKE489" s="107"/>
      <c r="UKF489" s="107"/>
      <c r="UKG489" s="107"/>
      <c r="UKH489" s="107"/>
      <c r="UKI489" s="107"/>
      <c r="UKJ489" s="107"/>
      <c r="UKK489" s="107"/>
      <c r="UKL489" s="107"/>
      <c r="UKM489" s="107"/>
      <c r="UKN489" s="107"/>
      <c r="UKO489" s="107"/>
      <c r="UKP489" s="107"/>
      <c r="UKQ489" s="107"/>
      <c r="UKR489" s="107"/>
      <c r="UKS489" s="107"/>
      <c r="UKT489" s="107"/>
      <c r="UKU489" s="107"/>
      <c r="UKV489" s="107"/>
      <c r="UKW489" s="107"/>
      <c r="UKX489" s="107"/>
      <c r="UKY489" s="107"/>
      <c r="UKZ489" s="107"/>
      <c r="ULA489" s="107"/>
      <c r="ULB489" s="107"/>
      <c r="ULC489" s="107"/>
      <c r="ULD489" s="107"/>
      <c r="ULE489" s="107"/>
      <c r="ULF489" s="107"/>
      <c r="ULG489" s="107"/>
      <c r="ULH489" s="107"/>
      <c r="ULI489" s="107"/>
      <c r="ULJ489" s="107"/>
      <c r="ULK489" s="107"/>
      <c r="ULL489" s="107"/>
      <c r="ULM489" s="107"/>
      <c r="ULN489" s="107"/>
      <c r="ULO489" s="107"/>
      <c r="ULP489" s="107"/>
      <c r="ULQ489" s="107"/>
      <c r="ULR489" s="107"/>
      <c r="ULS489" s="107"/>
      <c r="ULT489" s="107"/>
      <c r="ULU489" s="107"/>
      <c r="ULV489" s="107"/>
      <c r="ULW489" s="107"/>
      <c r="ULX489" s="107"/>
      <c r="ULY489" s="107"/>
      <c r="ULZ489" s="107"/>
      <c r="UMA489" s="107"/>
      <c r="UMB489" s="107"/>
      <c r="UMC489" s="107"/>
      <c r="UMD489" s="107"/>
      <c r="UME489" s="107"/>
      <c r="UMF489" s="107"/>
      <c r="UMG489" s="107"/>
      <c r="UMH489" s="107"/>
      <c r="UMI489" s="107"/>
      <c r="UMJ489" s="107"/>
      <c r="UMK489" s="107"/>
      <c r="UML489" s="107"/>
      <c r="UMM489" s="107"/>
      <c r="UMN489" s="107"/>
      <c r="UMO489" s="107"/>
      <c r="UMP489" s="107"/>
      <c r="UMQ489" s="107"/>
      <c r="UMR489" s="107"/>
      <c r="UMS489" s="107"/>
      <c r="UMT489" s="107"/>
      <c r="UMU489" s="107"/>
      <c r="UMV489" s="107"/>
      <c r="UMW489" s="107"/>
      <c r="UMX489" s="107"/>
      <c r="UMY489" s="107"/>
      <c r="UMZ489" s="107"/>
      <c r="UNA489" s="107"/>
      <c r="UNB489" s="107"/>
      <c r="UNC489" s="107"/>
      <c r="UND489" s="107"/>
      <c r="UNE489" s="107"/>
      <c r="UNF489" s="107"/>
      <c r="UNG489" s="107"/>
      <c r="UNH489" s="107"/>
      <c r="UNI489" s="107"/>
      <c r="UNJ489" s="107"/>
      <c r="UNK489" s="107"/>
      <c r="UNL489" s="107"/>
      <c r="UNM489" s="107"/>
      <c r="UNN489" s="107"/>
      <c r="UNO489" s="107"/>
      <c r="UNP489" s="107"/>
      <c r="UNQ489" s="107"/>
      <c r="UNR489" s="107"/>
      <c r="UNS489" s="107"/>
      <c r="UNT489" s="107"/>
      <c r="UNU489" s="107"/>
      <c r="UNV489" s="107"/>
      <c r="UNW489" s="107"/>
      <c r="UNX489" s="107"/>
      <c r="UNY489" s="107"/>
      <c r="UNZ489" s="107"/>
      <c r="UOA489" s="107"/>
      <c r="UOB489" s="107"/>
      <c r="UOC489" s="107"/>
      <c r="UOD489" s="107"/>
      <c r="UOE489" s="107"/>
      <c r="UOF489" s="107"/>
      <c r="UOG489" s="107"/>
      <c r="UOH489" s="107"/>
      <c r="UOI489" s="107"/>
      <c r="UOJ489" s="107"/>
      <c r="UOK489" s="107"/>
      <c r="UOL489" s="107"/>
      <c r="UOM489" s="107"/>
      <c r="UON489" s="107"/>
      <c r="UOO489" s="107"/>
      <c r="UOP489" s="107"/>
      <c r="UOQ489" s="107"/>
      <c r="UOR489" s="107"/>
      <c r="UOS489" s="107"/>
      <c r="UOT489" s="107"/>
      <c r="UOU489" s="107"/>
      <c r="UOV489" s="107"/>
      <c r="UOW489" s="107"/>
      <c r="UOX489" s="107"/>
      <c r="UOY489" s="107"/>
      <c r="UOZ489" s="107"/>
      <c r="UPA489" s="107"/>
      <c r="UPB489" s="107"/>
      <c r="UPC489" s="107"/>
      <c r="UPD489" s="107"/>
      <c r="UPE489" s="107"/>
      <c r="UPF489" s="107"/>
      <c r="UPG489" s="107"/>
      <c r="UPH489" s="107"/>
      <c r="UPI489" s="107"/>
      <c r="UPJ489" s="107"/>
      <c r="UPK489" s="107"/>
      <c r="UPL489" s="107"/>
      <c r="UPM489" s="107"/>
      <c r="UPN489" s="107"/>
      <c r="UPO489" s="107"/>
      <c r="UPP489" s="107"/>
      <c r="UPQ489" s="107"/>
      <c r="UPR489" s="107"/>
      <c r="UPS489" s="107"/>
      <c r="UPT489" s="107"/>
      <c r="UPU489" s="107"/>
      <c r="UPV489" s="107"/>
      <c r="UPW489" s="107"/>
      <c r="UPX489" s="107"/>
      <c r="UPY489" s="107"/>
      <c r="UPZ489" s="107"/>
      <c r="UQA489" s="107"/>
      <c r="UQB489" s="107"/>
      <c r="UQC489" s="107"/>
      <c r="UQD489" s="107"/>
      <c r="UQE489" s="107"/>
      <c r="UQF489" s="107"/>
      <c r="UQG489" s="107"/>
      <c r="UQH489" s="107"/>
      <c r="UQI489" s="107"/>
      <c r="UQJ489" s="107"/>
      <c r="UQK489" s="107"/>
      <c r="UQL489" s="107"/>
      <c r="UQM489" s="107"/>
      <c r="UQN489" s="107"/>
      <c r="UQO489" s="107"/>
      <c r="UQP489" s="107"/>
      <c r="UQQ489" s="107"/>
      <c r="UQR489" s="107"/>
      <c r="UQS489" s="107"/>
      <c r="UQT489" s="107"/>
      <c r="UQU489" s="107"/>
      <c r="UQV489" s="107"/>
      <c r="UQW489" s="107"/>
      <c r="UQX489" s="107"/>
      <c r="UQY489" s="107"/>
      <c r="UQZ489" s="107"/>
      <c r="URA489" s="107"/>
      <c r="URB489" s="107"/>
      <c r="URC489" s="107"/>
      <c r="URD489" s="107"/>
      <c r="URE489" s="107"/>
      <c r="URF489" s="107"/>
      <c r="URG489" s="107"/>
      <c r="URH489" s="107"/>
      <c r="URI489" s="107"/>
      <c r="URJ489" s="107"/>
      <c r="URK489" s="107"/>
      <c r="URL489" s="107"/>
      <c r="URM489" s="107"/>
      <c r="URN489" s="107"/>
      <c r="URO489" s="107"/>
      <c r="URP489" s="107"/>
      <c r="URQ489" s="107"/>
      <c r="URR489" s="107"/>
      <c r="URS489" s="107"/>
      <c r="URT489" s="107"/>
      <c r="URU489" s="107"/>
      <c r="URV489" s="107"/>
      <c r="URW489" s="107"/>
      <c r="URX489" s="107"/>
      <c r="URY489" s="107"/>
      <c r="URZ489" s="107"/>
      <c r="USA489" s="107"/>
      <c r="USB489" s="107"/>
      <c r="USC489" s="107"/>
      <c r="USD489" s="107"/>
      <c r="USE489" s="107"/>
      <c r="USF489" s="107"/>
      <c r="USG489" s="107"/>
      <c r="USH489" s="107"/>
      <c r="USI489" s="107"/>
      <c r="USJ489" s="107"/>
      <c r="USK489" s="107"/>
      <c r="USL489" s="107"/>
      <c r="USM489" s="107"/>
      <c r="USN489" s="107"/>
      <c r="USO489" s="107"/>
      <c r="USP489" s="107"/>
      <c r="USQ489" s="107"/>
      <c r="USR489" s="107"/>
      <c r="USS489" s="107"/>
      <c r="UST489" s="107"/>
      <c r="USU489" s="107"/>
      <c r="USV489" s="107"/>
      <c r="USW489" s="107"/>
      <c r="USX489" s="107"/>
      <c r="USY489" s="107"/>
      <c r="USZ489" s="107"/>
      <c r="UTA489" s="107"/>
      <c r="UTB489" s="107"/>
      <c r="UTC489" s="107"/>
      <c r="UTD489" s="107"/>
      <c r="UTE489" s="107"/>
      <c r="UTF489" s="107"/>
      <c r="UTG489" s="107"/>
      <c r="UTH489" s="107"/>
      <c r="UTI489" s="107"/>
      <c r="UTJ489" s="107"/>
      <c r="UTK489" s="107"/>
      <c r="UTL489" s="107"/>
      <c r="UTM489" s="107"/>
      <c r="UTN489" s="107"/>
      <c r="UTO489" s="107"/>
      <c r="UTP489" s="107"/>
      <c r="UTQ489" s="107"/>
      <c r="UTR489" s="107"/>
      <c r="UTS489" s="107"/>
      <c r="UTT489" s="107"/>
      <c r="UTU489" s="107"/>
      <c r="UTV489" s="107"/>
      <c r="UTW489" s="107"/>
      <c r="UTX489" s="107"/>
      <c r="UTY489" s="107"/>
      <c r="UTZ489" s="107"/>
      <c r="UUA489" s="107"/>
      <c r="UUB489" s="107"/>
      <c r="UUC489" s="107"/>
      <c r="UUD489" s="107"/>
      <c r="UUE489" s="107"/>
      <c r="UUF489" s="107"/>
      <c r="UUG489" s="107"/>
      <c r="UUH489" s="107"/>
      <c r="UUI489" s="107"/>
      <c r="UUJ489" s="107"/>
      <c r="UUK489" s="107"/>
      <c r="UUL489" s="107"/>
      <c r="UUM489" s="107"/>
      <c r="UUN489" s="107"/>
      <c r="UUO489" s="107"/>
      <c r="UUP489" s="107"/>
      <c r="UUQ489" s="107"/>
      <c r="UUR489" s="107"/>
      <c r="UUS489" s="107"/>
      <c r="UUT489" s="107"/>
      <c r="UUU489" s="107"/>
      <c r="UUV489" s="107"/>
      <c r="UUW489" s="107"/>
      <c r="UUX489" s="107"/>
      <c r="UUY489" s="107"/>
      <c r="UUZ489" s="107"/>
      <c r="UVA489" s="107"/>
      <c r="UVB489" s="107"/>
      <c r="UVC489" s="107"/>
      <c r="UVD489" s="107"/>
      <c r="UVE489" s="107"/>
      <c r="UVF489" s="107"/>
      <c r="UVG489" s="107"/>
      <c r="UVH489" s="107"/>
      <c r="UVI489" s="107"/>
      <c r="UVJ489" s="107"/>
      <c r="UVK489" s="107"/>
      <c r="UVL489" s="107"/>
      <c r="UVM489" s="107"/>
      <c r="UVN489" s="107"/>
      <c r="UVO489" s="107"/>
      <c r="UVP489" s="107"/>
      <c r="UVQ489" s="107"/>
      <c r="UVR489" s="107"/>
      <c r="UVS489" s="107"/>
      <c r="UVT489" s="107"/>
      <c r="UVU489" s="107"/>
      <c r="UVV489" s="107"/>
      <c r="UVW489" s="107"/>
      <c r="UVX489" s="107"/>
      <c r="UVY489" s="107"/>
      <c r="UVZ489" s="107"/>
      <c r="UWA489" s="107"/>
      <c r="UWB489" s="107"/>
      <c r="UWC489" s="107"/>
      <c r="UWD489" s="107"/>
      <c r="UWE489" s="107"/>
      <c r="UWF489" s="107"/>
      <c r="UWG489" s="107"/>
      <c r="UWH489" s="107"/>
      <c r="UWI489" s="107"/>
      <c r="UWJ489" s="107"/>
      <c r="UWK489" s="107"/>
      <c r="UWL489" s="107"/>
      <c r="UWM489" s="107"/>
      <c r="UWN489" s="107"/>
      <c r="UWO489" s="107"/>
      <c r="UWP489" s="107"/>
      <c r="UWQ489" s="107"/>
      <c r="UWR489" s="107"/>
      <c r="UWS489" s="107"/>
      <c r="UWT489" s="107"/>
      <c r="UWU489" s="107"/>
      <c r="UWV489" s="107"/>
      <c r="UWW489" s="107"/>
      <c r="UWX489" s="107"/>
      <c r="UWY489" s="107"/>
      <c r="UWZ489" s="107"/>
      <c r="UXA489" s="107"/>
      <c r="UXB489" s="107"/>
      <c r="UXC489" s="107"/>
      <c r="UXD489" s="107"/>
      <c r="UXE489" s="107"/>
      <c r="UXF489" s="107"/>
      <c r="UXG489" s="107"/>
      <c r="UXH489" s="107"/>
      <c r="UXI489" s="107"/>
      <c r="UXJ489" s="107"/>
      <c r="UXK489" s="107"/>
      <c r="UXL489" s="107"/>
      <c r="UXM489" s="107"/>
      <c r="UXN489" s="107"/>
      <c r="UXO489" s="107"/>
      <c r="UXP489" s="107"/>
      <c r="UXQ489" s="107"/>
      <c r="UXR489" s="107"/>
      <c r="UXS489" s="107"/>
      <c r="UXT489" s="107"/>
      <c r="UXU489" s="107"/>
      <c r="UXV489" s="107"/>
      <c r="UXW489" s="107"/>
      <c r="UXX489" s="107"/>
      <c r="UXY489" s="107"/>
      <c r="UXZ489" s="107"/>
      <c r="UYA489" s="107"/>
      <c r="UYB489" s="107"/>
      <c r="UYC489" s="107"/>
      <c r="UYD489" s="107"/>
      <c r="UYE489" s="107"/>
      <c r="UYF489" s="107"/>
      <c r="UYG489" s="107"/>
      <c r="UYH489" s="107"/>
      <c r="UYI489" s="107"/>
      <c r="UYJ489" s="107"/>
      <c r="UYK489" s="107"/>
      <c r="UYL489" s="107"/>
      <c r="UYM489" s="107"/>
      <c r="UYN489" s="107"/>
      <c r="UYO489" s="107"/>
      <c r="UYP489" s="107"/>
      <c r="UYQ489" s="107"/>
      <c r="UYR489" s="107"/>
      <c r="UYS489" s="107"/>
      <c r="UYT489" s="107"/>
      <c r="UYU489" s="107"/>
      <c r="UYV489" s="107"/>
      <c r="UYW489" s="107"/>
      <c r="UYX489" s="107"/>
      <c r="UYY489" s="107"/>
      <c r="UYZ489" s="107"/>
      <c r="UZA489" s="107"/>
      <c r="UZB489" s="107"/>
      <c r="UZC489" s="107"/>
      <c r="UZD489" s="107"/>
      <c r="UZE489" s="107"/>
      <c r="UZF489" s="107"/>
      <c r="UZG489" s="107"/>
      <c r="UZH489" s="107"/>
      <c r="UZI489" s="107"/>
      <c r="UZJ489" s="107"/>
      <c r="UZK489" s="107"/>
      <c r="UZL489" s="107"/>
      <c r="UZM489" s="107"/>
      <c r="UZN489" s="107"/>
      <c r="UZO489" s="107"/>
      <c r="UZP489" s="107"/>
      <c r="UZQ489" s="107"/>
      <c r="UZR489" s="107"/>
      <c r="UZS489" s="107"/>
      <c r="UZT489" s="107"/>
      <c r="UZU489" s="107"/>
      <c r="UZV489" s="107"/>
      <c r="UZW489" s="107"/>
      <c r="UZX489" s="107"/>
      <c r="UZY489" s="107"/>
      <c r="UZZ489" s="107"/>
      <c r="VAA489" s="107"/>
      <c r="VAB489" s="107"/>
      <c r="VAC489" s="107"/>
      <c r="VAD489" s="107"/>
      <c r="VAE489" s="107"/>
      <c r="VAF489" s="107"/>
      <c r="VAG489" s="107"/>
      <c r="VAH489" s="107"/>
      <c r="VAI489" s="107"/>
      <c r="VAJ489" s="107"/>
      <c r="VAK489" s="107"/>
      <c r="VAL489" s="107"/>
      <c r="VAM489" s="107"/>
      <c r="VAN489" s="107"/>
      <c r="VAO489" s="107"/>
      <c r="VAP489" s="107"/>
      <c r="VAQ489" s="107"/>
      <c r="VAR489" s="107"/>
      <c r="VAS489" s="107"/>
      <c r="VAT489" s="107"/>
      <c r="VAU489" s="107"/>
      <c r="VAV489" s="107"/>
      <c r="VAW489" s="107"/>
      <c r="VAX489" s="107"/>
      <c r="VAY489" s="107"/>
      <c r="VAZ489" s="107"/>
      <c r="VBA489" s="107"/>
      <c r="VBB489" s="107"/>
      <c r="VBC489" s="107"/>
      <c r="VBD489" s="107"/>
      <c r="VBE489" s="107"/>
      <c r="VBF489" s="107"/>
      <c r="VBG489" s="107"/>
      <c r="VBH489" s="107"/>
      <c r="VBI489" s="107"/>
      <c r="VBJ489" s="107"/>
      <c r="VBK489" s="107"/>
      <c r="VBL489" s="107"/>
      <c r="VBM489" s="107"/>
      <c r="VBN489" s="107"/>
      <c r="VBO489" s="107"/>
      <c r="VBP489" s="107"/>
      <c r="VBQ489" s="107"/>
      <c r="VBR489" s="107"/>
      <c r="VBS489" s="107"/>
      <c r="VBT489" s="107"/>
      <c r="VBU489" s="107"/>
      <c r="VBV489" s="107"/>
      <c r="VBW489" s="107"/>
      <c r="VBX489" s="107"/>
      <c r="VBY489" s="107"/>
      <c r="VBZ489" s="107"/>
      <c r="VCA489" s="107"/>
      <c r="VCB489" s="107"/>
      <c r="VCC489" s="107"/>
      <c r="VCD489" s="107"/>
      <c r="VCE489" s="107"/>
      <c r="VCF489" s="107"/>
      <c r="VCG489" s="107"/>
      <c r="VCH489" s="107"/>
      <c r="VCI489" s="107"/>
      <c r="VCJ489" s="107"/>
      <c r="VCK489" s="107"/>
      <c r="VCL489" s="107"/>
      <c r="VCM489" s="107"/>
      <c r="VCN489" s="107"/>
      <c r="VCO489" s="107"/>
      <c r="VCP489" s="107"/>
      <c r="VCQ489" s="107"/>
      <c r="VCR489" s="107"/>
      <c r="VCS489" s="107"/>
      <c r="VCT489" s="107"/>
      <c r="VCU489" s="107"/>
      <c r="VCV489" s="107"/>
      <c r="VCW489" s="107"/>
      <c r="VCX489" s="107"/>
      <c r="VCY489" s="107"/>
      <c r="VCZ489" s="107"/>
      <c r="VDA489" s="107"/>
      <c r="VDB489" s="107"/>
      <c r="VDC489" s="107"/>
      <c r="VDD489" s="107"/>
      <c r="VDE489" s="107"/>
      <c r="VDF489" s="107"/>
      <c r="VDG489" s="107"/>
      <c r="VDH489" s="107"/>
      <c r="VDI489" s="107"/>
      <c r="VDJ489" s="107"/>
      <c r="VDK489" s="107"/>
      <c r="VDL489" s="107"/>
      <c r="VDM489" s="107"/>
      <c r="VDN489" s="107"/>
      <c r="VDO489" s="107"/>
      <c r="VDP489" s="107"/>
      <c r="VDQ489" s="107"/>
      <c r="VDR489" s="107"/>
      <c r="VDS489" s="107"/>
      <c r="VDT489" s="107"/>
      <c r="VDU489" s="107"/>
      <c r="VDV489" s="107"/>
      <c r="VDW489" s="107"/>
      <c r="VDX489" s="107"/>
      <c r="VDY489" s="107"/>
      <c r="VDZ489" s="107"/>
      <c r="VEA489" s="107"/>
      <c r="VEB489" s="107"/>
      <c r="VEC489" s="107"/>
      <c r="VED489" s="107"/>
      <c r="VEE489" s="107"/>
      <c r="VEF489" s="107"/>
      <c r="VEG489" s="107"/>
      <c r="VEH489" s="107"/>
      <c r="VEI489" s="107"/>
      <c r="VEJ489" s="107"/>
      <c r="VEK489" s="107"/>
      <c r="VEL489" s="107"/>
      <c r="VEM489" s="107"/>
      <c r="VEN489" s="107"/>
      <c r="VEO489" s="107"/>
      <c r="VEP489" s="107"/>
      <c r="VEQ489" s="107"/>
      <c r="VER489" s="107"/>
      <c r="VES489" s="107"/>
      <c r="VET489" s="107"/>
      <c r="VEU489" s="107"/>
      <c r="VEV489" s="107"/>
      <c r="VEW489" s="107"/>
      <c r="VEX489" s="107"/>
      <c r="VEY489" s="107"/>
      <c r="VEZ489" s="107"/>
      <c r="VFA489" s="107"/>
      <c r="VFB489" s="107"/>
      <c r="VFC489" s="107"/>
      <c r="VFD489" s="107"/>
      <c r="VFE489" s="107"/>
      <c r="VFF489" s="107"/>
      <c r="VFG489" s="107"/>
      <c r="VFH489" s="107"/>
      <c r="VFI489" s="107"/>
      <c r="VFJ489" s="107"/>
      <c r="VFK489" s="107"/>
      <c r="VFL489" s="107"/>
      <c r="VFM489" s="107"/>
      <c r="VFN489" s="107"/>
      <c r="VFO489" s="107"/>
      <c r="VFP489" s="107"/>
      <c r="VFQ489" s="107"/>
      <c r="VFR489" s="107"/>
      <c r="VFS489" s="107"/>
      <c r="VFT489" s="107"/>
      <c r="VFU489" s="107"/>
      <c r="VFV489" s="107"/>
      <c r="VFW489" s="107"/>
      <c r="VFX489" s="107"/>
      <c r="VFY489" s="107"/>
      <c r="VFZ489" s="107"/>
      <c r="VGA489" s="107"/>
      <c r="VGB489" s="107"/>
      <c r="VGC489" s="107"/>
      <c r="VGD489" s="107"/>
      <c r="VGE489" s="107"/>
      <c r="VGF489" s="107"/>
      <c r="VGG489" s="107"/>
      <c r="VGH489" s="107"/>
      <c r="VGI489" s="107"/>
      <c r="VGJ489" s="107"/>
      <c r="VGK489" s="107"/>
      <c r="VGL489" s="107"/>
      <c r="VGM489" s="107"/>
      <c r="VGN489" s="107"/>
      <c r="VGO489" s="107"/>
      <c r="VGP489" s="107"/>
      <c r="VGQ489" s="107"/>
      <c r="VGR489" s="107"/>
      <c r="VGS489" s="107"/>
      <c r="VGT489" s="107"/>
      <c r="VGU489" s="107"/>
      <c r="VGV489" s="107"/>
      <c r="VGW489" s="107"/>
      <c r="VGX489" s="107"/>
      <c r="VGY489" s="107"/>
      <c r="VGZ489" s="107"/>
      <c r="VHA489" s="107"/>
      <c r="VHB489" s="107"/>
      <c r="VHC489" s="107"/>
      <c r="VHD489" s="107"/>
      <c r="VHE489" s="107"/>
      <c r="VHF489" s="107"/>
      <c r="VHG489" s="107"/>
      <c r="VHH489" s="107"/>
      <c r="VHI489" s="107"/>
      <c r="VHJ489" s="107"/>
      <c r="VHK489" s="107"/>
      <c r="VHL489" s="107"/>
      <c r="VHM489" s="107"/>
      <c r="VHN489" s="107"/>
      <c r="VHO489" s="107"/>
      <c r="VHP489" s="107"/>
      <c r="VHQ489" s="107"/>
      <c r="VHR489" s="107"/>
      <c r="VHS489" s="107"/>
      <c r="VHT489" s="107"/>
      <c r="VHU489" s="107"/>
      <c r="VHV489" s="107"/>
      <c r="VHW489" s="107"/>
      <c r="VHX489" s="107"/>
      <c r="VHY489" s="107"/>
      <c r="VHZ489" s="107"/>
      <c r="VIA489" s="107"/>
      <c r="VIB489" s="107"/>
      <c r="VIC489" s="107"/>
      <c r="VID489" s="107"/>
      <c r="VIE489" s="107"/>
      <c r="VIF489" s="107"/>
      <c r="VIG489" s="107"/>
      <c r="VIH489" s="107"/>
      <c r="VII489" s="107"/>
      <c r="VIJ489" s="107"/>
      <c r="VIK489" s="107"/>
      <c r="VIL489" s="107"/>
      <c r="VIM489" s="107"/>
      <c r="VIN489" s="107"/>
      <c r="VIO489" s="107"/>
      <c r="VIP489" s="107"/>
      <c r="VIQ489" s="107"/>
      <c r="VIR489" s="107"/>
      <c r="VIS489" s="107"/>
      <c r="VIT489" s="107"/>
      <c r="VIU489" s="107"/>
      <c r="VIV489" s="107"/>
      <c r="VIW489" s="107"/>
      <c r="VIX489" s="107"/>
      <c r="VIY489" s="107"/>
      <c r="VIZ489" s="107"/>
      <c r="VJA489" s="107"/>
      <c r="VJB489" s="107"/>
      <c r="VJC489" s="107"/>
      <c r="VJD489" s="107"/>
      <c r="VJE489" s="107"/>
      <c r="VJF489" s="107"/>
      <c r="VJG489" s="107"/>
      <c r="VJH489" s="107"/>
      <c r="VJI489" s="107"/>
      <c r="VJJ489" s="107"/>
      <c r="VJK489" s="107"/>
      <c r="VJL489" s="107"/>
      <c r="VJM489" s="107"/>
      <c r="VJN489" s="107"/>
      <c r="VJO489" s="107"/>
      <c r="VJP489" s="107"/>
      <c r="VJQ489" s="107"/>
      <c r="VJR489" s="107"/>
      <c r="VJS489" s="107"/>
      <c r="VJT489" s="107"/>
      <c r="VJU489" s="107"/>
      <c r="VJV489" s="107"/>
      <c r="VJW489" s="107"/>
      <c r="VJX489" s="107"/>
      <c r="VJY489" s="107"/>
      <c r="VJZ489" s="107"/>
      <c r="VKA489" s="107"/>
      <c r="VKB489" s="107"/>
      <c r="VKC489" s="107"/>
      <c r="VKD489" s="107"/>
      <c r="VKE489" s="107"/>
      <c r="VKF489" s="107"/>
      <c r="VKG489" s="107"/>
      <c r="VKH489" s="107"/>
      <c r="VKI489" s="107"/>
      <c r="VKJ489" s="107"/>
      <c r="VKK489" s="107"/>
      <c r="VKL489" s="107"/>
      <c r="VKM489" s="107"/>
      <c r="VKN489" s="107"/>
      <c r="VKO489" s="107"/>
      <c r="VKP489" s="107"/>
      <c r="VKQ489" s="107"/>
      <c r="VKR489" s="107"/>
      <c r="VKS489" s="107"/>
      <c r="VKT489" s="107"/>
      <c r="VKU489" s="107"/>
      <c r="VKV489" s="107"/>
      <c r="VKW489" s="107"/>
      <c r="VKX489" s="107"/>
      <c r="VKY489" s="107"/>
      <c r="VKZ489" s="107"/>
      <c r="VLA489" s="107"/>
      <c r="VLB489" s="107"/>
      <c r="VLC489" s="107"/>
      <c r="VLD489" s="107"/>
      <c r="VLE489" s="107"/>
      <c r="VLF489" s="107"/>
      <c r="VLG489" s="107"/>
      <c r="VLH489" s="107"/>
      <c r="VLI489" s="107"/>
      <c r="VLJ489" s="107"/>
      <c r="VLK489" s="107"/>
      <c r="VLL489" s="107"/>
      <c r="VLM489" s="107"/>
      <c r="VLN489" s="107"/>
      <c r="VLO489" s="107"/>
      <c r="VLP489" s="107"/>
      <c r="VLQ489" s="107"/>
      <c r="VLR489" s="107"/>
      <c r="VLS489" s="107"/>
      <c r="VLT489" s="107"/>
      <c r="VLU489" s="107"/>
      <c r="VLV489" s="107"/>
      <c r="VLW489" s="107"/>
      <c r="VLX489" s="107"/>
      <c r="VLY489" s="107"/>
      <c r="VLZ489" s="107"/>
      <c r="VMA489" s="107"/>
      <c r="VMB489" s="107"/>
      <c r="VMC489" s="107"/>
      <c r="VMD489" s="107"/>
      <c r="VME489" s="107"/>
      <c r="VMF489" s="107"/>
      <c r="VMG489" s="107"/>
      <c r="VMH489" s="107"/>
      <c r="VMI489" s="107"/>
      <c r="VMJ489" s="107"/>
      <c r="VMK489" s="107"/>
      <c r="VML489" s="107"/>
      <c r="VMM489" s="107"/>
      <c r="VMN489" s="107"/>
      <c r="VMO489" s="107"/>
      <c r="VMP489" s="107"/>
      <c r="VMQ489" s="107"/>
      <c r="VMR489" s="107"/>
      <c r="VMS489" s="107"/>
      <c r="VMT489" s="107"/>
      <c r="VMU489" s="107"/>
      <c r="VMV489" s="107"/>
      <c r="VMW489" s="107"/>
      <c r="VMX489" s="107"/>
      <c r="VMY489" s="107"/>
      <c r="VMZ489" s="107"/>
      <c r="VNA489" s="107"/>
      <c r="VNB489" s="107"/>
      <c r="VNC489" s="107"/>
      <c r="VND489" s="107"/>
      <c r="VNE489" s="107"/>
      <c r="VNF489" s="107"/>
      <c r="VNG489" s="107"/>
      <c r="VNH489" s="107"/>
      <c r="VNI489" s="107"/>
      <c r="VNJ489" s="107"/>
      <c r="VNK489" s="107"/>
      <c r="VNL489" s="107"/>
      <c r="VNM489" s="107"/>
      <c r="VNN489" s="107"/>
      <c r="VNO489" s="107"/>
      <c r="VNP489" s="107"/>
      <c r="VNQ489" s="107"/>
      <c r="VNR489" s="107"/>
      <c r="VNS489" s="107"/>
      <c r="VNT489" s="107"/>
      <c r="VNU489" s="107"/>
      <c r="VNV489" s="107"/>
      <c r="VNW489" s="107"/>
      <c r="VNX489" s="107"/>
      <c r="VNY489" s="107"/>
      <c r="VNZ489" s="107"/>
      <c r="VOA489" s="107"/>
      <c r="VOB489" s="107"/>
      <c r="VOC489" s="107"/>
      <c r="VOD489" s="107"/>
      <c r="VOE489" s="107"/>
      <c r="VOF489" s="107"/>
      <c r="VOG489" s="107"/>
      <c r="VOH489" s="107"/>
      <c r="VOI489" s="107"/>
      <c r="VOJ489" s="107"/>
      <c r="VOK489" s="107"/>
      <c r="VOL489" s="107"/>
      <c r="VOM489" s="107"/>
      <c r="VON489" s="107"/>
      <c r="VOO489" s="107"/>
      <c r="VOP489" s="107"/>
      <c r="VOQ489" s="107"/>
      <c r="VOR489" s="107"/>
      <c r="VOS489" s="107"/>
      <c r="VOT489" s="107"/>
      <c r="VOU489" s="107"/>
      <c r="VOV489" s="107"/>
      <c r="VOW489" s="107"/>
      <c r="VOX489" s="107"/>
      <c r="VOY489" s="107"/>
      <c r="VOZ489" s="107"/>
      <c r="VPA489" s="107"/>
      <c r="VPB489" s="107"/>
      <c r="VPC489" s="107"/>
      <c r="VPD489" s="107"/>
      <c r="VPE489" s="107"/>
      <c r="VPF489" s="107"/>
      <c r="VPG489" s="107"/>
      <c r="VPH489" s="107"/>
      <c r="VPI489" s="107"/>
      <c r="VPJ489" s="107"/>
      <c r="VPK489" s="107"/>
      <c r="VPL489" s="107"/>
      <c r="VPM489" s="107"/>
      <c r="VPN489" s="107"/>
      <c r="VPO489" s="107"/>
      <c r="VPP489" s="107"/>
      <c r="VPQ489" s="107"/>
      <c r="VPR489" s="107"/>
      <c r="VPS489" s="107"/>
      <c r="VPT489" s="107"/>
      <c r="VPU489" s="107"/>
      <c r="VPV489" s="107"/>
      <c r="VPW489" s="107"/>
      <c r="VPX489" s="107"/>
      <c r="VPY489" s="107"/>
      <c r="VPZ489" s="107"/>
      <c r="VQA489" s="107"/>
      <c r="VQB489" s="107"/>
      <c r="VQC489" s="107"/>
      <c r="VQD489" s="107"/>
      <c r="VQE489" s="107"/>
      <c r="VQF489" s="107"/>
      <c r="VQG489" s="107"/>
      <c r="VQH489" s="107"/>
      <c r="VQI489" s="107"/>
      <c r="VQJ489" s="107"/>
      <c r="VQK489" s="107"/>
      <c r="VQL489" s="107"/>
      <c r="VQM489" s="107"/>
      <c r="VQN489" s="107"/>
      <c r="VQO489" s="107"/>
      <c r="VQP489" s="107"/>
      <c r="VQQ489" s="107"/>
      <c r="VQR489" s="107"/>
      <c r="VQS489" s="107"/>
      <c r="VQT489" s="107"/>
      <c r="VQU489" s="107"/>
      <c r="VQV489" s="107"/>
      <c r="VQW489" s="107"/>
      <c r="VQX489" s="107"/>
      <c r="VQY489" s="107"/>
      <c r="VQZ489" s="107"/>
      <c r="VRA489" s="107"/>
      <c r="VRB489" s="107"/>
      <c r="VRC489" s="107"/>
      <c r="VRD489" s="107"/>
      <c r="VRE489" s="107"/>
      <c r="VRF489" s="107"/>
      <c r="VRG489" s="107"/>
      <c r="VRH489" s="107"/>
      <c r="VRI489" s="107"/>
      <c r="VRJ489" s="107"/>
      <c r="VRK489" s="107"/>
      <c r="VRL489" s="107"/>
      <c r="VRM489" s="107"/>
      <c r="VRN489" s="107"/>
      <c r="VRO489" s="107"/>
      <c r="VRP489" s="107"/>
      <c r="VRQ489" s="107"/>
      <c r="VRR489" s="107"/>
      <c r="VRS489" s="107"/>
      <c r="VRT489" s="107"/>
      <c r="VRU489" s="107"/>
      <c r="VRV489" s="107"/>
      <c r="VRW489" s="107"/>
      <c r="VRX489" s="107"/>
      <c r="VRY489" s="107"/>
      <c r="VRZ489" s="107"/>
      <c r="VSA489" s="107"/>
      <c r="VSB489" s="107"/>
      <c r="VSC489" s="107"/>
      <c r="VSD489" s="107"/>
      <c r="VSE489" s="107"/>
      <c r="VSF489" s="107"/>
      <c r="VSG489" s="107"/>
      <c r="VSH489" s="107"/>
      <c r="VSI489" s="107"/>
      <c r="VSJ489" s="107"/>
      <c r="VSK489" s="107"/>
      <c r="VSL489" s="107"/>
      <c r="VSM489" s="107"/>
      <c r="VSN489" s="107"/>
      <c r="VSO489" s="107"/>
      <c r="VSP489" s="107"/>
      <c r="VSQ489" s="107"/>
      <c r="VSR489" s="107"/>
      <c r="VSS489" s="107"/>
      <c r="VST489" s="107"/>
      <c r="VSU489" s="107"/>
      <c r="VSV489" s="107"/>
      <c r="VSW489" s="107"/>
      <c r="VSX489" s="107"/>
      <c r="VSY489" s="107"/>
      <c r="VSZ489" s="107"/>
      <c r="VTA489" s="107"/>
      <c r="VTB489" s="107"/>
      <c r="VTC489" s="107"/>
      <c r="VTD489" s="107"/>
      <c r="VTE489" s="107"/>
      <c r="VTF489" s="107"/>
      <c r="VTG489" s="107"/>
      <c r="VTH489" s="107"/>
      <c r="VTI489" s="107"/>
      <c r="VTJ489" s="107"/>
      <c r="VTK489" s="107"/>
      <c r="VTL489" s="107"/>
      <c r="VTM489" s="107"/>
      <c r="VTN489" s="107"/>
      <c r="VTO489" s="107"/>
      <c r="VTP489" s="107"/>
      <c r="VTQ489" s="107"/>
      <c r="VTR489" s="107"/>
      <c r="VTS489" s="107"/>
      <c r="VTT489" s="107"/>
      <c r="VTU489" s="107"/>
      <c r="VTV489" s="107"/>
      <c r="VTW489" s="107"/>
      <c r="VTX489" s="107"/>
      <c r="VTY489" s="107"/>
      <c r="VTZ489" s="107"/>
      <c r="VUA489" s="107"/>
      <c r="VUB489" s="107"/>
      <c r="VUC489" s="107"/>
      <c r="VUD489" s="107"/>
      <c r="VUE489" s="107"/>
      <c r="VUF489" s="107"/>
      <c r="VUG489" s="107"/>
      <c r="VUH489" s="107"/>
      <c r="VUI489" s="107"/>
      <c r="VUJ489" s="107"/>
      <c r="VUK489" s="107"/>
      <c r="VUL489" s="107"/>
      <c r="VUM489" s="107"/>
      <c r="VUN489" s="107"/>
      <c r="VUO489" s="107"/>
      <c r="VUP489" s="107"/>
      <c r="VUQ489" s="107"/>
      <c r="VUR489" s="107"/>
      <c r="VUS489" s="107"/>
      <c r="VUT489" s="107"/>
      <c r="VUU489" s="107"/>
      <c r="VUV489" s="107"/>
      <c r="VUW489" s="107"/>
      <c r="VUX489" s="107"/>
      <c r="VUY489" s="107"/>
      <c r="VUZ489" s="107"/>
      <c r="VVA489" s="107"/>
      <c r="VVB489" s="107"/>
      <c r="VVC489" s="107"/>
      <c r="VVD489" s="107"/>
      <c r="VVE489" s="107"/>
      <c r="VVF489" s="107"/>
      <c r="VVG489" s="107"/>
      <c r="VVH489" s="107"/>
      <c r="VVI489" s="107"/>
      <c r="VVJ489" s="107"/>
      <c r="VVK489" s="107"/>
      <c r="VVL489" s="107"/>
      <c r="VVM489" s="107"/>
      <c r="VVN489" s="107"/>
      <c r="VVO489" s="107"/>
      <c r="VVP489" s="107"/>
      <c r="VVQ489" s="107"/>
      <c r="VVR489" s="107"/>
      <c r="VVS489" s="107"/>
      <c r="VVT489" s="107"/>
      <c r="VVU489" s="107"/>
      <c r="VVV489" s="107"/>
      <c r="VVW489" s="107"/>
      <c r="VVX489" s="107"/>
      <c r="VVY489" s="107"/>
      <c r="VVZ489" s="107"/>
      <c r="VWA489" s="107"/>
      <c r="VWB489" s="107"/>
      <c r="VWC489" s="107"/>
      <c r="VWD489" s="107"/>
      <c r="VWE489" s="107"/>
      <c r="VWF489" s="107"/>
      <c r="VWG489" s="107"/>
      <c r="VWH489" s="107"/>
      <c r="VWI489" s="107"/>
      <c r="VWJ489" s="107"/>
      <c r="VWK489" s="107"/>
      <c r="VWL489" s="107"/>
      <c r="VWM489" s="107"/>
      <c r="VWN489" s="107"/>
      <c r="VWO489" s="107"/>
      <c r="VWP489" s="107"/>
      <c r="VWQ489" s="107"/>
      <c r="VWR489" s="107"/>
      <c r="VWS489" s="107"/>
      <c r="VWT489" s="107"/>
      <c r="VWU489" s="107"/>
      <c r="VWV489" s="107"/>
      <c r="VWW489" s="107"/>
      <c r="VWX489" s="107"/>
      <c r="VWY489" s="107"/>
      <c r="VWZ489" s="107"/>
      <c r="VXA489" s="107"/>
      <c r="VXB489" s="107"/>
      <c r="VXC489" s="107"/>
      <c r="VXD489" s="107"/>
      <c r="VXE489" s="107"/>
      <c r="VXF489" s="107"/>
      <c r="VXG489" s="107"/>
      <c r="VXH489" s="107"/>
      <c r="VXI489" s="107"/>
      <c r="VXJ489" s="107"/>
      <c r="VXK489" s="107"/>
      <c r="VXL489" s="107"/>
      <c r="VXM489" s="107"/>
      <c r="VXN489" s="107"/>
      <c r="VXO489" s="107"/>
      <c r="VXP489" s="107"/>
      <c r="VXQ489" s="107"/>
      <c r="VXR489" s="107"/>
      <c r="VXS489" s="107"/>
      <c r="VXT489" s="107"/>
      <c r="VXU489" s="107"/>
      <c r="VXV489" s="107"/>
      <c r="VXW489" s="107"/>
      <c r="VXX489" s="107"/>
      <c r="VXY489" s="107"/>
      <c r="VXZ489" s="107"/>
      <c r="VYA489" s="107"/>
      <c r="VYB489" s="107"/>
      <c r="VYC489" s="107"/>
      <c r="VYD489" s="107"/>
      <c r="VYE489" s="107"/>
      <c r="VYF489" s="107"/>
      <c r="VYG489" s="107"/>
      <c r="VYH489" s="107"/>
      <c r="VYI489" s="107"/>
      <c r="VYJ489" s="107"/>
      <c r="VYK489" s="107"/>
      <c r="VYL489" s="107"/>
      <c r="VYM489" s="107"/>
      <c r="VYN489" s="107"/>
      <c r="VYO489" s="107"/>
      <c r="VYP489" s="107"/>
      <c r="VYQ489" s="107"/>
      <c r="VYR489" s="107"/>
      <c r="VYS489" s="107"/>
      <c r="VYT489" s="107"/>
      <c r="VYU489" s="107"/>
      <c r="VYV489" s="107"/>
      <c r="VYW489" s="107"/>
      <c r="VYX489" s="107"/>
      <c r="VYY489" s="107"/>
      <c r="VYZ489" s="107"/>
      <c r="VZA489" s="107"/>
      <c r="VZB489" s="107"/>
      <c r="VZC489" s="107"/>
      <c r="VZD489" s="107"/>
      <c r="VZE489" s="107"/>
      <c r="VZF489" s="107"/>
      <c r="VZG489" s="107"/>
      <c r="VZH489" s="107"/>
      <c r="VZI489" s="107"/>
      <c r="VZJ489" s="107"/>
      <c r="VZK489" s="107"/>
      <c r="VZL489" s="107"/>
      <c r="VZM489" s="107"/>
      <c r="VZN489" s="107"/>
      <c r="VZO489" s="107"/>
      <c r="VZP489" s="107"/>
      <c r="VZQ489" s="107"/>
      <c r="VZR489" s="107"/>
      <c r="VZS489" s="107"/>
      <c r="VZT489" s="107"/>
      <c r="VZU489" s="107"/>
      <c r="VZV489" s="107"/>
      <c r="VZW489" s="107"/>
      <c r="VZX489" s="107"/>
      <c r="VZY489" s="107"/>
      <c r="VZZ489" s="107"/>
      <c r="WAA489" s="107"/>
      <c r="WAB489" s="107"/>
      <c r="WAC489" s="107"/>
      <c r="WAD489" s="107"/>
      <c r="WAE489" s="107"/>
      <c r="WAF489" s="107"/>
      <c r="WAG489" s="107"/>
      <c r="WAH489" s="107"/>
      <c r="WAI489" s="107"/>
      <c r="WAJ489" s="107"/>
      <c r="WAK489" s="107"/>
      <c r="WAL489" s="107"/>
      <c r="WAM489" s="107"/>
      <c r="WAN489" s="107"/>
      <c r="WAO489" s="107"/>
      <c r="WAP489" s="107"/>
      <c r="WAQ489" s="107"/>
      <c r="WAR489" s="107"/>
      <c r="WAS489" s="107"/>
      <c r="WAT489" s="107"/>
      <c r="WAU489" s="107"/>
      <c r="WAV489" s="107"/>
      <c r="WAW489" s="107"/>
      <c r="WAX489" s="107"/>
      <c r="WAY489" s="107"/>
      <c r="WAZ489" s="107"/>
      <c r="WBA489" s="107"/>
      <c r="WBB489" s="107"/>
      <c r="WBC489" s="107"/>
      <c r="WBD489" s="107"/>
      <c r="WBE489" s="107"/>
      <c r="WBF489" s="107"/>
      <c r="WBG489" s="107"/>
      <c r="WBH489" s="107"/>
      <c r="WBI489" s="107"/>
      <c r="WBJ489" s="107"/>
      <c r="WBK489" s="107"/>
      <c r="WBL489" s="107"/>
      <c r="WBM489" s="107"/>
      <c r="WBN489" s="107"/>
      <c r="WBO489" s="107"/>
      <c r="WBP489" s="107"/>
      <c r="WBQ489" s="107"/>
      <c r="WBR489" s="107"/>
      <c r="WBS489" s="107"/>
      <c r="WBT489" s="107"/>
      <c r="WBU489" s="107"/>
      <c r="WBV489" s="107"/>
      <c r="WBW489" s="107"/>
      <c r="WBX489" s="107"/>
      <c r="WBY489" s="107"/>
      <c r="WBZ489" s="107"/>
      <c r="WCA489" s="107"/>
      <c r="WCB489" s="107"/>
      <c r="WCC489" s="107"/>
      <c r="WCD489" s="107"/>
      <c r="WCE489" s="107"/>
      <c r="WCF489" s="107"/>
      <c r="WCG489" s="107"/>
      <c r="WCH489" s="107"/>
      <c r="WCI489" s="107"/>
      <c r="WCJ489" s="107"/>
      <c r="WCK489" s="107"/>
      <c r="WCL489" s="107"/>
      <c r="WCM489" s="107"/>
      <c r="WCN489" s="107"/>
      <c r="WCO489" s="107"/>
      <c r="WCP489" s="107"/>
      <c r="WCQ489" s="107"/>
      <c r="WCR489" s="107"/>
      <c r="WCS489" s="107"/>
      <c r="WCT489" s="107"/>
      <c r="WCU489" s="107"/>
      <c r="WCV489" s="107"/>
      <c r="WCW489" s="107"/>
      <c r="WCX489" s="107"/>
      <c r="WCY489" s="107"/>
      <c r="WCZ489" s="107"/>
      <c r="WDA489" s="107"/>
      <c r="WDB489" s="107"/>
      <c r="WDC489" s="107"/>
      <c r="WDD489" s="107"/>
      <c r="WDE489" s="107"/>
      <c r="WDF489" s="107"/>
      <c r="WDG489" s="107"/>
      <c r="WDH489" s="107"/>
      <c r="WDI489" s="107"/>
      <c r="WDJ489" s="107"/>
      <c r="WDK489" s="107"/>
      <c r="WDL489" s="107"/>
      <c r="WDM489" s="107"/>
      <c r="WDN489" s="107"/>
      <c r="WDO489" s="107"/>
      <c r="WDP489" s="107"/>
      <c r="WDQ489" s="107"/>
      <c r="WDR489" s="107"/>
      <c r="WDS489" s="107"/>
      <c r="WDT489" s="107"/>
      <c r="WDU489" s="107"/>
      <c r="WDV489" s="107"/>
      <c r="WDW489" s="107"/>
      <c r="WDX489" s="107"/>
      <c r="WDY489" s="107"/>
      <c r="WDZ489" s="107"/>
      <c r="WEA489" s="107"/>
      <c r="WEB489" s="107"/>
      <c r="WEC489" s="107"/>
      <c r="WED489" s="107"/>
      <c r="WEE489" s="107"/>
      <c r="WEF489" s="107"/>
      <c r="WEG489" s="107"/>
      <c r="WEH489" s="107"/>
      <c r="WEI489" s="107"/>
      <c r="WEJ489" s="107"/>
      <c r="WEK489" s="107"/>
      <c r="WEL489" s="107"/>
      <c r="WEM489" s="107"/>
      <c r="WEN489" s="107"/>
      <c r="WEO489" s="107"/>
      <c r="WEP489" s="107"/>
      <c r="WEQ489" s="107"/>
      <c r="WER489" s="107"/>
      <c r="WES489" s="107"/>
      <c r="WET489" s="107"/>
      <c r="WEU489" s="107"/>
      <c r="WEV489" s="107"/>
      <c r="WEW489" s="107"/>
      <c r="WEX489" s="107"/>
      <c r="WEY489" s="107"/>
      <c r="WEZ489" s="107"/>
      <c r="WFA489" s="107"/>
      <c r="WFB489" s="107"/>
      <c r="WFC489" s="107"/>
      <c r="WFD489" s="107"/>
      <c r="WFE489" s="107"/>
      <c r="WFF489" s="107"/>
      <c r="WFG489" s="107"/>
      <c r="WFH489" s="107"/>
      <c r="WFI489" s="107"/>
      <c r="WFJ489" s="107"/>
      <c r="WFK489" s="107"/>
      <c r="WFL489" s="107"/>
      <c r="WFM489" s="107"/>
      <c r="WFN489" s="107"/>
      <c r="WFO489" s="107"/>
      <c r="WFP489" s="107"/>
      <c r="WFQ489" s="107"/>
      <c r="WFR489" s="107"/>
      <c r="WFS489" s="107"/>
      <c r="WFT489" s="107"/>
      <c r="WFU489" s="107"/>
      <c r="WFV489" s="107"/>
      <c r="WFW489" s="107"/>
      <c r="WFX489" s="107"/>
      <c r="WFY489" s="107"/>
      <c r="WFZ489" s="107"/>
      <c r="WGA489" s="107"/>
      <c r="WGB489" s="107"/>
      <c r="WGC489" s="107"/>
      <c r="WGD489" s="107"/>
      <c r="WGE489" s="107"/>
      <c r="WGF489" s="107"/>
      <c r="WGG489" s="107"/>
      <c r="WGH489" s="107"/>
      <c r="WGI489" s="107"/>
      <c r="WGJ489" s="107"/>
      <c r="WGK489" s="107"/>
      <c r="WGL489" s="107"/>
      <c r="WGM489" s="107"/>
      <c r="WGN489" s="107"/>
      <c r="WGO489" s="107"/>
      <c r="WGP489" s="107"/>
      <c r="WGQ489" s="107"/>
      <c r="WGR489" s="107"/>
      <c r="WGS489" s="107"/>
      <c r="WGT489" s="107"/>
      <c r="WGU489" s="107"/>
      <c r="WGV489" s="107"/>
      <c r="WGW489" s="107"/>
      <c r="WGX489" s="107"/>
      <c r="WGY489" s="107"/>
      <c r="WGZ489" s="107"/>
      <c r="WHA489" s="107"/>
      <c r="WHB489" s="107"/>
      <c r="WHC489" s="107"/>
      <c r="WHD489" s="107"/>
      <c r="WHE489" s="107"/>
      <c r="WHF489" s="107"/>
      <c r="WHG489" s="107"/>
      <c r="WHH489" s="107"/>
      <c r="WHI489" s="107"/>
      <c r="WHJ489" s="107"/>
      <c r="WHK489" s="107"/>
      <c r="WHL489" s="107"/>
      <c r="WHM489" s="107"/>
      <c r="WHN489" s="107"/>
      <c r="WHO489" s="107"/>
      <c r="WHP489" s="107"/>
      <c r="WHQ489" s="107"/>
      <c r="WHR489" s="107"/>
      <c r="WHS489" s="107"/>
      <c r="WHT489" s="107"/>
      <c r="WHU489" s="107"/>
      <c r="WHV489" s="107"/>
      <c r="WHW489" s="107"/>
      <c r="WHX489" s="107"/>
      <c r="WHY489" s="107"/>
      <c r="WHZ489" s="107"/>
      <c r="WIA489" s="107"/>
      <c r="WIB489" s="107"/>
      <c r="WIC489" s="107"/>
      <c r="WID489" s="107"/>
      <c r="WIE489" s="107"/>
      <c r="WIF489" s="107"/>
      <c r="WIG489" s="107"/>
      <c r="WIH489" s="107"/>
      <c r="WII489" s="107"/>
      <c r="WIJ489" s="107"/>
      <c r="WIK489" s="107"/>
      <c r="WIL489" s="107"/>
      <c r="WIM489" s="107"/>
      <c r="WIN489" s="107"/>
      <c r="WIO489" s="107"/>
      <c r="WIP489" s="107"/>
      <c r="WIQ489" s="107"/>
      <c r="WIR489" s="107"/>
      <c r="WIS489" s="107"/>
      <c r="WIT489" s="107"/>
      <c r="WIU489" s="107"/>
      <c r="WIV489" s="107"/>
      <c r="WIW489" s="107"/>
      <c r="WIX489" s="107"/>
      <c r="WIY489" s="107"/>
      <c r="WIZ489" s="107"/>
      <c r="WJA489" s="107"/>
      <c r="WJB489" s="107"/>
      <c r="WJC489" s="107"/>
      <c r="WJD489" s="107"/>
      <c r="WJE489" s="107"/>
      <c r="WJF489" s="107"/>
      <c r="WJG489" s="107"/>
      <c r="WJH489" s="107"/>
      <c r="WJI489" s="107"/>
      <c r="WJJ489" s="107"/>
      <c r="WJK489" s="107"/>
      <c r="WJL489" s="107"/>
      <c r="WJM489" s="107"/>
      <c r="WJN489" s="107"/>
      <c r="WJO489" s="107"/>
      <c r="WJP489" s="107"/>
      <c r="WJQ489" s="107"/>
      <c r="WJR489" s="107"/>
      <c r="WJS489" s="107"/>
      <c r="WJT489" s="107"/>
      <c r="WJU489" s="107"/>
      <c r="WJV489" s="107"/>
      <c r="WJW489" s="107"/>
      <c r="WJX489" s="107"/>
      <c r="WJY489" s="107"/>
      <c r="WJZ489" s="107"/>
      <c r="WKA489" s="107"/>
      <c r="WKB489" s="107"/>
      <c r="WKC489" s="107"/>
      <c r="WKD489" s="107"/>
      <c r="WKE489" s="107"/>
      <c r="WKF489" s="107"/>
      <c r="WKG489" s="107"/>
      <c r="WKH489" s="107"/>
      <c r="WKI489" s="107"/>
      <c r="WKJ489" s="107"/>
      <c r="WKK489" s="107"/>
      <c r="WKL489" s="107"/>
      <c r="WKM489" s="107"/>
      <c r="WKN489" s="107"/>
      <c r="WKO489" s="107"/>
      <c r="WKP489" s="107"/>
      <c r="WKQ489" s="107"/>
      <c r="WKR489" s="107"/>
      <c r="WKS489" s="107"/>
      <c r="WKT489" s="107"/>
      <c r="WKU489" s="107"/>
      <c r="WKV489" s="107"/>
      <c r="WKW489" s="107"/>
      <c r="WKX489" s="107"/>
      <c r="WKY489" s="107"/>
      <c r="WKZ489" s="107"/>
      <c r="WLA489" s="107"/>
      <c r="WLB489" s="107"/>
      <c r="WLC489" s="107"/>
      <c r="WLD489" s="107"/>
      <c r="WLE489" s="107"/>
      <c r="WLF489" s="107"/>
      <c r="WLG489" s="107"/>
      <c r="WLH489" s="107"/>
      <c r="WLI489" s="107"/>
      <c r="WLJ489" s="107"/>
      <c r="WLK489" s="107"/>
      <c r="WLL489" s="107"/>
      <c r="WLM489" s="107"/>
      <c r="WLN489" s="107"/>
      <c r="WLO489" s="107"/>
      <c r="WLP489" s="107"/>
      <c r="WLQ489" s="107"/>
      <c r="WLR489" s="107"/>
      <c r="WLS489" s="107"/>
      <c r="WLT489" s="107"/>
      <c r="WLU489" s="107"/>
      <c r="WLV489" s="107"/>
      <c r="WLW489" s="107"/>
      <c r="WLX489" s="107"/>
      <c r="WLY489" s="107"/>
      <c r="WLZ489" s="107"/>
      <c r="WMA489" s="107"/>
      <c r="WMB489" s="107"/>
      <c r="WMC489" s="107"/>
      <c r="WMD489" s="107"/>
      <c r="WME489" s="107"/>
      <c r="WMF489" s="107"/>
      <c r="WMG489" s="107"/>
      <c r="WMH489" s="107"/>
      <c r="WMI489" s="107"/>
      <c r="WMJ489" s="107"/>
      <c r="WMK489" s="107"/>
      <c r="WML489" s="107"/>
      <c r="WMM489" s="107"/>
      <c r="WMN489" s="107"/>
      <c r="WMO489" s="107"/>
      <c r="WMP489" s="107"/>
      <c r="WMQ489" s="107"/>
      <c r="WMR489" s="107"/>
      <c r="WMS489" s="107"/>
      <c r="WMT489" s="107"/>
      <c r="WMU489" s="107"/>
      <c r="WMV489" s="107"/>
      <c r="WMW489" s="107"/>
      <c r="WMX489" s="107"/>
      <c r="WMY489" s="107"/>
      <c r="WMZ489" s="107"/>
      <c r="WNA489" s="107"/>
      <c r="WNB489" s="107"/>
      <c r="WNC489" s="107"/>
      <c r="WND489" s="107"/>
      <c r="WNE489" s="107"/>
      <c r="WNF489" s="107"/>
      <c r="WNG489" s="107"/>
      <c r="WNH489" s="107"/>
      <c r="WNI489" s="107"/>
      <c r="WNJ489" s="107"/>
      <c r="WNK489" s="107"/>
      <c r="WNL489" s="107"/>
      <c r="WNM489" s="107"/>
      <c r="WNN489" s="107"/>
      <c r="WNO489" s="107"/>
      <c r="WNP489" s="107"/>
      <c r="WNQ489" s="107"/>
      <c r="WNR489" s="107"/>
      <c r="WNS489" s="107"/>
      <c r="WNT489" s="107"/>
      <c r="WNU489" s="107"/>
      <c r="WNV489" s="107"/>
      <c r="WNW489" s="107"/>
      <c r="WNX489" s="107"/>
      <c r="WNY489" s="107"/>
      <c r="WNZ489" s="107"/>
      <c r="WOA489" s="107"/>
      <c r="WOB489" s="107"/>
      <c r="WOC489" s="107"/>
      <c r="WOD489" s="107"/>
      <c r="WOE489" s="107"/>
      <c r="WOF489" s="107"/>
      <c r="WOG489" s="107"/>
      <c r="WOH489" s="107"/>
      <c r="WOI489" s="107"/>
      <c r="WOJ489" s="107"/>
      <c r="WOK489" s="107"/>
      <c r="WOL489" s="107"/>
      <c r="WOM489" s="107"/>
      <c r="WON489" s="107"/>
      <c r="WOO489" s="107"/>
      <c r="WOP489" s="107"/>
      <c r="WOQ489" s="107"/>
      <c r="WOR489" s="107"/>
      <c r="WOS489" s="107"/>
      <c r="WOT489" s="107"/>
      <c r="WOU489" s="107"/>
      <c r="WOV489" s="107"/>
      <c r="WOW489" s="107"/>
      <c r="WOX489" s="107"/>
      <c r="WOY489" s="107"/>
      <c r="WOZ489" s="107"/>
      <c r="WPA489" s="107"/>
      <c r="WPB489" s="107"/>
      <c r="WPC489" s="107"/>
      <c r="WPD489" s="107"/>
      <c r="WPE489" s="107"/>
      <c r="WPF489" s="107"/>
      <c r="WPG489" s="107"/>
      <c r="WPH489" s="107"/>
      <c r="WPI489" s="107"/>
      <c r="WPJ489" s="107"/>
      <c r="WPK489" s="107"/>
      <c r="WPL489" s="107"/>
      <c r="WPM489" s="107"/>
      <c r="WPN489" s="107"/>
      <c r="WPO489" s="107"/>
      <c r="WPP489" s="107"/>
      <c r="WPQ489" s="107"/>
      <c r="WPR489" s="107"/>
      <c r="WPS489" s="107"/>
      <c r="WPT489" s="107"/>
      <c r="WPU489" s="107"/>
      <c r="WPV489" s="107"/>
      <c r="WPW489" s="107"/>
      <c r="WPX489" s="107"/>
      <c r="WPY489" s="107"/>
      <c r="WPZ489" s="107"/>
      <c r="WQA489" s="107"/>
      <c r="WQB489" s="107"/>
      <c r="WQC489" s="107"/>
      <c r="WQD489" s="107"/>
      <c r="WQE489" s="107"/>
      <c r="WQF489" s="107"/>
      <c r="WQG489" s="107"/>
      <c r="WQH489" s="107"/>
      <c r="WQI489" s="107"/>
      <c r="WQJ489" s="107"/>
      <c r="WQK489" s="107"/>
      <c r="WQL489" s="107"/>
      <c r="WQM489" s="107"/>
      <c r="WQN489" s="107"/>
      <c r="WQO489" s="107"/>
      <c r="WQP489" s="107"/>
      <c r="WQQ489" s="107"/>
      <c r="WQR489" s="107"/>
      <c r="WQS489" s="107"/>
      <c r="WQT489" s="107"/>
      <c r="WQU489" s="107"/>
      <c r="WQV489" s="107"/>
      <c r="WQW489" s="107"/>
      <c r="WQX489" s="107"/>
      <c r="WQY489" s="107"/>
      <c r="WQZ489" s="107"/>
      <c r="WRA489" s="107"/>
      <c r="WRB489" s="107"/>
      <c r="WRC489" s="107"/>
      <c r="WRD489" s="107"/>
      <c r="WRE489" s="107"/>
      <c r="WRF489" s="107"/>
      <c r="WRG489" s="107"/>
      <c r="WRH489" s="107"/>
      <c r="WRI489" s="107"/>
      <c r="WRJ489" s="107"/>
      <c r="WRK489" s="107"/>
      <c r="WRL489" s="107"/>
      <c r="WRM489" s="107"/>
      <c r="WRN489" s="107"/>
      <c r="WRO489" s="107"/>
      <c r="WRP489" s="107"/>
      <c r="WRQ489" s="107"/>
      <c r="WRR489" s="107"/>
      <c r="WRS489" s="107"/>
      <c r="WRT489" s="107"/>
      <c r="WRU489" s="107"/>
      <c r="WRV489" s="107"/>
      <c r="WRW489" s="107"/>
      <c r="WRX489" s="107"/>
      <c r="WRY489" s="107"/>
      <c r="WRZ489" s="107"/>
      <c r="WSA489" s="107"/>
      <c r="WSB489" s="107"/>
      <c r="WSC489" s="107"/>
      <c r="WSD489" s="107"/>
      <c r="WSE489" s="107"/>
      <c r="WSF489" s="107"/>
      <c r="WSG489" s="107"/>
      <c r="WSH489" s="107"/>
      <c r="WSI489" s="107"/>
      <c r="WSJ489" s="107"/>
      <c r="WSK489" s="107"/>
      <c r="WSL489" s="107"/>
      <c r="WSM489" s="107"/>
      <c r="WSN489" s="107"/>
      <c r="WSO489" s="107"/>
      <c r="WSP489" s="107"/>
      <c r="WSQ489" s="107"/>
      <c r="WSR489" s="107"/>
      <c r="WSS489" s="107"/>
      <c r="WST489" s="107"/>
      <c r="WSU489" s="107"/>
      <c r="WSV489" s="107"/>
      <c r="WSW489" s="107"/>
      <c r="WSX489" s="107"/>
      <c r="WSY489" s="107"/>
      <c r="WSZ489" s="107"/>
      <c r="WTA489" s="107"/>
      <c r="WTB489" s="107"/>
      <c r="WTC489" s="107"/>
      <c r="WTD489" s="107"/>
      <c r="WTE489" s="107"/>
      <c r="WTF489" s="107"/>
      <c r="WTG489" s="107"/>
      <c r="WTH489" s="107"/>
      <c r="WTI489" s="107"/>
      <c r="WTJ489" s="107"/>
      <c r="WTK489" s="107"/>
      <c r="WTL489" s="107"/>
      <c r="WTM489" s="107"/>
      <c r="WTN489" s="107"/>
      <c r="WTO489" s="107"/>
      <c r="WTP489" s="107"/>
      <c r="WTQ489" s="107"/>
      <c r="WTR489" s="107"/>
      <c r="WTS489" s="107"/>
      <c r="WTT489" s="107"/>
      <c r="WTU489" s="107"/>
      <c r="WTV489" s="107"/>
      <c r="WTW489" s="107"/>
      <c r="WTX489" s="107"/>
      <c r="WTY489" s="107"/>
      <c r="WTZ489" s="107"/>
      <c r="WUA489" s="107"/>
      <c r="WUB489" s="107"/>
      <c r="WUC489" s="107"/>
      <c r="WUD489" s="107"/>
      <c r="WUE489" s="107"/>
      <c r="WUF489" s="107"/>
      <c r="WUG489" s="107"/>
      <c r="WUH489" s="107"/>
      <c r="WUI489" s="107"/>
      <c r="WUJ489" s="107"/>
      <c r="WUK489" s="107"/>
      <c r="WUL489" s="107"/>
      <c r="WUM489" s="107"/>
      <c r="WUN489" s="107"/>
      <c r="WUO489" s="107"/>
      <c r="WUP489" s="107"/>
      <c r="WUQ489" s="107"/>
      <c r="WUR489" s="107"/>
      <c r="WUS489" s="107"/>
      <c r="WUT489" s="107"/>
      <c r="WUU489" s="107"/>
      <c r="WUV489" s="107"/>
      <c r="WUW489" s="107"/>
      <c r="WUX489" s="107"/>
      <c r="WUY489" s="107"/>
      <c r="WUZ489" s="107"/>
      <c r="WVA489" s="107"/>
      <c r="WVB489" s="107"/>
      <c r="WVC489" s="107"/>
      <c r="WVD489" s="107"/>
      <c r="WVE489" s="107"/>
      <c r="WVF489" s="107"/>
      <c r="WVG489" s="107"/>
      <c r="WVH489" s="107"/>
      <c r="WVI489" s="107"/>
      <c r="WVJ489" s="107"/>
      <c r="WVK489" s="107"/>
      <c r="WVL489" s="107"/>
      <c r="WVM489" s="107"/>
      <c r="WVN489" s="107"/>
      <c r="WVO489" s="107"/>
      <c r="WVP489" s="107"/>
      <c r="WVQ489" s="107"/>
      <c r="WVR489" s="107"/>
      <c r="WVS489" s="107"/>
      <c r="WVT489" s="107"/>
      <c r="WVU489" s="107"/>
      <c r="WVV489" s="107"/>
      <c r="WVW489" s="107"/>
      <c r="WVX489" s="107"/>
      <c r="WVY489" s="107"/>
      <c r="WVZ489" s="107"/>
      <c r="WWA489" s="107"/>
      <c r="WWB489" s="107"/>
      <c r="WWC489" s="107"/>
      <c r="WWD489" s="107"/>
      <c r="WWE489" s="107"/>
      <c r="WWF489" s="107"/>
      <c r="WWG489" s="107"/>
      <c r="WWH489" s="107"/>
      <c r="WWI489" s="107"/>
      <c r="WWJ489" s="107"/>
      <c r="WWK489" s="107"/>
      <c r="WWL489" s="107"/>
      <c r="WWM489" s="107"/>
      <c r="WWN489" s="107"/>
      <c r="WWO489" s="107"/>
      <c r="WWP489" s="107"/>
      <c r="WWQ489" s="107"/>
      <c r="WWR489" s="107"/>
      <c r="WWS489" s="107"/>
      <c r="WWT489" s="107"/>
      <c r="WWU489" s="107"/>
      <c r="WWV489" s="107"/>
      <c r="WWW489" s="107"/>
      <c r="WWX489" s="107"/>
      <c r="WWY489" s="107"/>
      <c r="WWZ489" s="107"/>
      <c r="WXA489" s="107"/>
      <c r="WXB489" s="107"/>
      <c r="WXC489" s="107"/>
      <c r="WXD489" s="107"/>
      <c r="WXE489" s="107"/>
      <c r="WXF489" s="107"/>
      <c r="WXG489" s="107"/>
      <c r="WXH489" s="107"/>
      <c r="WXI489" s="107"/>
      <c r="WXJ489" s="107"/>
      <c r="WXK489" s="107"/>
      <c r="WXL489" s="107"/>
      <c r="WXM489" s="107"/>
      <c r="WXN489" s="107"/>
      <c r="WXO489" s="107"/>
      <c r="WXP489" s="107"/>
      <c r="WXQ489" s="107"/>
      <c r="WXR489" s="107"/>
      <c r="WXS489" s="107"/>
      <c r="WXT489" s="107"/>
      <c r="WXU489" s="107"/>
      <c r="WXV489" s="107"/>
      <c r="WXW489" s="107"/>
      <c r="WXX489" s="107"/>
      <c r="WXY489" s="107"/>
      <c r="WXZ489" s="107"/>
      <c r="WYA489" s="107"/>
      <c r="WYB489" s="107"/>
      <c r="WYC489" s="107"/>
      <c r="WYD489" s="107"/>
      <c r="WYE489" s="107"/>
      <c r="WYF489" s="107"/>
      <c r="WYG489" s="107"/>
      <c r="WYH489" s="107"/>
      <c r="WYI489" s="107"/>
      <c r="WYJ489" s="107"/>
      <c r="WYK489" s="107"/>
      <c r="WYL489" s="107"/>
      <c r="WYM489" s="107"/>
      <c r="WYN489" s="107"/>
      <c r="WYO489" s="107"/>
      <c r="WYP489" s="107"/>
      <c r="WYQ489" s="107"/>
      <c r="WYR489" s="107"/>
      <c r="WYS489" s="107"/>
      <c r="WYT489" s="107"/>
      <c r="WYU489" s="107"/>
      <c r="WYV489" s="107"/>
      <c r="WYW489" s="107"/>
      <c r="WYX489" s="107"/>
      <c r="WYY489" s="107"/>
      <c r="WYZ489" s="107"/>
      <c r="WZA489" s="107"/>
      <c r="WZB489" s="107"/>
      <c r="WZC489" s="107"/>
      <c r="WZD489" s="107"/>
      <c r="WZE489" s="107"/>
      <c r="WZF489" s="107"/>
      <c r="WZG489" s="107"/>
      <c r="WZH489" s="107"/>
      <c r="WZI489" s="107"/>
      <c r="WZJ489" s="107"/>
      <c r="WZK489" s="107"/>
      <c r="WZL489" s="107"/>
      <c r="WZM489" s="107"/>
      <c r="WZN489" s="107"/>
      <c r="WZO489" s="107"/>
      <c r="WZP489" s="107"/>
      <c r="WZQ489" s="107"/>
      <c r="WZR489" s="107"/>
      <c r="WZS489" s="107"/>
      <c r="WZT489" s="107"/>
      <c r="WZU489" s="107"/>
      <c r="WZV489" s="107"/>
      <c r="WZW489" s="107"/>
      <c r="WZX489" s="107"/>
      <c r="WZY489" s="107"/>
      <c r="WZZ489" s="107"/>
      <c r="XAA489" s="107"/>
      <c r="XAB489" s="107"/>
      <c r="XAC489" s="107"/>
      <c r="XAD489" s="107"/>
      <c r="XAE489" s="107"/>
      <c r="XAF489" s="107"/>
      <c r="XAG489" s="107"/>
      <c r="XAH489" s="107"/>
      <c r="XAI489" s="107"/>
      <c r="XAJ489" s="107"/>
      <c r="XAK489" s="107"/>
      <c r="XAL489" s="107"/>
      <c r="XAM489" s="107"/>
      <c r="XAN489" s="107"/>
      <c r="XAO489" s="107"/>
      <c r="XAP489" s="107"/>
      <c r="XAQ489" s="107"/>
      <c r="XAR489" s="107"/>
      <c r="XAS489" s="107"/>
      <c r="XAT489" s="107"/>
      <c r="XAU489" s="107"/>
      <c r="XAV489" s="107"/>
      <c r="XAW489" s="107"/>
      <c r="XAX489" s="107"/>
      <c r="XAY489" s="107"/>
      <c r="XAZ489" s="107"/>
      <c r="XBA489" s="107"/>
      <c r="XBB489" s="107"/>
      <c r="XBC489" s="107"/>
      <c r="XBD489" s="107"/>
      <c r="XBE489" s="107"/>
      <c r="XBF489" s="107"/>
      <c r="XBG489" s="107"/>
      <c r="XBH489" s="107"/>
      <c r="XBI489" s="107"/>
      <c r="XBJ489" s="107"/>
      <c r="XBK489" s="107"/>
      <c r="XBL489" s="107"/>
      <c r="XBM489" s="107"/>
      <c r="XBN489" s="107"/>
      <c r="XBO489" s="107"/>
      <c r="XBP489" s="107"/>
      <c r="XBQ489" s="107"/>
      <c r="XBR489" s="107"/>
      <c r="XBS489" s="107"/>
      <c r="XBT489" s="107"/>
      <c r="XBU489" s="107"/>
      <c r="XBV489" s="107"/>
      <c r="XBW489" s="107"/>
      <c r="XBX489" s="107"/>
      <c r="XBY489" s="107"/>
      <c r="XBZ489" s="107"/>
      <c r="XCA489" s="107"/>
      <c r="XCB489" s="107"/>
      <c r="XCC489" s="107"/>
      <c r="XCD489" s="107"/>
      <c r="XCE489" s="107"/>
      <c r="XCF489" s="107"/>
      <c r="XCG489" s="107"/>
      <c r="XCH489" s="107"/>
      <c r="XCI489" s="107"/>
      <c r="XCJ489" s="107"/>
      <c r="XCK489" s="107"/>
      <c r="XCL489" s="107"/>
      <c r="XCM489" s="107"/>
      <c r="XCN489" s="107"/>
      <c r="XCO489" s="107"/>
      <c r="XCP489" s="107"/>
      <c r="XCQ489" s="107"/>
      <c r="XCR489" s="107"/>
      <c r="XCS489" s="107"/>
      <c r="XCT489" s="107"/>
      <c r="XCU489" s="107"/>
      <c r="XCV489" s="107"/>
      <c r="XCW489" s="107"/>
      <c r="XCX489" s="107"/>
      <c r="XCY489" s="107"/>
      <c r="XCZ489" s="107"/>
      <c r="XDA489" s="107"/>
      <c r="XDB489" s="107"/>
      <c r="XDC489" s="107"/>
      <c r="XDD489" s="107"/>
      <c r="XDE489" s="107"/>
      <c r="XDF489" s="107"/>
      <c r="XDG489" s="107"/>
      <c r="XDH489" s="107"/>
      <c r="XDI489" s="107"/>
      <c r="XDJ489" s="107"/>
      <c r="XDK489" s="107"/>
      <c r="XDL489" s="107"/>
      <c r="XDM489" s="107"/>
      <c r="XDN489" s="107"/>
      <c r="XDO489" s="107"/>
      <c r="XDP489" s="107"/>
      <c r="XDQ489" s="107"/>
      <c r="XDR489" s="107"/>
      <c r="XDS489" s="107"/>
      <c r="XDT489" s="107"/>
      <c r="XDU489" s="107"/>
      <c r="XDV489" s="107"/>
      <c r="XDW489" s="107"/>
      <c r="XDX489" s="107"/>
      <c r="XDY489" s="107"/>
      <c r="XDZ489" s="107"/>
      <c r="XEA489" s="107"/>
      <c r="XEB489" s="107"/>
      <c r="XEC489" s="107"/>
      <c r="XED489" s="107"/>
      <c r="XEE489" s="107"/>
      <c r="XEF489" s="107"/>
      <c r="XEG489" s="107"/>
      <c r="XEH489" s="107"/>
      <c r="XEI489" s="107"/>
      <c r="XEJ489" s="107"/>
      <c r="XEK489" s="107"/>
      <c r="XEL489" s="107"/>
      <c r="XEM489" s="107"/>
      <c r="XEN489" s="107"/>
      <c r="XEO489" s="107"/>
      <c r="XEP489" s="107"/>
      <c r="XEQ489" s="107"/>
      <c r="XER489" s="107"/>
      <c r="XES489" s="107"/>
      <c r="XET489" s="107"/>
      <c r="XEU489" s="107"/>
      <c r="XEV489" s="107"/>
      <c r="XEW489" s="107"/>
      <c r="XEX489" s="107"/>
      <c r="XEY489" s="107"/>
      <c r="XEZ489" s="107"/>
      <c r="XFA489" s="107"/>
      <c r="XFB489" s="107"/>
      <c r="XFC489" s="107"/>
      <c r="XFD489" s="107"/>
    </row>
    <row r="490" spans="1:16384" s="100" customFormat="1" ht="14.25">
      <c r="A490" s="95" t="s">
        <v>721</v>
      </c>
      <c r="B490" s="96" t="s">
        <v>71</v>
      </c>
      <c r="C490" s="97" t="s">
        <v>14</v>
      </c>
      <c r="D490" s="98">
        <v>500</v>
      </c>
      <c r="E490" s="98">
        <v>1615</v>
      </c>
      <c r="F490" s="97">
        <v>1600</v>
      </c>
      <c r="G490" s="97">
        <v>0</v>
      </c>
      <c r="H490" s="97">
        <v>0</v>
      </c>
      <c r="I490" s="99">
        <f t="shared" si="903"/>
        <v>-7500</v>
      </c>
      <c r="J490" s="97">
        <v>0</v>
      </c>
      <c r="K490" s="97">
        <f t="shared" si="904"/>
        <v>0</v>
      </c>
      <c r="L490" s="99">
        <f t="shared" si="905"/>
        <v>-7500</v>
      </c>
    </row>
    <row r="491" spans="1:16384" s="100" customFormat="1" ht="14.25">
      <c r="A491" s="95" t="s">
        <v>719</v>
      </c>
      <c r="B491" s="96" t="s">
        <v>693</v>
      </c>
      <c r="C491" s="97" t="s">
        <v>14</v>
      </c>
      <c r="D491" s="98">
        <v>1000</v>
      </c>
      <c r="E491" s="98">
        <v>407</v>
      </c>
      <c r="F491" s="97">
        <v>411</v>
      </c>
      <c r="G491" s="97">
        <v>415</v>
      </c>
      <c r="H491" s="97">
        <v>420</v>
      </c>
      <c r="I491" s="99">
        <f t="shared" ref="I491" si="906">SUM(F491-E491)*D491</f>
        <v>4000</v>
      </c>
      <c r="J491" s="97">
        <f>SUM(G491-F491)*D491</f>
        <v>4000</v>
      </c>
      <c r="K491" s="97">
        <f t="shared" ref="K491" si="907">SUM(H491-G491)*D491</f>
        <v>5000</v>
      </c>
      <c r="L491" s="99">
        <f t="shared" ref="L491" si="908">SUM(I491:K491)</f>
        <v>13000</v>
      </c>
    </row>
    <row r="492" spans="1:16384" s="100" customFormat="1" ht="14.25">
      <c r="A492" s="95" t="s">
        <v>719</v>
      </c>
      <c r="B492" s="96" t="s">
        <v>673</v>
      </c>
      <c r="C492" s="97" t="s">
        <v>14</v>
      </c>
      <c r="D492" s="98">
        <v>500</v>
      </c>
      <c r="E492" s="98">
        <v>525</v>
      </c>
      <c r="F492" s="97">
        <v>518</v>
      </c>
      <c r="G492" s="97">
        <v>0</v>
      </c>
      <c r="H492" s="97">
        <v>0</v>
      </c>
      <c r="I492" s="99">
        <f t="shared" ref="I492" si="909">SUM(F492-E492)*D492</f>
        <v>-3500</v>
      </c>
      <c r="J492" s="97">
        <v>0</v>
      </c>
      <c r="K492" s="97">
        <f t="shared" ref="K492" si="910">SUM(H492-G492)*D492</f>
        <v>0</v>
      </c>
      <c r="L492" s="99">
        <f t="shared" ref="L492" si="911">SUM(I492:K492)</f>
        <v>-3500</v>
      </c>
    </row>
    <row r="493" spans="1:16384" s="100" customFormat="1" ht="14.25">
      <c r="A493" s="95" t="s">
        <v>719</v>
      </c>
      <c r="B493" s="96" t="s">
        <v>720</v>
      </c>
      <c r="C493" s="97" t="s">
        <v>14</v>
      </c>
      <c r="D493" s="98">
        <v>500</v>
      </c>
      <c r="E493" s="98">
        <v>1473</v>
      </c>
      <c r="F493" s="97">
        <v>1473</v>
      </c>
      <c r="G493" s="97">
        <v>0</v>
      </c>
      <c r="H493" s="97">
        <v>0</v>
      </c>
      <c r="I493" s="99">
        <f t="shared" ref="I493" si="912">SUM(F493-E493)*D493</f>
        <v>0</v>
      </c>
      <c r="J493" s="97">
        <v>0</v>
      </c>
      <c r="K493" s="97">
        <f t="shared" ref="K493" si="913">SUM(H493-G493)*D493</f>
        <v>0</v>
      </c>
      <c r="L493" s="99">
        <f t="shared" ref="L493" si="914">SUM(I493:K493)</f>
        <v>0</v>
      </c>
    </row>
    <row r="494" spans="1:16384" s="100" customFormat="1" ht="14.25">
      <c r="A494" s="95" t="s">
        <v>718</v>
      </c>
      <c r="B494" s="96" t="s">
        <v>96</v>
      </c>
      <c r="C494" s="97" t="s">
        <v>14</v>
      </c>
      <c r="D494" s="98">
        <v>1000</v>
      </c>
      <c r="E494" s="98">
        <v>422</v>
      </c>
      <c r="F494" s="97">
        <v>426</v>
      </c>
      <c r="G494" s="97">
        <v>430</v>
      </c>
      <c r="H494" s="97">
        <v>434</v>
      </c>
      <c r="I494" s="99">
        <f t="shared" ref="I494" si="915">SUM(F494-E494)*D494</f>
        <v>4000</v>
      </c>
      <c r="J494" s="97">
        <f>SUM(G494-F494)*D494</f>
        <v>4000</v>
      </c>
      <c r="K494" s="97">
        <f t="shared" ref="K494:K497" si="916">SUM(H494-G494)*D494</f>
        <v>4000</v>
      </c>
      <c r="L494" s="99">
        <f t="shared" ref="L494" si="917">SUM(I494:K494)</f>
        <v>12000</v>
      </c>
    </row>
    <row r="495" spans="1:16384" s="100" customFormat="1" ht="14.25">
      <c r="A495" s="95" t="s">
        <v>718</v>
      </c>
      <c r="B495" s="96" t="s">
        <v>665</v>
      </c>
      <c r="C495" s="97" t="s">
        <v>14</v>
      </c>
      <c r="D495" s="98">
        <v>2000</v>
      </c>
      <c r="E495" s="98">
        <v>193.5</v>
      </c>
      <c r="F495" s="97">
        <v>195</v>
      </c>
      <c r="G495" s="97">
        <v>197</v>
      </c>
      <c r="H495" s="97">
        <v>199</v>
      </c>
      <c r="I495" s="99">
        <f t="shared" ref="I495" si="918">SUM(F495-E495)*D495</f>
        <v>3000</v>
      </c>
      <c r="J495" s="97">
        <f>SUM(G495-F495)*D495</f>
        <v>4000</v>
      </c>
      <c r="K495" s="97">
        <f>SUM(H495-G495)*D495</f>
        <v>4000</v>
      </c>
      <c r="L495" s="99">
        <f t="shared" ref="L495" si="919">SUM(I495:K495)</f>
        <v>11000</v>
      </c>
    </row>
    <row r="496" spans="1:16384" s="100" customFormat="1" ht="14.25">
      <c r="A496" s="95" t="s">
        <v>718</v>
      </c>
      <c r="B496" s="96" t="s">
        <v>716</v>
      </c>
      <c r="C496" s="97" t="s">
        <v>14</v>
      </c>
      <c r="D496" s="98">
        <v>2000</v>
      </c>
      <c r="E496" s="98">
        <v>274</v>
      </c>
      <c r="F496" s="97">
        <v>276</v>
      </c>
      <c r="G496" s="97">
        <v>0</v>
      </c>
      <c r="H496" s="97">
        <v>0</v>
      </c>
      <c r="I496" s="99">
        <f t="shared" ref="I496" si="920">SUM(F496-E496)*D496</f>
        <v>4000</v>
      </c>
      <c r="J496" s="97">
        <v>0</v>
      </c>
      <c r="K496" s="97">
        <v>0</v>
      </c>
      <c r="L496" s="99">
        <f t="shared" ref="L496" si="921">SUM(I496:K496)</f>
        <v>4000</v>
      </c>
    </row>
    <row r="497" spans="1:12" s="100" customFormat="1" ht="14.25">
      <c r="A497" s="95" t="s">
        <v>717</v>
      </c>
      <c r="B497" s="96" t="s">
        <v>716</v>
      </c>
      <c r="C497" s="97" t="s">
        <v>14</v>
      </c>
      <c r="D497" s="98">
        <v>2000</v>
      </c>
      <c r="E497" s="98">
        <v>230</v>
      </c>
      <c r="F497" s="97">
        <v>232</v>
      </c>
      <c r="G497" s="97">
        <v>234</v>
      </c>
      <c r="H497" s="97">
        <v>236</v>
      </c>
      <c r="I497" s="99">
        <f t="shared" ref="I497" si="922">SUM(F497-E497)*D497</f>
        <v>4000</v>
      </c>
      <c r="J497" s="97">
        <f>SUM(G497-F497)*D497</f>
        <v>4000</v>
      </c>
      <c r="K497" s="97">
        <f t="shared" si="916"/>
        <v>4000</v>
      </c>
      <c r="L497" s="99">
        <f t="shared" ref="L497" si="923">SUM(I497:K497)</f>
        <v>12000</v>
      </c>
    </row>
    <row r="498" spans="1:12" s="100" customFormat="1" ht="14.25">
      <c r="A498" s="95" t="s">
        <v>715</v>
      </c>
      <c r="B498" s="96" t="s">
        <v>63</v>
      </c>
      <c r="C498" s="97" t="s">
        <v>14</v>
      </c>
      <c r="D498" s="98">
        <v>500</v>
      </c>
      <c r="E498" s="98">
        <v>1430</v>
      </c>
      <c r="F498" s="97">
        <v>1435</v>
      </c>
      <c r="G498" s="97">
        <v>0</v>
      </c>
      <c r="H498" s="97">
        <v>0</v>
      </c>
      <c r="I498" s="99">
        <f t="shared" ref="I498" si="924">SUM(F498-E498)*D498</f>
        <v>2500</v>
      </c>
      <c r="J498" s="97">
        <v>0</v>
      </c>
      <c r="K498" s="97">
        <v>0</v>
      </c>
      <c r="L498" s="99">
        <f t="shared" ref="L498" si="925">SUM(I498:K498)</f>
        <v>2500</v>
      </c>
    </row>
    <row r="499" spans="1:12" s="100" customFormat="1" ht="14.25">
      <c r="A499" s="95" t="s">
        <v>715</v>
      </c>
      <c r="B499" s="96" t="s">
        <v>52</v>
      </c>
      <c r="C499" s="97" t="s">
        <v>14</v>
      </c>
      <c r="D499" s="98">
        <v>500</v>
      </c>
      <c r="E499" s="98">
        <v>1445</v>
      </c>
      <c r="F499" s="97">
        <v>1455</v>
      </c>
      <c r="G499" s="97">
        <v>0</v>
      </c>
      <c r="H499" s="97">
        <v>0</v>
      </c>
      <c r="I499" s="99">
        <f t="shared" ref="I499" si="926">SUM(F499-E499)*D499</f>
        <v>5000</v>
      </c>
      <c r="J499" s="97">
        <v>0</v>
      </c>
      <c r="K499" s="97">
        <v>0</v>
      </c>
      <c r="L499" s="99">
        <f t="shared" ref="L499" si="927">SUM(I499:K499)</f>
        <v>5000</v>
      </c>
    </row>
    <row r="500" spans="1:12" s="100" customFormat="1" ht="14.25">
      <c r="A500" s="95" t="s">
        <v>713</v>
      </c>
      <c r="B500" s="96" t="s">
        <v>714</v>
      </c>
      <c r="C500" s="97" t="s">
        <v>14</v>
      </c>
      <c r="D500" s="98">
        <v>500</v>
      </c>
      <c r="E500" s="98">
        <v>782</v>
      </c>
      <c r="F500" s="97">
        <v>787</v>
      </c>
      <c r="G500" s="97">
        <v>797</v>
      </c>
      <c r="H500" s="97">
        <v>0</v>
      </c>
      <c r="I500" s="99">
        <f t="shared" ref="I500" si="928">SUM(F500-E500)*D500</f>
        <v>2500</v>
      </c>
      <c r="J500" s="97">
        <f>SUM(G500-F500)*D500</f>
        <v>5000</v>
      </c>
      <c r="K500" s="97">
        <v>0</v>
      </c>
      <c r="L500" s="99">
        <f t="shared" ref="L500" si="929">SUM(I500:K500)</f>
        <v>7500</v>
      </c>
    </row>
    <row r="501" spans="1:12" s="100" customFormat="1" ht="14.25">
      <c r="A501" s="95" t="s">
        <v>713</v>
      </c>
      <c r="B501" s="96" t="s">
        <v>665</v>
      </c>
      <c r="C501" s="97" t="s">
        <v>14</v>
      </c>
      <c r="D501" s="98">
        <v>2000</v>
      </c>
      <c r="E501" s="98">
        <v>192</v>
      </c>
      <c r="F501" s="97">
        <v>193</v>
      </c>
      <c r="G501" s="97">
        <v>0</v>
      </c>
      <c r="H501" s="97">
        <v>0</v>
      </c>
      <c r="I501" s="99">
        <f t="shared" ref="I501" si="930">SUM(F501-E501)*D501</f>
        <v>2000</v>
      </c>
      <c r="J501" s="97">
        <v>0</v>
      </c>
      <c r="K501" s="97">
        <v>0</v>
      </c>
      <c r="L501" s="99">
        <f t="shared" ref="L501" si="931">SUM(I501:K501)</f>
        <v>2000</v>
      </c>
    </row>
    <row r="502" spans="1:12" s="100" customFormat="1" ht="14.25">
      <c r="A502" s="95" t="s">
        <v>713</v>
      </c>
      <c r="B502" s="96" t="s">
        <v>193</v>
      </c>
      <c r="C502" s="97" t="s">
        <v>14</v>
      </c>
      <c r="D502" s="98">
        <v>2000</v>
      </c>
      <c r="E502" s="98">
        <v>95.5</v>
      </c>
      <c r="F502" s="97">
        <v>96.5</v>
      </c>
      <c r="G502" s="97">
        <v>0</v>
      </c>
      <c r="H502" s="97">
        <v>0</v>
      </c>
      <c r="I502" s="99">
        <f>SUM(F502-E502)*D502</f>
        <v>2000</v>
      </c>
      <c r="J502" s="97">
        <v>0</v>
      </c>
      <c r="K502" s="97">
        <v>0</v>
      </c>
      <c r="L502" s="99">
        <f>SUM(I502:K502)</f>
        <v>2000</v>
      </c>
    </row>
    <row r="503" spans="1:12" s="100" customFormat="1" ht="14.25">
      <c r="A503" s="95" t="s">
        <v>713</v>
      </c>
      <c r="B503" s="96" t="s">
        <v>243</v>
      </c>
      <c r="C503" s="97" t="s">
        <v>14</v>
      </c>
      <c r="D503" s="98">
        <v>500</v>
      </c>
      <c r="E503" s="98">
        <v>1355</v>
      </c>
      <c r="F503" s="97">
        <v>1355</v>
      </c>
      <c r="G503" s="97">
        <v>0</v>
      </c>
      <c r="H503" s="97">
        <v>0</v>
      </c>
      <c r="I503" s="99">
        <f>SUM(F503-E503)*D503</f>
        <v>0</v>
      </c>
      <c r="J503" s="97">
        <v>0</v>
      </c>
      <c r="K503" s="97">
        <v>0</v>
      </c>
      <c r="L503" s="99">
        <f>SUM(I503:K503)</f>
        <v>0</v>
      </c>
    </row>
    <row r="504" spans="1:12" s="100" customFormat="1" ht="14.25">
      <c r="A504" s="95" t="s">
        <v>711</v>
      </c>
      <c r="B504" s="96" t="s">
        <v>665</v>
      </c>
      <c r="C504" s="97" t="s">
        <v>14</v>
      </c>
      <c r="D504" s="98">
        <v>2000</v>
      </c>
      <c r="E504" s="98">
        <v>191.5</v>
      </c>
      <c r="F504" s="97">
        <v>193</v>
      </c>
      <c r="G504" s="97">
        <v>0</v>
      </c>
      <c r="H504" s="97">
        <v>0</v>
      </c>
      <c r="I504" s="99">
        <f t="shared" ref="I504" si="932">SUM(F504-E504)*D504</f>
        <v>3000</v>
      </c>
      <c r="J504" s="97">
        <v>0</v>
      </c>
      <c r="K504" s="97">
        <v>0</v>
      </c>
      <c r="L504" s="99">
        <f t="shared" ref="L504" si="933">SUM(I504:K504)</f>
        <v>3000</v>
      </c>
    </row>
    <row r="505" spans="1:12" s="100" customFormat="1" ht="14.25">
      <c r="A505" s="95" t="s">
        <v>711</v>
      </c>
      <c r="B505" s="96" t="s">
        <v>712</v>
      </c>
      <c r="C505" s="97" t="s">
        <v>14</v>
      </c>
      <c r="D505" s="98">
        <v>2000</v>
      </c>
      <c r="E505" s="98">
        <v>63.5</v>
      </c>
      <c r="F505" s="97">
        <v>64</v>
      </c>
      <c r="G505" s="97">
        <v>64.5</v>
      </c>
      <c r="H505" s="97">
        <v>0</v>
      </c>
      <c r="I505" s="99">
        <f t="shared" ref="I505:I506" si="934">SUM(F505-E505)*D505</f>
        <v>1000</v>
      </c>
      <c r="J505" s="97">
        <f>SUM(G505-F505)*D505</f>
        <v>1000</v>
      </c>
      <c r="K505" s="97">
        <v>0</v>
      </c>
      <c r="L505" s="99">
        <f t="shared" ref="L505:L506" si="935">SUM(I505:K505)</f>
        <v>2000</v>
      </c>
    </row>
    <row r="506" spans="1:12" s="100" customFormat="1" ht="14.25">
      <c r="A506" s="95" t="s">
        <v>711</v>
      </c>
      <c r="B506" s="96" t="s">
        <v>94</v>
      </c>
      <c r="C506" s="97" t="s">
        <v>14</v>
      </c>
      <c r="D506" s="98">
        <v>1000</v>
      </c>
      <c r="E506" s="98">
        <v>453</v>
      </c>
      <c r="F506" s="97">
        <v>457</v>
      </c>
      <c r="G506" s="97">
        <v>0</v>
      </c>
      <c r="H506" s="97">
        <v>0</v>
      </c>
      <c r="I506" s="99">
        <f t="shared" si="934"/>
        <v>4000</v>
      </c>
      <c r="J506" s="97">
        <v>0</v>
      </c>
      <c r="K506" s="97">
        <v>0</v>
      </c>
      <c r="L506" s="99">
        <f t="shared" si="935"/>
        <v>4000</v>
      </c>
    </row>
    <row r="507" spans="1:12" s="100" customFormat="1" ht="14.25">
      <c r="A507" s="95" t="s">
        <v>711</v>
      </c>
      <c r="B507" s="96" t="s">
        <v>98</v>
      </c>
      <c r="C507" s="97" t="s">
        <v>14</v>
      </c>
      <c r="D507" s="98">
        <v>2000</v>
      </c>
      <c r="E507" s="98">
        <v>149.19999999999999</v>
      </c>
      <c r="F507" s="97">
        <v>147</v>
      </c>
      <c r="G507" s="97">
        <v>0</v>
      </c>
      <c r="H507" s="97">
        <v>0</v>
      </c>
      <c r="I507" s="99">
        <f t="shared" ref="I507" si="936">SUM(F507-E507)*D507</f>
        <v>-4399.9999999999773</v>
      </c>
      <c r="J507" s="97">
        <v>0</v>
      </c>
      <c r="K507" s="97">
        <v>0</v>
      </c>
      <c r="L507" s="99">
        <f t="shared" ref="L507" si="937">SUM(I507:K507)</f>
        <v>-4399.9999999999773</v>
      </c>
    </row>
    <row r="508" spans="1:12" s="100" customFormat="1" ht="14.25">
      <c r="A508" s="95" t="s">
        <v>710</v>
      </c>
      <c r="B508" s="96" t="s">
        <v>665</v>
      </c>
      <c r="C508" s="97" t="s">
        <v>14</v>
      </c>
      <c r="D508" s="98">
        <v>2000</v>
      </c>
      <c r="E508" s="98">
        <v>179</v>
      </c>
      <c r="F508" s="97">
        <v>180</v>
      </c>
      <c r="G508" s="97">
        <v>181</v>
      </c>
      <c r="H508" s="97">
        <v>0</v>
      </c>
      <c r="I508" s="99">
        <f t="shared" ref="I508" si="938">SUM(F508-E508)*D508</f>
        <v>2000</v>
      </c>
      <c r="J508" s="97">
        <f>SUM(G508-F508)*D508</f>
        <v>2000</v>
      </c>
      <c r="K508" s="97">
        <v>0</v>
      </c>
      <c r="L508" s="99">
        <f t="shared" ref="L508" si="939">SUM(I508:K508)</f>
        <v>4000</v>
      </c>
    </row>
    <row r="509" spans="1:12" s="100" customFormat="1" ht="14.25">
      <c r="A509" s="95" t="s">
        <v>710</v>
      </c>
      <c r="B509" s="96" t="s">
        <v>63</v>
      </c>
      <c r="C509" s="97" t="s">
        <v>14</v>
      </c>
      <c r="D509" s="98">
        <v>500</v>
      </c>
      <c r="E509" s="98">
        <v>1370</v>
      </c>
      <c r="F509" s="97">
        <v>1380</v>
      </c>
      <c r="G509" s="97">
        <v>1390</v>
      </c>
      <c r="H509" s="97">
        <v>0</v>
      </c>
      <c r="I509" s="99">
        <f t="shared" ref="I509" si="940">SUM(F509-E509)*D509</f>
        <v>5000</v>
      </c>
      <c r="J509" s="97">
        <f>SUM(G509-F509)*D509</f>
        <v>5000</v>
      </c>
      <c r="K509" s="97">
        <v>0</v>
      </c>
      <c r="L509" s="99">
        <f t="shared" ref="L509" si="941">SUM(I509:K509)</f>
        <v>10000</v>
      </c>
    </row>
    <row r="510" spans="1:12" s="100" customFormat="1" ht="14.25">
      <c r="A510" s="95" t="s">
        <v>708</v>
      </c>
      <c r="B510" s="96" t="s">
        <v>100</v>
      </c>
      <c r="C510" s="97" t="s">
        <v>14</v>
      </c>
      <c r="D510" s="98">
        <v>1000</v>
      </c>
      <c r="E510" s="98">
        <v>443</v>
      </c>
      <c r="F510" s="97">
        <v>447</v>
      </c>
      <c r="G510" s="97">
        <v>0</v>
      </c>
      <c r="H510" s="97">
        <v>0</v>
      </c>
      <c r="I510" s="99">
        <f t="shared" ref="I510" si="942">SUM(F510-E510)*D510</f>
        <v>4000</v>
      </c>
      <c r="J510" s="97">
        <v>0</v>
      </c>
      <c r="K510" s="97">
        <f t="shared" ref="K510" si="943">SUM(H510-G510)*D510</f>
        <v>0</v>
      </c>
      <c r="L510" s="99">
        <f t="shared" ref="L510" si="944">SUM(I510:K510)</f>
        <v>4000</v>
      </c>
    </row>
    <row r="511" spans="1:12" s="100" customFormat="1" ht="14.25">
      <c r="A511" s="95" t="s">
        <v>708</v>
      </c>
      <c r="B511" s="96" t="s">
        <v>709</v>
      </c>
      <c r="C511" s="97" t="s">
        <v>14</v>
      </c>
      <c r="D511" s="98">
        <v>1000</v>
      </c>
      <c r="E511" s="98">
        <v>299</v>
      </c>
      <c r="F511" s="97">
        <v>302</v>
      </c>
      <c r="G511" s="97">
        <v>0</v>
      </c>
      <c r="H511" s="97">
        <v>0</v>
      </c>
      <c r="I511" s="99">
        <f t="shared" ref="I511" si="945">SUM(F511-E511)*D511</f>
        <v>3000</v>
      </c>
      <c r="J511" s="97">
        <v>0</v>
      </c>
      <c r="K511" s="97">
        <f t="shared" ref="K511" si="946">SUM(H511-G511)*D511</f>
        <v>0</v>
      </c>
      <c r="L511" s="99">
        <f t="shared" ref="L511" si="947">SUM(I511:K511)</f>
        <v>3000</v>
      </c>
    </row>
    <row r="512" spans="1:12" s="100" customFormat="1" ht="14.25">
      <c r="A512" s="95" t="s">
        <v>708</v>
      </c>
      <c r="B512" s="96" t="s">
        <v>27</v>
      </c>
      <c r="C512" s="97" t="s">
        <v>14</v>
      </c>
      <c r="D512" s="98">
        <v>500</v>
      </c>
      <c r="E512" s="98">
        <v>795</v>
      </c>
      <c r="F512" s="97">
        <v>785</v>
      </c>
      <c r="G512" s="97">
        <v>0</v>
      </c>
      <c r="H512" s="97">
        <v>0</v>
      </c>
      <c r="I512" s="99">
        <f t="shared" ref="I512" si="948">SUM(F512-E512)*D512</f>
        <v>-5000</v>
      </c>
      <c r="J512" s="97">
        <v>0</v>
      </c>
      <c r="K512" s="97">
        <f t="shared" ref="K512" si="949">SUM(H512-G512)*D512</f>
        <v>0</v>
      </c>
      <c r="L512" s="99">
        <f t="shared" ref="L512" si="950">SUM(I512:K512)</f>
        <v>-5000</v>
      </c>
    </row>
    <row r="513" spans="1:13" s="100" customFormat="1" ht="14.25">
      <c r="A513" s="95" t="s">
        <v>708</v>
      </c>
      <c r="B513" s="96" t="s">
        <v>113</v>
      </c>
      <c r="C513" s="97" t="s">
        <v>14</v>
      </c>
      <c r="D513" s="98">
        <v>2000</v>
      </c>
      <c r="E513" s="98">
        <v>168.5</v>
      </c>
      <c r="F513" s="97">
        <v>168.5</v>
      </c>
      <c r="G513" s="97">
        <v>0</v>
      </c>
      <c r="H513" s="97">
        <v>0</v>
      </c>
      <c r="I513" s="99">
        <f t="shared" ref="I513" si="951">SUM(F513-E513)*D513</f>
        <v>0</v>
      </c>
      <c r="J513" s="97">
        <v>0</v>
      </c>
      <c r="K513" s="97">
        <f t="shared" ref="K513" si="952">SUM(H513-G513)*D513</f>
        <v>0</v>
      </c>
      <c r="L513" s="99">
        <f t="shared" ref="L513" si="953">SUM(I513:K513)</f>
        <v>0</v>
      </c>
    </row>
    <row r="514" spans="1:13" s="100" customFormat="1" ht="14.25">
      <c r="A514" s="95" t="s">
        <v>706</v>
      </c>
      <c r="B514" s="96" t="s">
        <v>707</v>
      </c>
      <c r="C514" s="97" t="s">
        <v>14</v>
      </c>
      <c r="D514" s="98">
        <v>2000</v>
      </c>
      <c r="E514" s="98">
        <v>93</v>
      </c>
      <c r="F514" s="97">
        <v>94</v>
      </c>
      <c r="G514" s="97">
        <v>95</v>
      </c>
      <c r="H514" s="97">
        <v>96</v>
      </c>
      <c r="I514" s="99">
        <f t="shared" ref="I514" si="954">SUM(F514-E514)*D514</f>
        <v>2000</v>
      </c>
      <c r="J514" s="97">
        <f>SUM(G514-F514)*D514</f>
        <v>2000</v>
      </c>
      <c r="K514" s="97">
        <f t="shared" ref="K514" si="955">SUM(H514-G514)*D514</f>
        <v>2000</v>
      </c>
      <c r="L514" s="99">
        <f t="shared" ref="L514" si="956">SUM(I514:K514)</f>
        <v>6000</v>
      </c>
    </row>
    <row r="515" spans="1:13" s="100" customFormat="1" ht="14.25">
      <c r="A515" s="95" t="s">
        <v>706</v>
      </c>
      <c r="B515" s="96" t="s">
        <v>193</v>
      </c>
      <c r="C515" s="97" t="s">
        <v>14</v>
      </c>
      <c r="D515" s="98">
        <v>2000</v>
      </c>
      <c r="E515" s="98">
        <v>85.5</v>
      </c>
      <c r="F515" s="97">
        <v>86.25</v>
      </c>
      <c r="G515" s="97">
        <v>87</v>
      </c>
      <c r="H515" s="97">
        <v>88</v>
      </c>
      <c r="I515" s="99">
        <f t="shared" ref="I515" si="957">SUM(F515-E515)*D515</f>
        <v>1500</v>
      </c>
      <c r="J515" s="97">
        <f>SUM(G515-F515)*D515</f>
        <v>1500</v>
      </c>
      <c r="K515" s="97">
        <f t="shared" ref="K515" si="958">SUM(H515-G515)*D515</f>
        <v>2000</v>
      </c>
      <c r="L515" s="99">
        <f t="shared" ref="L515" si="959">SUM(I515:K515)</f>
        <v>5000</v>
      </c>
    </row>
    <row r="516" spans="1:13" s="100" customFormat="1" ht="14.25">
      <c r="A516" s="95" t="s">
        <v>705</v>
      </c>
      <c r="B516" s="96" t="s">
        <v>47</v>
      </c>
      <c r="C516" s="97" t="s">
        <v>14</v>
      </c>
      <c r="D516" s="98">
        <v>500</v>
      </c>
      <c r="E516" s="98">
        <v>1065</v>
      </c>
      <c r="F516" s="97">
        <v>1075</v>
      </c>
      <c r="G516" s="97">
        <v>1085</v>
      </c>
      <c r="H516" s="97">
        <v>0</v>
      </c>
      <c r="I516" s="99">
        <f t="shared" ref="I516" si="960">SUM(F516-E516)*D516</f>
        <v>5000</v>
      </c>
      <c r="J516" s="97">
        <f>SUM(G516-F516)*D516</f>
        <v>5000</v>
      </c>
      <c r="K516" s="97">
        <v>0</v>
      </c>
      <c r="L516" s="99">
        <f t="shared" ref="L516" si="961">SUM(I516:K516)</f>
        <v>10000</v>
      </c>
    </row>
    <row r="517" spans="1:13" s="100" customFormat="1" ht="14.25">
      <c r="A517" s="95" t="s">
        <v>705</v>
      </c>
      <c r="B517" s="96" t="s">
        <v>74</v>
      </c>
      <c r="C517" s="97" t="s">
        <v>14</v>
      </c>
      <c r="D517" s="98">
        <v>500</v>
      </c>
      <c r="E517" s="98">
        <v>1645</v>
      </c>
      <c r="F517" s="97">
        <v>1655</v>
      </c>
      <c r="G517" s="97">
        <v>0</v>
      </c>
      <c r="H517" s="97">
        <v>0</v>
      </c>
      <c r="I517" s="99">
        <f t="shared" ref="I517" si="962">SUM(F517-E517)*D517</f>
        <v>5000</v>
      </c>
      <c r="J517" s="97">
        <v>0</v>
      </c>
      <c r="K517" s="97">
        <f t="shared" ref="K517:K523" si="963">SUM(H517-G517)*D517</f>
        <v>0</v>
      </c>
      <c r="L517" s="99">
        <f t="shared" ref="L517" si="964">SUM(I517:K517)</f>
        <v>5000</v>
      </c>
    </row>
    <row r="518" spans="1:13" s="100" customFormat="1" ht="14.25">
      <c r="A518" s="95" t="s">
        <v>705</v>
      </c>
      <c r="B518" s="96" t="s">
        <v>47</v>
      </c>
      <c r="C518" s="97" t="s">
        <v>14</v>
      </c>
      <c r="D518" s="98">
        <v>500</v>
      </c>
      <c r="E518" s="98">
        <v>1080</v>
      </c>
      <c r="F518" s="97">
        <v>1090</v>
      </c>
      <c r="G518" s="97">
        <v>0</v>
      </c>
      <c r="H518" s="97">
        <v>0</v>
      </c>
      <c r="I518" s="99">
        <f t="shared" ref="I518" si="965">SUM(F518-E518)*D518</f>
        <v>5000</v>
      </c>
      <c r="J518" s="97">
        <v>0</v>
      </c>
      <c r="K518" s="97">
        <f t="shared" si="963"/>
        <v>0</v>
      </c>
      <c r="L518" s="99">
        <f t="shared" ref="L518" si="966">SUM(I518:K518)</f>
        <v>5000</v>
      </c>
    </row>
    <row r="519" spans="1:13" s="100" customFormat="1" ht="14.25">
      <c r="A519" s="95" t="s">
        <v>704</v>
      </c>
      <c r="B519" s="96" t="s">
        <v>339</v>
      </c>
      <c r="C519" s="97" t="s">
        <v>14</v>
      </c>
      <c r="D519" s="98">
        <v>2000</v>
      </c>
      <c r="E519" s="98">
        <v>141.15</v>
      </c>
      <c r="F519" s="97">
        <v>142.25</v>
      </c>
      <c r="G519" s="97">
        <v>143</v>
      </c>
      <c r="H519" s="97">
        <v>144</v>
      </c>
      <c r="I519" s="99">
        <f t="shared" ref="I519:I526" si="967">SUM(F519-E519)*D519</f>
        <v>2199.9999999999886</v>
      </c>
      <c r="J519" s="97">
        <f>SUM(G519-F519)*D519</f>
        <v>1500</v>
      </c>
      <c r="K519" s="97">
        <f t="shared" si="963"/>
        <v>2000</v>
      </c>
      <c r="L519" s="99">
        <f t="shared" ref="L519:L528" si="968">SUM(I519:K519)</f>
        <v>5699.9999999999891</v>
      </c>
    </row>
    <row r="520" spans="1:13" s="100" customFormat="1" ht="14.25">
      <c r="A520" s="95" t="s">
        <v>704</v>
      </c>
      <c r="B520" s="96" t="s">
        <v>29</v>
      </c>
      <c r="C520" s="97" t="s">
        <v>14</v>
      </c>
      <c r="D520" s="98">
        <v>500</v>
      </c>
      <c r="E520" s="98">
        <v>1315</v>
      </c>
      <c r="F520" s="97">
        <v>1325</v>
      </c>
      <c r="G520" s="97">
        <v>1335</v>
      </c>
      <c r="H520" s="97">
        <v>1345</v>
      </c>
      <c r="I520" s="99">
        <f t="shared" si="967"/>
        <v>5000</v>
      </c>
      <c r="J520" s="97">
        <f>SUM(G520-F520)*D520</f>
        <v>5000</v>
      </c>
      <c r="K520" s="97">
        <f t="shared" si="963"/>
        <v>5000</v>
      </c>
      <c r="L520" s="99">
        <f t="shared" si="968"/>
        <v>15000</v>
      </c>
    </row>
    <row r="521" spans="1:13" s="100" customFormat="1" ht="14.25">
      <c r="A521" s="95" t="s">
        <v>704</v>
      </c>
      <c r="B521" s="96" t="s">
        <v>89</v>
      </c>
      <c r="C521" s="97" t="s">
        <v>14</v>
      </c>
      <c r="D521" s="98">
        <v>2000</v>
      </c>
      <c r="E521" s="98">
        <v>281</v>
      </c>
      <c r="F521" s="97">
        <v>283.5</v>
      </c>
      <c r="G521" s="97">
        <v>286</v>
      </c>
      <c r="H521" s="97">
        <v>290</v>
      </c>
      <c r="I521" s="99">
        <f t="shared" si="967"/>
        <v>5000</v>
      </c>
      <c r="J521" s="97">
        <f>SUM(G521-F521)*D521</f>
        <v>5000</v>
      </c>
      <c r="K521" s="97">
        <f t="shared" si="963"/>
        <v>8000</v>
      </c>
      <c r="L521" s="99">
        <f t="shared" si="968"/>
        <v>18000</v>
      </c>
    </row>
    <row r="522" spans="1:13" s="100" customFormat="1" ht="14.25">
      <c r="A522" s="95" t="s">
        <v>704</v>
      </c>
      <c r="B522" s="96" t="s">
        <v>243</v>
      </c>
      <c r="C522" s="97" t="s">
        <v>14</v>
      </c>
      <c r="D522" s="98">
        <v>500</v>
      </c>
      <c r="E522" s="98">
        <v>1262</v>
      </c>
      <c r="F522" s="97">
        <v>1270</v>
      </c>
      <c r="G522" s="97">
        <v>0</v>
      </c>
      <c r="H522" s="97">
        <v>0</v>
      </c>
      <c r="I522" s="99">
        <f t="shared" si="967"/>
        <v>4000</v>
      </c>
      <c r="J522" s="97">
        <v>0</v>
      </c>
      <c r="K522" s="97">
        <f t="shared" si="963"/>
        <v>0</v>
      </c>
      <c r="L522" s="99">
        <f t="shared" si="968"/>
        <v>4000</v>
      </c>
    </row>
    <row r="523" spans="1:13" s="100" customFormat="1" ht="14.25">
      <c r="A523" s="95" t="s">
        <v>704</v>
      </c>
      <c r="B523" s="96" t="s">
        <v>138</v>
      </c>
      <c r="C523" s="97" t="s">
        <v>14</v>
      </c>
      <c r="D523" s="98">
        <v>2000</v>
      </c>
      <c r="E523" s="98">
        <v>180</v>
      </c>
      <c r="F523" s="97">
        <v>178</v>
      </c>
      <c r="G523" s="97">
        <v>0</v>
      </c>
      <c r="H523" s="97">
        <v>0</v>
      </c>
      <c r="I523" s="99">
        <f t="shared" si="967"/>
        <v>-4000</v>
      </c>
      <c r="J523" s="97">
        <v>0</v>
      </c>
      <c r="K523" s="97">
        <f t="shared" si="963"/>
        <v>0</v>
      </c>
      <c r="L523" s="99">
        <f t="shared" si="968"/>
        <v>-4000</v>
      </c>
    </row>
    <row r="524" spans="1:13" s="100" customFormat="1" ht="14.25">
      <c r="A524" s="95" t="s">
        <v>703</v>
      </c>
      <c r="B524" s="96" t="s">
        <v>379</v>
      </c>
      <c r="C524" s="97" t="s">
        <v>14</v>
      </c>
      <c r="D524" s="98">
        <v>2000</v>
      </c>
      <c r="E524" s="98">
        <v>153.5</v>
      </c>
      <c r="F524" s="97">
        <v>154.5</v>
      </c>
      <c r="G524" s="97">
        <v>155.5</v>
      </c>
      <c r="H524" s="97">
        <v>156.5</v>
      </c>
      <c r="I524" s="99">
        <f t="shared" si="967"/>
        <v>2000</v>
      </c>
      <c r="J524" s="97">
        <f>SUM(G524-F524)*D524</f>
        <v>2000</v>
      </c>
      <c r="K524" s="97">
        <f t="shared" ref="K524:K530" si="969">SUM(H524-G524)*D524</f>
        <v>2000</v>
      </c>
      <c r="L524" s="99">
        <f t="shared" si="968"/>
        <v>6000</v>
      </c>
    </row>
    <row r="525" spans="1:13" s="100" customFormat="1" ht="14.25">
      <c r="A525" s="95" t="s">
        <v>703</v>
      </c>
      <c r="B525" s="96" t="s">
        <v>30</v>
      </c>
      <c r="C525" s="97" t="s">
        <v>14</v>
      </c>
      <c r="D525" s="98">
        <v>3000</v>
      </c>
      <c r="E525" s="98">
        <v>81.25</v>
      </c>
      <c r="F525" s="97">
        <v>81.95</v>
      </c>
      <c r="G525" s="97">
        <v>0</v>
      </c>
      <c r="H525" s="97">
        <v>0</v>
      </c>
      <c r="I525" s="99">
        <f t="shared" si="967"/>
        <v>2100.0000000000086</v>
      </c>
      <c r="J525" s="97">
        <v>0</v>
      </c>
      <c r="K525" s="97">
        <f t="shared" si="969"/>
        <v>0</v>
      </c>
      <c r="L525" s="99">
        <f t="shared" si="968"/>
        <v>2100.0000000000086</v>
      </c>
      <c r="M525" s="107"/>
    </row>
    <row r="526" spans="1:13" s="100" customFormat="1" ht="14.25">
      <c r="A526" s="95" t="s">
        <v>703</v>
      </c>
      <c r="B526" s="96" t="s">
        <v>83</v>
      </c>
      <c r="C526" s="97" t="s">
        <v>14</v>
      </c>
      <c r="D526" s="98">
        <v>2000</v>
      </c>
      <c r="E526" s="98">
        <v>235</v>
      </c>
      <c r="F526" s="97">
        <v>237</v>
      </c>
      <c r="G526" s="97">
        <v>0</v>
      </c>
      <c r="H526" s="97">
        <v>0</v>
      </c>
      <c r="I526" s="99">
        <f t="shared" si="967"/>
        <v>4000</v>
      </c>
      <c r="J526" s="97">
        <v>0</v>
      </c>
      <c r="K526" s="97">
        <f t="shared" si="969"/>
        <v>0</v>
      </c>
      <c r="L526" s="99">
        <f t="shared" si="968"/>
        <v>4000</v>
      </c>
      <c r="M526" s="109"/>
    </row>
    <row r="527" spans="1:13" s="100" customFormat="1" ht="14.25">
      <c r="A527" s="95" t="s">
        <v>703</v>
      </c>
      <c r="B527" s="96" t="s">
        <v>91</v>
      </c>
      <c r="C527" s="97" t="s">
        <v>14</v>
      </c>
      <c r="D527" s="98">
        <v>1000</v>
      </c>
      <c r="E527" s="98">
        <v>399</v>
      </c>
      <c r="F527" s="97">
        <v>403</v>
      </c>
      <c r="G527" s="97">
        <v>0</v>
      </c>
      <c r="H527" s="97">
        <v>0</v>
      </c>
      <c r="I527" s="99">
        <v>0</v>
      </c>
      <c r="J527" s="97">
        <v>0</v>
      </c>
      <c r="K527" s="97">
        <f t="shared" si="969"/>
        <v>0</v>
      </c>
      <c r="L527" s="99">
        <f t="shared" si="968"/>
        <v>0</v>
      </c>
      <c r="M527" s="109"/>
    </row>
    <row r="528" spans="1:13" s="100" customFormat="1" ht="14.25">
      <c r="A528" s="95" t="s">
        <v>703</v>
      </c>
      <c r="B528" s="96" t="s">
        <v>104</v>
      </c>
      <c r="C528" s="97" t="s">
        <v>14</v>
      </c>
      <c r="D528" s="98">
        <v>4000</v>
      </c>
      <c r="E528" s="98">
        <v>117</v>
      </c>
      <c r="F528" s="97">
        <v>0</v>
      </c>
      <c r="G528" s="97">
        <v>0</v>
      </c>
      <c r="H528" s="97">
        <v>0</v>
      </c>
      <c r="I528" s="99">
        <v>0</v>
      </c>
      <c r="J528" s="97">
        <v>0</v>
      </c>
      <c r="K528" s="97">
        <f t="shared" si="969"/>
        <v>0</v>
      </c>
      <c r="L528" s="99">
        <f t="shared" si="968"/>
        <v>0</v>
      </c>
      <c r="M528" s="109"/>
    </row>
    <row r="529" spans="1:13" s="100" customFormat="1" ht="14.25">
      <c r="A529" s="95" t="s">
        <v>703</v>
      </c>
      <c r="B529" s="96" t="s">
        <v>74</v>
      </c>
      <c r="C529" s="97" t="s">
        <v>14</v>
      </c>
      <c r="D529" s="98">
        <v>500</v>
      </c>
      <c r="E529" s="98">
        <v>1555</v>
      </c>
      <c r="F529" s="97">
        <v>1540</v>
      </c>
      <c r="G529" s="97">
        <v>0</v>
      </c>
      <c r="H529" s="97">
        <v>0</v>
      </c>
      <c r="I529" s="99">
        <f>SUM(F529-E529)*D529</f>
        <v>-7500</v>
      </c>
      <c r="J529" s="97">
        <v>0</v>
      </c>
      <c r="K529" s="97">
        <f t="shared" si="969"/>
        <v>0</v>
      </c>
      <c r="L529" s="99">
        <f>SUM(I529:K529)</f>
        <v>-7500</v>
      </c>
      <c r="M529" s="109"/>
    </row>
    <row r="530" spans="1:13" s="100" customFormat="1" ht="14.25">
      <c r="A530" s="95" t="s">
        <v>700</v>
      </c>
      <c r="B530" s="96" t="s">
        <v>702</v>
      </c>
      <c r="C530" s="97" t="s">
        <v>14</v>
      </c>
      <c r="D530" s="98">
        <v>4000</v>
      </c>
      <c r="E530" s="98">
        <v>100.6</v>
      </c>
      <c r="F530" s="97">
        <v>101.5</v>
      </c>
      <c r="G530" s="97">
        <v>102.5</v>
      </c>
      <c r="H530" s="97">
        <v>103.2</v>
      </c>
      <c r="I530" s="99">
        <f>SUM(F530-E530)*D530</f>
        <v>3600.0000000000227</v>
      </c>
      <c r="J530" s="97">
        <f>SUM(G530-F530)*D530</f>
        <v>4000</v>
      </c>
      <c r="K530" s="97">
        <f t="shared" si="969"/>
        <v>2800.0000000000114</v>
      </c>
      <c r="L530" s="99">
        <f>SUM(I530:K530)</f>
        <v>10400.000000000035</v>
      </c>
      <c r="M530" s="107"/>
    </row>
    <row r="531" spans="1:13" s="100" customFormat="1" ht="14.25">
      <c r="A531" s="95" t="s">
        <v>700</v>
      </c>
      <c r="B531" s="96" t="s">
        <v>701</v>
      </c>
      <c r="C531" s="97" t="s">
        <v>14</v>
      </c>
      <c r="D531" s="98">
        <v>4000</v>
      </c>
      <c r="E531" s="98">
        <v>93</v>
      </c>
      <c r="F531" s="97">
        <v>94</v>
      </c>
      <c r="G531" s="97">
        <v>0</v>
      </c>
      <c r="H531" s="97">
        <v>0</v>
      </c>
      <c r="I531" s="99">
        <f t="shared" ref="I531" si="970">SUM(F531-E531)*D531</f>
        <v>4000</v>
      </c>
      <c r="J531" s="97">
        <v>0</v>
      </c>
      <c r="K531" s="97">
        <f t="shared" ref="K531:K538" si="971">SUM(H531-G531)*D531</f>
        <v>0</v>
      </c>
      <c r="L531" s="99">
        <f t="shared" ref="L531" si="972">SUM(I531:K531)</f>
        <v>4000</v>
      </c>
      <c r="M531" s="109"/>
    </row>
    <row r="532" spans="1:13" s="100" customFormat="1" ht="14.25">
      <c r="A532" s="95" t="s">
        <v>700</v>
      </c>
      <c r="B532" s="96" t="s">
        <v>23</v>
      </c>
      <c r="C532" s="97" t="s">
        <v>14</v>
      </c>
      <c r="D532" s="98">
        <v>2000</v>
      </c>
      <c r="E532" s="98">
        <v>195</v>
      </c>
      <c r="F532" s="97">
        <v>196.5</v>
      </c>
      <c r="G532" s="97">
        <v>0</v>
      </c>
      <c r="H532" s="97">
        <v>0</v>
      </c>
      <c r="I532" s="99">
        <f t="shared" ref="I532" si="973">SUM(F532-E532)*D532</f>
        <v>3000</v>
      </c>
      <c r="J532" s="97">
        <v>0</v>
      </c>
      <c r="K532" s="97">
        <f t="shared" si="971"/>
        <v>0</v>
      </c>
      <c r="L532" s="99">
        <f t="shared" ref="L532" si="974">SUM(I532:K532)</f>
        <v>3000</v>
      </c>
      <c r="M532" s="109"/>
    </row>
    <row r="533" spans="1:13" s="100" customFormat="1" ht="14.25">
      <c r="A533" s="95" t="s">
        <v>700</v>
      </c>
      <c r="B533" s="96" t="s">
        <v>71</v>
      </c>
      <c r="C533" s="97" t="s">
        <v>14</v>
      </c>
      <c r="D533" s="98">
        <v>1000</v>
      </c>
      <c r="E533" s="98">
        <v>1573</v>
      </c>
      <c r="F533" s="97">
        <v>1583</v>
      </c>
      <c r="G533" s="97">
        <v>0</v>
      </c>
      <c r="H533" s="97">
        <v>0</v>
      </c>
      <c r="I533" s="99">
        <f t="shared" ref="I533" si="975">SUM(F533-E533)*D533</f>
        <v>10000</v>
      </c>
      <c r="J533" s="97">
        <v>0</v>
      </c>
      <c r="K533" s="97">
        <f t="shared" si="971"/>
        <v>0</v>
      </c>
      <c r="L533" s="99">
        <f t="shared" ref="L533" si="976">SUM(I533:K533)</f>
        <v>10000</v>
      </c>
      <c r="M533" s="109"/>
    </row>
    <row r="534" spans="1:13" s="100" customFormat="1" ht="14.25">
      <c r="A534" s="95" t="s">
        <v>698</v>
      </c>
      <c r="B534" s="96" t="s">
        <v>699</v>
      </c>
      <c r="C534" s="97" t="s">
        <v>14</v>
      </c>
      <c r="D534" s="98">
        <v>12000</v>
      </c>
      <c r="E534" s="98">
        <v>32</v>
      </c>
      <c r="F534" s="97">
        <v>32.299999999999997</v>
      </c>
      <c r="G534" s="97">
        <v>32.6</v>
      </c>
      <c r="H534" s="97">
        <v>33.1</v>
      </c>
      <c r="I534" s="99">
        <f t="shared" ref="I534" si="977">SUM(F534-E534)*D534</f>
        <v>3599.9999999999659</v>
      </c>
      <c r="J534" s="97">
        <f>SUM(G534-F534)*D534</f>
        <v>3600.0000000000509</v>
      </c>
      <c r="K534" s="97">
        <f t="shared" si="971"/>
        <v>6000</v>
      </c>
      <c r="L534" s="99">
        <f t="shared" ref="L534" si="978">SUM(I534:K534)</f>
        <v>13200.000000000016</v>
      </c>
      <c r="M534" s="109"/>
    </row>
    <row r="535" spans="1:13" s="100" customFormat="1" ht="14.25">
      <c r="A535" s="95" t="s">
        <v>698</v>
      </c>
      <c r="B535" s="96" t="s">
        <v>28</v>
      </c>
      <c r="C535" s="97" t="s">
        <v>14</v>
      </c>
      <c r="D535" s="98">
        <v>500</v>
      </c>
      <c r="E535" s="98">
        <v>790</v>
      </c>
      <c r="F535" s="97">
        <v>782</v>
      </c>
      <c r="G535" s="97">
        <v>0</v>
      </c>
      <c r="H535" s="97">
        <v>0</v>
      </c>
      <c r="I535" s="99">
        <f t="shared" ref="I535" si="979">SUM(F535-E535)*D535</f>
        <v>-4000</v>
      </c>
      <c r="J535" s="97">
        <v>0</v>
      </c>
      <c r="K535" s="97">
        <f t="shared" si="971"/>
        <v>0</v>
      </c>
      <c r="L535" s="99">
        <f t="shared" ref="L535" si="980">SUM(I535:K535)</f>
        <v>-4000</v>
      </c>
      <c r="M535" s="109"/>
    </row>
    <row r="536" spans="1:13" s="100" customFormat="1" ht="14.25">
      <c r="A536" s="95" t="s">
        <v>697</v>
      </c>
      <c r="B536" s="96" t="s">
        <v>693</v>
      </c>
      <c r="C536" s="97" t="s">
        <v>14</v>
      </c>
      <c r="D536" s="98">
        <v>1000</v>
      </c>
      <c r="E536" s="98">
        <v>384</v>
      </c>
      <c r="F536" s="97">
        <v>387</v>
      </c>
      <c r="G536" s="97">
        <v>0</v>
      </c>
      <c r="H536" s="97">
        <v>0</v>
      </c>
      <c r="I536" s="99">
        <f t="shared" ref="I536" si="981">SUM(F536-E536)*D536</f>
        <v>3000</v>
      </c>
      <c r="J536" s="97">
        <v>0</v>
      </c>
      <c r="K536" s="97">
        <f t="shared" si="971"/>
        <v>0</v>
      </c>
      <c r="L536" s="99">
        <f t="shared" ref="L536" si="982">SUM(I536:K536)</f>
        <v>3000</v>
      </c>
      <c r="M536" s="109"/>
    </row>
    <row r="537" spans="1:13" s="100" customFormat="1" ht="14.25">
      <c r="A537" s="95" t="s">
        <v>697</v>
      </c>
      <c r="B537" s="96" t="s">
        <v>23</v>
      </c>
      <c r="C537" s="97" t="s">
        <v>14</v>
      </c>
      <c r="D537" s="98">
        <v>2000</v>
      </c>
      <c r="E537" s="98">
        <v>191</v>
      </c>
      <c r="F537" s="97">
        <v>191</v>
      </c>
      <c r="G537" s="97">
        <v>0</v>
      </c>
      <c r="H537" s="97">
        <v>0</v>
      </c>
      <c r="I537" s="99">
        <f t="shared" ref="I537" si="983">SUM(F537-E537)*D537</f>
        <v>0</v>
      </c>
      <c r="J537" s="97">
        <v>0</v>
      </c>
      <c r="K537" s="97">
        <f t="shared" si="971"/>
        <v>0</v>
      </c>
      <c r="L537" s="99">
        <f t="shared" ref="L537" si="984">SUM(I537:K537)</f>
        <v>0</v>
      </c>
      <c r="M537" s="107"/>
    </row>
    <row r="538" spans="1:13" s="100" customFormat="1" ht="14.25">
      <c r="A538" s="95" t="s">
        <v>694</v>
      </c>
      <c r="B538" s="96" t="s">
        <v>30</v>
      </c>
      <c r="C538" s="97" t="s">
        <v>14</v>
      </c>
      <c r="D538" s="98">
        <v>4000</v>
      </c>
      <c r="E538" s="98">
        <v>74</v>
      </c>
      <c r="F538" s="97">
        <v>75</v>
      </c>
      <c r="G538" s="97">
        <v>76</v>
      </c>
      <c r="H538" s="97">
        <v>77</v>
      </c>
      <c r="I538" s="99">
        <f t="shared" ref="I538:I549" si="985">SUM(F538-E538)*D538</f>
        <v>4000</v>
      </c>
      <c r="J538" s="97">
        <f>SUM(G538-F538)*D538</f>
        <v>4000</v>
      </c>
      <c r="K538" s="97">
        <f t="shared" si="971"/>
        <v>4000</v>
      </c>
      <c r="L538" s="99">
        <f t="shared" ref="L538:L545" si="986">SUM(I538:K538)</f>
        <v>12000</v>
      </c>
      <c r="M538" s="109"/>
    </row>
    <row r="539" spans="1:13" s="100" customFormat="1" ht="14.25">
      <c r="A539" s="95" t="s">
        <v>694</v>
      </c>
      <c r="B539" s="96" t="s">
        <v>75</v>
      </c>
      <c r="C539" s="97" t="s">
        <v>14</v>
      </c>
      <c r="D539" s="98">
        <v>2000</v>
      </c>
      <c r="E539" s="98">
        <v>234</v>
      </c>
      <c r="F539" s="97">
        <v>236</v>
      </c>
      <c r="G539" s="97">
        <v>238</v>
      </c>
      <c r="H539" s="97">
        <v>0</v>
      </c>
      <c r="I539" s="99">
        <f t="shared" si="985"/>
        <v>4000</v>
      </c>
      <c r="J539" s="97">
        <f>SUM(G539-F539)*D539</f>
        <v>4000</v>
      </c>
      <c r="K539" s="97">
        <v>0</v>
      </c>
      <c r="L539" s="99">
        <f t="shared" si="986"/>
        <v>8000</v>
      </c>
      <c r="M539" s="107"/>
    </row>
    <row r="540" spans="1:13" s="100" customFormat="1" ht="14.25">
      <c r="A540" s="95" t="s">
        <v>694</v>
      </c>
      <c r="B540" s="96" t="s">
        <v>695</v>
      </c>
      <c r="C540" s="97" t="s">
        <v>14</v>
      </c>
      <c r="D540" s="98">
        <v>2000</v>
      </c>
      <c r="E540" s="98">
        <v>169.25</v>
      </c>
      <c r="F540" s="97">
        <v>171.5</v>
      </c>
      <c r="G540" s="97">
        <v>173</v>
      </c>
      <c r="H540" s="97">
        <v>0</v>
      </c>
      <c r="I540" s="99">
        <f t="shared" si="985"/>
        <v>4500</v>
      </c>
      <c r="J540" s="97">
        <f>SUM(G540-F540)*D540</f>
        <v>3000</v>
      </c>
      <c r="K540" s="97">
        <v>0</v>
      </c>
      <c r="L540" s="99">
        <f t="shared" si="986"/>
        <v>7500</v>
      </c>
      <c r="M540" s="109"/>
    </row>
    <row r="541" spans="1:13" s="100" customFormat="1" ht="14.25">
      <c r="A541" s="95" t="s">
        <v>694</v>
      </c>
      <c r="B541" s="96" t="s">
        <v>41</v>
      </c>
      <c r="C541" s="97" t="s">
        <v>14</v>
      </c>
      <c r="D541" s="98">
        <v>1000</v>
      </c>
      <c r="E541" s="98">
        <v>395</v>
      </c>
      <c r="F541" s="97">
        <v>398</v>
      </c>
      <c r="G541" s="97">
        <v>0</v>
      </c>
      <c r="H541" s="97">
        <v>0</v>
      </c>
      <c r="I541" s="99">
        <f t="shared" si="985"/>
        <v>3000</v>
      </c>
      <c r="J541" s="97">
        <v>0</v>
      </c>
      <c r="K541" s="97">
        <v>0</v>
      </c>
      <c r="L541" s="99">
        <f t="shared" si="986"/>
        <v>3000</v>
      </c>
      <c r="M541" s="109"/>
    </row>
    <row r="542" spans="1:13" s="100" customFormat="1" ht="14.25">
      <c r="A542" s="95" t="s">
        <v>694</v>
      </c>
      <c r="B542" s="96" t="s">
        <v>693</v>
      </c>
      <c r="C542" s="97" t="s">
        <v>14</v>
      </c>
      <c r="D542" s="98">
        <v>1000</v>
      </c>
      <c r="E542" s="98">
        <v>358</v>
      </c>
      <c r="F542" s="97">
        <v>361</v>
      </c>
      <c r="G542" s="97">
        <v>0</v>
      </c>
      <c r="H542" s="97">
        <v>0</v>
      </c>
      <c r="I542" s="99">
        <f t="shared" si="985"/>
        <v>3000</v>
      </c>
      <c r="J542" s="97">
        <v>0</v>
      </c>
      <c r="K542" s="97">
        <v>0</v>
      </c>
      <c r="L542" s="99">
        <f t="shared" si="986"/>
        <v>3000</v>
      </c>
      <c r="M542" s="107"/>
    </row>
    <row r="543" spans="1:13" s="100" customFormat="1" ht="14.25">
      <c r="A543" s="95" t="s">
        <v>694</v>
      </c>
      <c r="B543" s="96" t="s">
        <v>696</v>
      </c>
      <c r="C543" s="97" t="s">
        <v>14</v>
      </c>
      <c r="D543" s="98">
        <v>500</v>
      </c>
      <c r="E543" s="98">
        <v>1173</v>
      </c>
      <c r="F543" s="97">
        <v>1184</v>
      </c>
      <c r="G543" s="97">
        <v>0</v>
      </c>
      <c r="H543" s="97">
        <v>0</v>
      </c>
      <c r="I543" s="99">
        <f t="shared" si="985"/>
        <v>5500</v>
      </c>
      <c r="J543" s="97">
        <v>0</v>
      </c>
      <c r="K543" s="97">
        <v>0</v>
      </c>
      <c r="L543" s="99">
        <f t="shared" si="986"/>
        <v>5500</v>
      </c>
      <c r="M543" s="107"/>
    </row>
    <row r="544" spans="1:13" s="100" customFormat="1" ht="14.25">
      <c r="A544" s="95" t="s">
        <v>694</v>
      </c>
      <c r="B544" s="96" t="s">
        <v>664</v>
      </c>
      <c r="C544" s="97" t="s">
        <v>14</v>
      </c>
      <c r="D544" s="98">
        <v>2000</v>
      </c>
      <c r="E544" s="98">
        <v>135</v>
      </c>
      <c r="F544" s="97">
        <v>135</v>
      </c>
      <c r="G544" s="97">
        <v>0</v>
      </c>
      <c r="H544" s="97">
        <v>0</v>
      </c>
      <c r="I544" s="99">
        <f t="shared" si="985"/>
        <v>0</v>
      </c>
      <c r="J544" s="97">
        <v>0</v>
      </c>
      <c r="K544" s="97">
        <v>0</v>
      </c>
      <c r="L544" s="99">
        <f t="shared" si="986"/>
        <v>0</v>
      </c>
      <c r="M544" s="109"/>
    </row>
    <row r="545" spans="1:13" s="100" customFormat="1" ht="14.25">
      <c r="A545" s="95" t="s">
        <v>691</v>
      </c>
      <c r="B545" s="96" t="s">
        <v>665</v>
      </c>
      <c r="C545" s="97" t="s">
        <v>14</v>
      </c>
      <c r="D545" s="98">
        <v>2000</v>
      </c>
      <c r="E545" s="98">
        <v>175.5</v>
      </c>
      <c r="F545" s="97">
        <v>177</v>
      </c>
      <c r="G545" s="97">
        <v>179</v>
      </c>
      <c r="H545" s="97">
        <v>182</v>
      </c>
      <c r="I545" s="99">
        <f t="shared" si="985"/>
        <v>3000</v>
      </c>
      <c r="J545" s="97">
        <f>SUM(G545-F545)*D545</f>
        <v>4000</v>
      </c>
      <c r="K545" s="97">
        <f>SUM(H545-G545)*D545</f>
        <v>6000</v>
      </c>
      <c r="L545" s="99">
        <f t="shared" si="986"/>
        <v>13000</v>
      </c>
      <c r="M545" s="109"/>
    </row>
    <row r="546" spans="1:13" s="100" customFormat="1" ht="14.25">
      <c r="A546" s="95" t="s">
        <v>691</v>
      </c>
      <c r="B546" s="96" t="s">
        <v>41</v>
      </c>
      <c r="C546" s="97" t="s">
        <v>14</v>
      </c>
      <c r="D546" s="98">
        <v>1000</v>
      </c>
      <c r="E546" s="98">
        <v>377</v>
      </c>
      <c r="F546" s="97">
        <v>380</v>
      </c>
      <c r="G546" s="97">
        <v>383</v>
      </c>
      <c r="H546" s="97">
        <v>0</v>
      </c>
      <c r="I546" s="99">
        <f t="shared" si="985"/>
        <v>3000</v>
      </c>
      <c r="J546" s="97">
        <f>SUM(G546-F546)*D546</f>
        <v>3000</v>
      </c>
      <c r="K546" s="97">
        <v>0</v>
      </c>
      <c r="L546" s="99">
        <f t="shared" ref="L546:L614" si="987">SUM(I546:K546)</f>
        <v>6000</v>
      </c>
      <c r="M546" s="109"/>
    </row>
    <row r="547" spans="1:13" s="100" customFormat="1" ht="14.25">
      <c r="A547" s="95" t="s">
        <v>691</v>
      </c>
      <c r="B547" s="96" t="s">
        <v>692</v>
      </c>
      <c r="C547" s="97" t="s">
        <v>14</v>
      </c>
      <c r="D547" s="98">
        <v>500</v>
      </c>
      <c r="E547" s="98">
        <v>518</v>
      </c>
      <c r="F547" s="97">
        <v>521</v>
      </c>
      <c r="G547" s="97">
        <v>0</v>
      </c>
      <c r="H547" s="97">
        <v>0</v>
      </c>
      <c r="I547" s="99">
        <f t="shared" si="985"/>
        <v>1500</v>
      </c>
      <c r="J547" s="97">
        <v>0</v>
      </c>
      <c r="K547" s="97">
        <v>0</v>
      </c>
      <c r="L547" s="99">
        <f t="shared" si="987"/>
        <v>1500</v>
      </c>
      <c r="M547" s="109"/>
    </row>
    <row r="548" spans="1:13" s="100" customFormat="1" ht="14.25">
      <c r="A548" s="95" t="s">
        <v>691</v>
      </c>
      <c r="B548" s="96" t="s">
        <v>693</v>
      </c>
      <c r="C548" s="97" t="s">
        <v>14</v>
      </c>
      <c r="D548" s="98">
        <v>1000</v>
      </c>
      <c r="E548" s="98">
        <v>347</v>
      </c>
      <c r="F548" s="97">
        <v>350</v>
      </c>
      <c r="G548" s="97">
        <v>0</v>
      </c>
      <c r="H548" s="97">
        <v>0</v>
      </c>
      <c r="I548" s="99">
        <f t="shared" si="985"/>
        <v>3000</v>
      </c>
      <c r="J548" s="97">
        <v>0</v>
      </c>
      <c r="K548" s="97">
        <v>0</v>
      </c>
      <c r="L548" s="99">
        <f t="shared" si="987"/>
        <v>3000</v>
      </c>
      <c r="M548" s="109"/>
    </row>
    <row r="549" spans="1:13" s="100" customFormat="1" ht="14.25">
      <c r="A549" s="95" t="s">
        <v>691</v>
      </c>
      <c r="B549" s="96" t="s">
        <v>671</v>
      </c>
      <c r="C549" s="97" t="s">
        <v>14</v>
      </c>
      <c r="D549" s="98">
        <v>500</v>
      </c>
      <c r="E549" s="98">
        <v>1272</v>
      </c>
      <c r="F549" s="97">
        <v>1258</v>
      </c>
      <c r="G549" s="97">
        <v>0</v>
      </c>
      <c r="H549" s="97">
        <v>0</v>
      </c>
      <c r="I549" s="99">
        <f t="shared" si="985"/>
        <v>-7000</v>
      </c>
      <c r="J549" s="97">
        <v>0</v>
      </c>
      <c r="K549" s="97">
        <v>0</v>
      </c>
      <c r="L549" s="99">
        <f t="shared" si="987"/>
        <v>-7000</v>
      </c>
      <c r="M549" s="109"/>
    </row>
    <row r="550" spans="1:13" s="100" customFormat="1" ht="14.25">
      <c r="A550" s="95"/>
      <c r="B550" s="96"/>
      <c r="C550" s="97"/>
      <c r="D550" s="98"/>
      <c r="E550" s="98"/>
      <c r="F550" s="97"/>
      <c r="G550" s="97"/>
      <c r="H550" s="97"/>
      <c r="I550" s="99"/>
      <c r="J550" s="97"/>
      <c r="K550" s="97"/>
      <c r="L550" s="99"/>
      <c r="M550" s="109"/>
    </row>
    <row r="551" spans="1:13" s="100" customFormat="1" ht="14.25">
      <c r="A551" s="124"/>
      <c r="B551" s="125"/>
      <c r="C551" s="125"/>
      <c r="D551" s="125"/>
      <c r="E551" s="125"/>
      <c r="F551" s="125"/>
      <c r="G551" s="126" t="s">
        <v>676</v>
      </c>
      <c r="H551" s="125"/>
      <c r="I551" s="127">
        <f>SUM(I482:I549)</f>
        <v>125450</v>
      </c>
      <c r="J551" s="128"/>
      <c r="K551" s="128"/>
      <c r="L551" s="127">
        <f>SUM(L482:L549)</f>
        <v>282350.00000000012</v>
      </c>
      <c r="M551" s="109"/>
    </row>
    <row r="552" spans="1:13" s="100" customFormat="1" ht="14.25">
      <c r="M552" s="107"/>
    </row>
    <row r="553" spans="1:13" s="100" customFormat="1" ht="14.25">
      <c r="A553" s="102"/>
      <c r="B553" s="103"/>
      <c r="C553" s="103"/>
      <c r="D553" s="104"/>
      <c r="E553" s="104"/>
      <c r="F553" s="130">
        <v>43497</v>
      </c>
      <c r="G553" s="103"/>
      <c r="H553" s="103"/>
      <c r="I553" s="105"/>
      <c r="J553" s="105"/>
      <c r="K553" s="105"/>
      <c r="L553" s="105"/>
      <c r="M553" s="109"/>
    </row>
    <row r="554" spans="1:13" s="100" customFormat="1" ht="14.25">
      <c r="A554" s="95"/>
      <c r="B554" s="96"/>
      <c r="C554" s="97"/>
      <c r="D554" s="98"/>
      <c r="E554" s="98"/>
      <c r="F554" s="97"/>
      <c r="G554" s="97"/>
      <c r="H554" s="97"/>
      <c r="I554" s="99"/>
      <c r="J554" s="106" t="s">
        <v>732</v>
      </c>
      <c r="K554" s="103"/>
      <c r="L554" s="131">
        <v>0.84</v>
      </c>
      <c r="M554" s="109"/>
    </row>
    <row r="555" spans="1:13" s="100" customFormat="1" ht="14.25">
      <c r="A555" s="95" t="s">
        <v>682</v>
      </c>
      <c r="B555" s="96" t="s">
        <v>679</v>
      </c>
      <c r="C555" s="97" t="s">
        <v>14</v>
      </c>
      <c r="D555" s="98">
        <v>4000</v>
      </c>
      <c r="E555" s="98">
        <v>97</v>
      </c>
      <c r="F555" s="97">
        <v>97.6</v>
      </c>
      <c r="G555" s="97">
        <v>0</v>
      </c>
      <c r="H555" s="97">
        <v>0</v>
      </c>
      <c r="I555" s="99">
        <f>SUM(F555-E555)*D555</f>
        <v>2399.9999999999773</v>
      </c>
      <c r="J555" s="97">
        <v>0</v>
      </c>
      <c r="K555" s="97">
        <v>0</v>
      </c>
      <c r="L555" s="99">
        <f t="shared" si="987"/>
        <v>2399.9999999999773</v>
      </c>
      <c r="M555" s="109"/>
    </row>
    <row r="556" spans="1:13" s="100" customFormat="1" ht="14.25">
      <c r="A556" s="95" t="s">
        <v>682</v>
      </c>
      <c r="B556" s="96" t="s">
        <v>680</v>
      </c>
      <c r="C556" s="97" t="s">
        <v>14</v>
      </c>
      <c r="D556" s="98">
        <v>2000</v>
      </c>
      <c r="E556" s="98">
        <v>229</v>
      </c>
      <c r="F556" s="97">
        <v>229</v>
      </c>
      <c r="G556" s="97">
        <v>0</v>
      </c>
      <c r="H556" s="97">
        <v>0</v>
      </c>
      <c r="I556" s="99">
        <f>SUM(F556-E556)*D556</f>
        <v>0</v>
      </c>
      <c r="J556" s="97">
        <v>0</v>
      </c>
      <c r="K556" s="97">
        <v>0</v>
      </c>
      <c r="L556" s="99">
        <f t="shared" si="987"/>
        <v>0</v>
      </c>
      <c r="M556" s="109"/>
    </row>
    <row r="557" spans="1:13" s="100" customFormat="1" ht="14.25">
      <c r="A557" s="95" t="s">
        <v>682</v>
      </c>
      <c r="B557" s="96" t="s">
        <v>63</v>
      </c>
      <c r="C557" s="97" t="s">
        <v>14</v>
      </c>
      <c r="D557" s="98">
        <v>500</v>
      </c>
      <c r="E557" s="98">
        <v>1293.5</v>
      </c>
      <c r="F557" s="97">
        <v>1280</v>
      </c>
      <c r="G557" s="97">
        <v>0</v>
      </c>
      <c r="H557" s="97">
        <v>0</v>
      </c>
      <c r="I557" s="99">
        <f>SUM(F557-E557)*D557</f>
        <v>-6750</v>
      </c>
      <c r="J557" s="97">
        <v>0</v>
      </c>
      <c r="K557" s="97">
        <v>0</v>
      </c>
      <c r="L557" s="99">
        <f t="shared" si="987"/>
        <v>-6750</v>
      </c>
      <c r="M557" s="109"/>
    </row>
    <row r="558" spans="1:13" s="100" customFormat="1" ht="14.25">
      <c r="A558" s="95" t="s">
        <v>684</v>
      </c>
      <c r="B558" s="96" t="s">
        <v>664</v>
      </c>
      <c r="C558" s="97" t="s">
        <v>14</v>
      </c>
      <c r="D558" s="98">
        <v>2000</v>
      </c>
      <c r="E558" s="98">
        <v>135</v>
      </c>
      <c r="F558" s="97">
        <v>136</v>
      </c>
      <c r="G558" s="97">
        <v>0</v>
      </c>
      <c r="H558" s="97">
        <v>0</v>
      </c>
      <c r="I558" s="99">
        <f>SUM(F558-E558)*D558</f>
        <v>2000</v>
      </c>
      <c r="J558" s="97">
        <v>0</v>
      </c>
      <c r="K558" s="97">
        <v>0</v>
      </c>
      <c r="L558" s="99">
        <f t="shared" si="987"/>
        <v>2000</v>
      </c>
      <c r="M558" s="109"/>
    </row>
    <row r="559" spans="1:13" s="100" customFormat="1" ht="14.25">
      <c r="A559" s="95" t="s">
        <v>684</v>
      </c>
      <c r="B559" s="96" t="s">
        <v>91</v>
      </c>
      <c r="C559" s="97" t="s">
        <v>14</v>
      </c>
      <c r="D559" s="98">
        <v>1000</v>
      </c>
      <c r="E559" s="98">
        <v>332</v>
      </c>
      <c r="F559" s="97">
        <v>334.5</v>
      </c>
      <c r="G559" s="97">
        <v>0</v>
      </c>
      <c r="H559" s="97">
        <v>0</v>
      </c>
      <c r="I559" s="99">
        <f t="shared" ref="I559:I622" si="988">SUM(F559-E559)*D559</f>
        <v>2500</v>
      </c>
      <c r="J559" s="97">
        <v>0</v>
      </c>
      <c r="K559" s="97">
        <v>0</v>
      </c>
      <c r="L559" s="99">
        <f t="shared" si="987"/>
        <v>2500</v>
      </c>
      <c r="M559" s="107"/>
    </row>
    <row r="560" spans="1:13" s="100" customFormat="1" ht="14.25">
      <c r="A560" s="95" t="s">
        <v>685</v>
      </c>
      <c r="B560" s="96" t="s">
        <v>83</v>
      </c>
      <c r="C560" s="97" t="s">
        <v>14</v>
      </c>
      <c r="D560" s="98">
        <v>2000</v>
      </c>
      <c r="E560" s="98">
        <v>228</v>
      </c>
      <c r="F560" s="97">
        <v>230</v>
      </c>
      <c r="G560" s="97">
        <v>232</v>
      </c>
      <c r="H560" s="97">
        <v>234</v>
      </c>
      <c r="I560" s="99">
        <f t="shared" si="988"/>
        <v>4000</v>
      </c>
      <c r="J560" s="97">
        <v>4000</v>
      </c>
      <c r="K560" s="97">
        <v>4000</v>
      </c>
      <c r="L560" s="99">
        <f t="shared" si="987"/>
        <v>12000</v>
      </c>
      <c r="M560" s="107"/>
    </row>
    <row r="561" spans="1:16384" s="108" customFormat="1" ht="14.25">
      <c r="A561" s="95" t="s">
        <v>685</v>
      </c>
      <c r="B561" s="96" t="s">
        <v>665</v>
      </c>
      <c r="C561" s="97" t="s">
        <v>14</v>
      </c>
      <c r="D561" s="98">
        <v>2000</v>
      </c>
      <c r="E561" s="98">
        <v>168</v>
      </c>
      <c r="F561" s="97">
        <v>169.5</v>
      </c>
      <c r="G561" s="97">
        <v>171</v>
      </c>
      <c r="H561" s="97">
        <v>173</v>
      </c>
      <c r="I561" s="99">
        <f t="shared" si="988"/>
        <v>3000</v>
      </c>
      <c r="J561" s="97">
        <v>3000</v>
      </c>
      <c r="K561" s="97">
        <v>4000</v>
      </c>
      <c r="L561" s="99">
        <f t="shared" si="987"/>
        <v>10000</v>
      </c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7"/>
      <c r="AV561" s="107"/>
      <c r="AW561" s="107"/>
      <c r="AX561" s="107"/>
      <c r="AY561" s="107"/>
      <c r="AZ561" s="107"/>
      <c r="BA561" s="107"/>
      <c r="BB561" s="107"/>
      <c r="BC561" s="107"/>
      <c r="BD561" s="107"/>
      <c r="BE561" s="107"/>
      <c r="BF561" s="107"/>
      <c r="BG561" s="107"/>
      <c r="BH561" s="107"/>
      <c r="BI561" s="107"/>
      <c r="BJ561" s="107"/>
      <c r="BK561" s="107"/>
      <c r="BL561" s="107"/>
      <c r="BM561" s="107"/>
      <c r="BN561" s="107"/>
      <c r="BO561" s="107"/>
      <c r="BP561" s="107"/>
      <c r="BQ561" s="107"/>
      <c r="BR561" s="107"/>
      <c r="BS561" s="107"/>
      <c r="BT561" s="107"/>
      <c r="BU561" s="107"/>
      <c r="BV561" s="107"/>
      <c r="BW561" s="107"/>
      <c r="BX561" s="107"/>
      <c r="BY561" s="107"/>
      <c r="BZ561" s="107"/>
      <c r="CA561" s="107"/>
      <c r="CB561" s="107"/>
      <c r="CC561" s="107"/>
      <c r="CD561" s="107"/>
      <c r="CE561" s="107"/>
      <c r="CF561" s="107"/>
      <c r="CG561" s="107"/>
      <c r="CH561" s="107"/>
      <c r="CI561" s="107"/>
      <c r="CJ561" s="107"/>
      <c r="CK561" s="107"/>
      <c r="CL561" s="107"/>
      <c r="CM561" s="107"/>
      <c r="CN561" s="107"/>
      <c r="CO561" s="107"/>
      <c r="CP561" s="107"/>
      <c r="CQ561" s="107"/>
      <c r="CR561" s="107"/>
      <c r="CS561" s="107"/>
      <c r="CT561" s="107"/>
      <c r="CU561" s="107"/>
      <c r="CV561" s="107"/>
      <c r="CW561" s="107"/>
      <c r="CX561" s="107"/>
      <c r="CY561" s="107"/>
      <c r="CZ561" s="107"/>
      <c r="DA561" s="107"/>
      <c r="DB561" s="107"/>
      <c r="DC561" s="107"/>
      <c r="DD561" s="107"/>
      <c r="DE561" s="107"/>
      <c r="DF561" s="107"/>
      <c r="DG561" s="107"/>
      <c r="DH561" s="107"/>
      <c r="DI561" s="107"/>
      <c r="DJ561" s="107"/>
      <c r="DK561" s="107"/>
      <c r="DL561" s="107"/>
      <c r="DM561" s="107"/>
      <c r="DN561" s="107"/>
      <c r="DO561" s="107"/>
      <c r="DP561" s="107"/>
      <c r="DQ561" s="107"/>
      <c r="DR561" s="107"/>
      <c r="DS561" s="107"/>
      <c r="DT561" s="107"/>
      <c r="DU561" s="107"/>
      <c r="DV561" s="107"/>
      <c r="DW561" s="107"/>
      <c r="DX561" s="107"/>
      <c r="DY561" s="107"/>
      <c r="DZ561" s="107"/>
      <c r="EA561" s="107"/>
      <c r="EB561" s="107"/>
      <c r="EC561" s="107"/>
      <c r="ED561" s="107"/>
      <c r="EE561" s="107"/>
      <c r="EF561" s="107"/>
      <c r="EG561" s="107"/>
      <c r="EH561" s="107"/>
      <c r="EI561" s="107"/>
      <c r="EJ561" s="107"/>
      <c r="EK561" s="107"/>
      <c r="EL561" s="107"/>
      <c r="EM561" s="107"/>
      <c r="EN561" s="107"/>
      <c r="EO561" s="107"/>
      <c r="EP561" s="107"/>
      <c r="EQ561" s="107"/>
      <c r="ER561" s="107"/>
      <c r="ES561" s="107"/>
      <c r="ET561" s="107"/>
      <c r="EU561" s="107"/>
      <c r="EV561" s="107"/>
      <c r="EW561" s="107"/>
      <c r="EX561" s="107"/>
      <c r="EY561" s="107"/>
      <c r="EZ561" s="107"/>
      <c r="FA561" s="107"/>
      <c r="FB561" s="107"/>
      <c r="FC561" s="107"/>
      <c r="FD561" s="107"/>
      <c r="FE561" s="107"/>
      <c r="FF561" s="107"/>
      <c r="FG561" s="107"/>
      <c r="FH561" s="107"/>
      <c r="FI561" s="107"/>
      <c r="FJ561" s="107"/>
      <c r="FK561" s="107"/>
      <c r="FL561" s="107"/>
      <c r="FM561" s="107"/>
      <c r="FN561" s="107"/>
      <c r="FO561" s="107"/>
      <c r="FP561" s="107"/>
      <c r="FQ561" s="107"/>
      <c r="FR561" s="107"/>
      <c r="FS561" s="107"/>
      <c r="FT561" s="107"/>
      <c r="FU561" s="107"/>
      <c r="FV561" s="107"/>
      <c r="FW561" s="107"/>
      <c r="FX561" s="107"/>
      <c r="FY561" s="107"/>
      <c r="FZ561" s="107"/>
      <c r="GA561" s="107"/>
      <c r="GB561" s="107"/>
      <c r="GC561" s="107"/>
      <c r="GD561" s="107"/>
      <c r="GE561" s="107"/>
      <c r="GF561" s="107"/>
      <c r="GG561" s="107"/>
      <c r="GH561" s="107"/>
      <c r="GI561" s="107"/>
      <c r="GJ561" s="107"/>
      <c r="GK561" s="107"/>
      <c r="GL561" s="107"/>
      <c r="GM561" s="107"/>
      <c r="GN561" s="107"/>
      <c r="GO561" s="107"/>
      <c r="GP561" s="107"/>
      <c r="GQ561" s="107"/>
      <c r="GR561" s="107"/>
      <c r="GS561" s="107"/>
      <c r="GT561" s="107"/>
      <c r="GU561" s="107"/>
      <c r="GV561" s="107"/>
      <c r="GW561" s="107"/>
      <c r="GX561" s="107"/>
      <c r="GY561" s="107"/>
      <c r="GZ561" s="107"/>
      <c r="HA561" s="107"/>
      <c r="HB561" s="107"/>
      <c r="HC561" s="107"/>
      <c r="HD561" s="107"/>
      <c r="HE561" s="107"/>
      <c r="HF561" s="107"/>
      <c r="HG561" s="107"/>
      <c r="HH561" s="107"/>
      <c r="HI561" s="107"/>
      <c r="HJ561" s="107"/>
      <c r="HK561" s="107"/>
      <c r="HL561" s="107"/>
      <c r="HM561" s="107"/>
      <c r="HN561" s="107"/>
      <c r="HO561" s="107"/>
      <c r="HP561" s="107"/>
      <c r="HQ561" s="107"/>
      <c r="HR561" s="107"/>
      <c r="HS561" s="107"/>
      <c r="HT561" s="107"/>
      <c r="HU561" s="107"/>
      <c r="HV561" s="107"/>
      <c r="HW561" s="107"/>
      <c r="HX561" s="107"/>
      <c r="HY561" s="107"/>
      <c r="HZ561" s="107"/>
      <c r="IA561" s="107"/>
      <c r="IB561" s="107"/>
      <c r="IC561" s="107"/>
      <c r="ID561" s="107"/>
      <c r="IE561" s="107"/>
      <c r="IF561" s="107"/>
      <c r="IG561" s="107"/>
      <c r="IH561" s="107"/>
      <c r="II561" s="107"/>
      <c r="IJ561" s="107"/>
      <c r="IK561" s="107"/>
      <c r="IL561" s="107"/>
      <c r="IM561" s="107"/>
      <c r="IN561" s="107"/>
      <c r="IO561" s="107"/>
      <c r="IP561" s="107"/>
      <c r="IQ561" s="107"/>
      <c r="IR561" s="107"/>
      <c r="IS561" s="107"/>
      <c r="IT561" s="107"/>
      <c r="IU561" s="107"/>
      <c r="IV561" s="107"/>
      <c r="IW561" s="107"/>
      <c r="IX561" s="107"/>
      <c r="IY561" s="107"/>
      <c r="IZ561" s="107"/>
      <c r="JA561" s="107"/>
      <c r="JB561" s="107"/>
      <c r="JC561" s="107"/>
      <c r="JD561" s="107"/>
      <c r="JE561" s="107"/>
      <c r="JF561" s="107"/>
      <c r="JG561" s="107"/>
      <c r="JH561" s="107"/>
      <c r="JI561" s="107"/>
      <c r="JJ561" s="107"/>
      <c r="JK561" s="107"/>
      <c r="JL561" s="107"/>
      <c r="JM561" s="107"/>
      <c r="JN561" s="107"/>
      <c r="JO561" s="107"/>
      <c r="JP561" s="107"/>
      <c r="JQ561" s="107"/>
      <c r="JR561" s="107"/>
      <c r="JS561" s="107"/>
      <c r="JT561" s="107"/>
      <c r="JU561" s="107"/>
      <c r="JV561" s="107"/>
      <c r="JW561" s="107"/>
      <c r="JX561" s="107"/>
      <c r="JY561" s="107"/>
      <c r="JZ561" s="107"/>
      <c r="KA561" s="107"/>
      <c r="KB561" s="107"/>
      <c r="KC561" s="107"/>
      <c r="KD561" s="107"/>
      <c r="KE561" s="107"/>
      <c r="KF561" s="107"/>
      <c r="KG561" s="107"/>
      <c r="KH561" s="107"/>
      <c r="KI561" s="107"/>
      <c r="KJ561" s="107"/>
      <c r="KK561" s="107"/>
      <c r="KL561" s="107"/>
      <c r="KM561" s="107"/>
      <c r="KN561" s="107"/>
      <c r="KO561" s="107"/>
      <c r="KP561" s="107"/>
      <c r="KQ561" s="107"/>
      <c r="KR561" s="107"/>
      <c r="KS561" s="107"/>
      <c r="KT561" s="107"/>
      <c r="KU561" s="107"/>
      <c r="KV561" s="107"/>
      <c r="KW561" s="107"/>
      <c r="KX561" s="107"/>
      <c r="KY561" s="107"/>
      <c r="KZ561" s="107"/>
      <c r="LA561" s="107"/>
      <c r="LB561" s="107"/>
      <c r="LC561" s="107"/>
      <c r="LD561" s="107"/>
      <c r="LE561" s="107"/>
      <c r="LF561" s="107"/>
      <c r="LG561" s="107"/>
      <c r="LH561" s="107"/>
      <c r="LI561" s="107"/>
      <c r="LJ561" s="107"/>
      <c r="LK561" s="107"/>
      <c r="LL561" s="107"/>
      <c r="LM561" s="107"/>
      <c r="LN561" s="107"/>
      <c r="LO561" s="107"/>
      <c r="LP561" s="107"/>
      <c r="LQ561" s="107"/>
      <c r="LR561" s="107"/>
      <c r="LS561" s="107"/>
      <c r="LT561" s="107"/>
      <c r="LU561" s="107"/>
      <c r="LV561" s="107"/>
      <c r="LW561" s="107"/>
      <c r="LX561" s="107"/>
      <c r="LY561" s="107"/>
      <c r="LZ561" s="107"/>
      <c r="MA561" s="107"/>
      <c r="MB561" s="107"/>
      <c r="MC561" s="107"/>
      <c r="MD561" s="107"/>
      <c r="ME561" s="107"/>
      <c r="MF561" s="107"/>
      <c r="MG561" s="107"/>
      <c r="MH561" s="107"/>
      <c r="MI561" s="107"/>
      <c r="MJ561" s="107"/>
      <c r="MK561" s="107"/>
      <c r="ML561" s="107"/>
      <c r="MM561" s="107"/>
      <c r="MN561" s="107"/>
      <c r="MO561" s="107"/>
      <c r="MP561" s="107"/>
      <c r="MQ561" s="107"/>
      <c r="MR561" s="107"/>
      <c r="MS561" s="107"/>
      <c r="MT561" s="107"/>
      <c r="MU561" s="107"/>
      <c r="MV561" s="107"/>
      <c r="MW561" s="107"/>
      <c r="MX561" s="107"/>
      <c r="MY561" s="107"/>
      <c r="MZ561" s="107"/>
      <c r="NA561" s="107"/>
      <c r="NB561" s="107"/>
      <c r="NC561" s="107"/>
      <c r="ND561" s="107"/>
      <c r="NE561" s="107"/>
      <c r="NF561" s="107"/>
      <c r="NG561" s="107"/>
      <c r="NH561" s="107"/>
      <c r="NI561" s="107"/>
      <c r="NJ561" s="107"/>
      <c r="NK561" s="107"/>
      <c r="NL561" s="107"/>
      <c r="NM561" s="107"/>
      <c r="NN561" s="107"/>
      <c r="NO561" s="107"/>
      <c r="NP561" s="107"/>
      <c r="NQ561" s="107"/>
      <c r="NR561" s="107"/>
      <c r="NS561" s="107"/>
      <c r="NT561" s="107"/>
      <c r="NU561" s="107"/>
      <c r="NV561" s="107"/>
      <c r="NW561" s="107"/>
      <c r="NX561" s="107"/>
      <c r="NY561" s="107"/>
      <c r="NZ561" s="107"/>
      <c r="OA561" s="107"/>
      <c r="OB561" s="107"/>
      <c r="OC561" s="107"/>
      <c r="OD561" s="107"/>
      <c r="OE561" s="107"/>
      <c r="OF561" s="107"/>
      <c r="OG561" s="107"/>
      <c r="OH561" s="107"/>
      <c r="OI561" s="107"/>
      <c r="OJ561" s="107"/>
      <c r="OK561" s="107"/>
      <c r="OL561" s="107"/>
      <c r="OM561" s="107"/>
      <c r="ON561" s="107"/>
      <c r="OO561" s="107"/>
      <c r="OP561" s="107"/>
      <c r="OQ561" s="107"/>
      <c r="OR561" s="107"/>
      <c r="OS561" s="107"/>
      <c r="OT561" s="107"/>
      <c r="OU561" s="107"/>
      <c r="OV561" s="107"/>
      <c r="OW561" s="107"/>
      <c r="OX561" s="107"/>
      <c r="OY561" s="107"/>
      <c r="OZ561" s="107"/>
      <c r="PA561" s="107"/>
      <c r="PB561" s="107"/>
      <c r="PC561" s="107"/>
      <c r="PD561" s="107"/>
      <c r="PE561" s="107"/>
      <c r="PF561" s="107"/>
      <c r="PG561" s="107"/>
      <c r="PH561" s="107"/>
      <c r="PI561" s="107"/>
      <c r="PJ561" s="107"/>
      <c r="PK561" s="107"/>
      <c r="PL561" s="107"/>
      <c r="PM561" s="107"/>
      <c r="PN561" s="107"/>
      <c r="PO561" s="107"/>
      <c r="PP561" s="107"/>
      <c r="PQ561" s="107"/>
      <c r="PR561" s="107"/>
      <c r="PS561" s="107"/>
      <c r="PT561" s="107"/>
      <c r="PU561" s="107"/>
      <c r="PV561" s="107"/>
      <c r="PW561" s="107"/>
      <c r="PX561" s="107"/>
      <c r="PY561" s="107"/>
      <c r="PZ561" s="107"/>
      <c r="QA561" s="107"/>
      <c r="QB561" s="107"/>
      <c r="QC561" s="107"/>
      <c r="QD561" s="107"/>
      <c r="QE561" s="107"/>
      <c r="QF561" s="107"/>
      <c r="QG561" s="107"/>
      <c r="QH561" s="107"/>
      <c r="QI561" s="107"/>
      <c r="QJ561" s="107"/>
      <c r="QK561" s="107"/>
      <c r="QL561" s="107"/>
      <c r="QM561" s="107"/>
      <c r="QN561" s="107"/>
      <c r="QO561" s="107"/>
      <c r="QP561" s="107"/>
      <c r="QQ561" s="107"/>
      <c r="QR561" s="107"/>
      <c r="QS561" s="107"/>
      <c r="QT561" s="107"/>
      <c r="QU561" s="107"/>
      <c r="QV561" s="107"/>
      <c r="QW561" s="107"/>
      <c r="QX561" s="107"/>
      <c r="QY561" s="107"/>
      <c r="QZ561" s="107"/>
      <c r="RA561" s="107"/>
      <c r="RB561" s="107"/>
      <c r="RC561" s="107"/>
      <c r="RD561" s="107"/>
      <c r="RE561" s="107"/>
      <c r="RF561" s="107"/>
      <c r="RG561" s="107"/>
      <c r="RH561" s="107"/>
      <c r="RI561" s="107"/>
      <c r="RJ561" s="107"/>
      <c r="RK561" s="107"/>
      <c r="RL561" s="107"/>
      <c r="RM561" s="107"/>
      <c r="RN561" s="107"/>
      <c r="RO561" s="107"/>
      <c r="RP561" s="107"/>
      <c r="RQ561" s="107"/>
      <c r="RR561" s="107"/>
      <c r="RS561" s="107"/>
      <c r="RT561" s="107"/>
      <c r="RU561" s="107"/>
      <c r="RV561" s="107"/>
      <c r="RW561" s="107"/>
      <c r="RX561" s="107"/>
      <c r="RY561" s="107"/>
      <c r="RZ561" s="107"/>
      <c r="SA561" s="107"/>
      <c r="SB561" s="107"/>
      <c r="SC561" s="107"/>
      <c r="SD561" s="107"/>
      <c r="SE561" s="107"/>
      <c r="SF561" s="107"/>
      <c r="SG561" s="107"/>
      <c r="SH561" s="107"/>
      <c r="SI561" s="107"/>
      <c r="SJ561" s="107"/>
      <c r="SK561" s="107"/>
      <c r="SL561" s="107"/>
      <c r="SM561" s="107"/>
      <c r="SN561" s="107"/>
      <c r="SO561" s="107"/>
      <c r="SP561" s="107"/>
      <c r="SQ561" s="107"/>
      <c r="SR561" s="107"/>
      <c r="SS561" s="107"/>
      <c r="ST561" s="107"/>
      <c r="SU561" s="107"/>
      <c r="SV561" s="107"/>
      <c r="SW561" s="107"/>
      <c r="SX561" s="107"/>
      <c r="SY561" s="107"/>
      <c r="SZ561" s="107"/>
      <c r="TA561" s="107"/>
      <c r="TB561" s="107"/>
      <c r="TC561" s="107"/>
      <c r="TD561" s="107"/>
      <c r="TE561" s="107"/>
      <c r="TF561" s="107"/>
      <c r="TG561" s="107"/>
      <c r="TH561" s="107"/>
      <c r="TI561" s="107"/>
      <c r="TJ561" s="107"/>
      <c r="TK561" s="107"/>
      <c r="TL561" s="107"/>
      <c r="TM561" s="107"/>
      <c r="TN561" s="107"/>
      <c r="TO561" s="107"/>
      <c r="TP561" s="107"/>
      <c r="TQ561" s="107"/>
      <c r="TR561" s="107"/>
      <c r="TS561" s="107"/>
      <c r="TT561" s="107"/>
      <c r="TU561" s="107"/>
      <c r="TV561" s="107"/>
      <c r="TW561" s="107"/>
      <c r="TX561" s="107"/>
      <c r="TY561" s="107"/>
      <c r="TZ561" s="107"/>
      <c r="UA561" s="107"/>
      <c r="UB561" s="107"/>
      <c r="UC561" s="107"/>
      <c r="UD561" s="107"/>
      <c r="UE561" s="107"/>
      <c r="UF561" s="107"/>
      <c r="UG561" s="107"/>
      <c r="UH561" s="107"/>
      <c r="UI561" s="107"/>
      <c r="UJ561" s="107"/>
      <c r="UK561" s="107"/>
      <c r="UL561" s="107"/>
      <c r="UM561" s="107"/>
      <c r="UN561" s="107"/>
      <c r="UO561" s="107"/>
      <c r="UP561" s="107"/>
      <c r="UQ561" s="107"/>
      <c r="UR561" s="107"/>
      <c r="US561" s="107"/>
      <c r="UT561" s="107"/>
      <c r="UU561" s="107"/>
      <c r="UV561" s="107"/>
      <c r="UW561" s="107"/>
      <c r="UX561" s="107"/>
      <c r="UY561" s="107"/>
      <c r="UZ561" s="107"/>
      <c r="VA561" s="107"/>
      <c r="VB561" s="107"/>
      <c r="VC561" s="107"/>
      <c r="VD561" s="107"/>
      <c r="VE561" s="107"/>
      <c r="VF561" s="107"/>
      <c r="VG561" s="107"/>
      <c r="VH561" s="107"/>
      <c r="VI561" s="107"/>
      <c r="VJ561" s="107"/>
      <c r="VK561" s="107"/>
      <c r="VL561" s="107"/>
      <c r="VM561" s="107"/>
      <c r="VN561" s="107"/>
      <c r="VO561" s="107"/>
      <c r="VP561" s="107"/>
      <c r="VQ561" s="107"/>
      <c r="VR561" s="107"/>
      <c r="VS561" s="107"/>
      <c r="VT561" s="107"/>
      <c r="VU561" s="107"/>
      <c r="VV561" s="107"/>
      <c r="VW561" s="107"/>
      <c r="VX561" s="107"/>
      <c r="VY561" s="107"/>
      <c r="VZ561" s="107"/>
      <c r="WA561" s="107"/>
      <c r="WB561" s="107"/>
      <c r="WC561" s="107"/>
      <c r="WD561" s="107"/>
      <c r="WE561" s="107"/>
      <c r="WF561" s="107"/>
      <c r="WG561" s="107"/>
      <c r="WH561" s="107"/>
      <c r="WI561" s="107"/>
      <c r="WJ561" s="107"/>
      <c r="WK561" s="107"/>
      <c r="WL561" s="107"/>
      <c r="WM561" s="107"/>
      <c r="WN561" s="107"/>
      <c r="WO561" s="107"/>
      <c r="WP561" s="107"/>
      <c r="WQ561" s="107"/>
      <c r="WR561" s="107"/>
      <c r="WS561" s="107"/>
      <c r="WT561" s="107"/>
      <c r="WU561" s="107"/>
      <c r="WV561" s="107"/>
      <c r="WW561" s="107"/>
      <c r="WX561" s="107"/>
      <c r="WY561" s="107"/>
      <c r="WZ561" s="107"/>
      <c r="XA561" s="107"/>
      <c r="XB561" s="107"/>
      <c r="XC561" s="107"/>
      <c r="XD561" s="107"/>
      <c r="XE561" s="107"/>
      <c r="XF561" s="107"/>
      <c r="XG561" s="107"/>
      <c r="XH561" s="107"/>
      <c r="XI561" s="107"/>
      <c r="XJ561" s="107"/>
      <c r="XK561" s="107"/>
      <c r="XL561" s="107"/>
      <c r="XM561" s="107"/>
      <c r="XN561" s="107"/>
      <c r="XO561" s="107"/>
      <c r="XP561" s="107"/>
      <c r="XQ561" s="107"/>
      <c r="XR561" s="107"/>
      <c r="XS561" s="107"/>
      <c r="XT561" s="107"/>
      <c r="XU561" s="107"/>
      <c r="XV561" s="107"/>
      <c r="XW561" s="107"/>
      <c r="XX561" s="107"/>
      <c r="XY561" s="107"/>
      <c r="XZ561" s="107"/>
      <c r="YA561" s="107"/>
      <c r="YB561" s="107"/>
      <c r="YC561" s="107"/>
      <c r="YD561" s="107"/>
      <c r="YE561" s="107"/>
      <c r="YF561" s="107"/>
      <c r="YG561" s="107"/>
      <c r="YH561" s="107"/>
      <c r="YI561" s="107"/>
      <c r="YJ561" s="107"/>
      <c r="YK561" s="107"/>
      <c r="YL561" s="107"/>
      <c r="YM561" s="107"/>
      <c r="YN561" s="107"/>
      <c r="YO561" s="107"/>
      <c r="YP561" s="107"/>
      <c r="YQ561" s="107"/>
      <c r="YR561" s="107"/>
      <c r="YS561" s="107"/>
      <c r="YT561" s="107"/>
      <c r="YU561" s="107"/>
      <c r="YV561" s="107"/>
      <c r="YW561" s="107"/>
      <c r="YX561" s="107"/>
      <c r="YY561" s="107"/>
      <c r="YZ561" s="107"/>
      <c r="ZA561" s="107"/>
      <c r="ZB561" s="107"/>
      <c r="ZC561" s="107"/>
      <c r="ZD561" s="107"/>
      <c r="ZE561" s="107"/>
      <c r="ZF561" s="107"/>
      <c r="ZG561" s="107"/>
      <c r="ZH561" s="107"/>
      <c r="ZI561" s="107"/>
      <c r="ZJ561" s="107"/>
      <c r="ZK561" s="107"/>
      <c r="ZL561" s="107"/>
      <c r="ZM561" s="107"/>
      <c r="ZN561" s="107"/>
      <c r="ZO561" s="107"/>
      <c r="ZP561" s="107"/>
      <c r="ZQ561" s="107"/>
      <c r="ZR561" s="107"/>
      <c r="ZS561" s="107"/>
      <c r="ZT561" s="107"/>
      <c r="ZU561" s="107"/>
      <c r="ZV561" s="107"/>
      <c r="ZW561" s="107"/>
      <c r="ZX561" s="107"/>
      <c r="ZY561" s="107"/>
      <c r="ZZ561" s="107"/>
      <c r="AAA561" s="107"/>
      <c r="AAB561" s="107"/>
      <c r="AAC561" s="107"/>
      <c r="AAD561" s="107"/>
      <c r="AAE561" s="107"/>
      <c r="AAF561" s="107"/>
      <c r="AAG561" s="107"/>
      <c r="AAH561" s="107"/>
      <c r="AAI561" s="107"/>
      <c r="AAJ561" s="107"/>
      <c r="AAK561" s="107"/>
      <c r="AAL561" s="107"/>
      <c r="AAM561" s="107"/>
      <c r="AAN561" s="107"/>
      <c r="AAO561" s="107"/>
      <c r="AAP561" s="107"/>
      <c r="AAQ561" s="107"/>
      <c r="AAR561" s="107"/>
      <c r="AAS561" s="107"/>
      <c r="AAT561" s="107"/>
      <c r="AAU561" s="107"/>
      <c r="AAV561" s="107"/>
      <c r="AAW561" s="107"/>
      <c r="AAX561" s="107"/>
      <c r="AAY561" s="107"/>
      <c r="AAZ561" s="107"/>
      <c r="ABA561" s="107"/>
      <c r="ABB561" s="107"/>
      <c r="ABC561" s="107"/>
      <c r="ABD561" s="107"/>
      <c r="ABE561" s="107"/>
      <c r="ABF561" s="107"/>
      <c r="ABG561" s="107"/>
      <c r="ABH561" s="107"/>
      <c r="ABI561" s="107"/>
      <c r="ABJ561" s="107"/>
      <c r="ABK561" s="107"/>
      <c r="ABL561" s="107"/>
      <c r="ABM561" s="107"/>
      <c r="ABN561" s="107"/>
      <c r="ABO561" s="107"/>
      <c r="ABP561" s="107"/>
      <c r="ABQ561" s="107"/>
      <c r="ABR561" s="107"/>
      <c r="ABS561" s="107"/>
      <c r="ABT561" s="107"/>
      <c r="ABU561" s="107"/>
      <c r="ABV561" s="107"/>
      <c r="ABW561" s="107"/>
      <c r="ABX561" s="107"/>
      <c r="ABY561" s="107"/>
      <c r="ABZ561" s="107"/>
      <c r="ACA561" s="107"/>
      <c r="ACB561" s="107"/>
      <c r="ACC561" s="107"/>
      <c r="ACD561" s="107"/>
      <c r="ACE561" s="107"/>
      <c r="ACF561" s="107"/>
      <c r="ACG561" s="107"/>
      <c r="ACH561" s="107"/>
      <c r="ACI561" s="107"/>
      <c r="ACJ561" s="107"/>
      <c r="ACK561" s="107"/>
      <c r="ACL561" s="107"/>
      <c r="ACM561" s="107"/>
      <c r="ACN561" s="107"/>
      <c r="ACO561" s="107"/>
      <c r="ACP561" s="107"/>
      <c r="ACQ561" s="107"/>
      <c r="ACR561" s="107"/>
      <c r="ACS561" s="107"/>
      <c r="ACT561" s="107"/>
      <c r="ACU561" s="107"/>
      <c r="ACV561" s="107"/>
      <c r="ACW561" s="107"/>
      <c r="ACX561" s="107"/>
      <c r="ACY561" s="107"/>
      <c r="ACZ561" s="107"/>
      <c r="ADA561" s="107"/>
      <c r="ADB561" s="107"/>
      <c r="ADC561" s="107"/>
      <c r="ADD561" s="107"/>
      <c r="ADE561" s="107"/>
      <c r="ADF561" s="107"/>
      <c r="ADG561" s="107"/>
      <c r="ADH561" s="107"/>
      <c r="ADI561" s="107"/>
      <c r="ADJ561" s="107"/>
      <c r="ADK561" s="107"/>
      <c r="ADL561" s="107"/>
      <c r="ADM561" s="107"/>
      <c r="ADN561" s="107"/>
      <c r="ADO561" s="107"/>
      <c r="ADP561" s="107"/>
      <c r="ADQ561" s="107"/>
      <c r="ADR561" s="107"/>
      <c r="ADS561" s="107"/>
      <c r="ADT561" s="107"/>
      <c r="ADU561" s="107"/>
      <c r="ADV561" s="107"/>
      <c r="ADW561" s="107"/>
      <c r="ADX561" s="107"/>
      <c r="ADY561" s="107"/>
      <c r="ADZ561" s="107"/>
      <c r="AEA561" s="107"/>
      <c r="AEB561" s="107"/>
      <c r="AEC561" s="107"/>
      <c r="AED561" s="107"/>
      <c r="AEE561" s="107"/>
      <c r="AEF561" s="107"/>
      <c r="AEG561" s="107"/>
      <c r="AEH561" s="107"/>
      <c r="AEI561" s="107"/>
      <c r="AEJ561" s="107"/>
      <c r="AEK561" s="107"/>
      <c r="AEL561" s="107"/>
      <c r="AEM561" s="107"/>
      <c r="AEN561" s="107"/>
      <c r="AEO561" s="107"/>
      <c r="AEP561" s="107"/>
      <c r="AEQ561" s="107"/>
      <c r="AER561" s="107"/>
      <c r="AES561" s="107"/>
      <c r="AET561" s="107"/>
      <c r="AEU561" s="107"/>
      <c r="AEV561" s="107"/>
      <c r="AEW561" s="107"/>
      <c r="AEX561" s="107"/>
      <c r="AEY561" s="107"/>
      <c r="AEZ561" s="107"/>
      <c r="AFA561" s="107"/>
      <c r="AFB561" s="107"/>
      <c r="AFC561" s="107"/>
      <c r="AFD561" s="107"/>
      <c r="AFE561" s="107"/>
      <c r="AFF561" s="107"/>
      <c r="AFG561" s="107"/>
      <c r="AFH561" s="107"/>
      <c r="AFI561" s="107"/>
      <c r="AFJ561" s="107"/>
      <c r="AFK561" s="107"/>
      <c r="AFL561" s="107"/>
      <c r="AFM561" s="107"/>
      <c r="AFN561" s="107"/>
      <c r="AFO561" s="107"/>
      <c r="AFP561" s="107"/>
      <c r="AFQ561" s="107"/>
      <c r="AFR561" s="107"/>
      <c r="AFS561" s="107"/>
      <c r="AFT561" s="107"/>
      <c r="AFU561" s="107"/>
      <c r="AFV561" s="107"/>
      <c r="AFW561" s="107"/>
      <c r="AFX561" s="107"/>
      <c r="AFY561" s="107"/>
      <c r="AFZ561" s="107"/>
      <c r="AGA561" s="107"/>
      <c r="AGB561" s="107"/>
      <c r="AGC561" s="107"/>
      <c r="AGD561" s="107"/>
      <c r="AGE561" s="107"/>
      <c r="AGF561" s="107"/>
      <c r="AGG561" s="107"/>
      <c r="AGH561" s="107"/>
      <c r="AGI561" s="107"/>
      <c r="AGJ561" s="107"/>
      <c r="AGK561" s="107"/>
      <c r="AGL561" s="107"/>
      <c r="AGM561" s="107"/>
      <c r="AGN561" s="107"/>
      <c r="AGO561" s="107"/>
      <c r="AGP561" s="107"/>
      <c r="AGQ561" s="107"/>
      <c r="AGR561" s="107"/>
      <c r="AGS561" s="107"/>
      <c r="AGT561" s="107"/>
      <c r="AGU561" s="107"/>
      <c r="AGV561" s="107"/>
      <c r="AGW561" s="107"/>
      <c r="AGX561" s="107"/>
      <c r="AGY561" s="107"/>
      <c r="AGZ561" s="107"/>
      <c r="AHA561" s="107"/>
      <c r="AHB561" s="107"/>
      <c r="AHC561" s="107"/>
      <c r="AHD561" s="107"/>
      <c r="AHE561" s="107"/>
      <c r="AHF561" s="107"/>
      <c r="AHG561" s="107"/>
      <c r="AHH561" s="107"/>
      <c r="AHI561" s="107"/>
      <c r="AHJ561" s="107"/>
      <c r="AHK561" s="107"/>
      <c r="AHL561" s="107"/>
      <c r="AHM561" s="107"/>
      <c r="AHN561" s="107"/>
      <c r="AHO561" s="107"/>
      <c r="AHP561" s="107"/>
      <c r="AHQ561" s="107"/>
      <c r="AHR561" s="107"/>
      <c r="AHS561" s="107"/>
      <c r="AHT561" s="107"/>
      <c r="AHU561" s="107"/>
      <c r="AHV561" s="107"/>
      <c r="AHW561" s="107"/>
      <c r="AHX561" s="107"/>
      <c r="AHY561" s="107"/>
      <c r="AHZ561" s="107"/>
      <c r="AIA561" s="107"/>
      <c r="AIB561" s="107"/>
      <c r="AIC561" s="107"/>
      <c r="AID561" s="107"/>
      <c r="AIE561" s="107"/>
      <c r="AIF561" s="107"/>
      <c r="AIG561" s="107"/>
      <c r="AIH561" s="107"/>
      <c r="AII561" s="107"/>
      <c r="AIJ561" s="107"/>
      <c r="AIK561" s="107"/>
      <c r="AIL561" s="107"/>
      <c r="AIM561" s="107"/>
      <c r="AIN561" s="107"/>
      <c r="AIO561" s="107"/>
      <c r="AIP561" s="107"/>
      <c r="AIQ561" s="107"/>
      <c r="AIR561" s="107"/>
      <c r="AIS561" s="107"/>
      <c r="AIT561" s="107"/>
      <c r="AIU561" s="107"/>
      <c r="AIV561" s="107"/>
      <c r="AIW561" s="107"/>
      <c r="AIX561" s="107"/>
      <c r="AIY561" s="107"/>
      <c r="AIZ561" s="107"/>
      <c r="AJA561" s="107"/>
      <c r="AJB561" s="107"/>
      <c r="AJC561" s="107"/>
      <c r="AJD561" s="107"/>
      <c r="AJE561" s="107"/>
      <c r="AJF561" s="107"/>
      <c r="AJG561" s="107"/>
      <c r="AJH561" s="107"/>
      <c r="AJI561" s="107"/>
      <c r="AJJ561" s="107"/>
      <c r="AJK561" s="107"/>
      <c r="AJL561" s="107"/>
      <c r="AJM561" s="107"/>
      <c r="AJN561" s="107"/>
      <c r="AJO561" s="107"/>
      <c r="AJP561" s="107"/>
      <c r="AJQ561" s="107"/>
      <c r="AJR561" s="107"/>
      <c r="AJS561" s="107"/>
      <c r="AJT561" s="107"/>
      <c r="AJU561" s="107"/>
      <c r="AJV561" s="107"/>
      <c r="AJW561" s="107"/>
      <c r="AJX561" s="107"/>
      <c r="AJY561" s="107"/>
      <c r="AJZ561" s="107"/>
      <c r="AKA561" s="107"/>
      <c r="AKB561" s="107"/>
      <c r="AKC561" s="107"/>
      <c r="AKD561" s="107"/>
      <c r="AKE561" s="107"/>
      <c r="AKF561" s="107"/>
      <c r="AKG561" s="107"/>
      <c r="AKH561" s="107"/>
      <c r="AKI561" s="107"/>
      <c r="AKJ561" s="107"/>
      <c r="AKK561" s="107"/>
      <c r="AKL561" s="107"/>
      <c r="AKM561" s="107"/>
      <c r="AKN561" s="107"/>
      <c r="AKO561" s="107"/>
      <c r="AKP561" s="107"/>
      <c r="AKQ561" s="107"/>
      <c r="AKR561" s="107"/>
      <c r="AKS561" s="107"/>
      <c r="AKT561" s="107"/>
      <c r="AKU561" s="107"/>
      <c r="AKV561" s="107"/>
      <c r="AKW561" s="107"/>
      <c r="AKX561" s="107"/>
      <c r="AKY561" s="107"/>
      <c r="AKZ561" s="107"/>
      <c r="ALA561" s="107"/>
      <c r="ALB561" s="107"/>
      <c r="ALC561" s="107"/>
      <c r="ALD561" s="107"/>
      <c r="ALE561" s="107"/>
      <c r="ALF561" s="107"/>
      <c r="ALG561" s="107"/>
      <c r="ALH561" s="107"/>
      <c r="ALI561" s="107"/>
      <c r="ALJ561" s="107"/>
      <c r="ALK561" s="107"/>
      <c r="ALL561" s="107"/>
      <c r="ALM561" s="107"/>
      <c r="ALN561" s="107"/>
      <c r="ALO561" s="107"/>
      <c r="ALP561" s="107"/>
      <c r="ALQ561" s="107"/>
      <c r="ALR561" s="107"/>
      <c r="ALS561" s="107"/>
      <c r="ALT561" s="107"/>
      <c r="ALU561" s="107"/>
      <c r="ALV561" s="107"/>
      <c r="ALW561" s="107"/>
      <c r="ALX561" s="107"/>
      <c r="ALY561" s="107"/>
      <c r="ALZ561" s="107"/>
      <c r="AMA561" s="107"/>
      <c r="AMB561" s="107"/>
      <c r="AMC561" s="107"/>
      <c r="AMD561" s="107"/>
      <c r="AME561" s="107"/>
      <c r="AMF561" s="107"/>
      <c r="AMG561" s="107"/>
      <c r="AMH561" s="107"/>
      <c r="AMI561" s="107"/>
      <c r="AMJ561" s="107"/>
      <c r="AMK561" s="107"/>
      <c r="AML561" s="107"/>
      <c r="AMM561" s="107"/>
      <c r="AMN561" s="107"/>
      <c r="AMO561" s="107"/>
      <c r="AMP561" s="107"/>
      <c r="AMQ561" s="107"/>
      <c r="AMR561" s="107"/>
      <c r="AMS561" s="107"/>
      <c r="AMT561" s="107"/>
      <c r="AMU561" s="107"/>
      <c r="AMV561" s="107"/>
      <c r="AMW561" s="107"/>
      <c r="AMX561" s="107"/>
      <c r="AMY561" s="107"/>
      <c r="AMZ561" s="107"/>
      <c r="ANA561" s="107"/>
      <c r="ANB561" s="107"/>
      <c r="ANC561" s="107"/>
      <c r="AND561" s="107"/>
      <c r="ANE561" s="107"/>
      <c r="ANF561" s="107"/>
      <c r="ANG561" s="107"/>
      <c r="ANH561" s="107"/>
      <c r="ANI561" s="107"/>
      <c r="ANJ561" s="107"/>
      <c r="ANK561" s="107"/>
      <c r="ANL561" s="107"/>
      <c r="ANM561" s="107"/>
      <c r="ANN561" s="107"/>
      <c r="ANO561" s="107"/>
      <c r="ANP561" s="107"/>
      <c r="ANQ561" s="107"/>
      <c r="ANR561" s="107"/>
      <c r="ANS561" s="107"/>
      <c r="ANT561" s="107"/>
      <c r="ANU561" s="107"/>
      <c r="ANV561" s="107"/>
      <c r="ANW561" s="107"/>
      <c r="ANX561" s="107"/>
      <c r="ANY561" s="107"/>
      <c r="ANZ561" s="107"/>
      <c r="AOA561" s="107"/>
      <c r="AOB561" s="107"/>
      <c r="AOC561" s="107"/>
      <c r="AOD561" s="107"/>
      <c r="AOE561" s="107"/>
      <c r="AOF561" s="107"/>
      <c r="AOG561" s="107"/>
      <c r="AOH561" s="107"/>
      <c r="AOI561" s="107"/>
      <c r="AOJ561" s="107"/>
      <c r="AOK561" s="107"/>
      <c r="AOL561" s="107"/>
      <c r="AOM561" s="107"/>
      <c r="AON561" s="107"/>
      <c r="AOO561" s="107"/>
      <c r="AOP561" s="107"/>
      <c r="AOQ561" s="107"/>
      <c r="AOR561" s="107"/>
      <c r="AOS561" s="107"/>
      <c r="AOT561" s="107"/>
      <c r="AOU561" s="107"/>
      <c r="AOV561" s="107"/>
      <c r="AOW561" s="107"/>
      <c r="AOX561" s="107"/>
      <c r="AOY561" s="107"/>
      <c r="AOZ561" s="107"/>
      <c r="APA561" s="107"/>
      <c r="APB561" s="107"/>
      <c r="APC561" s="107"/>
      <c r="APD561" s="107"/>
      <c r="APE561" s="107"/>
      <c r="APF561" s="107"/>
      <c r="APG561" s="107"/>
      <c r="APH561" s="107"/>
      <c r="API561" s="107"/>
      <c r="APJ561" s="107"/>
      <c r="APK561" s="107"/>
      <c r="APL561" s="107"/>
      <c r="APM561" s="107"/>
      <c r="APN561" s="107"/>
      <c r="APO561" s="107"/>
      <c r="APP561" s="107"/>
      <c r="APQ561" s="107"/>
      <c r="APR561" s="107"/>
      <c r="APS561" s="107"/>
      <c r="APT561" s="107"/>
      <c r="APU561" s="107"/>
      <c r="APV561" s="107"/>
      <c r="APW561" s="107"/>
      <c r="APX561" s="107"/>
      <c r="APY561" s="107"/>
      <c r="APZ561" s="107"/>
      <c r="AQA561" s="107"/>
      <c r="AQB561" s="107"/>
      <c r="AQC561" s="107"/>
      <c r="AQD561" s="107"/>
      <c r="AQE561" s="107"/>
      <c r="AQF561" s="107"/>
      <c r="AQG561" s="107"/>
      <c r="AQH561" s="107"/>
      <c r="AQI561" s="107"/>
      <c r="AQJ561" s="107"/>
      <c r="AQK561" s="107"/>
      <c r="AQL561" s="107"/>
      <c r="AQM561" s="107"/>
      <c r="AQN561" s="107"/>
      <c r="AQO561" s="107"/>
      <c r="AQP561" s="107"/>
      <c r="AQQ561" s="107"/>
      <c r="AQR561" s="107"/>
      <c r="AQS561" s="107"/>
      <c r="AQT561" s="107"/>
      <c r="AQU561" s="107"/>
      <c r="AQV561" s="107"/>
      <c r="AQW561" s="107"/>
      <c r="AQX561" s="107"/>
      <c r="AQY561" s="107"/>
      <c r="AQZ561" s="107"/>
      <c r="ARA561" s="107"/>
      <c r="ARB561" s="107"/>
      <c r="ARC561" s="107"/>
      <c r="ARD561" s="107"/>
      <c r="ARE561" s="107"/>
      <c r="ARF561" s="107"/>
      <c r="ARG561" s="107"/>
      <c r="ARH561" s="107"/>
      <c r="ARI561" s="107"/>
      <c r="ARJ561" s="107"/>
      <c r="ARK561" s="107"/>
      <c r="ARL561" s="107"/>
      <c r="ARM561" s="107"/>
      <c r="ARN561" s="107"/>
      <c r="ARO561" s="107"/>
      <c r="ARP561" s="107"/>
      <c r="ARQ561" s="107"/>
      <c r="ARR561" s="107"/>
      <c r="ARS561" s="107"/>
      <c r="ART561" s="107"/>
      <c r="ARU561" s="107"/>
      <c r="ARV561" s="107"/>
      <c r="ARW561" s="107"/>
      <c r="ARX561" s="107"/>
      <c r="ARY561" s="107"/>
      <c r="ARZ561" s="107"/>
      <c r="ASA561" s="107"/>
      <c r="ASB561" s="107"/>
      <c r="ASC561" s="107"/>
      <c r="ASD561" s="107"/>
      <c r="ASE561" s="107"/>
      <c r="ASF561" s="107"/>
      <c r="ASG561" s="107"/>
      <c r="ASH561" s="107"/>
      <c r="ASI561" s="107"/>
      <c r="ASJ561" s="107"/>
      <c r="ASK561" s="107"/>
      <c r="ASL561" s="107"/>
      <c r="ASM561" s="107"/>
      <c r="ASN561" s="107"/>
      <c r="ASO561" s="107"/>
      <c r="ASP561" s="107"/>
      <c r="ASQ561" s="107"/>
      <c r="ASR561" s="107"/>
      <c r="ASS561" s="107"/>
      <c r="AST561" s="107"/>
      <c r="ASU561" s="107"/>
      <c r="ASV561" s="107"/>
      <c r="ASW561" s="107"/>
      <c r="ASX561" s="107"/>
      <c r="ASY561" s="107"/>
      <c r="ASZ561" s="107"/>
      <c r="ATA561" s="107"/>
      <c r="ATB561" s="107"/>
      <c r="ATC561" s="107"/>
      <c r="ATD561" s="107"/>
      <c r="ATE561" s="107"/>
      <c r="ATF561" s="107"/>
      <c r="ATG561" s="107"/>
      <c r="ATH561" s="107"/>
      <c r="ATI561" s="107"/>
      <c r="ATJ561" s="107"/>
      <c r="ATK561" s="107"/>
      <c r="ATL561" s="107"/>
      <c r="ATM561" s="107"/>
      <c r="ATN561" s="107"/>
      <c r="ATO561" s="107"/>
      <c r="ATP561" s="107"/>
      <c r="ATQ561" s="107"/>
      <c r="ATR561" s="107"/>
      <c r="ATS561" s="107"/>
      <c r="ATT561" s="107"/>
      <c r="ATU561" s="107"/>
      <c r="ATV561" s="107"/>
      <c r="ATW561" s="107"/>
      <c r="ATX561" s="107"/>
      <c r="ATY561" s="107"/>
      <c r="ATZ561" s="107"/>
      <c r="AUA561" s="107"/>
      <c r="AUB561" s="107"/>
      <c r="AUC561" s="107"/>
      <c r="AUD561" s="107"/>
      <c r="AUE561" s="107"/>
      <c r="AUF561" s="107"/>
      <c r="AUG561" s="107"/>
      <c r="AUH561" s="107"/>
      <c r="AUI561" s="107"/>
      <c r="AUJ561" s="107"/>
      <c r="AUK561" s="107"/>
      <c r="AUL561" s="107"/>
      <c r="AUM561" s="107"/>
      <c r="AUN561" s="107"/>
      <c r="AUO561" s="107"/>
      <c r="AUP561" s="107"/>
      <c r="AUQ561" s="107"/>
      <c r="AUR561" s="107"/>
      <c r="AUS561" s="107"/>
      <c r="AUT561" s="107"/>
      <c r="AUU561" s="107"/>
      <c r="AUV561" s="107"/>
      <c r="AUW561" s="107"/>
      <c r="AUX561" s="107"/>
      <c r="AUY561" s="107"/>
      <c r="AUZ561" s="107"/>
      <c r="AVA561" s="107"/>
      <c r="AVB561" s="107"/>
      <c r="AVC561" s="107"/>
      <c r="AVD561" s="107"/>
      <c r="AVE561" s="107"/>
      <c r="AVF561" s="107"/>
      <c r="AVG561" s="107"/>
      <c r="AVH561" s="107"/>
      <c r="AVI561" s="107"/>
      <c r="AVJ561" s="107"/>
      <c r="AVK561" s="107"/>
      <c r="AVL561" s="107"/>
      <c r="AVM561" s="107"/>
      <c r="AVN561" s="107"/>
      <c r="AVO561" s="107"/>
      <c r="AVP561" s="107"/>
      <c r="AVQ561" s="107"/>
      <c r="AVR561" s="107"/>
      <c r="AVS561" s="107"/>
      <c r="AVT561" s="107"/>
      <c r="AVU561" s="107"/>
      <c r="AVV561" s="107"/>
      <c r="AVW561" s="107"/>
      <c r="AVX561" s="107"/>
      <c r="AVY561" s="107"/>
      <c r="AVZ561" s="107"/>
      <c r="AWA561" s="107"/>
      <c r="AWB561" s="107"/>
      <c r="AWC561" s="107"/>
      <c r="AWD561" s="107"/>
      <c r="AWE561" s="107"/>
      <c r="AWF561" s="107"/>
      <c r="AWG561" s="107"/>
      <c r="AWH561" s="107"/>
      <c r="AWI561" s="107"/>
      <c r="AWJ561" s="107"/>
      <c r="AWK561" s="107"/>
      <c r="AWL561" s="107"/>
      <c r="AWM561" s="107"/>
      <c r="AWN561" s="107"/>
      <c r="AWO561" s="107"/>
      <c r="AWP561" s="107"/>
      <c r="AWQ561" s="107"/>
      <c r="AWR561" s="107"/>
      <c r="AWS561" s="107"/>
      <c r="AWT561" s="107"/>
      <c r="AWU561" s="107"/>
      <c r="AWV561" s="107"/>
      <c r="AWW561" s="107"/>
      <c r="AWX561" s="107"/>
      <c r="AWY561" s="107"/>
      <c r="AWZ561" s="107"/>
      <c r="AXA561" s="107"/>
      <c r="AXB561" s="107"/>
      <c r="AXC561" s="107"/>
      <c r="AXD561" s="107"/>
      <c r="AXE561" s="107"/>
      <c r="AXF561" s="107"/>
      <c r="AXG561" s="107"/>
      <c r="AXH561" s="107"/>
      <c r="AXI561" s="107"/>
      <c r="AXJ561" s="107"/>
      <c r="AXK561" s="107"/>
      <c r="AXL561" s="107"/>
      <c r="AXM561" s="107"/>
      <c r="AXN561" s="107"/>
      <c r="AXO561" s="107"/>
      <c r="AXP561" s="107"/>
      <c r="AXQ561" s="107"/>
      <c r="AXR561" s="107"/>
      <c r="AXS561" s="107"/>
      <c r="AXT561" s="107"/>
      <c r="AXU561" s="107"/>
      <c r="AXV561" s="107"/>
      <c r="AXW561" s="107"/>
      <c r="AXX561" s="107"/>
      <c r="AXY561" s="107"/>
      <c r="AXZ561" s="107"/>
      <c r="AYA561" s="107"/>
      <c r="AYB561" s="107"/>
      <c r="AYC561" s="107"/>
      <c r="AYD561" s="107"/>
      <c r="AYE561" s="107"/>
      <c r="AYF561" s="107"/>
      <c r="AYG561" s="107"/>
      <c r="AYH561" s="107"/>
      <c r="AYI561" s="107"/>
      <c r="AYJ561" s="107"/>
      <c r="AYK561" s="107"/>
      <c r="AYL561" s="107"/>
      <c r="AYM561" s="107"/>
      <c r="AYN561" s="107"/>
      <c r="AYO561" s="107"/>
      <c r="AYP561" s="107"/>
      <c r="AYQ561" s="107"/>
      <c r="AYR561" s="107"/>
      <c r="AYS561" s="107"/>
      <c r="AYT561" s="107"/>
      <c r="AYU561" s="107"/>
      <c r="AYV561" s="107"/>
      <c r="AYW561" s="107"/>
      <c r="AYX561" s="107"/>
      <c r="AYY561" s="107"/>
      <c r="AYZ561" s="107"/>
      <c r="AZA561" s="107"/>
      <c r="AZB561" s="107"/>
      <c r="AZC561" s="107"/>
      <c r="AZD561" s="107"/>
      <c r="AZE561" s="107"/>
      <c r="AZF561" s="107"/>
      <c r="AZG561" s="107"/>
      <c r="AZH561" s="107"/>
      <c r="AZI561" s="107"/>
      <c r="AZJ561" s="107"/>
      <c r="AZK561" s="107"/>
      <c r="AZL561" s="107"/>
      <c r="AZM561" s="107"/>
      <c r="AZN561" s="107"/>
      <c r="AZO561" s="107"/>
      <c r="AZP561" s="107"/>
      <c r="AZQ561" s="107"/>
      <c r="AZR561" s="107"/>
      <c r="AZS561" s="107"/>
      <c r="AZT561" s="107"/>
      <c r="AZU561" s="107"/>
      <c r="AZV561" s="107"/>
      <c r="AZW561" s="107"/>
      <c r="AZX561" s="107"/>
      <c r="AZY561" s="107"/>
      <c r="AZZ561" s="107"/>
      <c r="BAA561" s="107"/>
      <c r="BAB561" s="107"/>
      <c r="BAC561" s="107"/>
      <c r="BAD561" s="107"/>
      <c r="BAE561" s="107"/>
      <c r="BAF561" s="107"/>
      <c r="BAG561" s="107"/>
      <c r="BAH561" s="107"/>
      <c r="BAI561" s="107"/>
      <c r="BAJ561" s="107"/>
      <c r="BAK561" s="107"/>
      <c r="BAL561" s="107"/>
      <c r="BAM561" s="107"/>
      <c r="BAN561" s="107"/>
      <c r="BAO561" s="107"/>
      <c r="BAP561" s="107"/>
      <c r="BAQ561" s="107"/>
      <c r="BAR561" s="107"/>
      <c r="BAS561" s="107"/>
      <c r="BAT561" s="107"/>
      <c r="BAU561" s="107"/>
      <c r="BAV561" s="107"/>
      <c r="BAW561" s="107"/>
      <c r="BAX561" s="107"/>
      <c r="BAY561" s="107"/>
      <c r="BAZ561" s="107"/>
      <c r="BBA561" s="107"/>
      <c r="BBB561" s="107"/>
      <c r="BBC561" s="107"/>
      <c r="BBD561" s="107"/>
      <c r="BBE561" s="107"/>
      <c r="BBF561" s="107"/>
      <c r="BBG561" s="107"/>
      <c r="BBH561" s="107"/>
      <c r="BBI561" s="107"/>
      <c r="BBJ561" s="107"/>
      <c r="BBK561" s="107"/>
      <c r="BBL561" s="107"/>
      <c r="BBM561" s="107"/>
      <c r="BBN561" s="107"/>
      <c r="BBO561" s="107"/>
      <c r="BBP561" s="107"/>
      <c r="BBQ561" s="107"/>
      <c r="BBR561" s="107"/>
      <c r="BBS561" s="107"/>
      <c r="BBT561" s="107"/>
      <c r="BBU561" s="107"/>
      <c r="BBV561" s="107"/>
      <c r="BBW561" s="107"/>
      <c r="BBX561" s="107"/>
      <c r="BBY561" s="107"/>
      <c r="BBZ561" s="107"/>
      <c r="BCA561" s="107"/>
      <c r="BCB561" s="107"/>
      <c r="BCC561" s="107"/>
      <c r="BCD561" s="107"/>
      <c r="BCE561" s="107"/>
      <c r="BCF561" s="107"/>
      <c r="BCG561" s="107"/>
      <c r="BCH561" s="107"/>
      <c r="BCI561" s="107"/>
      <c r="BCJ561" s="107"/>
      <c r="BCK561" s="107"/>
      <c r="BCL561" s="107"/>
      <c r="BCM561" s="107"/>
      <c r="BCN561" s="107"/>
      <c r="BCO561" s="107"/>
      <c r="BCP561" s="107"/>
      <c r="BCQ561" s="107"/>
      <c r="BCR561" s="107"/>
      <c r="BCS561" s="107"/>
      <c r="BCT561" s="107"/>
      <c r="BCU561" s="107"/>
      <c r="BCV561" s="107"/>
      <c r="BCW561" s="107"/>
      <c r="BCX561" s="107"/>
      <c r="BCY561" s="107"/>
      <c r="BCZ561" s="107"/>
      <c r="BDA561" s="107"/>
      <c r="BDB561" s="107"/>
      <c r="BDC561" s="107"/>
      <c r="BDD561" s="107"/>
      <c r="BDE561" s="107"/>
      <c r="BDF561" s="107"/>
      <c r="BDG561" s="107"/>
      <c r="BDH561" s="107"/>
      <c r="BDI561" s="107"/>
      <c r="BDJ561" s="107"/>
      <c r="BDK561" s="107"/>
      <c r="BDL561" s="107"/>
      <c r="BDM561" s="107"/>
      <c r="BDN561" s="107"/>
      <c r="BDO561" s="107"/>
      <c r="BDP561" s="107"/>
      <c r="BDQ561" s="107"/>
      <c r="BDR561" s="107"/>
      <c r="BDS561" s="107"/>
      <c r="BDT561" s="107"/>
      <c r="BDU561" s="107"/>
      <c r="BDV561" s="107"/>
      <c r="BDW561" s="107"/>
      <c r="BDX561" s="107"/>
      <c r="BDY561" s="107"/>
      <c r="BDZ561" s="107"/>
      <c r="BEA561" s="107"/>
      <c r="BEB561" s="107"/>
      <c r="BEC561" s="107"/>
      <c r="BED561" s="107"/>
      <c r="BEE561" s="107"/>
      <c r="BEF561" s="107"/>
      <c r="BEG561" s="107"/>
      <c r="BEH561" s="107"/>
      <c r="BEI561" s="107"/>
      <c r="BEJ561" s="107"/>
      <c r="BEK561" s="107"/>
      <c r="BEL561" s="107"/>
      <c r="BEM561" s="107"/>
      <c r="BEN561" s="107"/>
      <c r="BEO561" s="107"/>
      <c r="BEP561" s="107"/>
      <c r="BEQ561" s="107"/>
      <c r="BER561" s="107"/>
      <c r="BES561" s="107"/>
      <c r="BET561" s="107"/>
      <c r="BEU561" s="107"/>
      <c r="BEV561" s="107"/>
      <c r="BEW561" s="107"/>
      <c r="BEX561" s="107"/>
      <c r="BEY561" s="107"/>
      <c r="BEZ561" s="107"/>
      <c r="BFA561" s="107"/>
      <c r="BFB561" s="107"/>
      <c r="BFC561" s="107"/>
      <c r="BFD561" s="107"/>
      <c r="BFE561" s="107"/>
      <c r="BFF561" s="107"/>
      <c r="BFG561" s="107"/>
      <c r="BFH561" s="107"/>
      <c r="BFI561" s="107"/>
      <c r="BFJ561" s="107"/>
      <c r="BFK561" s="107"/>
      <c r="BFL561" s="107"/>
      <c r="BFM561" s="107"/>
      <c r="BFN561" s="107"/>
      <c r="BFO561" s="107"/>
      <c r="BFP561" s="107"/>
      <c r="BFQ561" s="107"/>
      <c r="BFR561" s="107"/>
      <c r="BFS561" s="107"/>
      <c r="BFT561" s="107"/>
      <c r="BFU561" s="107"/>
      <c r="BFV561" s="107"/>
      <c r="BFW561" s="107"/>
      <c r="BFX561" s="107"/>
      <c r="BFY561" s="107"/>
      <c r="BFZ561" s="107"/>
      <c r="BGA561" s="107"/>
      <c r="BGB561" s="107"/>
      <c r="BGC561" s="107"/>
      <c r="BGD561" s="107"/>
      <c r="BGE561" s="107"/>
      <c r="BGF561" s="107"/>
      <c r="BGG561" s="107"/>
      <c r="BGH561" s="107"/>
      <c r="BGI561" s="107"/>
      <c r="BGJ561" s="107"/>
      <c r="BGK561" s="107"/>
      <c r="BGL561" s="107"/>
      <c r="BGM561" s="107"/>
      <c r="BGN561" s="107"/>
      <c r="BGO561" s="107"/>
      <c r="BGP561" s="107"/>
      <c r="BGQ561" s="107"/>
      <c r="BGR561" s="107"/>
      <c r="BGS561" s="107"/>
      <c r="BGT561" s="107"/>
      <c r="BGU561" s="107"/>
      <c r="BGV561" s="107"/>
      <c r="BGW561" s="107"/>
      <c r="BGX561" s="107"/>
      <c r="BGY561" s="107"/>
      <c r="BGZ561" s="107"/>
      <c r="BHA561" s="107"/>
      <c r="BHB561" s="107"/>
      <c r="BHC561" s="107"/>
      <c r="BHD561" s="107"/>
      <c r="BHE561" s="107"/>
      <c r="BHF561" s="107"/>
      <c r="BHG561" s="107"/>
      <c r="BHH561" s="107"/>
      <c r="BHI561" s="107"/>
      <c r="BHJ561" s="107"/>
      <c r="BHK561" s="107"/>
      <c r="BHL561" s="107"/>
      <c r="BHM561" s="107"/>
      <c r="BHN561" s="107"/>
      <c r="BHO561" s="107"/>
      <c r="BHP561" s="107"/>
      <c r="BHQ561" s="107"/>
      <c r="BHR561" s="107"/>
      <c r="BHS561" s="107"/>
      <c r="BHT561" s="107"/>
      <c r="BHU561" s="107"/>
      <c r="BHV561" s="107"/>
      <c r="BHW561" s="107"/>
      <c r="BHX561" s="107"/>
      <c r="BHY561" s="107"/>
      <c r="BHZ561" s="107"/>
      <c r="BIA561" s="107"/>
      <c r="BIB561" s="107"/>
      <c r="BIC561" s="107"/>
      <c r="BID561" s="107"/>
      <c r="BIE561" s="107"/>
      <c r="BIF561" s="107"/>
      <c r="BIG561" s="107"/>
      <c r="BIH561" s="107"/>
      <c r="BII561" s="107"/>
      <c r="BIJ561" s="107"/>
      <c r="BIK561" s="107"/>
      <c r="BIL561" s="107"/>
      <c r="BIM561" s="107"/>
      <c r="BIN561" s="107"/>
      <c r="BIO561" s="107"/>
      <c r="BIP561" s="107"/>
      <c r="BIQ561" s="107"/>
      <c r="BIR561" s="107"/>
      <c r="BIS561" s="107"/>
      <c r="BIT561" s="107"/>
      <c r="BIU561" s="107"/>
      <c r="BIV561" s="107"/>
      <c r="BIW561" s="107"/>
      <c r="BIX561" s="107"/>
      <c r="BIY561" s="107"/>
      <c r="BIZ561" s="107"/>
      <c r="BJA561" s="107"/>
      <c r="BJB561" s="107"/>
      <c r="BJC561" s="107"/>
      <c r="BJD561" s="107"/>
      <c r="BJE561" s="107"/>
      <c r="BJF561" s="107"/>
      <c r="BJG561" s="107"/>
      <c r="BJH561" s="107"/>
      <c r="BJI561" s="107"/>
      <c r="BJJ561" s="107"/>
      <c r="BJK561" s="107"/>
      <c r="BJL561" s="107"/>
      <c r="BJM561" s="107"/>
      <c r="BJN561" s="107"/>
      <c r="BJO561" s="107"/>
      <c r="BJP561" s="107"/>
      <c r="BJQ561" s="107"/>
      <c r="BJR561" s="107"/>
      <c r="BJS561" s="107"/>
      <c r="BJT561" s="107"/>
      <c r="BJU561" s="107"/>
      <c r="BJV561" s="107"/>
      <c r="BJW561" s="107"/>
      <c r="BJX561" s="107"/>
      <c r="BJY561" s="107"/>
      <c r="BJZ561" s="107"/>
      <c r="BKA561" s="107"/>
      <c r="BKB561" s="107"/>
      <c r="BKC561" s="107"/>
      <c r="BKD561" s="107"/>
      <c r="BKE561" s="107"/>
      <c r="BKF561" s="107"/>
      <c r="BKG561" s="107"/>
      <c r="BKH561" s="107"/>
      <c r="BKI561" s="107"/>
      <c r="BKJ561" s="107"/>
      <c r="BKK561" s="107"/>
      <c r="BKL561" s="107"/>
      <c r="BKM561" s="107"/>
      <c r="BKN561" s="107"/>
      <c r="BKO561" s="107"/>
      <c r="BKP561" s="107"/>
      <c r="BKQ561" s="107"/>
      <c r="BKR561" s="107"/>
      <c r="BKS561" s="107"/>
      <c r="BKT561" s="107"/>
      <c r="BKU561" s="107"/>
      <c r="BKV561" s="107"/>
      <c r="BKW561" s="107"/>
      <c r="BKX561" s="107"/>
      <c r="BKY561" s="107"/>
      <c r="BKZ561" s="107"/>
      <c r="BLA561" s="107"/>
      <c r="BLB561" s="107"/>
      <c r="BLC561" s="107"/>
      <c r="BLD561" s="107"/>
      <c r="BLE561" s="107"/>
      <c r="BLF561" s="107"/>
      <c r="BLG561" s="107"/>
      <c r="BLH561" s="107"/>
      <c r="BLI561" s="107"/>
      <c r="BLJ561" s="107"/>
      <c r="BLK561" s="107"/>
      <c r="BLL561" s="107"/>
      <c r="BLM561" s="107"/>
      <c r="BLN561" s="107"/>
      <c r="BLO561" s="107"/>
      <c r="BLP561" s="107"/>
      <c r="BLQ561" s="107"/>
      <c r="BLR561" s="107"/>
      <c r="BLS561" s="107"/>
      <c r="BLT561" s="107"/>
      <c r="BLU561" s="107"/>
      <c r="BLV561" s="107"/>
      <c r="BLW561" s="107"/>
      <c r="BLX561" s="107"/>
      <c r="BLY561" s="107"/>
      <c r="BLZ561" s="107"/>
      <c r="BMA561" s="107"/>
      <c r="BMB561" s="107"/>
      <c r="BMC561" s="107"/>
      <c r="BMD561" s="107"/>
      <c r="BME561" s="107"/>
      <c r="BMF561" s="107"/>
      <c r="BMG561" s="107"/>
      <c r="BMH561" s="107"/>
      <c r="BMI561" s="107"/>
      <c r="BMJ561" s="107"/>
      <c r="BMK561" s="107"/>
      <c r="BML561" s="107"/>
      <c r="BMM561" s="107"/>
      <c r="BMN561" s="107"/>
      <c r="BMO561" s="107"/>
      <c r="BMP561" s="107"/>
      <c r="BMQ561" s="107"/>
      <c r="BMR561" s="107"/>
      <c r="BMS561" s="107"/>
      <c r="BMT561" s="107"/>
      <c r="BMU561" s="107"/>
      <c r="BMV561" s="107"/>
      <c r="BMW561" s="107"/>
      <c r="BMX561" s="107"/>
      <c r="BMY561" s="107"/>
      <c r="BMZ561" s="107"/>
      <c r="BNA561" s="107"/>
      <c r="BNB561" s="107"/>
      <c r="BNC561" s="107"/>
      <c r="BND561" s="107"/>
      <c r="BNE561" s="107"/>
      <c r="BNF561" s="107"/>
      <c r="BNG561" s="107"/>
      <c r="BNH561" s="107"/>
      <c r="BNI561" s="107"/>
      <c r="BNJ561" s="107"/>
      <c r="BNK561" s="107"/>
      <c r="BNL561" s="107"/>
      <c r="BNM561" s="107"/>
      <c r="BNN561" s="107"/>
      <c r="BNO561" s="107"/>
      <c r="BNP561" s="107"/>
      <c r="BNQ561" s="107"/>
      <c r="BNR561" s="107"/>
      <c r="BNS561" s="107"/>
      <c r="BNT561" s="107"/>
      <c r="BNU561" s="107"/>
      <c r="BNV561" s="107"/>
      <c r="BNW561" s="107"/>
      <c r="BNX561" s="107"/>
      <c r="BNY561" s="107"/>
      <c r="BNZ561" s="107"/>
      <c r="BOA561" s="107"/>
      <c r="BOB561" s="107"/>
      <c r="BOC561" s="107"/>
      <c r="BOD561" s="107"/>
      <c r="BOE561" s="107"/>
      <c r="BOF561" s="107"/>
      <c r="BOG561" s="107"/>
      <c r="BOH561" s="107"/>
      <c r="BOI561" s="107"/>
      <c r="BOJ561" s="107"/>
      <c r="BOK561" s="107"/>
      <c r="BOL561" s="107"/>
      <c r="BOM561" s="107"/>
      <c r="BON561" s="107"/>
      <c r="BOO561" s="107"/>
      <c r="BOP561" s="107"/>
      <c r="BOQ561" s="107"/>
      <c r="BOR561" s="107"/>
      <c r="BOS561" s="107"/>
      <c r="BOT561" s="107"/>
      <c r="BOU561" s="107"/>
      <c r="BOV561" s="107"/>
      <c r="BOW561" s="107"/>
      <c r="BOX561" s="107"/>
      <c r="BOY561" s="107"/>
      <c r="BOZ561" s="107"/>
      <c r="BPA561" s="107"/>
      <c r="BPB561" s="107"/>
      <c r="BPC561" s="107"/>
      <c r="BPD561" s="107"/>
      <c r="BPE561" s="107"/>
      <c r="BPF561" s="107"/>
      <c r="BPG561" s="107"/>
      <c r="BPH561" s="107"/>
      <c r="BPI561" s="107"/>
      <c r="BPJ561" s="107"/>
      <c r="BPK561" s="107"/>
      <c r="BPL561" s="107"/>
      <c r="BPM561" s="107"/>
      <c r="BPN561" s="107"/>
      <c r="BPO561" s="107"/>
      <c r="BPP561" s="107"/>
      <c r="BPQ561" s="107"/>
      <c r="BPR561" s="107"/>
      <c r="BPS561" s="107"/>
      <c r="BPT561" s="107"/>
      <c r="BPU561" s="107"/>
      <c r="BPV561" s="107"/>
      <c r="BPW561" s="107"/>
      <c r="BPX561" s="107"/>
      <c r="BPY561" s="107"/>
      <c r="BPZ561" s="107"/>
      <c r="BQA561" s="107"/>
      <c r="BQB561" s="107"/>
      <c r="BQC561" s="107"/>
      <c r="BQD561" s="107"/>
      <c r="BQE561" s="107"/>
      <c r="BQF561" s="107"/>
      <c r="BQG561" s="107"/>
      <c r="BQH561" s="107"/>
      <c r="BQI561" s="107"/>
      <c r="BQJ561" s="107"/>
      <c r="BQK561" s="107"/>
      <c r="BQL561" s="107"/>
      <c r="BQM561" s="107"/>
      <c r="BQN561" s="107"/>
      <c r="BQO561" s="107"/>
      <c r="BQP561" s="107"/>
      <c r="BQQ561" s="107"/>
      <c r="BQR561" s="107"/>
      <c r="BQS561" s="107"/>
      <c r="BQT561" s="107"/>
      <c r="BQU561" s="107"/>
      <c r="BQV561" s="107"/>
      <c r="BQW561" s="107"/>
      <c r="BQX561" s="107"/>
      <c r="BQY561" s="107"/>
      <c r="BQZ561" s="107"/>
      <c r="BRA561" s="107"/>
      <c r="BRB561" s="107"/>
      <c r="BRC561" s="107"/>
      <c r="BRD561" s="107"/>
      <c r="BRE561" s="107"/>
      <c r="BRF561" s="107"/>
      <c r="BRG561" s="107"/>
      <c r="BRH561" s="107"/>
      <c r="BRI561" s="107"/>
      <c r="BRJ561" s="107"/>
      <c r="BRK561" s="107"/>
      <c r="BRL561" s="107"/>
      <c r="BRM561" s="107"/>
      <c r="BRN561" s="107"/>
      <c r="BRO561" s="107"/>
      <c r="BRP561" s="107"/>
      <c r="BRQ561" s="107"/>
      <c r="BRR561" s="107"/>
      <c r="BRS561" s="107"/>
      <c r="BRT561" s="107"/>
      <c r="BRU561" s="107"/>
      <c r="BRV561" s="107"/>
      <c r="BRW561" s="107"/>
      <c r="BRX561" s="107"/>
      <c r="BRY561" s="107"/>
      <c r="BRZ561" s="107"/>
      <c r="BSA561" s="107"/>
      <c r="BSB561" s="107"/>
      <c r="BSC561" s="107"/>
      <c r="BSD561" s="107"/>
      <c r="BSE561" s="107"/>
      <c r="BSF561" s="107"/>
      <c r="BSG561" s="107"/>
      <c r="BSH561" s="107"/>
      <c r="BSI561" s="107"/>
      <c r="BSJ561" s="107"/>
      <c r="BSK561" s="107"/>
      <c r="BSL561" s="107"/>
      <c r="BSM561" s="107"/>
      <c r="BSN561" s="107"/>
      <c r="BSO561" s="107"/>
      <c r="BSP561" s="107"/>
      <c r="BSQ561" s="107"/>
      <c r="BSR561" s="107"/>
      <c r="BSS561" s="107"/>
      <c r="BST561" s="107"/>
      <c r="BSU561" s="107"/>
      <c r="BSV561" s="107"/>
      <c r="BSW561" s="107"/>
      <c r="BSX561" s="107"/>
      <c r="BSY561" s="107"/>
      <c r="BSZ561" s="107"/>
      <c r="BTA561" s="107"/>
      <c r="BTB561" s="107"/>
      <c r="BTC561" s="107"/>
      <c r="BTD561" s="107"/>
      <c r="BTE561" s="107"/>
      <c r="BTF561" s="107"/>
      <c r="BTG561" s="107"/>
      <c r="BTH561" s="107"/>
      <c r="BTI561" s="107"/>
      <c r="BTJ561" s="107"/>
      <c r="BTK561" s="107"/>
      <c r="BTL561" s="107"/>
      <c r="BTM561" s="107"/>
      <c r="BTN561" s="107"/>
      <c r="BTO561" s="107"/>
      <c r="BTP561" s="107"/>
      <c r="BTQ561" s="107"/>
      <c r="BTR561" s="107"/>
      <c r="BTS561" s="107"/>
      <c r="BTT561" s="107"/>
      <c r="BTU561" s="107"/>
      <c r="BTV561" s="107"/>
      <c r="BTW561" s="107"/>
      <c r="BTX561" s="107"/>
      <c r="BTY561" s="107"/>
      <c r="BTZ561" s="107"/>
      <c r="BUA561" s="107"/>
      <c r="BUB561" s="107"/>
      <c r="BUC561" s="107"/>
      <c r="BUD561" s="107"/>
      <c r="BUE561" s="107"/>
      <c r="BUF561" s="107"/>
      <c r="BUG561" s="107"/>
      <c r="BUH561" s="107"/>
      <c r="BUI561" s="107"/>
      <c r="BUJ561" s="107"/>
      <c r="BUK561" s="107"/>
      <c r="BUL561" s="107"/>
      <c r="BUM561" s="107"/>
      <c r="BUN561" s="107"/>
      <c r="BUO561" s="107"/>
      <c r="BUP561" s="107"/>
      <c r="BUQ561" s="107"/>
      <c r="BUR561" s="107"/>
      <c r="BUS561" s="107"/>
      <c r="BUT561" s="107"/>
      <c r="BUU561" s="107"/>
      <c r="BUV561" s="107"/>
      <c r="BUW561" s="107"/>
      <c r="BUX561" s="107"/>
      <c r="BUY561" s="107"/>
      <c r="BUZ561" s="107"/>
      <c r="BVA561" s="107"/>
      <c r="BVB561" s="107"/>
      <c r="BVC561" s="107"/>
      <c r="BVD561" s="107"/>
      <c r="BVE561" s="107"/>
      <c r="BVF561" s="107"/>
      <c r="BVG561" s="107"/>
      <c r="BVH561" s="107"/>
      <c r="BVI561" s="107"/>
      <c r="BVJ561" s="107"/>
      <c r="BVK561" s="107"/>
      <c r="BVL561" s="107"/>
      <c r="BVM561" s="107"/>
      <c r="BVN561" s="107"/>
      <c r="BVO561" s="107"/>
      <c r="BVP561" s="107"/>
      <c r="BVQ561" s="107"/>
      <c r="BVR561" s="107"/>
      <c r="BVS561" s="107"/>
      <c r="BVT561" s="107"/>
      <c r="BVU561" s="107"/>
      <c r="BVV561" s="107"/>
      <c r="BVW561" s="107"/>
      <c r="BVX561" s="107"/>
      <c r="BVY561" s="107"/>
      <c r="BVZ561" s="107"/>
      <c r="BWA561" s="107"/>
      <c r="BWB561" s="107"/>
      <c r="BWC561" s="107"/>
      <c r="BWD561" s="107"/>
      <c r="BWE561" s="107"/>
      <c r="BWF561" s="107"/>
      <c r="BWG561" s="107"/>
      <c r="BWH561" s="107"/>
      <c r="BWI561" s="107"/>
      <c r="BWJ561" s="107"/>
      <c r="BWK561" s="107"/>
      <c r="BWL561" s="107"/>
      <c r="BWM561" s="107"/>
      <c r="BWN561" s="107"/>
      <c r="BWO561" s="107"/>
      <c r="BWP561" s="107"/>
      <c r="BWQ561" s="107"/>
      <c r="BWR561" s="107"/>
      <c r="BWS561" s="107"/>
      <c r="BWT561" s="107"/>
      <c r="BWU561" s="107"/>
      <c r="BWV561" s="107"/>
      <c r="BWW561" s="107"/>
      <c r="BWX561" s="107"/>
      <c r="BWY561" s="107"/>
      <c r="BWZ561" s="107"/>
      <c r="BXA561" s="107"/>
      <c r="BXB561" s="107"/>
      <c r="BXC561" s="107"/>
      <c r="BXD561" s="107"/>
      <c r="BXE561" s="107"/>
      <c r="BXF561" s="107"/>
      <c r="BXG561" s="107"/>
      <c r="BXH561" s="107"/>
      <c r="BXI561" s="107"/>
      <c r="BXJ561" s="107"/>
      <c r="BXK561" s="107"/>
      <c r="BXL561" s="107"/>
      <c r="BXM561" s="107"/>
      <c r="BXN561" s="107"/>
      <c r="BXO561" s="107"/>
      <c r="BXP561" s="107"/>
      <c r="BXQ561" s="107"/>
      <c r="BXR561" s="107"/>
      <c r="BXS561" s="107"/>
      <c r="BXT561" s="107"/>
      <c r="BXU561" s="107"/>
      <c r="BXV561" s="107"/>
      <c r="BXW561" s="107"/>
      <c r="BXX561" s="107"/>
      <c r="BXY561" s="107"/>
      <c r="BXZ561" s="107"/>
      <c r="BYA561" s="107"/>
      <c r="BYB561" s="107"/>
      <c r="BYC561" s="107"/>
      <c r="BYD561" s="107"/>
      <c r="BYE561" s="107"/>
      <c r="BYF561" s="107"/>
      <c r="BYG561" s="107"/>
      <c r="BYH561" s="107"/>
      <c r="BYI561" s="107"/>
      <c r="BYJ561" s="107"/>
      <c r="BYK561" s="107"/>
      <c r="BYL561" s="107"/>
      <c r="BYM561" s="107"/>
      <c r="BYN561" s="107"/>
      <c r="BYO561" s="107"/>
      <c r="BYP561" s="107"/>
      <c r="BYQ561" s="107"/>
      <c r="BYR561" s="107"/>
      <c r="BYS561" s="107"/>
      <c r="BYT561" s="107"/>
      <c r="BYU561" s="107"/>
      <c r="BYV561" s="107"/>
      <c r="BYW561" s="107"/>
      <c r="BYX561" s="107"/>
      <c r="BYY561" s="107"/>
      <c r="BYZ561" s="107"/>
      <c r="BZA561" s="107"/>
      <c r="BZB561" s="107"/>
      <c r="BZC561" s="107"/>
      <c r="BZD561" s="107"/>
      <c r="BZE561" s="107"/>
      <c r="BZF561" s="107"/>
      <c r="BZG561" s="107"/>
      <c r="BZH561" s="107"/>
      <c r="BZI561" s="107"/>
      <c r="BZJ561" s="107"/>
      <c r="BZK561" s="107"/>
      <c r="BZL561" s="107"/>
      <c r="BZM561" s="107"/>
      <c r="BZN561" s="107"/>
      <c r="BZO561" s="107"/>
      <c r="BZP561" s="107"/>
      <c r="BZQ561" s="107"/>
      <c r="BZR561" s="107"/>
      <c r="BZS561" s="107"/>
      <c r="BZT561" s="107"/>
      <c r="BZU561" s="107"/>
      <c r="BZV561" s="107"/>
      <c r="BZW561" s="107"/>
      <c r="BZX561" s="107"/>
      <c r="BZY561" s="107"/>
      <c r="BZZ561" s="107"/>
      <c r="CAA561" s="107"/>
      <c r="CAB561" s="107"/>
      <c r="CAC561" s="107"/>
      <c r="CAD561" s="107"/>
      <c r="CAE561" s="107"/>
      <c r="CAF561" s="107"/>
      <c r="CAG561" s="107"/>
      <c r="CAH561" s="107"/>
      <c r="CAI561" s="107"/>
      <c r="CAJ561" s="107"/>
      <c r="CAK561" s="107"/>
      <c r="CAL561" s="107"/>
      <c r="CAM561" s="107"/>
      <c r="CAN561" s="107"/>
      <c r="CAO561" s="107"/>
      <c r="CAP561" s="107"/>
      <c r="CAQ561" s="107"/>
      <c r="CAR561" s="107"/>
      <c r="CAS561" s="107"/>
      <c r="CAT561" s="107"/>
      <c r="CAU561" s="107"/>
      <c r="CAV561" s="107"/>
      <c r="CAW561" s="107"/>
      <c r="CAX561" s="107"/>
      <c r="CAY561" s="107"/>
      <c r="CAZ561" s="107"/>
      <c r="CBA561" s="107"/>
      <c r="CBB561" s="107"/>
      <c r="CBC561" s="107"/>
      <c r="CBD561" s="107"/>
      <c r="CBE561" s="107"/>
      <c r="CBF561" s="107"/>
      <c r="CBG561" s="107"/>
      <c r="CBH561" s="107"/>
      <c r="CBI561" s="107"/>
      <c r="CBJ561" s="107"/>
      <c r="CBK561" s="107"/>
      <c r="CBL561" s="107"/>
      <c r="CBM561" s="107"/>
      <c r="CBN561" s="107"/>
      <c r="CBO561" s="107"/>
      <c r="CBP561" s="107"/>
      <c r="CBQ561" s="107"/>
      <c r="CBR561" s="107"/>
      <c r="CBS561" s="107"/>
      <c r="CBT561" s="107"/>
      <c r="CBU561" s="107"/>
      <c r="CBV561" s="107"/>
      <c r="CBW561" s="107"/>
      <c r="CBX561" s="107"/>
      <c r="CBY561" s="107"/>
      <c r="CBZ561" s="107"/>
      <c r="CCA561" s="107"/>
      <c r="CCB561" s="107"/>
      <c r="CCC561" s="107"/>
      <c r="CCD561" s="107"/>
      <c r="CCE561" s="107"/>
      <c r="CCF561" s="107"/>
      <c r="CCG561" s="107"/>
      <c r="CCH561" s="107"/>
      <c r="CCI561" s="107"/>
      <c r="CCJ561" s="107"/>
      <c r="CCK561" s="107"/>
      <c r="CCL561" s="107"/>
      <c r="CCM561" s="107"/>
      <c r="CCN561" s="107"/>
      <c r="CCO561" s="107"/>
      <c r="CCP561" s="107"/>
      <c r="CCQ561" s="107"/>
      <c r="CCR561" s="107"/>
      <c r="CCS561" s="107"/>
      <c r="CCT561" s="107"/>
      <c r="CCU561" s="107"/>
      <c r="CCV561" s="107"/>
      <c r="CCW561" s="107"/>
      <c r="CCX561" s="107"/>
      <c r="CCY561" s="107"/>
      <c r="CCZ561" s="107"/>
      <c r="CDA561" s="107"/>
      <c r="CDB561" s="107"/>
      <c r="CDC561" s="107"/>
      <c r="CDD561" s="107"/>
      <c r="CDE561" s="107"/>
      <c r="CDF561" s="107"/>
      <c r="CDG561" s="107"/>
      <c r="CDH561" s="107"/>
      <c r="CDI561" s="107"/>
      <c r="CDJ561" s="107"/>
      <c r="CDK561" s="107"/>
      <c r="CDL561" s="107"/>
      <c r="CDM561" s="107"/>
      <c r="CDN561" s="107"/>
      <c r="CDO561" s="107"/>
      <c r="CDP561" s="107"/>
      <c r="CDQ561" s="107"/>
      <c r="CDR561" s="107"/>
      <c r="CDS561" s="107"/>
      <c r="CDT561" s="107"/>
      <c r="CDU561" s="107"/>
      <c r="CDV561" s="107"/>
      <c r="CDW561" s="107"/>
      <c r="CDX561" s="107"/>
      <c r="CDY561" s="107"/>
      <c r="CDZ561" s="107"/>
      <c r="CEA561" s="107"/>
      <c r="CEB561" s="107"/>
      <c r="CEC561" s="107"/>
      <c r="CED561" s="107"/>
      <c r="CEE561" s="107"/>
      <c r="CEF561" s="107"/>
      <c r="CEG561" s="107"/>
      <c r="CEH561" s="107"/>
      <c r="CEI561" s="107"/>
      <c r="CEJ561" s="107"/>
      <c r="CEK561" s="107"/>
      <c r="CEL561" s="107"/>
      <c r="CEM561" s="107"/>
      <c r="CEN561" s="107"/>
      <c r="CEO561" s="107"/>
      <c r="CEP561" s="107"/>
      <c r="CEQ561" s="107"/>
      <c r="CER561" s="107"/>
      <c r="CES561" s="107"/>
      <c r="CET561" s="107"/>
      <c r="CEU561" s="107"/>
      <c r="CEV561" s="107"/>
      <c r="CEW561" s="107"/>
      <c r="CEX561" s="107"/>
      <c r="CEY561" s="107"/>
      <c r="CEZ561" s="107"/>
      <c r="CFA561" s="107"/>
      <c r="CFB561" s="107"/>
      <c r="CFC561" s="107"/>
      <c r="CFD561" s="107"/>
      <c r="CFE561" s="107"/>
      <c r="CFF561" s="107"/>
      <c r="CFG561" s="107"/>
      <c r="CFH561" s="107"/>
      <c r="CFI561" s="107"/>
      <c r="CFJ561" s="107"/>
      <c r="CFK561" s="107"/>
      <c r="CFL561" s="107"/>
      <c r="CFM561" s="107"/>
      <c r="CFN561" s="107"/>
      <c r="CFO561" s="107"/>
      <c r="CFP561" s="107"/>
      <c r="CFQ561" s="107"/>
      <c r="CFR561" s="107"/>
      <c r="CFS561" s="107"/>
      <c r="CFT561" s="107"/>
      <c r="CFU561" s="107"/>
      <c r="CFV561" s="107"/>
      <c r="CFW561" s="107"/>
      <c r="CFX561" s="107"/>
      <c r="CFY561" s="107"/>
      <c r="CFZ561" s="107"/>
      <c r="CGA561" s="107"/>
      <c r="CGB561" s="107"/>
      <c r="CGC561" s="107"/>
      <c r="CGD561" s="107"/>
      <c r="CGE561" s="107"/>
      <c r="CGF561" s="107"/>
      <c r="CGG561" s="107"/>
      <c r="CGH561" s="107"/>
      <c r="CGI561" s="107"/>
      <c r="CGJ561" s="107"/>
      <c r="CGK561" s="107"/>
      <c r="CGL561" s="107"/>
      <c r="CGM561" s="107"/>
      <c r="CGN561" s="107"/>
      <c r="CGO561" s="107"/>
      <c r="CGP561" s="107"/>
      <c r="CGQ561" s="107"/>
      <c r="CGR561" s="107"/>
      <c r="CGS561" s="107"/>
      <c r="CGT561" s="107"/>
      <c r="CGU561" s="107"/>
      <c r="CGV561" s="107"/>
      <c r="CGW561" s="107"/>
      <c r="CGX561" s="107"/>
      <c r="CGY561" s="107"/>
      <c r="CGZ561" s="107"/>
      <c r="CHA561" s="107"/>
      <c r="CHB561" s="107"/>
      <c r="CHC561" s="107"/>
      <c r="CHD561" s="107"/>
      <c r="CHE561" s="107"/>
      <c r="CHF561" s="107"/>
      <c r="CHG561" s="107"/>
      <c r="CHH561" s="107"/>
      <c r="CHI561" s="107"/>
      <c r="CHJ561" s="107"/>
      <c r="CHK561" s="107"/>
      <c r="CHL561" s="107"/>
      <c r="CHM561" s="107"/>
      <c r="CHN561" s="107"/>
      <c r="CHO561" s="107"/>
      <c r="CHP561" s="107"/>
      <c r="CHQ561" s="107"/>
      <c r="CHR561" s="107"/>
      <c r="CHS561" s="107"/>
      <c r="CHT561" s="107"/>
      <c r="CHU561" s="107"/>
      <c r="CHV561" s="107"/>
      <c r="CHW561" s="107"/>
      <c r="CHX561" s="107"/>
      <c r="CHY561" s="107"/>
      <c r="CHZ561" s="107"/>
      <c r="CIA561" s="107"/>
      <c r="CIB561" s="107"/>
      <c r="CIC561" s="107"/>
      <c r="CID561" s="107"/>
      <c r="CIE561" s="107"/>
      <c r="CIF561" s="107"/>
      <c r="CIG561" s="107"/>
      <c r="CIH561" s="107"/>
      <c r="CII561" s="107"/>
      <c r="CIJ561" s="107"/>
      <c r="CIK561" s="107"/>
      <c r="CIL561" s="107"/>
      <c r="CIM561" s="107"/>
      <c r="CIN561" s="107"/>
      <c r="CIO561" s="107"/>
      <c r="CIP561" s="107"/>
      <c r="CIQ561" s="107"/>
      <c r="CIR561" s="107"/>
      <c r="CIS561" s="107"/>
      <c r="CIT561" s="107"/>
      <c r="CIU561" s="107"/>
      <c r="CIV561" s="107"/>
      <c r="CIW561" s="107"/>
      <c r="CIX561" s="107"/>
      <c r="CIY561" s="107"/>
      <c r="CIZ561" s="107"/>
      <c r="CJA561" s="107"/>
      <c r="CJB561" s="107"/>
      <c r="CJC561" s="107"/>
      <c r="CJD561" s="107"/>
      <c r="CJE561" s="107"/>
      <c r="CJF561" s="107"/>
      <c r="CJG561" s="107"/>
      <c r="CJH561" s="107"/>
      <c r="CJI561" s="107"/>
      <c r="CJJ561" s="107"/>
      <c r="CJK561" s="107"/>
      <c r="CJL561" s="107"/>
      <c r="CJM561" s="107"/>
      <c r="CJN561" s="107"/>
      <c r="CJO561" s="107"/>
      <c r="CJP561" s="107"/>
      <c r="CJQ561" s="107"/>
      <c r="CJR561" s="107"/>
      <c r="CJS561" s="107"/>
      <c r="CJT561" s="107"/>
      <c r="CJU561" s="107"/>
      <c r="CJV561" s="107"/>
      <c r="CJW561" s="107"/>
      <c r="CJX561" s="107"/>
      <c r="CJY561" s="107"/>
      <c r="CJZ561" s="107"/>
      <c r="CKA561" s="107"/>
      <c r="CKB561" s="107"/>
      <c r="CKC561" s="107"/>
      <c r="CKD561" s="107"/>
      <c r="CKE561" s="107"/>
      <c r="CKF561" s="107"/>
      <c r="CKG561" s="107"/>
      <c r="CKH561" s="107"/>
      <c r="CKI561" s="107"/>
      <c r="CKJ561" s="107"/>
      <c r="CKK561" s="107"/>
      <c r="CKL561" s="107"/>
      <c r="CKM561" s="107"/>
      <c r="CKN561" s="107"/>
      <c r="CKO561" s="107"/>
      <c r="CKP561" s="107"/>
      <c r="CKQ561" s="107"/>
      <c r="CKR561" s="107"/>
      <c r="CKS561" s="107"/>
      <c r="CKT561" s="107"/>
      <c r="CKU561" s="107"/>
      <c r="CKV561" s="107"/>
      <c r="CKW561" s="107"/>
      <c r="CKX561" s="107"/>
      <c r="CKY561" s="107"/>
      <c r="CKZ561" s="107"/>
      <c r="CLA561" s="107"/>
      <c r="CLB561" s="107"/>
      <c r="CLC561" s="107"/>
      <c r="CLD561" s="107"/>
      <c r="CLE561" s="107"/>
      <c r="CLF561" s="107"/>
      <c r="CLG561" s="107"/>
      <c r="CLH561" s="107"/>
      <c r="CLI561" s="107"/>
      <c r="CLJ561" s="107"/>
      <c r="CLK561" s="107"/>
      <c r="CLL561" s="107"/>
      <c r="CLM561" s="107"/>
      <c r="CLN561" s="107"/>
      <c r="CLO561" s="107"/>
      <c r="CLP561" s="107"/>
      <c r="CLQ561" s="107"/>
      <c r="CLR561" s="107"/>
      <c r="CLS561" s="107"/>
      <c r="CLT561" s="107"/>
      <c r="CLU561" s="107"/>
      <c r="CLV561" s="107"/>
      <c r="CLW561" s="107"/>
      <c r="CLX561" s="107"/>
      <c r="CLY561" s="107"/>
      <c r="CLZ561" s="107"/>
      <c r="CMA561" s="107"/>
      <c r="CMB561" s="107"/>
      <c r="CMC561" s="107"/>
      <c r="CMD561" s="107"/>
      <c r="CME561" s="107"/>
      <c r="CMF561" s="107"/>
      <c r="CMG561" s="107"/>
      <c r="CMH561" s="107"/>
      <c r="CMI561" s="107"/>
      <c r="CMJ561" s="107"/>
      <c r="CMK561" s="107"/>
      <c r="CML561" s="107"/>
      <c r="CMM561" s="107"/>
      <c r="CMN561" s="107"/>
      <c r="CMO561" s="107"/>
      <c r="CMP561" s="107"/>
      <c r="CMQ561" s="107"/>
      <c r="CMR561" s="107"/>
      <c r="CMS561" s="107"/>
      <c r="CMT561" s="107"/>
      <c r="CMU561" s="107"/>
      <c r="CMV561" s="107"/>
      <c r="CMW561" s="107"/>
      <c r="CMX561" s="107"/>
      <c r="CMY561" s="107"/>
      <c r="CMZ561" s="107"/>
      <c r="CNA561" s="107"/>
      <c r="CNB561" s="107"/>
      <c r="CNC561" s="107"/>
      <c r="CND561" s="107"/>
      <c r="CNE561" s="107"/>
      <c r="CNF561" s="107"/>
      <c r="CNG561" s="107"/>
      <c r="CNH561" s="107"/>
      <c r="CNI561" s="107"/>
      <c r="CNJ561" s="107"/>
      <c r="CNK561" s="107"/>
      <c r="CNL561" s="107"/>
      <c r="CNM561" s="107"/>
      <c r="CNN561" s="107"/>
      <c r="CNO561" s="107"/>
      <c r="CNP561" s="107"/>
      <c r="CNQ561" s="107"/>
      <c r="CNR561" s="107"/>
      <c r="CNS561" s="107"/>
      <c r="CNT561" s="107"/>
      <c r="CNU561" s="107"/>
      <c r="CNV561" s="107"/>
      <c r="CNW561" s="107"/>
      <c r="CNX561" s="107"/>
      <c r="CNY561" s="107"/>
      <c r="CNZ561" s="107"/>
      <c r="COA561" s="107"/>
      <c r="COB561" s="107"/>
      <c r="COC561" s="107"/>
      <c r="COD561" s="107"/>
      <c r="COE561" s="107"/>
      <c r="COF561" s="107"/>
      <c r="COG561" s="107"/>
      <c r="COH561" s="107"/>
      <c r="COI561" s="107"/>
      <c r="COJ561" s="107"/>
      <c r="COK561" s="107"/>
      <c r="COL561" s="107"/>
      <c r="COM561" s="107"/>
      <c r="CON561" s="107"/>
      <c r="COO561" s="107"/>
      <c r="COP561" s="107"/>
      <c r="COQ561" s="107"/>
      <c r="COR561" s="107"/>
      <c r="COS561" s="107"/>
      <c r="COT561" s="107"/>
      <c r="COU561" s="107"/>
      <c r="COV561" s="107"/>
      <c r="COW561" s="107"/>
      <c r="COX561" s="107"/>
      <c r="COY561" s="107"/>
      <c r="COZ561" s="107"/>
      <c r="CPA561" s="107"/>
      <c r="CPB561" s="107"/>
      <c r="CPC561" s="107"/>
      <c r="CPD561" s="107"/>
      <c r="CPE561" s="107"/>
      <c r="CPF561" s="107"/>
      <c r="CPG561" s="107"/>
      <c r="CPH561" s="107"/>
      <c r="CPI561" s="107"/>
      <c r="CPJ561" s="107"/>
      <c r="CPK561" s="107"/>
      <c r="CPL561" s="107"/>
      <c r="CPM561" s="107"/>
      <c r="CPN561" s="107"/>
      <c r="CPO561" s="107"/>
      <c r="CPP561" s="107"/>
      <c r="CPQ561" s="107"/>
      <c r="CPR561" s="107"/>
      <c r="CPS561" s="107"/>
      <c r="CPT561" s="107"/>
      <c r="CPU561" s="107"/>
      <c r="CPV561" s="107"/>
      <c r="CPW561" s="107"/>
      <c r="CPX561" s="107"/>
      <c r="CPY561" s="107"/>
      <c r="CPZ561" s="107"/>
      <c r="CQA561" s="107"/>
      <c r="CQB561" s="107"/>
      <c r="CQC561" s="107"/>
      <c r="CQD561" s="107"/>
      <c r="CQE561" s="107"/>
      <c r="CQF561" s="107"/>
      <c r="CQG561" s="107"/>
      <c r="CQH561" s="107"/>
      <c r="CQI561" s="107"/>
      <c r="CQJ561" s="107"/>
      <c r="CQK561" s="107"/>
      <c r="CQL561" s="107"/>
      <c r="CQM561" s="107"/>
      <c r="CQN561" s="107"/>
      <c r="CQO561" s="107"/>
      <c r="CQP561" s="107"/>
      <c r="CQQ561" s="107"/>
      <c r="CQR561" s="107"/>
      <c r="CQS561" s="107"/>
      <c r="CQT561" s="107"/>
      <c r="CQU561" s="107"/>
      <c r="CQV561" s="107"/>
      <c r="CQW561" s="107"/>
      <c r="CQX561" s="107"/>
      <c r="CQY561" s="107"/>
      <c r="CQZ561" s="107"/>
      <c r="CRA561" s="107"/>
      <c r="CRB561" s="107"/>
      <c r="CRC561" s="107"/>
      <c r="CRD561" s="107"/>
      <c r="CRE561" s="107"/>
      <c r="CRF561" s="107"/>
      <c r="CRG561" s="107"/>
      <c r="CRH561" s="107"/>
      <c r="CRI561" s="107"/>
      <c r="CRJ561" s="107"/>
      <c r="CRK561" s="107"/>
      <c r="CRL561" s="107"/>
      <c r="CRM561" s="107"/>
      <c r="CRN561" s="107"/>
      <c r="CRO561" s="107"/>
      <c r="CRP561" s="107"/>
      <c r="CRQ561" s="107"/>
      <c r="CRR561" s="107"/>
      <c r="CRS561" s="107"/>
      <c r="CRT561" s="107"/>
      <c r="CRU561" s="107"/>
      <c r="CRV561" s="107"/>
      <c r="CRW561" s="107"/>
      <c r="CRX561" s="107"/>
      <c r="CRY561" s="107"/>
      <c r="CRZ561" s="107"/>
      <c r="CSA561" s="107"/>
      <c r="CSB561" s="107"/>
      <c r="CSC561" s="107"/>
      <c r="CSD561" s="107"/>
      <c r="CSE561" s="107"/>
      <c r="CSF561" s="107"/>
      <c r="CSG561" s="107"/>
      <c r="CSH561" s="107"/>
      <c r="CSI561" s="107"/>
      <c r="CSJ561" s="107"/>
      <c r="CSK561" s="107"/>
      <c r="CSL561" s="107"/>
      <c r="CSM561" s="107"/>
      <c r="CSN561" s="107"/>
      <c r="CSO561" s="107"/>
      <c r="CSP561" s="107"/>
      <c r="CSQ561" s="107"/>
      <c r="CSR561" s="107"/>
      <c r="CSS561" s="107"/>
      <c r="CST561" s="107"/>
      <c r="CSU561" s="107"/>
      <c r="CSV561" s="107"/>
      <c r="CSW561" s="107"/>
      <c r="CSX561" s="107"/>
      <c r="CSY561" s="107"/>
      <c r="CSZ561" s="107"/>
      <c r="CTA561" s="107"/>
      <c r="CTB561" s="107"/>
      <c r="CTC561" s="107"/>
      <c r="CTD561" s="107"/>
      <c r="CTE561" s="107"/>
      <c r="CTF561" s="107"/>
      <c r="CTG561" s="107"/>
      <c r="CTH561" s="107"/>
      <c r="CTI561" s="107"/>
      <c r="CTJ561" s="107"/>
      <c r="CTK561" s="107"/>
      <c r="CTL561" s="107"/>
      <c r="CTM561" s="107"/>
      <c r="CTN561" s="107"/>
      <c r="CTO561" s="107"/>
      <c r="CTP561" s="107"/>
      <c r="CTQ561" s="107"/>
      <c r="CTR561" s="107"/>
      <c r="CTS561" s="107"/>
      <c r="CTT561" s="107"/>
      <c r="CTU561" s="107"/>
      <c r="CTV561" s="107"/>
      <c r="CTW561" s="107"/>
      <c r="CTX561" s="107"/>
      <c r="CTY561" s="107"/>
      <c r="CTZ561" s="107"/>
      <c r="CUA561" s="107"/>
      <c r="CUB561" s="107"/>
      <c r="CUC561" s="107"/>
      <c r="CUD561" s="107"/>
      <c r="CUE561" s="107"/>
      <c r="CUF561" s="107"/>
      <c r="CUG561" s="107"/>
      <c r="CUH561" s="107"/>
      <c r="CUI561" s="107"/>
      <c r="CUJ561" s="107"/>
      <c r="CUK561" s="107"/>
      <c r="CUL561" s="107"/>
      <c r="CUM561" s="107"/>
      <c r="CUN561" s="107"/>
      <c r="CUO561" s="107"/>
      <c r="CUP561" s="107"/>
      <c r="CUQ561" s="107"/>
      <c r="CUR561" s="107"/>
      <c r="CUS561" s="107"/>
      <c r="CUT561" s="107"/>
      <c r="CUU561" s="107"/>
      <c r="CUV561" s="107"/>
      <c r="CUW561" s="107"/>
      <c r="CUX561" s="107"/>
      <c r="CUY561" s="107"/>
      <c r="CUZ561" s="107"/>
      <c r="CVA561" s="107"/>
      <c r="CVB561" s="107"/>
      <c r="CVC561" s="107"/>
      <c r="CVD561" s="107"/>
      <c r="CVE561" s="107"/>
      <c r="CVF561" s="107"/>
      <c r="CVG561" s="107"/>
      <c r="CVH561" s="107"/>
      <c r="CVI561" s="107"/>
      <c r="CVJ561" s="107"/>
      <c r="CVK561" s="107"/>
      <c r="CVL561" s="107"/>
      <c r="CVM561" s="107"/>
      <c r="CVN561" s="107"/>
      <c r="CVO561" s="107"/>
      <c r="CVP561" s="107"/>
      <c r="CVQ561" s="107"/>
      <c r="CVR561" s="107"/>
      <c r="CVS561" s="107"/>
      <c r="CVT561" s="107"/>
      <c r="CVU561" s="107"/>
      <c r="CVV561" s="107"/>
      <c r="CVW561" s="107"/>
      <c r="CVX561" s="107"/>
      <c r="CVY561" s="107"/>
      <c r="CVZ561" s="107"/>
      <c r="CWA561" s="107"/>
      <c r="CWB561" s="107"/>
      <c r="CWC561" s="107"/>
      <c r="CWD561" s="107"/>
      <c r="CWE561" s="107"/>
      <c r="CWF561" s="107"/>
      <c r="CWG561" s="107"/>
      <c r="CWH561" s="107"/>
      <c r="CWI561" s="107"/>
      <c r="CWJ561" s="107"/>
      <c r="CWK561" s="107"/>
      <c r="CWL561" s="107"/>
      <c r="CWM561" s="107"/>
      <c r="CWN561" s="107"/>
      <c r="CWO561" s="107"/>
      <c r="CWP561" s="107"/>
      <c r="CWQ561" s="107"/>
      <c r="CWR561" s="107"/>
      <c r="CWS561" s="107"/>
      <c r="CWT561" s="107"/>
      <c r="CWU561" s="107"/>
      <c r="CWV561" s="107"/>
      <c r="CWW561" s="107"/>
      <c r="CWX561" s="107"/>
      <c r="CWY561" s="107"/>
      <c r="CWZ561" s="107"/>
      <c r="CXA561" s="107"/>
      <c r="CXB561" s="107"/>
      <c r="CXC561" s="107"/>
      <c r="CXD561" s="107"/>
      <c r="CXE561" s="107"/>
      <c r="CXF561" s="107"/>
      <c r="CXG561" s="107"/>
      <c r="CXH561" s="107"/>
      <c r="CXI561" s="107"/>
      <c r="CXJ561" s="107"/>
      <c r="CXK561" s="107"/>
      <c r="CXL561" s="107"/>
      <c r="CXM561" s="107"/>
      <c r="CXN561" s="107"/>
      <c r="CXO561" s="107"/>
      <c r="CXP561" s="107"/>
      <c r="CXQ561" s="107"/>
      <c r="CXR561" s="107"/>
      <c r="CXS561" s="107"/>
      <c r="CXT561" s="107"/>
      <c r="CXU561" s="107"/>
      <c r="CXV561" s="107"/>
      <c r="CXW561" s="107"/>
      <c r="CXX561" s="107"/>
      <c r="CXY561" s="107"/>
      <c r="CXZ561" s="107"/>
      <c r="CYA561" s="107"/>
      <c r="CYB561" s="107"/>
      <c r="CYC561" s="107"/>
      <c r="CYD561" s="107"/>
      <c r="CYE561" s="107"/>
      <c r="CYF561" s="107"/>
      <c r="CYG561" s="107"/>
      <c r="CYH561" s="107"/>
      <c r="CYI561" s="107"/>
      <c r="CYJ561" s="107"/>
      <c r="CYK561" s="107"/>
      <c r="CYL561" s="107"/>
      <c r="CYM561" s="107"/>
      <c r="CYN561" s="107"/>
      <c r="CYO561" s="107"/>
      <c r="CYP561" s="107"/>
      <c r="CYQ561" s="107"/>
      <c r="CYR561" s="107"/>
      <c r="CYS561" s="107"/>
      <c r="CYT561" s="107"/>
      <c r="CYU561" s="107"/>
      <c r="CYV561" s="107"/>
      <c r="CYW561" s="107"/>
      <c r="CYX561" s="107"/>
      <c r="CYY561" s="107"/>
      <c r="CYZ561" s="107"/>
      <c r="CZA561" s="107"/>
      <c r="CZB561" s="107"/>
      <c r="CZC561" s="107"/>
      <c r="CZD561" s="107"/>
      <c r="CZE561" s="107"/>
      <c r="CZF561" s="107"/>
      <c r="CZG561" s="107"/>
      <c r="CZH561" s="107"/>
      <c r="CZI561" s="107"/>
      <c r="CZJ561" s="107"/>
      <c r="CZK561" s="107"/>
      <c r="CZL561" s="107"/>
      <c r="CZM561" s="107"/>
      <c r="CZN561" s="107"/>
      <c r="CZO561" s="107"/>
      <c r="CZP561" s="107"/>
      <c r="CZQ561" s="107"/>
      <c r="CZR561" s="107"/>
      <c r="CZS561" s="107"/>
      <c r="CZT561" s="107"/>
      <c r="CZU561" s="107"/>
      <c r="CZV561" s="107"/>
      <c r="CZW561" s="107"/>
      <c r="CZX561" s="107"/>
      <c r="CZY561" s="107"/>
      <c r="CZZ561" s="107"/>
      <c r="DAA561" s="107"/>
      <c r="DAB561" s="107"/>
      <c r="DAC561" s="107"/>
      <c r="DAD561" s="107"/>
      <c r="DAE561" s="107"/>
      <c r="DAF561" s="107"/>
      <c r="DAG561" s="107"/>
      <c r="DAH561" s="107"/>
      <c r="DAI561" s="107"/>
      <c r="DAJ561" s="107"/>
      <c r="DAK561" s="107"/>
      <c r="DAL561" s="107"/>
      <c r="DAM561" s="107"/>
      <c r="DAN561" s="107"/>
      <c r="DAO561" s="107"/>
      <c r="DAP561" s="107"/>
      <c r="DAQ561" s="107"/>
      <c r="DAR561" s="107"/>
      <c r="DAS561" s="107"/>
      <c r="DAT561" s="107"/>
      <c r="DAU561" s="107"/>
      <c r="DAV561" s="107"/>
      <c r="DAW561" s="107"/>
      <c r="DAX561" s="107"/>
      <c r="DAY561" s="107"/>
      <c r="DAZ561" s="107"/>
      <c r="DBA561" s="107"/>
      <c r="DBB561" s="107"/>
      <c r="DBC561" s="107"/>
      <c r="DBD561" s="107"/>
      <c r="DBE561" s="107"/>
      <c r="DBF561" s="107"/>
      <c r="DBG561" s="107"/>
      <c r="DBH561" s="107"/>
      <c r="DBI561" s="107"/>
      <c r="DBJ561" s="107"/>
      <c r="DBK561" s="107"/>
      <c r="DBL561" s="107"/>
      <c r="DBM561" s="107"/>
      <c r="DBN561" s="107"/>
      <c r="DBO561" s="107"/>
      <c r="DBP561" s="107"/>
      <c r="DBQ561" s="107"/>
      <c r="DBR561" s="107"/>
      <c r="DBS561" s="107"/>
      <c r="DBT561" s="107"/>
      <c r="DBU561" s="107"/>
      <c r="DBV561" s="107"/>
      <c r="DBW561" s="107"/>
      <c r="DBX561" s="107"/>
      <c r="DBY561" s="107"/>
      <c r="DBZ561" s="107"/>
      <c r="DCA561" s="107"/>
      <c r="DCB561" s="107"/>
      <c r="DCC561" s="107"/>
      <c r="DCD561" s="107"/>
      <c r="DCE561" s="107"/>
      <c r="DCF561" s="107"/>
      <c r="DCG561" s="107"/>
      <c r="DCH561" s="107"/>
      <c r="DCI561" s="107"/>
      <c r="DCJ561" s="107"/>
      <c r="DCK561" s="107"/>
      <c r="DCL561" s="107"/>
      <c r="DCM561" s="107"/>
      <c r="DCN561" s="107"/>
      <c r="DCO561" s="107"/>
      <c r="DCP561" s="107"/>
      <c r="DCQ561" s="107"/>
      <c r="DCR561" s="107"/>
      <c r="DCS561" s="107"/>
      <c r="DCT561" s="107"/>
      <c r="DCU561" s="107"/>
      <c r="DCV561" s="107"/>
      <c r="DCW561" s="107"/>
      <c r="DCX561" s="107"/>
      <c r="DCY561" s="107"/>
      <c r="DCZ561" s="107"/>
      <c r="DDA561" s="107"/>
      <c r="DDB561" s="107"/>
      <c r="DDC561" s="107"/>
      <c r="DDD561" s="107"/>
      <c r="DDE561" s="107"/>
      <c r="DDF561" s="107"/>
      <c r="DDG561" s="107"/>
      <c r="DDH561" s="107"/>
      <c r="DDI561" s="107"/>
      <c r="DDJ561" s="107"/>
      <c r="DDK561" s="107"/>
      <c r="DDL561" s="107"/>
      <c r="DDM561" s="107"/>
      <c r="DDN561" s="107"/>
      <c r="DDO561" s="107"/>
      <c r="DDP561" s="107"/>
      <c r="DDQ561" s="107"/>
      <c r="DDR561" s="107"/>
      <c r="DDS561" s="107"/>
      <c r="DDT561" s="107"/>
      <c r="DDU561" s="107"/>
      <c r="DDV561" s="107"/>
      <c r="DDW561" s="107"/>
      <c r="DDX561" s="107"/>
      <c r="DDY561" s="107"/>
      <c r="DDZ561" s="107"/>
      <c r="DEA561" s="107"/>
      <c r="DEB561" s="107"/>
      <c r="DEC561" s="107"/>
      <c r="DED561" s="107"/>
      <c r="DEE561" s="107"/>
      <c r="DEF561" s="107"/>
      <c r="DEG561" s="107"/>
      <c r="DEH561" s="107"/>
      <c r="DEI561" s="107"/>
      <c r="DEJ561" s="107"/>
      <c r="DEK561" s="107"/>
      <c r="DEL561" s="107"/>
      <c r="DEM561" s="107"/>
      <c r="DEN561" s="107"/>
      <c r="DEO561" s="107"/>
      <c r="DEP561" s="107"/>
      <c r="DEQ561" s="107"/>
      <c r="DER561" s="107"/>
      <c r="DES561" s="107"/>
      <c r="DET561" s="107"/>
      <c r="DEU561" s="107"/>
      <c r="DEV561" s="107"/>
      <c r="DEW561" s="107"/>
      <c r="DEX561" s="107"/>
      <c r="DEY561" s="107"/>
      <c r="DEZ561" s="107"/>
      <c r="DFA561" s="107"/>
      <c r="DFB561" s="107"/>
      <c r="DFC561" s="107"/>
      <c r="DFD561" s="107"/>
      <c r="DFE561" s="107"/>
      <c r="DFF561" s="107"/>
      <c r="DFG561" s="107"/>
      <c r="DFH561" s="107"/>
      <c r="DFI561" s="107"/>
      <c r="DFJ561" s="107"/>
      <c r="DFK561" s="107"/>
      <c r="DFL561" s="107"/>
      <c r="DFM561" s="107"/>
      <c r="DFN561" s="107"/>
      <c r="DFO561" s="107"/>
      <c r="DFP561" s="107"/>
      <c r="DFQ561" s="107"/>
      <c r="DFR561" s="107"/>
      <c r="DFS561" s="107"/>
      <c r="DFT561" s="107"/>
      <c r="DFU561" s="107"/>
      <c r="DFV561" s="107"/>
      <c r="DFW561" s="107"/>
      <c r="DFX561" s="107"/>
      <c r="DFY561" s="107"/>
      <c r="DFZ561" s="107"/>
      <c r="DGA561" s="107"/>
      <c r="DGB561" s="107"/>
      <c r="DGC561" s="107"/>
      <c r="DGD561" s="107"/>
      <c r="DGE561" s="107"/>
      <c r="DGF561" s="107"/>
      <c r="DGG561" s="107"/>
      <c r="DGH561" s="107"/>
      <c r="DGI561" s="107"/>
      <c r="DGJ561" s="107"/>
      <c r="DGK561" s="107"/>
      <c r="DGL561" s="107"/>
      <c r="DGM561" s="107"/>
      <c r="DGN561" s="107"/>
      <c r="DGO561" s="107"/>
      <c r="DGP561" s="107"/>
      <c r="DGQ561" s="107"/>
      <c r="DGR561" s="107"/>
      <c r="DGS561" s="107"/>
      <c r="DGT561" s="107"/>
      <c r="DGU561" s="107"/>
      <c r="DGV561" s="107"/>
      <c r="DGW561" s="107"/>
      <c r="DGX561" s="107"/>
      <c r="DGY561" s="107"/>
      <c r="DGZ561" s="107"/>
      <c r="DHA561" s="107"/>
      <c r="DHB561" s="107"/>
      <c r="DHC561" s="107"/>
      <c r="DHD561" s="107"/>
      <c r="DHE561" s="107"/>
      <c r="DHF561" s="107"/>
      <c r="DHG561" s="107"/>
      <c r="DHH561" s="107"/>
      <c r="DHI561" s="107"/>
      <c r="DHJ561" s="107"/>
      <c r="DHK561" s="107"/>
      <c r="DHL561" s="107"/>
      <c r="DHM561" s="107"/>
      <c r="DHN561" s="107"/>
      <c r="DHO561" s="107"/>
      <c r="DHP561" s="107"/>
      <c r="DHQ561" s="107"/>
      <c r="DHR561" s="107"/>
      <c r="DHS561" s="107"/>
      <c r="DHT561" s="107"/>
      <c r="DHU561" s="107"/>
      <c r="DHV561" s="107"/>
      <c r="DHW561" s="107"/>
      <c r="DHX561" s="107"/>
      <c r="DHY561" s="107"/>
      <c r="DHZ561" s="107"/>
      <c r="DIA561" s="107"/>
      <c r="DIB561" s="107"/>
      <c r="DIC561" s="107"/>
      <c r="DID561" s="107"/>
      <c r="DIE561" s="107"/>
      <c r="DIF561" s="107"/>
      <c r="DIG561" s="107"/>
      <c r="DIH561" s="107"/>
      <c r="DII561" s="107"/>
      <c r="DIJ561" s="107"/>
      <c r="DIK561" s="107"/>
      <c r="DIL561" s="107"/>
      <c r="DIM561" s="107"/>
      <c r="DIN561" s="107"/>
      <c r="DIO561" s="107"/>
      <c r="DIP561" s="107"/>
      <c r="DIQ561" s="107"/>
      <c r="DIR561" s="107"/>
      <c r="DIS561" s="107"/>
      <c r="DIT561" s="107"/>
      <c r="DIU561" s="107"/>
      <c r="DIV561" s="107"/>
      <c r="DIW561" s="107"/>
      <c r="DIX561" s="107"/>
      <c r="DIY561" s="107"/>
      <c r="DIZ561" s="107"/>
      <c r="DJA561" s="107"/>
      <c r="DJB561" s="107"/>
      <c r="DJC561" s="107"/>
      <c r="DJD561" s="107"/>
      <c r="DJE561" s="107"/>
      <c r="DJF561" s="107"/>
      <c r="DJG561" s="107"/>
      <c r="DJH561" s="107"/>
      <c r="DJI561" s="107"/>
      <c r="DJJ561" s="107"/>
      <c r="DJK561" s="107"/>
      <c r="DJL561" s="107"/>
      <c r="DJM561" s="107"/>
      <c r="DJN561" s="107"/>
      <c r="DJO561" s="107"/>
      <c r="DJP561" s="107"/>
      <c r="DJQ561" s="107"/>
      <c r="DJR561" s="107"/>
      <c r="DJS561" s="107"/>
      <c r="DJT561" s="107"/>
      <c r="DJU561" s="107"/>
      <c r="DJV561" s="107"/>
      <c r="DJW561" s="107"/>
      <c r="DJX561" s="107"/>
      <c r="DJY561" s="107"/>
      <c r="DJZ561" s="107"/>
      <c r="DKA561" s="107"/>
      <c r="DKB561" s="107"/>
      <c r="DKC561" s="107"/>
      <c r="DKD561" s="107"/>
      <c r="DKE561" s="107"/>
      <c r="DKF561" s="107"/>
      <c r="DKG561" s="107"/>
      <c r="DKH561" s="107"/>
      <c r="DKI561" s="107"/>
      <c r="DKJ561" s="107"/>
      <c r="DKK561" s="107"/>
      <c r="DKL561" s="107"/>
      <c r="DKM561" s="107"/>
      <c r="DKN561" s="107"/>
      <c r="DKO561" s="107"/>
      <c r="DKP561" s="107"/>
      <c r="DKQ561" s="107"/>
      <c r="DKR561" s="107"/>
      <c r="DKS561" s="107"/>
      <c r="DKT561" s="107"/>
      <c r="DKU561" s="107"/>
      <c r="DKV561" s="107"/>
      <c r="DKW561" s="107"/>
      <c r="DKX561" s="107"/>
      <c r="DKY561" s="107"/>
      <c r="DKZ561" s="107"/>
      <c r="DLA561" s="107"/>
      <c r="DLB561" s="107"/>
      <c r="DLC561" s="107"/>
      <c r="DLD561" s="107"/>
      <c r="DLE561" s="107"/>
      <c r="DLF561" s="107"/>
      <c r="DLG561" s="107"/>
      <c r="DLH561" s="107"/>
      <c r="DLI561" s="107"/>
      <c r="DLJ561" s="107"/>
      <c r="DLK561" s="107"/>
      <c r="DLL561" s="107"/>
      <c r="DLM561" s="107"/>
      <c r="DLN561" s="107"/>
      <c r="DLO561" s="107"/>
      <c r="DLP561" s="107"/>
      <c r="DLQ561" s="107"/>
      <c r="DLR561" s="107"/>
      <c r="DLS561" s="107"/>
      <c r="DLT561" s="107"/>
      <c r="DLU561" s="107"/>
      <c r="DLV561" s="107"/>
      <c r="DLW561" s="107"/>
      <c r="DLX561" s="107"/>
      <c r="DLY561" s="107"/>
      <c r="DLZ561" s="107"/>
      <c r="DMA561" s="107"/>
      <c r="DMB561" s="107"/>
      <c r="DMC561" s="107"/>
      <c r="DMD561" s="107"/>
      <c r="DME561" s="107"/>
      <c r="DMF561" s="107"/>
      <c r="DMG561" s="107"/>
      <c r="DMH561" s="107"/>
      <c r="DMI561" s="107"/>
      <c r="DMJ561" s="107"/>
      <c r="DMK561" s="107"/>
      <c r="DML561" s="107"/>
      <c r="DMM561" s="107"/>
      <c r="DMN561" s="107"/>
      <c r="DMO561" s="107"/>
      <c r="DMP561" s="107"/>
      <c r="DMQ561" s="107"/>
      <c r="DMR561" s="107"/>
      <c r="DMS561" s="107"/>
      <c r="DMT561" s="107"/>
      <c r="DMU561" s="107"/>
      <c r="DMV561" s="107"/>
      <c r="DMW561" s="107"/>
      <c r="DMX561" s="107"/>
      <c r="DMY561" s="107"/>
      <c r="DMZ561" s="107"/>
      <c r="DNA561" s="107"/>
      <c r="DNB561" s="107"/>
      <c r="DNC561" s="107"/>
      <c r="DND561" s="107"/>
      <c r="DNE561" s="107"/>
      <c r="DNF561" s="107"/>
      <c r="DNG561" s="107"/>
      <c r="DNH561" s="107"/>
      <c r="DNI561" s="107"/>
      <c r="DNJ561" s="107"/>
      <c r="DNK561" s="107"/>
      <c r="DNL561" s="107"/>
      <c r="DNM561" s="107"/>
      <c r="DNN561" s="107"/>
      <c r="DNO561" s="107"/>
      <c r="DNP561" s="107"/>
      <c r="DNQ561" s="107"/>
      <c r="DNR561" s="107"/>
      <c r="DNS561" s="107"/>
      <c r="DNT561" s="107"/>
      <c r="DNU561" s="107"/>
      <c r="DNV561" s="107"/>
      <c r="DNW561" s="107"/>
      <c r="DNX561" s="107"/>
      <c r="DNY561" s="107"/>
      <c r="DNZ561" s="107"/>
      <c r="DOA561" s="107"/>
      <c r="DOB561" s="107"/>
      <c r="DOC561" s="107"/>
      <c r="DOD561" s="107"/>
      <c r="DOE561" s="107"/>
      <c r="DOF561" s="107"/>
      <c r="DOG561" s="107"/>
      <c r="DOH561" s="107"/>
      <c r="DOI561" s="107"/>
      <c r="DOJ561" s="107"/>
      <c r="DOK561" s="107"/>
      <c r="DOL561" s="107"/>
      <c r="DOM561" s="107"/>
      <c r="DON561" s="107"/>
      <c r="DOO561" s="107"/>
      <c r="DOP561" s="107"/>
      <c r="DOQ561" s="107"/>
      <c r="DOR561" s="107"/>
      <c r="DOS561" s="107"/>
      <c r="DOT561" s="107"/>
      <c r="DOU561" s="107"/>
      <c r="DOV561" s="107"/>
      <c r="DOW561" s="107"/>
      <c r="DOX561" s="107"/>
      <c r="DOY561" s="107"/>
      <c r="DOZ561" s="107"/>
      <c r="DPA561" s="107"/>
      <c r="DPB561" s="107"/>
      <c r="DPC561" s="107"/>
      <c r="DPD561" s="107"/>
      <c r="DPE561" s="107"/>
      <c r="DPF561" s="107"/>
      <c r="DPG561" s="107"/>
      <c r="DPH561" s="107"/>
      <c r="DPI561" s="107"/>
      <c r="DPJ561" s="107"/>
      <c r="DPK561" s="107"/>
      <c r="DPL561" s="107"/>
      <c r="DPM561" s="107"/>
      <c r="DPN561" s="107"/>
      <c r="DPO561" s="107"/>
      <c r="DPP561" s="107"/>
      <c r="DPQ561" s="107"/>
      <c r="DPR561" s="107"/>
      <c r="DPS561" s="107"/>
      <c r="DPT561" s="107"/>
      <c r="DPU561" s="107"/>
      <c r="DPV561" s="107"/>
      <c r="DPW561" s="107"/>
      <c r="DPX561" s="107"/>
      <c r="DPY561" s="107"/>
      <c r="DPZ561" s="107"/>
      <c r="DQA561" s="107"/>
      <c r="DQB561" s="107"/>
      <c r="DQC561" s="107"/>
      <c r="DQD561" s="107"/>
      <c r="DQE561" s="107"/>
      <c r="DQF561" s="107"/>
      <c r="DQG561" s="107"/>
      <c r="DQH561" s="107"/>
      <c r="DQI561" s="107"/>
      <c r="DQJ561" s="107"/>
      <c r="DQK561" s="107"/>
      <c r="DQL561" s="107"/>
      <c r="DQM561" s="107"/>
      <c r="DQN561" s="107"/>
      <c r="DQO561" s="107"/>
      <c r="DQP561" s="107"/>
      <c r="DQQ561" s="107"/>
      <c r="DQR561" s="107"/>
      <c r="DQS561" s="107"/>
      <c r="DQT561" s="107"/>
      <c r="DQU561" s="107"/>
      <c r="DQV561" s="107"/>
      <c r="DQW561" s="107"/>
      <c r="DQX561" s="107"/>
      <c r="DQY561" s="107"/>
      <c r="DQZ561" s="107"/>
      <c r="DRA561" s="107"/>
      <c r="DRB561" s="107"/>
      <c r="DRC561" s="107"/>
      <c r="DRD561" s="107"/>
      <c r="DRE561" s="107"/>
      <c r="DRF561" s="107"/>
      <c r="DRG561" s="107"/>
      <c r="DRH561" s="107"/>
      <c r="DRI561" s="107"/>
      <c r="DRJ561" s="107"/>
      <c r="DRK561" s="107"/>
      <c r="DRL561" s="107"/>
      <c r="DRM561" s="107"/>
      <c r="DRN561" s="107"/>
      <c r="DRO561" s="107"/>
      <c r="DRP561" s="107"/>
      <c r="DRQ561" s="107"/>
      <c r="DRR561" s="107"/>
      <c r="DRS561" s="107"/>
      <c r="DRT561" s="107"/>
      <c r="DRU561" s="107"/>
      <c r="DRV561" s="107"/>
      <c r="DRW561" s="107"/>
      <c r="DRX561" s="107"/>
      <c r="DRY561" s="107"/>
      <c r="DRZ561" s="107"/>
      <c r="DSA561" s="107"/>
      <c r="DSB561" s="107"/>
      <c r="DSC561" s="107"/>
      <c r="DSD561" s="107"/>
      <c r="DSE561" s="107"/>
      <c r="DSF561" s="107"/>
      <c r="DSG561" s="107"/>
      <c r="DSH561" s="107"/>
      <c r="DSI561" s="107"/>
      <c r="DSJ561" s="107"/>
      <c r="DSK561" s="107"/>
      <c r="DSL561" s="107"/>
      <c r="DSM561" s="107"/>
      <c r="DSN561" s="107"/>
      <c r="DSO561" s="107"/>
      <c r="DSP561" s="107"/>
      <c r="DSQ561" s="107"/>
      <c r="DSR561" s="107"/>
      <c r="DSS561" s="107"/>
      <c r="DST561" s="107"/>
      <c r="DSU561" s="107"/>
      <c r="DSV561" s="107"/>
      <c r="DSW561" s="107"/>
      <c r="DSX561" s="107"/>
      <c r="DSY561" s="107"/>
      <c r="DSZ561" s="107"/>
      <c r="DTA561" s="107"/>
      <c r="DTB561" s="107"/>
      <c r="DTC561" s="107"/>
      <c r="DTD561" s="107"/>
      <c r="DTE561" s="107"/>
      <c r="DTF561" s="107"/>
      <c r="DTG561" s="107"/>
      <c r="DTH561" s="107"/>
      <c r="DTI561" s="107"/>
      <c r="DTJ561" s="107"/>
      <c r="DTK561" s="107"/>
      <c r="DTL561" s="107"/>
      <c r="DTM561" s="107"/>
      <c r="DTN561" s="107"/>
      <c r="DTO561" s="107"/>
      <c r="DTP561" s="107"/>
      <c r="DTQ561" s="107"/>
      <c r="DTR561" s="107"/>
      <c r="DTS561" s="107"/>
      <c r="DTT561" s="107"/>
      <c r="DTU561" s="107"/>
      <c r="DTV561" s="107"/>
      <c r="DTW561" s="107"/>
      <c r="DTX561" s="107"/>
      <c r="DTY561" s="107"/>
      <c r="DTZ561" s="107"/>
      <c r="DUA561" s="107"/>
      <c r="DUB561" s="107"/>
      <c r="DUC561" s="107"/>
      <c r="DUD561" s="107"/>
      <c r="DUE561" s="107"/>
      <c r="DUF561" s="107"/>
      <c r="DUG561" s="107"/>
      <c r="DUH561" s="107"/>
      <c r="DUI561" s="107"/>
      <c r="DUJ561" s="107"/>
      <c r="DUK561" s="107"/>
      <c r="DUL561" s="107"/>
      <c r="DUM561" s="107"/>
      <c r="DUN561" s="107"/>
      <c r="DUO561" s="107"/>
      <c r="DUP561" s="107"/>
      <c r="DUQ561" s="107"/>
      <c r="DUR561" s="107"/>
      <c r="DUS561" s="107"/>
      <c r="DUT561" s="107"/>
      <c r="DUU561" s="107"/>
      <c r="DUV561" s="107"/>
      <c r="DUW561" s="107"/>
      <c r="DUX561" s="107"/>
      <c r="DUY561" s="107"/>
      <c r="DUZ561" s="107"/>
      <c r="DVA561" s="107"/>
      <c r="DVB561" s="107"/>
      <c r="DVC561" s="107"/>
      <c r="DVD561" s="107"/>
      <c r="DVE561" s="107"/>
      <c r="DVF561" s="107"/>
      <c r="DVG561" s="107"/>
      <c r="DVH561" s="107"/>
      <c r="DVI561" s="107"/>
      <c r="DVJ561" s="107"/>
      <c r="DVK561" s="107"/>
      <c r="DVL561" s="107"/>
      <c r="DVM561" s="107"/>
      <c r="DVN561" s="107"/>
      <c r="DVO561" s="107"/>
      <c r="DVP561" s="107"/>
      <c r="DVQ561" s="107"/>
      <c r="DVR561" s="107"/>
      <c r="DVS561" s="107"/>
      <c r="DVT561" s="107"/>
      <c r="DVU561" s="107"/>
      <c r="DVV561" s="107"/>
      <c r="DVW561" s="107"/>
      <c r="DVX561" s="107"/>
      <c r="DVY561" s="107"/>
      <c r="DVZ561" s="107"/>
      <c r="DWA561" s="107"/>
      <c r="DWB561" s="107"/>
      <c r="DWC561" s="107"/>
      <c r="DWD561" s="107"/>
      <c r="DWE561" s="107"/>
      <c r="DWF561" s="107"/>
      <c r="DWG561" s="107"/>
      <c r="DWH561" s="107"/>
      <c r="DWI561" s="107"/>
      <c r="DWJ561" s="107"/>
      <c r="DWK561" s="107"/>
      <c r="DWL561" s="107"/>
      <c r="DWM561" s="107"/>
      <c r="DWN561" s="107"/>
      <c r="DWO561" s="107"/>
      <c r="DWP561" s="107"/>
      <c r="DWQ561" s="107"/>
      <c r="DWR561" s="107"/>
      <c r="DWS561" s="107"/>
      <c r="DWT561" s="107"/>
      <c r="DWU561" s="107"/>
      <c r="DWV561" s="107"/>
      <c r="DWW561" s="107"/>
      <c r="DWX561" s="107"/>
      <c r="DWY561" s="107"/>
      <c r="DWZ561" s="107"/>
      <c r="DXA561" s="107"/>
      <c r="DXB561" s="107"/>
      <c r="DXC561" s="107"/>
      <c r="DXD561" s="107"/>
      <c r="DXE561" s="107"/>
      <c r="DXF561" s="107"/>
      <c r="DXG561" s="107"/>
      <c r="DXH561" s="107"/>
      <c r="DXI561" s="107"/>
      <c r="DXJ561" s="107"/>
      <c r="DXK561" s="107"/>
      <c r="DXL561" s="107"/>
      <c r="DXM561" s="107"/>
      <c r="DXN561" s="107"/>
      <c r="DXO561" s="107"/>
      <c r="DXP561" s="107"/>
      <c r="DXQ561" s="107"/>
      <c r="DXR561" s="107"/>
      <c r="DXS561" s="107"/>
      <c r="DXT561" s="107"/>
      <c r="DXU561" s="107"/>
      <c r="DXV561" s="107"/>
      <c r="DXW561" s="107"/>
      <c r="DXX561" s="107"/>
      <c r="DXY561" s="107"/>
      <c r="DXZ561" s="107"/>
      <c r="DYA561" s="107"/>
      <c r="DYB561" s="107"/>
      <c r="DYC561" s="107"/>
      <c r="DYD561" s="107"/>
      <c r="DYE561" s="107"/>
      <c r="DYF561" s="107"/>
      <c r="DYG561" s="107"/>
      <c r="DYH561" s="107"/>
      <c r="DYI561" s="107"/>
      <c r="DYJ561" s="107"/>
      <c r="DYK561" s="107"/>
      <c r="DYL561" s="107"/>
      <c r="DYM561" s="107"/>
      <c r="DYN561" s="107"/>
      <c r="DYO561" s="107"/>
      <c r="DYP561" s="107"/>
      <c r="DYQ561" s="107"/>
      <c r="DYR561" s="107"/>
      <c r="DYS561" s="107"/>
      <c r="DYT561" s="107"/>
      <c r="DYU561" s="107"/>
      <c r="DYV561" s="107"/>
      <c r="DYW561" s="107"/>
      <c r="DYX561" s="107"/>
      <c r="DYY561" s="107"/>
      <c r="DYZ561" s="107"/>
      <c r="DZA561" s="107"/>
      <c r="DZB561" s="107"/>
      <c r="DZC561" s="107"/>
      <c r="DZD561" s="107"/>
      <c r="DZE561" s="107"/>
      <c r="DZF561" s="107"/>
      <c r="DZG561" s="107"/>
      <c r="DZH561" s="107"/>
      <c r="DZI561" s="107"/>
      <c r="DZJ561" s="107"/>
      <c r="DZK561" s="107"/>
      <c r="DZL561" s="107"/>
      <c r="DZM561" s="107"/>
      <c r="DZN561" s="107"/>
      <c r="DZO561" s="107"/>
      <c r="DZP561" s="107"/>
      <c r="DZQ561" s="107"/>
      <c r="DZR561" s="107"/>
      <c r="DZS561" s="107"/>
      <c r="DZT561" s="107"/>
      <c r="DZU561" s="107"/>
      <c r="DZV561" s="107"/>
      <c r="DZW561" s="107"/>
      <c r="DZX561" s="107"/>
      <c r="DZY561" s="107"/>
      <c r="DZZ561" s="107"/>
      <c r="EAA561" s="107"/>
      <c r="EAB561" s="107"/>
      <c r="EAC561" s="107"/>
      <c r="EAD561" s="107"/>
      <c r="EAE561" s="107"/>
      <c r="EAF561" s="107"/>
      <c r="EAG561" s="107"/>
      <c r="EAH561" s="107"/>
      <c r="EAI561" s="107"/>
      <c r="EAJ561" s="107"/>
      <c r="EAK561" s="107"/>
      <c r="EAL561" s="107"/>
      <c r="EAM561" s="107"/>
      <c r="EAN561" s="107"/>
      <c r="EAO561" s="107"/>
      <c r="EAP561" s="107"/>
      <c r="EAQ561" s="107"/>
      <c r="EAR561" s="107"/>
      <c r="EAS561" s="107"/>
      <c r="EAT561" s="107"/>
      <c r="EAU561" s="107"/>
      <c r="EAV561" s="107"/>
      <c r="EAW561" s="107"/>
      <c r="EAX561" s="107"/>
      <c r="EAY561" s="107"/>
      <c r="EAZ561" s="107"/>
      <c r="EBA561" s="107"/>
      <c r="EBB561" s="107"/>
      <c r="EBC561" s="107"/>
      <c r="EBD561" s="107"/>
      <c r="EBE561" s="107"/>
      <c r="EBF561" s="107"/>
      <c r="EBG561" s="107"/>
      <c r="EBH561" s="107"/>
      <c r="EBI561" s="107"/>
      <c r="EBJ561" s="107"/>
      <c r="EBK561" s="107"/>
      <c r="EBL561" s="107"/>
      <c r="EBM561" s="107"/>
      <c r="EBN561" s="107"/>
      <c r="EBO561" s="107"/>
      <c r="EBP561" s="107"/>
      <c r="EBQ561" s="107"/>
      <c r="EBR561" s="107"/>
      <c r="EBS561" s="107"/>
      <c r="EBT561" s="107"/>
      <c r="EBU561" s="107"/>
      <c r="EBV561" s="107"/>
      <c r="EBW561" s="107"/>
      <c r="EBX561" s="107"/>
      <c r="EBY561" s="107"/>
      <c r="EBZ561" s="107"/>
      <c r="ECA561" s="107"/>
      <c r="ECB561" s="107"/>
      <c r="ECC561" s="107"/>
      <c r="ECD561" s="107"/>
      <c r="ECE561" s="107"/>
      <c r="ECF561" s="107"/>
      <c r="ECG561" s="107"/>
      <c r="ECH561" s="107"/>
      <c r="ECI561" s="107"/>
      <c r="ECJ561" s="107"/>
      <c r="ECK561" s="107"/>
      <c r="ECL561" s="107"/>
      <c r="ECM561" s="107"/>
      <c r="ECN561" s="107"/>
      <c r="ECO561" s="107"/>
      <c r="ECP561" s="107"/>
      <c r="ECQ561" s="107"/>
      <c r="ECR561" s="107"/>
      <c r="ECS561" s="107"/>
      <c r="ECT561" s="107"/>
      <c r="ECU561" s="107"/>
      <c r="ECV561" s="107"/>
      <c r="ECW561" s="107"/>
      <c r="ECX561" s="107"/>
      <c r="ECY561" s="107"/>
      <c r="ECZ561" s="107"/>
      <c r="EDA561" s="107"/>
      <c r="EDB561" s="107"/>
      <c r="EDC561" s="107"/>
      <c r="EDD561" s="107"/>
      <c r="EDE561" s="107"/>
      <c r="EDF561" s="107"/>
      <c r="EDG561" s="107"/>
      <c r="EDH561" s="107"/>
      <c r="EDI561" s="107"/>
      <c r="EDJ561" s="107"/>
      <c r="EDK561" s="107"/>
      <c r="EDL561" s="107"/>
      <c r="EDM561" s="107"/>
      <c r="EDN561" s="107"/>
      <c r="EDO561" s="107"/>
      <c r="EDP561" s="107"/>
      <c r="EDQ561" s="107"/>
      <c r="EDR561" s="107"/>
      <c r="EDS561" s="107"/>
      <c r="EDT561" s="107"/>
      <c r="EDU561" s="107"/>
      <c r="EDV561" s="107"/>
      <c r="EDW561" s="107"/>
      <c r="EDX561" s="107"/>
      <c r="EDY561" s="107"/>
      <c r="EDZ561" s="107"/>
      <c r="EEA561" s="107"/>
      <c r="EEB561" s="107"/>
      <c r="EEC561" s="107"/>
      <c r="EED561" s="107"/>
      <c r="EEE561" s="107"/>
      <c r="EEF561" s="107"/>
      <c r="EEG561" s="107"/>
      <c r="EEH561" s="107"/>
      <c r="EEI561" s="107"/>
      <c r="EEJ561" s="107"/>
      <c r="EEK561" s="107"/>
      <c r="EEL561" s="107"/>
      <c r="EEM561" s="107"/>
      <c r="EEN561" s="107"/>
      <c r="EEO561" s="107"/>
      <c r="EEP561" s="107"/>
      <c r="EEQ561" s="107"/>
      <c r="EER561" s="107"/>
      <c r="EES561" s="107"/>
      <c r="EET561" s="107"/>
      <c r="EEU561" s="107"/>
      <c r="EEV561" s="107"/>
      <c r="EEW561" s="107"/>
      <c r="EEX561" s="107"/>
      <c r="EEY561" s="107"/>
      <c r="EEZ561" s="107"/>
      <c r="EFA561" s="107"/>
      <c r="EFB561" s="107"/>
      <c r="EFC561" s="107"/>
      <c r="EFD561" s="107"/>
      <c r="EFE561" s="107"/>
      <c r="EFF561" s="107"/>
      <c r="EFG561" s="107"/>
      <c r="EFH561" s="107"/>
      <c r="EFI561" s="107"/>
      <c r="EFJ561" s="107"/>
      <c r="EFK561" s="107"/>
      <c r="EFL561" s="107"/>
      <c r="EFM561" s="107"/>
      <c r="EFN561" s="107"/>
      <c r="EFO561" s="107"/>
      <c r="EFP561" s="107"/>
      <c r="EFQ561" s="107"/>
      <c r="EFR561" s="107"/>
      <c r="EFS561" s="107"/>
      <c r="EFT561" s="107"/>
      <c r="EFU561" s="107"/>
      <c r="EFV561" s="107"/>
      <c r="EFW561" s="107"/>
      <c r="EFX561" s="107"/>
      <c r="EFY561" s="107"/>
      <c r="EFZ561" s="107"/>
      <c r="EGA561" s="107"/>
      <c r="EGB561" s="107"/>
      <c r="EGC561" s="107"/>
      <c r="EGD561" s="107"/>
      <c r="EGE561" s="107"/>
      <c r="EGF561" s="107"/>
      <c r="EGG561" s="107"/>
      <c r="EGH561" s="107"/>
      <c r="EGI561" s="107"/>
      <c r="EGJ561" s="107"/>
      <c r="EGK561" s="107"/>
      <c r="EGL561" s="107"/>
      <c r="EGM561" s="107"/>
      <c r="EGN561" s="107"/>
      <c r="EGO561" s="107"/>
      <c r="EGP561" s="107"/>
      <c r="EGQ561" s="107"/>
      <c r="EGR561" s="107"/>
      <c r="EGS561" s="107"/>
      <c r="EGT561" s="107"/>
      <c r="EGU561" s="107"/>
      <c r="EGV561" s="107"/>
      <c r="EGW561" s="107"/>
      <c r="EGX561" s="107"/>
      <c r="EGY561" s="107"/>
      <c r="EGZ561" s="107"/>
      <c r="EHA561" s="107"/>
      <c r="EHB561" s="107"/>
      <c r="EHC561" s="107"/>
      <c r="EHD561" s="107"/>
      <c r="EHE561" s="107"/>
      <c r="EHF561" s="107"/>
      <c r="EHG561" s="107"/>
      <c r="EHH561" s="107"/>
      <c r="EHI561" s="107"/>
      <c r="EHJ561" s="107"/>
      <c r="EHK561" s="107"/>
      <c r="EHL561" s="107"/>
      <c r="EHM561" s="107"/>
      <c r="EHN561" s="107"/>
      <c r="EHO561" s="107"/>
      <c r="EHP561" s="107"/>
      <c r="EHQ561" s="107"/>
      <c r="EHR561" s="107"/>
      <c r="EHS561" s="107"/>
      <c r="EHT561" s="107"/>
      <c r="EHU561" s="107"/>
      <c r="EHV561" s="107"/>
      <c r="EHW561" s="107"/>
      <c r="EHX561" s="107"/>
      <c r="EHY561" s="107"/>
      <c r="EHZ561" s="107"/>
      <c r="EIA561" s="107"/>
      <c r="EIB561" s="107"/>
      <c r="EIC561" s="107"/>
      <c r="EID561" s="107"/>
      <c r="EIE561" s="107"/>
      <c r="EIF561" s="107"/>
      <c r="EIG561" s="107"/>
      <c r="EIH561" s="107"/>
      <c r="EII561" s="107"/>
      <c r="EIJ561" s="107"/>
      <c r="EIK561" s="107"/>
      <c r="EIL561" s="107"/>
      <c r="EIM561" s="107"/>
      <c r="EIN561" s="107"/>
      <c r="EIO561" s="107"/>
      <c r="EIP561" s="107"/>
      <c r="EIQ561" s="107"/>
      <c r="EIR561" s="107"/>
      <c r="EIS561" s="107"/>
      <c r="EIT561" s="107"/>
      <c r="EIU561" s="107"/>
      <c r="EIV561" s="107"/>
      <c r="EIW561" s="107"/>
      <c r="EIX561" s="107"/>
      <c r="EIY561" s="107"/>
      <c r="EIZ561" s="107"/>
      <c r="EJA561" s="107"/>
      <c r="EJB561" s="107"/>
      <c r="EJC561" s="107"/>
      <c r="EJD561" s="107"/>
      <c r="EJE561" s="107"/>
      <c r="EJF561" s="107"/>
      <c r="EJG561" s="107"/>
      <c r="EJH561" s="107"/>
      <c r="EJI561" s="107"/>
      <c r="EJJ561" s="107"/>
      <c r="EJK561" s="107"/>
      <c r="EJL561" s="107"/>
      <c r="EJM561" s="107"/>
      <c r="EJN561" s="107"/>
      <c r="EJO561" s="107"/>
      <c r="EJP561" s="107"/>
      <c r="EJQ561" s="107"/>
      <c r="EJR561" s="107"/>
      <c r="EJS561" s="107"/>
      <c r="EJT561" s="107"/>
      <c r="EJU561" s="107"/>
      <c r="EJV561" s="107"/>
      <c r="EJW561" s="107"/>
      <c r="EJX561" s="107"/>
      <c r="EJY561" s="107"/>
      <c r="EJZ561" s="107"/>
      <c r="EKA561" s="107"/>
      <c r="EKB561" s="107"/>
      <c r="EKC561" s="107"/>
      <c r="EKD561" s="107"/>
      <c r="EKE561" s="107"/>
      <c r="EKF561" s="107"/>
      <c r="EKG561" s="107"/>
      <c r="EKH561" s="107"/>
      <c r="EKI561" s="107"/>
      <c r="EKJ561" s="107"/>
      <c r="EKK561" s="107"/>
      <c r="EKL561" s="107"/>
      <c r="EKM561" s="107"/>
      <c r="EKN561" s="107"/>
      <c r="EKO561" s="107"/>
      <c r="EKP561" s="107"/>
      <c r="EKQ561" s="107"/>
      <c r="EKR561" s="107"/>
      <c r="EKS561" s="107"/>
      <c r="EKT561" s="107"/>
      <c r="EKU561" s="107"/>
      <c r="EKV561" s="107"/>
      <c r="EKW561" s="107"/>
      <c r="EKX561" s="107"/>
      <c r="EKY561" s="107"/>
      <c r="EKZ561" s="107"/>
      <c r="ELA561" s="107"/>
      <c r="ELB561" s="107"/>
      <c r="ELC561" s="107"/>
      <c r="ELD561" s="107"/>
      <c r="ELE561" s="107"/>
      <c r="ELF561" s="107"/>
      <c r="ELG561" s="107"/>
      <c r="ELH561" s="107"/>
      <c r="ELI561" s="107"/>
      <c r="ELJ561" s="107"/>
      <c r="ELK561" s="107"/>
      <c r="ELL561" s="107"/>
      <c r="ELM561" s="107"/>
      <c r="ELN561" s="107"/>
      <c r="ELO561" s="107"/>
      <c r="ELP561" s="107"/>
      <c r="ELQ561" s="107"/>
      <c r="ELR561" s="107"/>
      <c r="ELS561" s="107"/>
      <c r="ELT561" s="107"/>
      <c r="ELU561" s="107"/>
      <c r="ELV561" s="107"/>
      <c r="ELW561" s="107"/>
      <c r="ELX561" s="107"/>
      <c r="ELY561" s="107"/>
      <c r="ELZ561" s="107"/>
      <c r="EMA561" s="107"/>
      <c r="EMB561" s="107"/>
      <c r="EMC561" s="107"/>
      <c r="EMD561" s="107"/>
      <c r="EME561" s="107"/>
      <c r="EMF561" s="107"/>
      <c r="EMG561" s="107"/>
      <c r="EMH561" s="107"/>
      <c r="EMI561" s="107"/>
      <c r="EMJ561" s="107"/>
      <c r="EMK561" s="107"/>
      <c r="EML561" s="107"/>
      <c r="EMM561" s="107"/>
      <c r="EMN561" s="107"/>
      <c r="EMO561" s="107"/>
      <c r="EMP561" s="107"/>
      <c r="EMQ561" s="107"/>
      <c r="EMR561" s="107"/>
      <c r="EMS561" s="107"/>
      <c r="EMT561" s="107"/>
      <c r="EMU561" s="107"/>
      <c r="EMV561" s="107"/>
      <c r="EMW561" s="107"/>
      <c r="EMX561" s="107"/>
      <c r="EMY561" s="107"/>
      <c r="EMZ561" s="107"/>
      <c r="ENA561" s="107"/>
      <c r="ENB561" s="107"/>
      <c r="ENC561" s="107"/>
      <c r="END561" s="107"/>
      <c r="ENE561" s="107"/>
      <c r="ENF561" s="107"/>
      <c r="ENG561" s="107"/>
      <c r="ENH561" s="107"/>
      <c r="ENI561" s="107"/>
      <c r="ENJ561" s="107"/>
      <c r="ENK561" s="107"/>
      <c r="ENL561" s="107"/>
      <c r="ENM561" s="107"/>
      <c r="ENN561" s="107"/>
      <c r="ENO561" s="107"/>
      <c r="ENP561" s="107"/>
      <c r="ENQ561" s="107"/>
      <c r="ENR561" s="107"/>
      <c r="ENS561" s="107"/>
      <c r="ENT561" s="107"/>
      <c r="ENU561" s="107"/>
      <c r="ENV561" s="107"/>
      <c r="ENW561" s="107"/>
      <c r="ENX561" s="107"/>
      <c r="ENY561" s="107"/>
      <c r="ENZ561" s="107"/>
      <c r="EOA561" s="107"/>
      <c r="EOB561" s="107"/>
      <c r="EOC561" s="107"/>
      <c r="EOD561" s="107"/>
      <c r="EOE561" s="107"/>
      <c r="EOF561" s="107"/>
      <c r="EOG561" s="107"/>
      <c r="EOH561" s="107"/>
      <c r="EOI561" s="107"/>
      <c r="EOJ561" s="107"/>
      <c r="EOK561" s="107"/>
      <c r="EOL561" s="107"/>
      <c r="EOM561" s="107"/>
      <c r="EON561" s="107"/>
      <c r="EOO561" s="107"/>
      <c r="EOP561" s="107"/>
      <c r="EOQ561" s="107"/>
      <c r="EOR561" s="107"/>
      <c r="EOS561" s="107"/>
      <c r="EOT561" s="107"/>
      <c r="EOU561" s="107"/>
      <c r="EOV561" s="107"/>
      <c r="EOW561" s="107"/>
      <c r="EOX561" s="107"/>
      <c r="EOY561" s="107"/>
      <c r="EOZ561" s="107"/>
      <c r="EPA561" s="107"/>
      <c r="EPB561" s="107"/>
      <c r="EPC561" s="107"/>
      <c r="EPD561" s="107"/>
      <c r="EPE561" s="107"/>
      <c r="EPF561" s="107"/>
      <c r="EPG561" s="107"/>
      <c r="EPH561" s="107"/>
      <c r="EPI561" s="107"/>
      <c r="EPJ561" s="107"/>
      <c r="EPK561" s="107"/>
      <c r="EPL561" s="107"/>
      <c r="EPM561" s="107"/>
      <c r="EPN561" s="107"/>
      <c r="EPO561" s="107"/>
      <c r="EPP561" s="107"/>
      <c r="EPQ561" s="107"/>
      <c r="EPR561" s="107"/>
      <c r="EPS561" s="107"/>
      <c r="EPT561" s="107"/>
      <c r="EPU561" s="107"/>
      <c r="EPV561" s="107"/>
      <c r="EPW561" s="107"/>
      <c r="EPX561" s="107"/>
      <c r="EPY561" s="107"/>
      <c r="EPZ561" s="107"/>
      <c r="EQA561" s="107"/>
      <c r="EQB561" s="107"/>
      <c r="EQC561" s="107"/>
      <c r="EQD561" s="107"/>
      <c r="EQE561" s="107"/>
      <c r="EQF561" s="107"/>
      <c r="EQG561" s="107"/>
      <c r="EQH561" s="107"/>
      <c r="EQI561" s="107"/>
      <c r="EQJ561" s="107"/>
      <c r="EQK561" s="107"/>
      <c r="EQL561" s="107"/>
      <c r="EQM561" s="107"/>
      <c r="EQN561" s="107"/>
      <c r="EQO561" s="107"/>
      <c r="EQP561" s="107"/>
      <c r="EQQ561" s="107"/>
      <c r="EQR561" s="107"/>
      <c r="EQS561" s="107"/>
      <c r="EQT561" s="107"/>
      <c r="EQU561" s="107"/>
      <c r="EQV561" s="107"/>
      <c r="EQW561" s="107"/>
      <c r="EQX561" s="107"/>
      <c r="EQY561" s="107"/>
      <c r="EQZ561" s="107"/>
      <c r="ERA561" s="107"/>
      <c r="ERB561" s="107"/>
      <c r="ERC561" s="107"/>
      <c r="ERD561" s="107"/>
      <c r="ERE561" s="107"/>
      <c r="ERF561" s="107"/>
      <c r="ERG561" s="107"/>
      <c r="ERH561" s="107"/>
      <c r="ERI561" s="107"/>
      <c r="ERJ561" s="107"/>
      <c r="ERK561" s="107"/>
      <c r="ERL561" s="107"/>
      <c r="ERM561" s="107"/>
      <c r="ERN561" s="107"/>
      <c r="ERO561" s="107"/>
      <c r="ERP561" s="107"/>
      <c r="ERQ561" s="107"/>
      <c r="ERR561" s="107"/>
      <c r="ERS561" s="107"/>
      <c r="ERT561" s="107"/>
      <c r="ERU561" s="107"/>
      <c r="ERV561" s="107"/>
      <c r="ERW561" s="107"/>
      <c r="ERX561" s="107"/>
      <c r="ERY561" s="107"/>
      <c r="ERZ561" s="107"/>
      <c r="ESA561" s="107"/>
      <c r="ESB561" s="107"/>
      <c r="ESC561" s="107"/>
      <c r="ESD561" s="107"/>
      <c r="ESE561" s="107"/>
      <c r="ESF561" s="107"/>
      <c r="ESG561" s="107"/>
      <c r="ESH561" s="107"/>
      <c r="ESI561" s="107"/>
      <c r="ESJ561" s="107"/>
      <c r="ESK561" s="107"/>
      <c r="ESL561" s="107"/>
      <c r="ESM561" s="107"/>
      <c r="ESN561" s="107"/>
      <c r="ESO561" s="107"/>
      <c r="ESP561" s="107"/>
      <c r="ESQ561" s="107"/>
      <c r="ESR561" s="107"/>
      <c r="ESS561" s="107"/>
      <c r="EST561" s="107"/>
      <c r="ESU561" s="107"/>
      <c r="ESV561" s="107"/>
      <c r="ESW561" s="107"/>
      <c r="ESX561" s="107"/>
      <c r="ESY561" s="107"/>
      <c r="ESZ561" s="107"/>
      <c r="ETA561" s="107"/>
      <c r="ETB561" s="107"/>
      <c r="ETC561" s="107"/>
      <c r="ETD561" s="107"/>
      <c r="ETE561" s="107"/>
      <c r="ETF561" s="107"/>
      <c r="ETG561" s="107"/>
      <c r="ETH561" s="107"/>
      <c r="ETI561" s="107"/>
      <c r="ETJ561" s="107"/>
      <c r="ETK561" s="107"/>
      <c r="ETL561" s="107"/>
      <c r="ETM561" s="107"/>
      <c r="ETN561" s="107"/>
      <c r="ETO561" s="107"/>
      <c r="ETP561" s="107"/>
      <c r="ETQ561" s="107"/>
      <c r="ETR561" s="107"/>
      <c r="ETS561" s="107"/>
      <c r="ETT561" s="107"/>
      <c r="ETU561" s="107"/>
      <c r="ETV561" s="107"/>
      <c r="ETW561" s="107"/>
      <c r="ETX561" s="107"/>
      <c r="ETY561" s="107"/>
      <c r="ETZ561" s="107"/>
      <c r="EUA561" s="107"/>
      <c r="EUB561" s="107"/>
      <c r="EUC561" s="107"/>
      <c r="EUD561" s="107"/>
      <c r="EUE561" s="107"/>
      <c r="EUF561" s="107"/>
      <c r="EUG561" s="107"/>
      <c r="EUH561" s="107"/>
      <c r="EUI561" s="107"/>
      <c r="EUJ561" s="107"/>
      <c r="EUK561" s="107"/>
      <c r="EUL561" s="107"/>
      <c r="EUM561" s="107"/>
      <c r="EUN561" s="107"/>
      <c r="EUO561" s="107"/>
      <c r="EUP561" s="107"/>
      <c r="EUQ561" s="107"/>
      <c r="EUR561" s="107"/>
      <c r="EUS561" s="107"/>
      <c r="EUT561" s="107"/>
      <c r="EUU561" s="107"/>
      <c r="EUV561" s="107"/>
      <c r="EUW561" s="107"/>
      <c r="EUX561" s="107"/>
      <c r="EUY561" s="107"/>
      <c r="EUZ561" s="107"/>
      <c r="EVA561" s="107"/>
      <c r="EVB561" s="107"/>
      <c r="EVC561" s="107"/>
      <c r="EVD561" s="107"/>
      <c r="EVE561" s="107"/>
      <c r="EVF561" s="107"/>
      <c r="EVG561" s="107"/>
      <c r="EVH561" s="107"/>
      <c r="EVI561" s="107"/>
      <c r="EVJ561" s="107"/>
      <c r="EVK561" s="107"/>
      <c r="EVL561" s="107"/>
      <c r="EVM561" s="107"/>
      <c r="EVN561" s="107"/>
      <c r="EVO561" s="107"/>
      <c r="EVP561" s="107"/>
      <c r="EVQ561" s="107"/>
      <c r="EVR561" s="107"/>
      <c r="EVS561" s="107"/>
      <c r="EVT561" s="107"/>
      <c r="EVU561" s="107"/>
      <c r="EVV561" s="107"/>
      <c r="EVW561" s="107"/>
      <c r="EVX561" s="107"/>
      <c r="EVY561" s="107"/>
      <c r="EVZ561" s="107"/>
      <c r="EWA561" s="107"/>
      <c r="EWB561" s="107"/>
      <c r="EWC561" s="107"/>
      <c r="EWD561" s="107"/>
      <c r="EWE561" s="107"/>
      <c r="EWF561" s="107"/>
      <c r="EWG561" s="107"/>
      <c r="EWH561" s="107"/>
      <c r="EWI561" s="107"/>
      <c r="EWJ561" s="107"/>
      <c r="EWK561" s="107"/>
      <c r="EWL561" s="107"/>
      <c r="EWM561" s="107"/>
      <c r="EWN561" s="107"/>
      <c r="EWO561" s="107"/>
      <c r="EWP561" s="107"/>
      <c r="EWQ561" s="107"/>
      <c r="EWR561" s="107"/>
      <c r="EWS561" s="107"/>
      <c r="EWT561" s="107"/>
      <c r="EWU561" s="107"/>
      <c r="EWV561" s="107"/>
      <c r="EWW561" s="107"/>
      <c r="EWX561" s="107"/>
      <c r="EWY561" s="107"/>
      <c r="EWZ561" s="107"/>
      <c r="EXA561" s="107"/>
      <c r="EXB561" s="107"/>
      <c r="EXC561" s="107"/>
      <c r="EXD561" s="107"/>
      <c r="EXE561" s="107"/>
      <c r="EXF561" s="107"/>
      <c r="EXG561" s="107"/>
      <c r="EXH561" s="107"/>
      <c r="EXI561" s="107"/>
      <c r="EXJ561" s="107"/>
      <c r="EXK561" s="107"/>
      <c r="EXL561" s="107"/>
      <c r="EXM561" s="107"/>
      <c r="EXN561" s="107"/>
      <c r="EXO561" s="107"/>
      <c r="EXP561" s="107"/>
      <c r="EXQ561" s="107"/>
      <c r="EXR561" s="107"/>
      <c r="EXS561" s="107"/>
      <c r="EXT561" s="107"/>
      <c r="EXU561" s="107"/>
      <c r="EXV561" s="107"/>
      <c r="EXW561" s="107"/>
      <c r="EXX561" s="107"/>
      <c r="EXY561" s="107"/>
      <c r="EXZ561" s="107"/>
      <c r="EYA561" s="107"/>
      <c r="EYB561" s="107"/>
      <c r="EYC561" s="107"/>
      <c r="EYD561" s="107"/>
      <c r="EYE561" s="107"/>
      <c r="EYF561" s="107"/>
      <c r="EYG561" s="107"/>
      <c r="EYH561" s="107"/>
      <c r="EYI561" s="107"/>
      <c r="EYJ561" s="107"/>
      <c r="EYK561" s="107"/>
      <c r="EYL561" s="107"/>
      <c r="EYM561" s="107"/>
      <c r="EYN561" s="107"/>
      <c r="EYO561" s="107"/>
      <c r="EYP561" s="107"/>
      <c r="EYQ561" s="107"/>
      <c r="EYR561" s="107"/>
      <c r="EYS561" s="107"/>
      <c r="EYT561" s="107"/>
      <c r="EYU561" s="107"/>
      <c r="EYV561" s="107"/>
      <c r="EYW561" s="107"/>
      <c r="EYX561" s="107"/>
      <c r="EYY561" s="107"/>
      <c r="EYZ561" s="107"/>
      <c r="EZA561" s="107"/>
      <c r="EZB561" s="107"/>
      <c r="EZC561" s="107"/>
      <c r="EZD561" s="107"/>
      <c r="EZE561" s="107"/>
      <c r="EZF561" s="107"/>
      <c r="EZG561" s="107"/>
      <c r="EZH561" s="107"/>
      <c r="EZI561" s="107"/>
      <c r="EZJ561" s="107"/>
      <c r="EZK561" s="107"/>
      <c r="EZL561" s="107"/>
      <c r="EZM561" s="107"/>
      <c r="EZN561" s="107"/>
      <c r="EZO561" s="107"/>
      <c r="EZP561" s="107"/>
      <c r="EZQ561" s="107"/>
      <c r="EZR561" s="107"/>
      <c r="EZS561" s="107"/>
      <c r="EZT561" s="107"/>
      <c r="EZU561" s="107"/>
      <c r="EZV561" s="107"/>
      <c r="EZW561" s="107"/>
      <c r="EZX561" s="107"/>
      <c r="EZY561" s="107"/>
      <c r="EZZ561" s="107"/>
      <c r="FAA561" s="107"/>
      <c r="FAB561" s="107"/>
      <c r="FAC561" s="107"/>
      <c r="FAD561" s="107"/>
      <c r="FAE561" s="107"/>
      <c r="FAF561" s="107"/>
      <c r="FAG561" s="107"/>
      <c r="FAH561" s="107"/>
      <c r="FAI561" s="107"/>
      <c r="FAJ561" s="107"/>
      <c r="FAK561" s="107"/>
      <c r="FAL561" s="107"/>
      <c r="FAM561" s="107"/>
      <c r="FAN561" s="107"/>
      <c r="FAO561" s="107"/>
      <c r="FAP561" s="107"/>
      <c r="FAQ561" s="107"/>
      <c r="FAR561" s="107"/>
      <c r="FAS561" s="107"/>
      <c r="FAT561" s="107"/>
      <c r="FAU561" s="107"/>
      <c r="FAV561" s="107"/>
      <c r="FAW561" s="107"/>
      <c r="FAX561" s="107"/>
      <c r="FAY561" s="107"/>
      <c r="FAZ561" s="107"/>
      <c r="FBA561" s="107"/>
      <c r="FBB561" s="107"/>
      <c r="FBC561" s="107"/>
      <c r="FBD561" s="107"/>
      <c r="FBE561" s="107"/>
      <c r="FBF561" s="107"/>
      <c r="FBG561" s="107"/>
      <c r="FBH561" s="107"/>
      <c r="FBI561" s="107"/>
      <c r="FBJ561" s="107"/>
      <c r="FBK561" s="107"/>
      <c r="FBL561" s="107"/>
      <c r="FBM561" s="107"/>
      <c r="FBN561" s="107"/>
      <c r="FBO561" s="107"/>
      <c r="FBP561" s="107"/>
      <c r="FBQ561" s="107"/>
      <c r="FBR561" s="107"/>
      <c r="FBS561" s="107"/>
      <c r="FBT561" s="107"/>
      <c r="FBU561" s="107"/>
      <c r="FBV561" s="107"/>
      <c r="FBW561" s="107"/>
      <c r="FBX561" s="107"/>
      <c r="FBY561" s="107"/>
      <c r="FBZ561" s="107"/>
      <c r="FCA561" s="107"/>
      <c r="FCB561" s="107"/>
      <c r="FCC561" s="107"/>
      <c r="FCD561" s="107"/>
      <c r="FCE561" s="107"/>
      <c r="FCF561" s="107"/>
      <c r="FCG561" s="107"/>
      <c r="FCH561" s="107"/>
      <c r="FCI561" s="107"/>
      <c r="FCJ561" s="107"/>
      <c r="FCK561" s="107"/>
      <c r="FCL561" s="107"/>
      <c r="FCM561" s="107"/>
      <c r="FCN561" s="107"/>
      <c r="FCO561" s="107"/>
      <c r="FCP561" s="107"/>
      <c r="FCQ561" s="107"/>
      <c r="FCR561" s="107"/>
      <c r="FCS561" s="107"/>
      <c r="FCT561" s="107"/>
      <c r="FCU561" s="107"/>
      <c r="FCV561" s="107"/>
      <c r="FCW561" s="107"/>
      <c r="FCX561" s="107"/>
      <c r="FCY561" s="107"/>
      <c r="FCZ561" s="107"/>
      <c r="FDA561" s="107"/>
      <c r="FDB561" s="107"/>
      <c r="FDC561" s="107"/>
      <c r="FDD561" s="107"/>
      <c r="FDE561" s="107"/>
      <c r="FDF561" s="107"/>
      <c r="FDG561" s="107"/>
      <c r="FDH561" s="107"/>
      <c r="FDI561" s="107"/>
      <c r="FDJ561" s="107"/>
      <c r="FDK561" s="107"/>
      <c r="FDL561" s="107"/>
      <c r="FDM561" s="107"/>
      <c r="FDN561" s="107"/>
      <c r="FDO561" s="107"/>
      <c r="FDP561" s="107"/>
      <c r="FDQ561" s="107"/>
      <c r="FDR561" s="107"/>
      <c r="FDS561" s="107"/>
      <c r="FDT561" s="107"/>
      <c r="FDU561" s="107"/>
      <c r="FDV561" s="107"/>
      <c r="FDW561" s="107"/>
      <c r="FDX561" s="107"/>
      <c r="FDY561" s="107"/>
      <c r="FDZ561" s="107"/>
      <c r="FEA561" s="107"/>
      <c r="FEB561" s="107"/>
      <c r="FEC561" s="107"/>
      <c r="FED561" s="107"/>
      <c r="FEE561" s="107"/>
      <c r="FEF561" s="107"/>
      <c r="FEG561" s="107"/>
      <c r="FEH561" s="107"/>
      <c r="FEI561" s="107"/>
      <c r="FEJ561" s="107"/>
      <c r="FEK561" s="107"/>
      <c r="FEL561" s="107"/>
      <c r="FEM561" s="107"/>
      <c r="FEN561" s="107"/>
      <c r="FEO561" s="107"/>
      <c r="FEP561" s="107"/>
      <c r="FEQ561" s="107"/>
      <c r="FER561" s="107"/>
      <c r="FES561" s="107"/>
      <c r="FET561" s="107"/>
      <c r="FEU561" s="107"/>
      <c r="FEV561" s="107"/>
      <c r="FEW561" s="107"/>
      <c r="FEX561" s="107"/>
      <c r="FEY561" s="107"/>
      <c r="FEZ561" s="107"/>
      <c r="FFA561" s="107"/>
      <c r="FFB561" s="107"/>
      <c r="FFC561" s="107"/>
      <c r="FFD561" s="107"/>
      <c r="FFE561" s="107"/>
      <c r="FFF561" s="107"/>
      <c r="FFG561" s="107"/>
      <c r="FFH561" s="107"/>
      <c r="FFI561" s="107"/>
      <c r="FFJ561" s="107"/>
      <c r="FFK561" s="107"/>
      <c r="FFL561" s="107"/>
      <c r="FFM561" s="107"/>
      <c r="FFN561" s="107"/>
      <c r="FFO561" s="107"/>
      <c r="FFP561" s="107"/>
      <c r="FFQ561" s="107"/>
      <c r="FFR561" s="107"/>
      <c r="FFS561" s="107"/>
      <c r="FFT561" s="107"/>
      <c r="FFU561" s="107"/>
      <c r="FFV561" s="107"/>
      <c r="FFW561" s="107"/>
      <c r="FFX561" s="107"/>
      <c r="FFY561" s="107"/>
      <c r="FFZ561" s="107"/>
      <c r="FGA561" s="107"/>
      <c r="FGB561" s="107"/>
      <c r="FGC561" s="107"/>
      <c r="FGD561" s="107"/>
      <c r="FGE561" s="107"/>
      <c r="FGF561" s="107"/>
      <c r="FGG561" s="107"/>
      <c r="FGH561" s="107"/>
      <c r="FGI561" s="107"/>
      <c r="FGJ561" s="107"/>
      <c r="FGK561" s="107"/>
      <c r="FGL561" s="107"/>
      <c r="FGM561" s="107"/>
      <c r="FGN561" s="107"/>
      <c r="FGO561" s="107"/>
      <c r="FGP561" s="107"/>
      <c r="FGQ561" s="107"/>
      <c r="FGR561" s="107"/>
      <c r="FGS561" s="107"/>
      <c r="FGT561" s="107"/>
      <c r="FGU561" s="107"/>
      <c r="FGV561" s="107"/>
      <c r="FGW561" s="107"/>
      <c r="FGX561" s="107"/>
      <c r="FGY561" s="107"/>
      <c r="FGZ561" s="107"/>
      <c r="FHA561" s="107"/>
      <c r="FHB561" s="107"/>
      <c r="FHC561" s="107"/>
      <c r="FHD561" s="107"/>
      <c r="FHE561" s="107"/>
      <c r="FHF561" s="107"/>
      <c r="FHG561" s="107"/>
      <c r="FHH561" s="107"/>
      <c r="FHI561" s="107"/>
      <c r="FHJ561" s="107"/>
      <c r="FHK561" s="107"/>
      <c r="FHL561" s="107"/>
      <c r="FHM561" s="107"/>
      <c r="FHN561" s="107"/>
      <c r="FHO561" s="107"/>
      <c r="FHP561" s="107"/>
      <c r="FHQ561" s="107"/>
      <c r="FHR561" s="107"/>
      <c r="FHS561" s="107"/>
      <c r="FHT561" s="107"/>
      <c r="FHU561" s="107"/>
      <c r="FHV561" s="107"/>
      <c r="FHW561" s="107"/>
      <c r="FHX561" s="107"/>
      <c r="FHY561" s="107"/>
      <c r="FHZ561" s="107"/>
      <c r="FIA561" s="107"/>
      <c r="FIB561" s="107"/>
      <c r="FIC561" s="107"/>
      <c r="FID561" s="107"/>
      <c r="FIE561" s="107"/>
      <c r="FIF561" s="107"/>
      <c r="FIG561" s="107"/>
      <c r="FIH561" s="107"/>
      <c r="FII561" s="107"/>
      <c r="FIJ561" s="107"/>
      <c r="FIK561" s="107"/>
      <c r="FIL561" s="107"/>
      <c r="FIM561" s="107"/>
      <c r="FIN561" s="107"/>
      <c r="FIO561" s="107"/>
      <c r="FIP561" s="107"/>
      <c r="FIQ561" s="107"/>
      <c r="FIR561" s="107"/>
      <c r="FIS561" s="107"/>
      <c r="FIT561" s="107"/>
      <c r="FIU561" s="107"/>
      <c r="FIV561" s="107"/>
      <c r="FIW561" s="107"/>
      <c r="FIX561" s="107"/>
      <c r="FIY561" s="107"/>
      <c r="FIZ561" s="107"/>
      <c r="FJA561" s="107"/>
      <c r="FJB561" s="107"/>
      <c r="FJC561" s="107"/>
      <c r="FJD561" s="107"/>
      <c r="FJE561" s="107"/>
      <c r="FJF561" s="107"/>
      <c r="FJG561" s="107"/>
      <c r="FJH561" s="107"/>
      <c r="FJI561" s="107"/>
      <c r="FJJ561" s="107"/>
      <c r="FJK561" s="107"/>
      <c r="FJL561" s="107"/>
      <c r="FJM561" s="107"/>
      <c r="FJN561" s="107"/>
      <c r="FJO561" s="107"/>
      <c r="FJP561" s="107"/>
      <c r="FJQ561" s="107"/>
      <c r="FJR561" s="107"/>
      <c r="FJS561" s="107"/>
      <c r="FJT561" s="107"/>
      <c r="FJU561" s="107"/>
      <c r="FJV561" s="107"/>
      <c r="FJW561" s="107"/>
      <c r="FJX561" s="107"/>
      <c r="FJY561" s="107"/>
      <c r="FJZ561" s="107"/>
      <c r="FKA561" s="107"/>
      <c r="FKB561" s="107"/>
      <c r="FKC561" s="107"/>
      <c r="FKD561" s="107"/>
      <c r="FKE561" s="107"/>
      <c r="FKF561" s="107"/>
      <c r="FKG561" s="107"/>
      <c r="FKH561" s="107"/>
      <c r="FKI561" s="107"/>
      <c r="FKJ561" s="107"/>
      <c r="FKK561" s="107"/>
      <c r="FKL561" s="107"/>
      <c r="FKM561" s="107"/>
      <c r="FKN561" s="107"/>
      <c r="FKO561" s="107"/>
      <c r="FKP561" s="107"/>
      <c r="FKQ561" s="107"/>
      <c r="FKR561" s="107"/>
      <c r="FKS561" s="107"/>
      <c r="FKT561" s="107"/>
      <c r="FKU561" s="107"/>
      <c r="FKV561" s="107"/>
      <c r="FKW561" s="107"/>
      <c r="FKX561" s="107"/>
      <c r="FKY561" s="107"/>
      <c r="FKZ561" s="107"/>
      <c r="FLA561" s="107"/>
      <c r="FLB561" s="107"/>
      <c r="FLC561" s="107"/>
      <c r="FLD561" s="107"/>
      <c r="FLE561" s="107"/>
      <c r="FLF561" s="107"/>
      <c r="FLG561" s="107"/>
      <c r="FLH561" s="107"/>
      <c r="FLI561" s="107"/>
      <c r="FLJ561" s="107"/>
      <c r="FLK561" s="107"/>
      <c r="FLL561" s="107"/>
      <c r="FLM561" s="107"/>
      <c r="FLN561" s="107"/>
      <c r="FLO561" s="107"/>
      <c r="FLP561" s="107"/>
      <c r="FLQ561" s="107"/>
      <c r="FLR561" s="107"/>
      <c r="FLS561" s="107"/>
      <c r="FLT561" s="107"/>
      <c r="FLU561" s="107"/>
      <c r="FLV561" s="107"/>
      <c r="FLW561" s="107"/>
      <c r="FLX561" s="107"/>
      <c r="FLY561" s="107"/>
      <c r="FLZ561" s="107"/>
      <c r="FMA561" s="107"/>
      <c r="FMB561" s="107"/>
      <c r="FMC561" s="107"/>
      <c r="FMD561" s="107"/>
      <c r="FME561" s="107"/>
      <c r="FMF561" s="107"/>
      <c r="FMG561" s="107"/>
      <c r="FMH561" s="107"/>
      <c r="FMI561" s="107"/>
      <c r="FMJ561" s="107"/>
      <c r="FMK561" s="107"/>
      <c r="FML561" s="107"/>
      <c r="FMM561" s="107"/>
      <c r="FMN561" s="107"/>
      <c r="FMO561" s="107"/>
      <c r="FMP561" s="107"/>
      <c r="FMQ561" s="107"/>
      <c r="FMR561" s="107"/>
      <c r="FMS561" s="107"/>
      <c r="FMT561" s="107"/>
      <c r="FMU561" s="107"/>
      <c r="FMV561" s="107"/>
      <c r="FMW561" s="107"/>
      <c r="FMX561" s="107"/>
      <c r="FMY561" s="107"/>
      <c r="FMZ561" s="107"/>
      <c r="FNA561" s="107"/>
      <c r="FNB561" s="107"/>
      <c r="FNC561" s="107"/>
      <c r="FND561" s="107"/>
      <c r="FNE561" s="107"/>
      <c r="FNF561" s="107"/>
      <c r="FNG561" s="107"/>
      <c r="FNH561" s="107"/>
      <c r="FNI561" s="107"/>
      <c r="FNJ561" s="107"/>
      <c r="FNK561" s="107"/>
      <c r="FNL561" s="107"/>
      <c r="FNM561" s="107"/>
      <c r="FNN561" s="107"/>
      <c r="FNO561" s="107"/>
      <c r="FNP561" s="107"/>
      <c r="FNQ561" s="107"/>
      <c r="FNR561" s="107"/>
      <c r="FNS561" s="107"/>
      <c r="FNT561" s="107"/>
      <c r="FNU561" s="107"/>
      <c r="FNV561" s="107"/>
      <c r="FNW561" s="107"/>
      <c r="FNX561" s="107"/>
      <c r="FNY561" s="107"/>
      <c r="FNZ561" s="107"/>
      <c r="FOA561" s="107"/>
      <c r="FOB561" s="107"/>
      <c r="FOC561" s="107"/>
      <c r="FOD561" s="107"/>
      <c r="FOE561" s="107"/>
      <c r="FOF561" s="107"/>
      <c r="FOG561" s="107"/>
      <c r="FOH561" s="107"/>
      <c r="FOI561" s="107"/>
      <c r="FOJ561" s="107"/>
      <c r="FOK561" s="107"/>
      <c r="FOL561" s="107"/>
      <c r="FOM561" s="107"/>
      <c r="FON561" s="107"/>
      <c r="FOO561" s="107"/>
      <c r="FOP561" s="107"/>
      <c r="FOQ561" s="107"/>
      <c r="FOR561" s="107"/>
      <c r="FOS561" s="107"/>
      <c r="FOT561" s="107"/>
      <c r="FOU561" s="107"/>
      <c r="FOV561" s="107"/>
      <c r="FOW561" s="107"/>
      <c r="FOX561" s="107"/>
      <c r="FOY561" s="107"/>
      <c r="FOZ561" s="107"/>
      <c r="FPA561" s="107"/>
      <c r="FPB561" s="107"/>
      <c r="FPC561" s="107"/>
      <c r="FPD561" s="107"/>
      <c r="FPE561" s="107"/>
      <c r="FPF561" s="107"/>
      <c r="FPG561" s="107"/>
      <c r="FPH561" s="107"/>
      <c r="FPI561" s="107"/>
      <c r="FPJ561" s="107"/>
      <c r="FPK561" s="107"/>
      <c r="FPL561" s="107"/>
      <c r="FPM561" s="107"/>
      <c r="FPN561" s="107"/>
      <c r="FPO561" s="107"/>
      <c r="FPP561" s="107"/>
      <c r="FPQ561" s="107"/>
      <c r="FPR561" s="107"/>
      <c r="FPS561" s="107"/>
      <c r="FPT561" s="107"/>
      <c r="FPU561" s="107"/>
      <c r="FPV561" s="107"/>
      <c r="FPW561" s="107"/>
      <c r="FPX561" s="107"/>
      <c r="FPY561" s="107"/>
      <c r="FPZ561" s="107"/>
      <c r="FQA561" s="107"/>
      <c r="FQB561" s="107"/>
      <c r="FQC561" s="107"/>
      <c r="FQD561" s="107"/>
      <c r="FQE561" s="107"/>
      <c r="FQF561" s="107"/>
      <c r="FQG561" s="107"/>
      <c r="FQH561" s="107"/>
      <c r="FQI561" s="107"/>
      <c r="FQJ561" s="107"/>
      <c r="FQK561" s="107"/>
      <c r="FQL561" s="107"/>
      <c r="FQM561" s="107"/>
      <c r="FQN561" s="107"/>
      <c r="FQO561" s="107"/>
      <c r="FQP561" s="107"/>
      <c r="FQQ561" s="107"/>
      <c r="FQR561" s="107"/>
      <c r="FQS561" s="107"/>
      <c r="FQT561" s="107"/>
      <c r="FQU561" s="107"/>
      <c r="FQV561" s="107"/>
      <c r="FQW561" s="107"/>
      <c r="FQX561" s="107"/>
      <c r="FQY561" s="107"/>
      <c r="FQZ561" s="107"/>
      <c r="FRA561" s="107"/>
      <c r="FRB561" s="107"/>
      <c r="FRC561" s="107"/>
      <c r="FRD561" s="107"/>
      <c r="FRE561" s="107"/>
      <c r="FRF561" s="107"/>
      <c r="FRG561" s="107"/>
      <c r="FRH561" s="107"/>
      <c r="FRI561" s="107"/>
      <c r="FRJ561" s="107"/>
      <c r="FRK561" s="107"/>
      <c r="FRL561" s="107"/>
      <c r="FRM561" s="107"/>
      <c r="FRN561" s="107"/>
      <c r="FRO561" s="107"/>
      <c r="FRP561" s="107"/>
      <c r="FRQ561" s="107"/>
      <c r="FRR561" s="107"/>
      <c r="FRS561" s="107"/>
      <c r="FRT561" s="107"/>
      <c r="FRU561" s="107"/>
      <c r="FRV561" s="107"/>
      <c r="FRW561" s="107"/>
      <c r="FRX561" s="107"/>
      <c r="FRY561" s="107"/>
      <c r="FRZ561" s="107"/>
      <c r="FSA561" s="107"/>
      <c r="FSB561" s="107"/>
      <c r="FSC561" s="107"/>
      <c r="FSD561" s="107"/>
      <c r="FSE561" s="107"/>
      <c r="FSF561" s="107"/>
      <c r="FSG561" s="107"/>
      <c r="FSH561" s="107"/>
      <c r="FSI561" s="107"/>
      <c r="FSJ561" s="107"/>
      <c r="FSK561" s="107"/>
      <c r="FSL561" s="107"/>
      <c r="FSM561" s="107"/>
      <c r="FSN561" s="107"/>
      <c r="FSO561" s="107"/>
      <c r="FSP561" s="107"/>
      <c r="FSQ561" s="107"/>
      <c r="FSR561" s="107"/>
      <c r="FSS561" s="107"/>
      <c r="FST561" s="107"/>
      <c r="FSU561" s="107"/>
      <c r="FSV561" s="107"/>
      <c r="FSW561" s="107"/>
      <c r="FSX561" s="107"/>
      <c r="FSY561" s="107"/>
      <c r="FSZ561" s="107"/>
      <c r="FTA561" s="107"/>
      <c r="FTB561" s="107"/>
      <c r="FTC561" s="107"/>
      <c r="FTD561" s="107"/>
      <c r="FTE561" s="107"/>
      <c r="FTF561" s="107"/>
      <c r="FTG561" s="107"/>
      <c r="FTH561" s="107"/>
      <c r="FTI561" s="107"/>
      <c r="FTJ561" s="107"/>
      <c r="FTK561" s="107"/>
      <c r="FTL561" s="107"/>
      <c r="FTM561" s="107"/>
      <c r="FTN561" s="107"/>
      <c r="FTO561" s="107"/>
      <c r="FTP561" s="107"/>
      <c r="FTQ561" s="107"/>
      <c r="FTR561" s="107"/>
      <c r="FTS561" s="107"/>
      <c r="FTT561" s="107"/>
      <c r="FTU561" s="107"/>
      <c r="FTV561" s="107"/>
      <c r="FTW561" s="107"/>
      <c r="FTX561" s="107"/>
      <c r="FTY561" s="107"/>
      <c r="FTZ561" s="107"/>
      <c r="FUA561" s="107"/>
      <c r="FUB561" s="107"/>
      <c r="FUC561" s="107"/>
      <c r="FUD561" s="107"/>
      <c r="FUE561" s="107"/>
      <c r="FUF561" s="107"/>
      <c r="FUG561" s="107"/>
      <c r="FUH561" s="107"/>
      <c r="FUI561" s="107"/>
      <c r="FUJ561" s="107"/>
      <c r="FUK561" s="107"/>
      <c r="FUL561" s="107"/>
      <c r="FUM561" s="107"/>
      <c r="FUN561" s="107"/>
      <c r="FUO561" s="107"/>
      <c r="FUP561" s="107"/>
      <c r="FUQ561" s="107"/>
      <c r="FUR561" s="107"/>
      <c r="FUS561" s="107"/>
      <c r="FUT561" s="107"/>
      <c r="FUU561" s="107"/>
      <c r="FUV561" s="107"/>
      <c r="FUW561" s="107"/>
      <c r="FUX561" s="107"/>
      <c r="FUY561" s="107"/>
      <c r="FUZ561" s="107"/>
      <c r="FVA561" s="107"/>
      <c r="FVB561" s="107"/>
      <c r="FVC561" s="107"/>
      <c r="FVD561" s="107"/>
      <c r="FVE561" s="107"/>
      <c r="FVF561" s="107"/>
      <c r="FVG561" s="107"/>
      <c r="FVH561" s="107"/>
      <c r="FVI561" s="107"/>
      <c r="FVJ561" s="107"/>
      <c r="FVK561" s="107"/>
      <c r="FVL561" s="107"/>
      <c r="FVM561" s="107"/>
      <c r="FVN561" s="107"/>
      <c r="FVO561" s="107"/>
      <c r="FVP561" s="107"/>
      <c r="FVQ561" s="107"/>
      <c r="FVR561" s="107"/>
      <c r="FVS561" s="107"/>
      <c r="FVT561" s="107"/>
      <c r="FVU561" s="107"/>
      <c r="FVV561" s="107"/>
      <c r="FVW561" s="107"/>
      <c r="FVX561" s="107"/>
      <c r="FVY561" s="107"/>
      <c r="FVZ561" s="107"/>
      <c r="FWA561" s="107"/>
      <c r="FWB561" s="107"/>
      <c r="FWC561" s="107"/>
      <c r="FWD561" s="107"/>
      <c r="FWE561" s="107"/>
      <c r="FWF561" s="107"/>
      <c r="FWG561" s="107"/>
      <c r="FWH561" s="107"/>
      <c r="FWI561" s="107"/>
      <c r="FWJ561" s="107"/>
      <c r="FWK561" s="107"/>
      <c r="FWL561" s="107"/>
      <c r="FWM561" s="107"/>
      <c r="FWN561" s="107"/>
      <c r="FWO561" s="107"/>
      <c r="FWP561" s="107"/>
      <c r="FWQ561" s="107"/>
      <c r="FWR561" s="107"/>
      <c r="FWS561" s="107"/>
      <c r="FWT561" s="107"/>
      <c r="FWU561" s="107"/>
      <c r="FWV561" s="107"/>
      <c r="FWW561" s="107"/>
      <c r="FWX561" s="107"/>
      <c r="FWY561" s="107"/>
      <c r="FWZ561" s="107"/>
      <c r="FXA561" s="107"/>
      <c r="FXB561" s="107"/>
      <c r="FXC561" s="107"/>
      <c r="FXD561" s="107"/>
      <c r="FXE561" s="107"/>
      <c r="FXF561" s="107"/>
      <c r="FXG561" s="107"/>
      <c r="FXH561" s="107"/>
      <c r="FXI561" s="107"/>
      <c r="FXJ561" s="107"/>
      <c r="FXK561" s="107"/>
      <c r="FXL561" s="107"/>
      <c r="FXM561" s="107"/>
      <c r="FXN561" s="107"/>
      <c r="FXO561" s="107"/>
      <c r="FXP561" s="107"/>
      <c r="FXQ561" s="107"/>
      <c r="FXR561" s="107"/>
      <c r="FXS561" s="107"/>
      <c r="FXT561" s="107"/>
      <c r="FXU561" s="107"/>
      <c r="FXV561" s="107"/>
      <c r="FXW561" s="107"/>
      <c r="FXX561" s="107"/>
      <c r="FXY561" s="107"/>
      <c r="FXZ561" s="107"/>
      <c r="FYA561" s="107"/>
      <c r="FYB561" s="107"/>
      <c r="FYC561" s="107"/>
      <c r="FYD561" s="107"/>
      <c r="FYE561" s="107"/>
      <c r="FYF561" s="107"/>
      <c r="FYG561" s="107"/>
      <c r="FYH561" s="107"/>
      <c r="FYI561" s="107"/>
      <c r="FYJ561" s="107"/>
      <c r="FYK561" s="107"/>
      <c r="FYL561" s="107"/>
      <c r="FYM561" s="107"/>
      <c r="FYN561" s="107"/>
      <c r="FYO561" s="107"/>
      <c r="FYP561" s="107"/>
      <c r="FYQ561" s="107"/>
      <c r="FYR561" s="107"/>
      <c r="FYS561" s="107"/>
      <c r="FYT561" s="107"/>
      <c r="FYU561" s="107"/>
      <c r="FYV561" s="107"/>
      <c r="FYW561" s="107"/>
      <c r="FYX561" s="107"/>
      <c r="FYY561" s="107"/>
      <c r="FYZ561" s="107"/>
      <c r="FZA561" s="107"/>
      <c r="FZB561" s="107"/>
      <c r="FZC561" s="107"/>
      <c r="FZD561" s="107"/>
      <c r="FZE561" s="107"/>
      <c r="FZF561" s="107"/>
      <c r="FZG561" s="107"/>
      <c r="FZH561" s="107"/>
      <c r="FZI561" s="107"/>
      <c r="FZJ561" s="107"/>
      <c r="FZK561" s="107"/>
      <c r="FZL561" s="107"/>
      <c r="FZM561" s="107"/>
      <c r="FZN561" s="107"/>
      <c r="FZO561" s="107"/>
      <c r="FZP561" s="107"/>
      <c r="FZQ561" s="107"/>
      <c r="FZR561" s="107"/>
      <c r="FZS561" s="107"/>
      <c r="FZT561" s="107"/>
      <c r="FZU561" s="107"/>
      <c r="FZV561" s="107"/>
      <c r="FZW561" s="107"/>
      <c r="FZX561" s="107"/>
      <c r="FZY561" s="107"/>
      <c r="FZZ561" s="107"/>
      <c r="GAA561" s="107"/>
      <c r="GAB561" s="107"/>
      <c r="GAC561" s="107"/>
      <c r="GAD561" s="107"/>
      <c r="GAE561" s="107"/>
      <c r="GAF561" s="107"/>
      <c r="GAG561" s="107"/>
      <c r="GAH561" s="107"/>
      <c r="GAI561" s="107"/>
      <c r="GAJ561" s="107"/>
      <c r="GAK561" s="107"/>
      <c r="GAL561" s="107"/>
      <c r="GAM561" s="107"/>
      <c r="GAN561" s="107"/>
      <c r="GAO561" s="107"/>
      <c r="GAP561" s="107"/>
      <c r="GAQ561" s="107"/>
      <c r="GAR561" s="107"/>
      <c r="GAS561" s="107"/>
      <c r="GAT561" s="107"/>
      <c r="GAU561" s="107"/>
      <c r="GAV561" s="107"/>
      <c r="GAW561" s="107"/>
      <c r="GAX561" s="107"/>
      <c r="GAY561" s="107"/>
      <c r="GAZ561" s="107"/>
      <c r="GBA561" s="107"/>
      <c r="GBB561" s="107"/>
      <c r="GBC561" s="107"/>
      <c r="GBD561" s="107"/>
      <c r="GBE561" s="107"/>
      <c r="GBF561" s="107"/>
      <c r="GBG561" s="107"/>
      <c r="GBH561" s="107"/>
      <c r="GBI561" s="107"/>
      <c r="GBJ561" s="107"/>
      <c r="GBK561" s="107"/>
      <c r="GBL561" s="107"/>
      <c r="GBM561" s="107"/>
      <c r="GBN561" s="107"/>
      <c r="GBO561" s="107"/>
      <c r="GBP561" s="107"/>
      <c r="GBQ561" s="107"/>
      <c r="GBR561" s="107"/>
      <c r="GBS561" s="107"/>
      <c r="GBT561" s="107"/>
      <c r="GBU561" s="107"/>
      <c r="GBV561" s="107"/>
      <c r="GBW561" s="107"/>
      <c r="GBX561" s="107"/>
      <c r="GBY561" s="107"/>
      <c r="GBZ561" s="107"/>
      <c r="GCA561" s="107"/>
      <c r="GCB561" s="107"/>
      <c r="GCC561" s="107"/>
      <c r="GCD561" s="107"/>
      <c r="GCE561" s="107"/>
      <c r="GCF561" s="107"/>
      <c r="GCG561" s="107"/>
      <c r="GCH561" s="107"/>
      <c r="GCI561" s="107"/>
      <c r="GCJ561" s="107"/>
      <c r="GCK561" s="107"/>
      <c r="GCL561" s="107"/>
      <c r="GCM561" s="107"/>
      <c r="GCN561" s="107"/>
      <c r="GCO561" s="107"/>
      <c r="GCP561" s="107"/>
      <c r="GCQ561" s="107"/>
      <c r="GCR561" s="107"/>
      <c r="GCS561" s="107"/>
      <c r="GCT561" s="107"/>
      <c r="GCU561" s="107"/>
      <c r="GCV561" s="107"/>
      <c r="GCW561" s="107"/>
      <c r="GCX561" s="107"/>
      <c r="GCY561" s="107"/>
      <c r="GCZ561" s="107"/>
      <c r="GDA561" s="107"/>
      <c r="GDB561" s="107"/>
      <c r="GDC561" s="107"/>
      <c r="GDD561" s="107"/>
      <c r="GDE561" s="107"/>
      <c r="GDF561" s="107"/>
      <c r="GDG561" s="107"/>
      <c r="GDH561" s="107"/>
      <c r="GDI561" s="107"/>
      <c r="GDJ561" s="107"/>
      <c r="GDK561" s="107"/>
      <c r="GDL561" s="107"/>
      <c r="GDM561" s="107"/>
      <c r="GDN561" s="107"/>
      <c r="GDO561" s="107"/>
      <c r="GDP561" s="107"/>
      <c r="GDQ561" s="107"/>
      <c r="GDR561" s="107"/>
      <c r="GDS561" s="107"/>
      <c r="GDT561" s="107"/>
      <c r="GDU561" s="107"/>
      <c r="GDV561" s="107"/>
      <c r="GDW561" s="107"/>
      <c r="GDX561" s="107"/>
      <c r="GDY561" s="107"/>
      <c r="GDZ561" s="107"/>
      <c r="GEA561" s="107"/>
      <c r="GEB561" s="107"/>
      <c r="GEC561" s="107"/>
      <c r="GED561" s="107"/>
      <c r="GEE561" s="107"/>
      <c r="GEF561" s="107"/>
      <c r="GEG561" s="107"/>
      <c r="GEH561" s="107"/>
      <c r="GEI561" s="107"/>
      <c r="GEJ561" s="107"/>
      <c r="GEK561" s="107"/>
      <c r="GEL561" s="107"/>
      <c r="GEM561" s="107"/>
      <c r="GEN561" s="107"/>
      <c r="GEO561" s="107"/>
      <c r="GEP561" s="107"/>
      <c r="GEQ561" s="107"/>
      <c r="GER561" s="107"/>
      <c r="GES561" s="107"/>
      <c r="GET561" s="107"/>
      <c r="GEU561" s="107"/>
      <c r="GEV561" s="107"/>
      <c r="GEW561" s="107"/>
      <c r="GEX561" s="107"/>
      <c r="GEY561" s="107"/>
      <c r="GEZ561" s="107"/>
      <c r="GFA561" s="107"/>
      <c r="GFB561" s="107"/>
      <c r="GFC561" s="107"/>
      <c r="GFD561" s="107"/>
      <c r="GFE561" s="107"/>
      <c r="GFF561" s="107"/>
      <c r="GFG561" s="107"/>
      <c r="GFH561" s="107"/>
      <c r="GFI561" s="107"/>
      <c r="GFJ561" s="107"/>
      <c r="GFK561" s="107"/>
      <c r="GFL561" s="107"/>
      <c r="GFM561" s="107"/>
      <c r="GFN561" s="107"/>
      <c r="GFO561" s="107"/>
      <c r="GFP561" s="107"/>
      <c r="GFQ561" s="107"/>
      <c r="GFR561" s="107"/>
      <c r="GFS561" s="107"/>
      <c r="GFT561" s="107"/>
      <c r="GFU561" s="107"/>
      <c r="GFV561" s="107"/>
      <c r="GFW561" s="107"/>
      <c r="GFX561" s="107"/>
      <c r="GFY561" s="107"/>
      <c r="GFZ561" s="107"/>
      <c r="GGA561" s="107"/>
      <c r="GGB561" s="107"/>
      <c r="GGC561" s="107"/>
      <c r="GGD561" s="107"/>
      <c r="GGE561" s="107"/>
      <c r="GGF561" s="107"/>
      <c r="GGG561" s="107"/>
      <c r="GGH561" s="107"/>
      <c r="GGI561" s="107"/>
      <c r="GGJ561" s="107"/>
      <c r="GGK561" s="107"/>
      <c r="GGL561" s="107"/>
      <c r="GGM561" s="107"/>
      <c r="GGN561" s="107"/>
      <c r="GGO561" s="107"/>
      <c r="GGP561" s="107"/>
      <c r="GGQ561" s="107"/>
      <c r="GGR561" s="107"/>
      <c r="GGS561" s="107"/>
      <c r="GGT561" s="107"/>
      <c r="GGU561" s="107"/>
      <c r="GGV561" s="107"/>
      <c r="GGW561" s="107"/>
      <c r="GGX561" s="107"/>
      <c r="GGY561" s="107"/>
      <c r="GGZ561" s="107"/>
      <c r="GHA561" s="107"/>
      <c r="GHB561" s="107"/>
      <c r="GHC561" s="107"/>
      <c r="GHD561" s="107"/>
      <c r="GHE561" s="107"/>
      <c r="GHF561" s="107"/>
      <c r="GHG561" s="107"/>
      <c r="GHH561" s="107"/>
      <c r="GHI561" s="107"/>
      <c r="GHJ561" s="107"/>
      <c r="GHK561" s="107"/>
      <c r="GHL561" s="107"/>
      <c r="GHM561" s="107"/>
      <c r="GHN561" s="107"/>
      <c r="GHO561" s="107"/>
      <c r="GHP561" s="107"/>
      <c r="GHQ561" s="107"/>
      <c r="GHR561" s="107"/>
      <c r="GHS561" s="107"/>
      <c r="GHT561" s="107"/>
      <c r="GHU561" s="107"/>
      <c r="GHV561" s="107"/>
      <c r="GHW561" s="107"/>
      <c r="GHX561" s="107"/>
      <c r="GHY561" s="107"/>
      <c r="GHZ561" s="107"/>
      <c r="GIA561" s="107"/>
      <c r="GIB561" s="107"/>
      <c r="GIC561" s="107"/>
      <c r="GID561" s="107"/>
      <c r="GIE561" s="107"/>
      <c r="GIF561" s="107"/>
      <c r="GIG561" s="107"/>
      <c r="GIH561" s="107"/>
      <c r="GII561" s="107"/>
      <c r="GIJ561" s="107"/>
      <c r="GIK561" s="107"/>
      <c r="GIL561" s="107"/>
      <c r="GIM561" s="107"/>
      <c r="GIN561" s="107"/>
      <c r="GIO561" s="107"/>
      <c r="GIP561" s="107"/>
      <c r="GIQ561" s="107"/>
      <c r="GIR561" s="107"/>
      <c r="GIS561" s="107"/>
      <c r="GIT561" s="107"/>
      <c r="GIU561" s="107"/>
      <c r="GIV561" s="107"/>
      <c r="GIW561" s="107"/>
      <c r="GIX561" s="107"/>
      <c r="GIY561" s="107"/>
      <c r="GIZ561" s="107"/>
      <c r="GJA561" s="107"/>
      <c r="GJB561" s="107"/>
      <c r="GJC561" s="107"/>
      <c r="GJD561" s="107"/>
      <c r="GJE561" s="107"/>
      <c r="GJF561" s="107"/>
      <c r="GJG561" s="107"/>
      <c r="GJH561" s="107"/>
      <c r="GJI561" s="107"/>
      <c r="GJJ561" s="107"/>
      <c r="GJK561" s="107"/>
      <c r="GJL561" s="107"/>
      <c r="GJM561" s="107"/>
      <c r="GJN561" s="107"/>
      <c r="GJO561" s="107"/>
      <c r="GJP561" s="107"/>
      <c r="GJQ561" s="107"/>
      <c r="GJR561" s="107"/>
      <c r="GJS561" s="107"/>
      <c r="GJT561" s="107"/>
      <c r="GJU561" s="107"/>
      <c r="GJV561" s="107"/>
      <c r="GJW561" s="107"/>
      <c r="GJX561" s="107"/>
      <c r="GJY561" s="107"/>
      <c r="GJZ561" s="107"/>
      <c r="GKA561" s="107"/>
      <c r="GKB561" s="107"/>
      <c r="GKC561" s="107"/>
      <c r="GKD561" s="107"/>
      <c r="GKE561" s="107"/>
      <c r="GKF561" s="107"/>
      <c r="GKG561" s="107"/>
      <c r="GKH561" s="107"/>
      <c r="GKI561" s="107"/>
      <c r="GKJ561" s="107"/>
      <c r="GKK561" s="107"/>
      <c r="GKL561" s="107"/>
      <c r="GKM561" s="107"/>
      <c r="GKN561" s="107"/>
      <c r="GKO561" s="107"/>
      <c r="GKP561" s="107"/>
      <c r="GKQ561" s="107"/>
      <c r="GKR561" s="107"/>
      <c r="GKS561" s="107"/>
      <c r="GKT561" s="107"/>
      <c r="GKU561" s="107"/>
      <c r="GKV561" s="107"/>
      <c r="GKW561" s="107"/>
      <c r="GKX561" s="107"/>
      <c r="GKY561" s="107"/>
      <c r="GKZ561" s="107"/>
      <c r="GLA561" s="107"/>
      <c r="GLB561" s="107"/>
      <c r="GLC561" s="107"/>
      <c r="GLD561" s="107"/>
      <c r="GLE561" s="107"/>
      <c r="GLF561" s="107"/>
      <c r="GLG561" s="107"/>
      <c r="GLH561" s="107"/>
      <c r="GLI561" s="107"/>
      <c r="GLJ561" s="107"/>
      <c r="GLK561" s="107"/>
      <c r="GLL561" s="107"/>
      <c r="GLM561" s="107"/>
      <c r="GLN561" s="107"/>
      <c r="GLO561" s="107"/>
      <c r="GLP561" s="107"/>
      <c r="GLQ561" s="107"/>
      <c r="GLR561" s="107"/>
      <c r="GLS561" s="107"/>
      <c r="GLT561" s="107"/>
      <c r="GLU561" s="107"/>
      <c r="GLV561" s="107"/>
      <c r="GLW561" s="107"/>
      <c r="GLX561" s="107"/>
      <c r="GLY561" s="107"/>
      <c r="GLZ561" s="107"/>
      <c r="GMA561" s="107"/>
      <c r="GMB561" s="107"/>
      <c r="GMC561" s="107"/>
      <c r="GMD561" s="107"/>
      <c r="GME561" s="107"/>
      <c r="GMF561" s="107"/>
      <c r="GMG561" s="107"/>
      <c r="GMH561" s="107"/>
      <c r="GMI561" s="107"/>
      <c r="GMJ561" s="107"/>
      <c r="GMK561" s="107"/>
      <c r="GML561" s="107"/>
      <c r="GMM561" s="107"/>
      <c r="GMN561" s="107"/>
      <c r="GMO561" s="107"/>
      <c r="GMP561" s="107"/>
      <c r="GMQ561" s="107"/>
      <c r="GMR561" s="107"/>
      <c r="GMS561" s="107"/>
      <c r="GMT561" s="107"/>
      <c r="GMU561" s="107"/>
      <c r="GMV561" s="107"/>
      <c r="GMW561" s="107"/>
      <c r="GMX561" s="107"/>
      <c r="GMY561" s="107"/>
      <c r="GMZ561" s="107"/>
      <c r="GNA561" s="107"/>
      <c r="GNB561" s="107"/>
      <c r="GNC561" s="107"/>
      <c r="GND561" s="107"/>
      <c r="GNE561" s="107"/>
      <c r="GNF561" s="107"/>
      <c r="GNG561" s="107"/>
      <c r="GNH561" s="107"/>
      <c r="GNI561" s="107"/>
      <c r="GNJ561" s="107"/>
      <c r="GNK561" s="107"/>
      <c r="GNL561" s="107"/>
      <c r="GNM561" s="107"/>
      <c r="GNN561" s="107"/>
      <c r="GNO561" s="107"/>
      <c r="GNP561" s="107"/>
      <c r="GNQ561" s="107"/>
      <c r="GNR561" s="107"/>
      <c r="GNS561" s="107"/>
      <c r="GNT561" s="107"/>
      <c r="GNU561" s="107"/>
      <c r="GNV561" s="107"/>
      <c r="GNW561" s="107"/>
      <c r="GNX561" s="107"/>
      <c r="GNY561" s="107"/>
      <c r="GNZ561" s="107"/>
      <c r="GOA561" s="107"/>
      <c r="GOB561" s="107"/>
      <c r="GOC561" s="107"/>
      <c r="GOD561" s="107"/>
      <c r="GOE561" s="107"/>
      <c r="GOF561" s="107"/>
      <c r="GOG561" s="107"/>
      <c r="GOH561" s="107"/>
      <c r="GOI561" s="107"/>
      <c r="GOJ561" s="107"/>
      <c r="GOK561" s="107"/>
      <c r="GOL561" s="107"/>
      <c r="GOM561" s="107"/>
      <c r="GON561" s="107"/>
      <c r="GOO561" s="107"/>
      <c r="GOP561" s="107"/>
      <c r="GOQ561" s="107"/>
      <c r="GOR561" s="107"/>
      <c r="GOS561" s="107"/>
      <c r="GOT561" s="107"/>
      <c r="GOU561" s="107"/>
      <c r="GOV561" s="107"/>
      <c r="GOW561" s="107"/>
      <c r="GOX561" s="107"/>
      <c r="GOY561" s="107"/>
      <c r="GOZ561" s="107"/>
      <c r="GPA561" s="107"/>
      <c r="GPB561" s="107"/>
      <c r="GPC561" s="107"/>
      <c r="GPD561" s="107"/>
      <c r="GPE561" s="107"/>
      <c r="GPF561" s="107"/>
      <c r="GPG561" s="107"/>
      <c r="GPH561" s="107"/>
      <c r="GPI561" s="107"/>
      <c r="GPJ561" s="107"/>
      <c r="GPK561" s="107"/>
      <c r="GPL561" s="107"/>
      <c r="GPM561" s="107"/>
      <c r="GPN561" s="107"/>
      <c r="GPO561" s="107"/>
      <c r="GPP561" s="107"/>
      <c r="GPQ561" s="107"/>
      <c r="GPR561" s="107"/>
      <c r="GPS561" s="107"/>
      <c r="GPT561" s="107"/>
      <c r="GPU561" s="107"/>
      <c r="GPV561" s="107"/>
      <c r="GPW561" s="107"/>
      <c r="GPX561" s="107"/>
      <c r="GPY561" s="107"/>
      <c r="GPZ561" s="107"/>
      <c r="GQA561" s="107"/>
      <c r="GQB561" s="107"/>
      <c r="GQC561" s="107"/>
      <c r="GQD561" s="107"/>
      <c r="GQE561" s="107"/>
      <c r="GQF561" s="107"/>
      <c r="GQG561" s="107"/>
      <c r="GQH561" s="107"/>
      <c r="GQI561" s="107"/>
      <c r="GQJ561" s="107"/>
      <c r="GQK561" s="107"/>
      <c r="GQL561" s="107"/>
      <c r="GQM561" s="107"/>
      <c r="GQN561" s="107"/>
      <c r="GQO561" s="107"/>
      <c r="GQP561" s="107"/>
      <c r="GQQ561" s="107"/>
      <c r="GQR561" s="107"/>
      <c r="GQS561" s="107"/>
      <c r="GQT561" s="107"/>
      <c r="GQU561" s="107"/>
      <c r="GQV561" s="107"/>
      <c r="GQW561" s="107"/>
      <c r="GQX561" s="107"/>
      <c r="GQY561" s="107"/>
      <c r="GQZ561" s="107"/>
      <c r="GRA561" s="107"/>
      <c r="GRB561" s="107"/>
      <c r="GRC561" s="107"/>
      <c r="GRD561" s="107"/>
      <c r="GRE561" s="107"/>
      <c r="GRF561" s="107"/>
      <c r="GRG561" s="107"/>
      <c r="GRH561" s="107"/>
      <c r="GRI561" s="107"/>
      <c r="GRJ561" s="107"/>
      <c r="GRK561" s="107"/>
      <c r="GRL561" s="107"/>
      <c r="GRM561" s="107"/>
      <c r="GRN561" s="107"/>
      <c r="GRO561" s="107"/>
      <c r="GRP561" s="107"/>
      <c r="GRQ561" s="107"/>
      <c r="GRR561" s="107"/>
      <c r="GRS561" s="107"/>
      <c r="GRT561" s="107"/>
      <c r="GRU561" s="107"/>
      <c r="GRV561" s="107"/>
      <c r="GRW561" s="107"/>
      <c r="GRX561" s="107"/>
      <c r="GRY561" s="107"/>
      <c r="GRZ561" s="107"/>
      <c r="GSA561" s="107"/>
      <c r="GSB561" s="107"/>
      <c r="GSC561" s="107"/>
      <c r="GSD561" s="107"/>
      <c r="GSE561" s="107"/>
      <c r="GSF561" s="107"/>
      <c r="GSG561" s="107"/>
      <c r="GSH561" s="107"/>
      <c r="GSI561" s="107"/>
      <c r="GSJ561" s="107"/>
      <c r="GSK561" s="107"/>
      <c r="GSL561" s="107"/>
      <c r="GSM561" s="107"/>
      <c r="GSN561" s="107"/>
      <c r="GSO561" s="107"/>
      <c r="GSP561" s="107"/>
      <c r="GSQ561" s="107"/>
      <c r="GSR561" s="107"/>
      <c r="GSS561" s="107"/>
      <c r="GST561" s="107"/>
      <c r="GSU561" s="107"/>
      <c r="GSV561" s="107"/>
      <c r="GSW561" s="107"/>
      <c r="GSX561" s="107"/>
      <c r="GSY561" s="107"/>
      <c r="GSZ561" s="107"/>
      <c r="GTA561" s="107"/>
      <c r="GTB561" s="107"/>
      <c r="GTC561" s="107"/>
      <c r="GTD561" s="107"/>
      <c r="GTE561" s="107"/>
      <c r="GTF561" s="107"/>
      <c r="GTG561" s="107"/>
      <c r="GTH561" s="107"/>
      <c r="GTI561" s="107"/>
      <c r="GTJ561" s="107"/>
      <c r="GTK561" s="107"/>
      <c r="GTL561" s="107"/>
      <c r="GTM561" s="107"/>
      <c r="GTN561" s="107"/>
      <c r="GTO561" s="107"/>
      <c r="GTP561" s="107"/>
      <c r="GTQ561" s="107"/>
      <c r="GTR561" s="107"/>
      <c r="GTS561" s="107"/>
      <c r="GTT561" s="107"/>
      <c r="GTU561" s="107"/>
      <c r="GTV561" s="107"/>
      <c r="GTW561" s="107"/>
      <c r="GTX561" s="107"/>
      <c r="GTY561" s="107"/>
      <c r="GTZ561" s="107"/>
      <c r="GUA561" s="107"/>
      <c r="GUB561" s="107"/>
      <c r="GUC561" s="107"/>
      <c r="GUD561" s="107"/>
      <c r="GUE561" s="107"/>
      <c r="GUF561" s="107"/>
      <c r="GUG561" s="107"/>
      <c r="GUH561" s="107"/>
      <c r="GUI561" s="107"/>
      <c r="GUJ561" s="107"/>
      <c r="GUK561" s="107"/>
      <c r="GUL561" s="107"/>
      <c r="GUM561" s="107"/>
      <c r="GUN561" s="107"/>
      <c r="GUO561" s="107"/>
      <c r="GUP561" s="107"/>
      <c r="GUQ561" s="107"/>
      <c r="GUR561" s="107"/>
      <c r="GUS561" s="107"/>
      <c r="GUT561" s="107"/>
      <c r="GUU561" s="107"/>
      <c r="GUV561" s="107"/>
      <c r="GUW561" s="107"/>
      <c r="GUX561" s="107"/>
      <c r="GUY561" s="107"/>
      <c r="GUZ561" s="107"/>
      <c r="GVA561" s="107"/>
      <c r="GVB561" s="107"/>
      <c r="GVC561" s="107"/>
      <c r="GVD561" s="107"/>
      <c r="GVE561" s="107"/>
      <c r="GVF561" s="107"/>
      <c r="GVG561" s="107"/>
      <c r="GVH561" s="107"/>
      <c r="GVI561" s="107"/>
      <c r="GVJ561" s="107"/>
      <c r="GVK561" s="107"/>
      <c r="GVL561" s="107"/>
      <c r="GVM561" s="107"/>
      <c r="GVN561" s="107"/>
      <c r="GVO561" s="107"/>
      <c r="GVP561" s="107"/>
      <c r="GVQ561" s="107"/>
      <c r="GVR561" s="107"/>
      <c r="GVS561" s="107"/>
      <c r="GVT561" s="107"/>
      <c r="GVU561" s="107"/>
      <c r="GVV561" s="107"/>
      <c r="GVW561" s="107"/>
      <c r="GVX561" s="107"/>
      <c r="GVY561" s="107"/>
      <c r="GVZ561" s="107"/>
      <c r="GWA561" s="107"/>
      <c r="GWB561" s="107"/>
      <c r="GWC561" s="107"/>
      <c r="GWD561" s="107"/>
      <c r="GWE561" s="107"/>
      <c r="GWF561" s="107"/>
      <c r="GWG561" s="107"/>
      <c r="GWH561" s="107"/>
      <c r="GWI561" s="107"/>
      <c r="GWJ561" s="107"/>
      <c r="GWK561" s="107"/>
      <c r="GWL561" s="107"/>
      <c r="GWM561" s="107"/>
      <c r="GWN561" s="107"/>
      <c r="GWO561" s="107"/>
      <c r="GWP561" s="107"/>
      <c r="GWQ561" s="107"/>
      <c r="GWR561" s="107"/>
      <c r="GWS561" s="107"/>
      <c r="GWT561" s="107"/>
      <c r="GWU561" s="107"/>
      <c r="GWV561" s="107"/>
      <c r="GWW561" s="107"/>
      <c r="GWX561" s="107"/>
      <c r="GWY561" s="107"/>
      <c r="GWZ561" s="107"/>
      <c r="GXA561" s="107"/>
      <c r="GXB561" s="107"/>
      <c r="GXC561" s="107"/>
      <c r="GXD561" s="107"/>
      <c r="GXE561" s="107"/>
      <c r="GXF561" s="107"/>
      <c r="GXG561" s="107"/>
      <c r="GXH561" s="107"/>
      <c r="GXI561" s="107"/>
      <c r="GXJ561" s="107"/>
      <c r="GXK561" s="107"/>
      <c r="GXL561" s="107"/>
      <c r="GXM561" s="107"/>
      <c r="GXN561" s="107"/>
      <c r="GXO561" s="107"/>
      <c r="GXP561" s="107"/>
      <c r="GXQ561" s="107"/>
      <c r="GXR561" s="107"/>
      <c r="GXS561" s="107"/>
      <c r="GXT561" s="107"/>
      <c r="GXU561" s="107"/>
      <c r="GXV561" s="107"/>
      <c r="GXW561" s="107"/>
      <c r="GXX561" s="107"/>
      <c r="GXY561" s="107"/>
      <c r="GXZ561" s="107"/>
      <c r="GYA561" s="107"/>
      <c r="GYB561" s="107"/>
      <c r="GYC561" s="107"/>
      <c r="GYD561" s="107"/>
      <c r="GYE561" s="107"/>
      <c r="GYF561" s="107"/>
      <c r="GYG561" s="107"/>
      <c r="GYH561" s="107"/>
      <c r="GYI561" s="107"/>
      <c r="GYJ561" s="107"/>
      <c r="GYK561" s="107"/>
      <c r="GYL561" s="107"/>
      <c r="GYM561" s="107"/>
      <c r="GYN561" s="107"/>
      <c r="GYO561" s="107"/>
      <c r="GYP561" s="107"/>
      <c r="GYQ561" s="107"/>
      <c r="GYR561" s="107"/>
      <c r="GYS561" s="107"/>
      <c r="GYT561" s="107"/>
      <c r="GYU561" s="107"/>
      <c r="GYV561" s="107"/>
      <c r="GYW561" s="107"/>
      <c r="GYX561" s="107"/>
      <c r="GYY561" s="107"/>
      <c r="GYZ561" s="107"/>
      <c r="GZA561" s="107"/>
      <c r="GZB561" s="107"/>
      <c r="GZC561" s="107"/>
      <c r="GZD561" s="107"/>
      <c r="GZE561" s="107"/>
      <c r="GZF561" s="107"/>
      <c r="GZG561" s="107"/>
      <c r="GZH561" s="107"/>
      <c r="GZI561" s="107"/>
      <c r="GZJ561" s="107"/>
      <c r="GZK561" s="107"/>
      <c r="GZL561" s="107"/>
      <c r="GZM561" s="107"/>
      <c r="GZN561" s="107"/>
      <c r="GZO561" s="107"/>
      <c r="GZP561" s="107"/>
      <c r="GZQ561" s="107"/>
      <c r="GZR561" s="107"/>
      <c r="GZS561" s="107"/>
      <c r="GZT561" s="107"/>
      <c r="GZU561" s="107"/>
      <c r="GZV561" s="107"/>
      <c r="GZW561" s="107"/>
      <c r="GZX561" s="107"/>
      <c r="GZY561" s="107"/>
      <c r="GZZ561" s="107"/>
      <c r="HAA561" s="107"/>
      <c r="HAB561" s="107"/>
      <c r="HAC561" s="107"/>
      <c r="HAD561" s="107"/>
      <c r="HAE561" s="107"/>
      <c r="HAF561" s="107"/>
      <c r="HAG561" s="107"/>
      <c r="HAH561" s="107"/>
      <c r="HAI561" s="107"/>
      <c r="HAJ561" s="107"/>
      <c r="HAK561" s="107"/>
      <c r="HAL561" s="107"/>
      <c r="HAM561" s="107"/>
      <c r="HAN561" s="107"/>
      <c r="HAO561" s="107"/>
      <c r="HAP561" s="107"/>
      <c r="HAQ561" s="107"/>
      <c r="HAR561" s="107"/>
      <c r="HAS561" s="107"/>
      <c r="HAT561" s="107"/>
      <c r="HAU561" s="107"/>
      <c r="HAV561" s="107"/>
      <c r="HAW561" s="107"/>
      <c r="HAX561" s="107"/>
      <c r="HAY561" s="107"/>
      <c r="HAZ561" s="107"/>
      <c r="HBA561" s="107"/>
      <c r="HBB561" s="107"/>
      <c r="HBC561" s="107"/>
      <c r="HBD561" s="107"/>
      <c r="HBE561" s="107"/>
      <c r="HBF561" s="107"/>
      <c r="HBG561" s="107"/>
      <c r="HBH561" s="107"/>
      <c r="HBI561" s="107"/>
      <c r="HBJ561" s="107"/>
      <c r="HBK561" s="107"/>
      <c r="HBL561" s="107"/>
      <c r="HBM561" s="107"/>
      <c r="HBN561" s="107"/>
      <c r="HBO561" s="107"/>
      <c r="HBP561" s="107"/>
      <c r="HBQ561" s="107"/>
      <c r="HBR561" s="107"/>
      <c r="HBS561" s="107"/>
      <c r="HBT561" s="107"/>
      <c r="HBU561" s="107"/>
      <c r="HBV561" s="107"/>
      <c r="HBW561" s="107"/>
      <c r="HBX561" s="107"/>
      <c r="HBY561" s="107"/>
      <c r="HBZ561" s="107"/>
      <c r="HCA561" s="107"/>
      <c r="HCB561" s="107"/>
      <c r="HCC561" s="107"/>
      <c r="HCD561" s="107"/>
      <c r="HCE561" s="107"/>
      <c r="HCF561" s="107"/>
      <c r="HCG561" s="107"/>
      <c r="HCH561" s="107"/>
      <c r="HCI561" s="107"/>
      <c r="HCJ561" s="107"/>
      <c r="HCK561" s="107"/>
      <c r="HCL561" s="107"/>
      <c r="HCM561" s="107"/>
      <c r="HCN561" s="107"/>
      <c r="HCO561" s="107"/>
      <c r="HCP561" s="107"/>
      <c r="HCQ561" s="107"/>
      <c r="HCR561" s="107"/>
      <c r="HCS561" s="107"/>
      <c r="HCT561" s="107"/>
      <c r="HCU561" s="107"/>
      <c r="HCV561" s="107"/>
      <c r="HCW561" s="107"/>
      <c r="HCX561" s="107"/>
      <c r="HCY561" s="107"/>
      <c r="HCZ561" s="107"/>
      <c r="HDA561" s="107"/>
      <c r="HDB561" s="107"/>
      <c r="HDC561" s="107"/>
      <c r="HDD561" s="107"/>
      <c r="HDE561" s="107"/>
      <c r="HDF561" s="107"/>
      <c r="HDG561" s="107"/>
      <c r="HDH561" s="107"/>
      <c r="HDI561" s="107"/>
      <c r="HDJ561" s="107"/>
      <c r="HDK561" s="107"/>
      <c r="HDL561" s="107"/>
      <c r="HDM561" s="107"/>
      <c r="HDN561" s="107"/>
      <c r="HDO561" s="107"/>
      <c r="HDP561" s="107"/>
      <c r="HDQ561" s="107"/>
      <c r="HDR561" s="107"/>
      <c r="HDS561" s="107"/>
      <c r="HDT561" s="107"/>
      <c r="HDU561" s="107"/>
      <c r="HDV561" s="107"/>
      <c r="HDW561" s="107"/>
      <c r="HDX561" s="107"/>
      <c r="HDY561" s="107"/>
      <c r="HDZ561" s="107"/>
      <c r="HEA561" s="107"/>
      <c r="HEB561" s="107"/>
      <c r="HEC561" s="107"/>
      <c r="HED561" s="107"/>
      <c r="HEE561" s="107"/>
      <c r="HEF561" s="107"/>
      <c r="HEG561" s="107"/>
      <c r="HEH561" s="107"/>
      <c r="HEI561" s="107"/>
      <c r="HEJ561" s="107"/>
      <c r="HEK561" s="107"/>
      <c r="HEL561" s="107"/>
      <c r="HEM561" s="107"/>
      <c r="HEN561" s="107"/>
      <c r="HEO561" s="107"/>
      <c r="HEP561" s="107"/>
      <c r="HEQ561" s="107"/>
      <c r="HER561" s="107"/>
      <c r="HES561" s="107"/>
      <c r="HET561" s="107"/>
      <c r="HEU561" s="107"/>
      <c r="HEV561" s="107"/>
      <c r="HEW561" s="107"/>
      <c r="HEX561" s="107"/>
      <c r="HEY561" s="107"/>
      <c r="HEZ561" s="107"/>
      <c r="HFA561" s="107"/>
      <c r="HFB561" s="107"/>
      <c r="HFC561" s="107"/>
      <c r="HFD561" s="107"/>
      <c r="HFE561" s="107"/>
      <c r="HFF561" s="107"/>
      <c r="HFG561" s="107"/>
      <c r="HFH561" s="107"/>
      <c r="HFI561" s="107"/>
      <c r="HFJ561" s="107"/>
      <c r="HFK561" s="107"/>
      <c r="HFL561" s="107"/>
      <c r="HFM561" s="107"/>
      <c r="HFN561" s="107"/>
      <c r="HFO561" s="107"/>
      <c r="HFP561" s="107"/>
      <c r="HFQ561" s="107"/>
      <c r="HFR561" s="107"/>
      <c r="HFS561" s="107"/>
      <c r="HFT561" s="107"/>
      <c r="HFU561" s="107"/>
      <c r="HFV561" s="107"/>
      <c r="HFW561" s="107"/>
      <c r="HFX561" s="107"/>
      <c r="HFY561" s="107"/>
      <c r="HFZ561" s="107"/>
      <c r="HGA561" s="107"/>
      <c r="HGB561" s="107"/>
      <c r="HGC561" s="107"/>
      <c r="HGD561" s="107"/>
      <c r="HGE561" s="107"/>
      <c r="HGF561" s="107"/>
      <c r="HGG561" s="107"/>
      <c r="HGH561" s="107"/>
      <c r="HGI561" s="107"/>
      <c r="HGJ561" s="107"/>
      <c r="HGK561" s="107"/>
      <c r="HGL561" s="107"/>
      <c r="HGM561" s="107"/>
      <c r="HGN561" s="107"/>
      <c r="HGO561" s="107"/>
      <c r="HGP561" s="107"/>
      <c r="HGQ561" s="107"/>
      <c r="HGR561" s="107"/>
      <c r="HGS561" s="107"/>
      <c r="HGT561" s="107"/>
      <c r="HGU561" s="107"/>
      <c r="HGV561" s="107"/>
      <c r="HGW561" s="107"/>
      <c r="HGX561" s="107"/>
      <c r="HGY561" s="107"/>
      <c r="HGZ561" s="107"/>
      <c r="HHA561" s="107"/>
      <c r="HHB561" s="107"/>
      <c r="HHC561" s="107"/>
      <c r="HHD561" s="107"/>
      <c r="HHE561" s="107"/>
      <c r="HHF561" s="107"/>
      <c r="HHG561" s="107"/>
      <c r="HHH561" s="107"/>
      <c r="HHI561" s="107"/>
      <c r="HHJ561" s="107"/>
      <c r="HHK561" s="107"/>
      <c r="HHL561" s="107"/>
      <c r="HHM561" s="107"/>
      <c r="HHN561" s="107"/>
      <c r="HHO561" s="107"/>
      <c r="HHP561" s="107"/>
      <c r="HHQ561" s="107"/>
      <c r="HHR561" s="107"/>
      <c r="HHS561" s="107"/>
      <c r="HHT561" s="107"/>
      <c r="HHU561" s="107"/>
      <c r="HHV561" s="107"/>
      <c r="HHW561" s="107"/>
      <c r="HHX561" s="107"/>
      <c r="HHY561" s="107"/>
      <c r="HHZ561" s="107"/>
      <c r="HIA561" s="107"/>
      <c r="HIB561" s="107"/>
      <c r="HIC561" s="107"/>
      <c r="HID561" s="107"/>
      <c r="HIE561" s="107"/>
      <c r="HIF561" s="107"/>
      <c r="HIG561" s="107"/>
      <c r="HIH561" s="107"/>
      <c r="HII561" s="107"/>
      <c r="HIJ561" s="107"/>
      <c r="HIK561" s="107"/>
      <c r="HIL561" s="107"/>
      <c r="HIM561" s="107"/>
      <c r="HIN561" s="107"/>
      <c r="HIO561" s="107"/>
      <c r="HIP561" s="107"/>
      <c r="HIQ561" s="107"/>
      <c r="HIR561" s="107"/>
      <c r="HIS561" s="107"/>
      <c r="HIT561" s="107"/>
      <c r="HIU561" s="107"/>
      <c r="HIV561" s="107"/>
      <c r="HIW561" s="107"/>
      <c r="HIX561" s="107"/>
      <c r="HIY561" s="107"/>
      <c r="HIZ561" s="107"/>
      <c r="HJA561" s="107"/>
      <c r="HJB561" s="107"/>
      <c r="HJC561" s="107"/>
      <c r="HJD561" s="107"/>
      <c r="HJE561" s="107"/>
      <c r="HJF561" s="107"/>
      <c r="HJG561" s="107"/>
      <c r="HJH561" s="107"/>
      <c r="HJI561" s="107"/>
      <c r="HJJ561" s="107"/>
      <c r="HJK561" s="107"/>
      <c r="HJL561" s="107"/>
      <c r="HJM561" s="107"/>
      <c r="HJN561" s="107"/>
      <c r="HJO561" s="107"/>
      <c r="HJP561" s="107"/>
      <c r="HJQ561" s="107"/>
      <c r="HJR561" s="107"/>
      <c r="HJS561" s="107"/>
      <c r="HJT561" s="107"/>
      <c r="HJU561" s="107"/>
      <c r="HJV561" s="107"/>
      <c r="HJW561" s="107"/>
      <c r="HJX561" s="107"/>
      <c r="HJY561" s="107"/>
      <c r="HJZ561" s="107"/>
      <c r="HKA561" s="107"/>
      <c r="HKB561" s="107"/>
      <c r="HKC561" s="107"/>
      <c r="HKD561" s="107"/>
      <c r="HKE561" s="107"/>
      <c r="HKF561" s="107"/>
      <c r="HKG561" s="107"/>
      <c r="HKH561" s="107"/>
      <c r="HKI561" s="107"/>
      <c r="HKJ561" s="107"/>
      <c r="HKK561" s="107"/>
      <c r="HKL561" s="107"/>
      <c r="HKM561" s="107"/>
      <c r="HKN561" s="107"/>
      <c r="HKO561" s="107"/>
      <c r="HKP561" s="107"/>
      <c r="HKQ561" s="107"/>
      <c r="HKR561" s="107"/>
      <c r="HKS561" s="107"/>
      <c r="HKT561" s="107"/>
      <c r="HKU561" s="107"/>
      <c r="HKV561" s="107"/>
      <c r="HKW561" s="107"/>
      <c r="HKX561" s="107"/>
      <c r="HKY561" s="107"/>
      <c r="HKZ561" s="107"/>
      <c r="HLA561" s="107"/>
      <c r="HLB561" s="107"/>
      <c r="HLC561" s="107"/>
      <c r="HLD561" s="107"/>
      <c r="HLE561" s="107"/>
      <c r="HLF561" s="107"/>
      <c r="HLG561" s="107"/>
      <c r="HLH561" s="107"/>
      <c r="HLI561" s="107"/>
      <c r="HLJ561" s="107"/>
      <c r="HLK561" s="107"/>
      <c r="HLL561" s="107"/>
      <c r="HLM561" s="107"/>
      <c r="HLN561" s="107"/>
      <c r="HLO561" s="107"/>
      <c r="HLP561" s="107"/>
      <c r="HLQ561" s="107"/>
      <c r="HLR561" s="107"/>
      <c r="HLS561" s="107"/>
      <c r="HLT561" s="107"/>
      <c r="HLU561" s="107"/>
      <c r="HLV561" s="107"/>
      <c r="HLW561" s="107"/>
      <c r="HLX561" s="107"/>
      <c r="HLY561" s="107"/>
      <c r="HLZ561" s="107"/>
      <c r="HMA561" s="107"/>
      <c r="HMB561" s="107"/>
      <c r="HMC561" s="107"/>
      <c r="HMD561" s="107"/>
      <c r="HME561" s="107"/>
      <c r="HMF561" s="107"/>
      <c r="HMG561" s="107"/>
      <c r="HMH561" s="107"/>
      <c r="HMI561" s="107"/>
      <c r="HMJ561" s="107"/>
      <c r="HMK561" s="107"/>
      <c r="HML561" s="107"/>
      <c r="HMM561" s="107"/>
      <c r="HMN561" s="107"/>
      <c r="HMO561" s="107"/>
      <c r="HMP561" s="107"/>
      <c r="HMQ561" s="107"/>
      <c r="HMR561" s="107"/>
      <c r="HMS561" s="107"/>
      <c r="HMT561" s="107"/>
      <c r="HMU561" s="107"/>
      <c r="HMV561" s="107"/>
      <c r="HMW561" s="107"/>
      <c r="HMX561" s="107"/>
      <c r="HMY561" s="107"/>
      <c r="HMZ561" s="107"/>
      <c r="HNA561" s="107"/>
      <c r="HNB561" s="107"/>
      <c r="HNC561" s="107"/>
      <c r="HND561" s="107"/>
      <c r="HNE561" s="107"/>
      <c r="HNF561" s="107"/>
      <c r="HNG561" s="107"/>
      <c r="HNH561" s="107"/>
      <c r="HNI561" s="107"/>
      <c r="HNJ561" s="107"/>
      <c r="HNK561" s="107"/>
      <c r="HNL561" s="107"/>
      <c r="HNM561" s="107"/>
      <c r="HNN561" s="107"/>
      <c r="HNO561" s="107"/>
      <c r="HNP561" s="107"/>
      <c r="HNQ561" s="107"/>
      <c r="HNR561" s="107"/>
      <c r="HNS561" s="107"/>
      <c r="HNT561" s="107"/>
      <c r="HNU561" s="107"/>
      <c r="HNV561" s="107"/>
      <c r="HNW561" s="107"/>
      <c r="HNX561" s="107"/>
      <c r="HNY561" s="107"/>
      <c r="HNZ561" s="107"/>
      <c r="HOA561" s="107"/>
      <c r="HOB561" s="107"/>
      <c r="HOC561" s="107"/>
      <c r="HOD561" s="107"/>
      <c r="HOE561" s="107"/>
      <c r="HOF561" s="107"/>
      <c r="HOG561" s="107"/>
      <c r="HOH561" s="107"/>
      <c r="HOI561" s="107"/>
      <c r="HOJ561" s="107"/>
      <c r="HOK561" s="107"/>
      <c r="HOL561" s="107"/>
      <c r="HOM561" s="107"/>
      <c r="HON561" s="107"/>
      <c r="HOO561" s="107"/>
      <c r="HOP561" s="107"/>
      <c r="HOQ561" s="107"/>
      <c r="HOR561" s="107"/>
      <c r="HOS561" s="107"/>
      <c r="HOT561" s="107"/>
      <c r="HOU561" s="107"/>
      <c r="HOV561" s="107"/>
      <c r="HOW561" s="107"/>
      <c r="HOX561" s="107"/>
      <c r="HOY561" s="107"/>
      <c r="HOZ561" s="107"/>
      <c r="HPA561" s="107"/>
      <c r="HPB561" s="107"/>
      <c r="HPC561" s="107"/>
      <c r="HPD561" s="107"/>
      <c r="HPE561" s="107"/>
      <c r="HPF561" s="107"/>
      <c r="HPG561" s="107"/>
      <c r="HPH561" s="107"/>
      <c r="HPI561" s="107"/>
      <c r="HPJ561" s="107"/>
      <c r="HPK561" s="107"/>
      <c r="HPL561" s="107"/>
      <c r="HPM561" s="107"/>
      <c r="HPN561" s="107"/>
      <c r="HPO561" s="107"/>
      <c r="HPP561" s="107"/>
      <c r="HPQ561" s="107"/>
      <c r="HPR561" s="107"/>
      <c r="HPS561" s="107"/>
      <c r="HPT561" s="107"/>
      <c r="HPU561" s="107"/>
      <c r="HPV561" s="107"/>
      <c r="HPW561" s="107"/>
      <c r="HPX561" s="107"/>
      <c r="HPY561" s="107"/>
      <c r="HPZ561" s="107"/>
      <c r="HQA561" s="107"/>
      <c r="HQB561" s="107"/>
      <c r="HQC561" s="107"/>
      <c r="HQD561" s="107"/>
      <c r="HQE561" s="107"/>
      <c r="HQF561" s="107"/>
      <c r="HQG561" s="107"/>
      <c r="HQH561" s="107"/>
      <c r="HQI561" s="107"/>
      <c r="HQJ561" s="107"/>
      <c r="HQK561" s="107"/>
      <c r="HQL561" s="107"/>
      <c r="HQM561" s="107"/>
      <c r="HQN561" s="107"/>
      <c r="HQO561" s="107"/>
      <c r="HQP561" s="107"/>
      <c r="HQQ561" s="107"/>
      <c r="HQR561" s="107"/>
      <c r="HQS561" s="107"/>
      <c r="HQT561" s="107"/>
      <c r="HQU561" s="107"/>
      <c r="HQV561" s="107"/>
      <c r="HQW561" s="107"/>
      <c r="HQX561" s="107"/>
      <c r="HQY561" s="107"/>
      <c r="HQZ561" s="107"/>
      <c r="HRA561" s="107"/>
      <c r="HRB561" s="107"/>
      <c r="HRC561" s="107"/>
      <c r="HRD561" s="107"/>
      <c r="HRE561" s="107"/>
      <c r="HRF561" s="107"/>
      <c r="HRG561" s="107"/>
      <c r="HRH561" s="107"/>
      <c r="HRI561" s="107"/>
      <c r="HRJ561" s="107"/>
      <c r="HRK561" s="107"/>
      <c r="HRL561" s="107"/>
      <c r="HRM561" s="107"/>
      <c r="HRN561" s="107"/>
      <c r="HRO561" s="107"/>
      <c r="HRP561" s="107"/>
      <c r="HRQ561" s="107"/>
      <c r="HRR561" s="107"/>
      <c r="HRS561" s="107"/>
      <c r="HRT561" s="107"/>
      <c r="HRU561" s="107"/>
      <c r="HRV561" s="107"/>
      <c r="HRW561" s="107"/>
      <c r="HRX561" s="107"/>
      <c r="HRY561" s="107"/>
      <c r="HRZ561" s="107"/>
      <c r="HSA561" s="107"/>
      <c r="HSB561" s="107"/>
      <c r="HSC561" s="107"/>
      <c r="HSD561" s="107"/>
      <c r="HSE561" s="107"/>
      <c r="HSF561" s="107"/>
      <c r="HSG561" s="107"/>
      <c r="HSH561" s="107"/>
      <c r="HSI561" s="107"/>
      <c r="HSJ561" s="107"/>
      <c r="HSK561" s="107"/>
      <c r="HSL561" s="107"/>
      <c r="HSM561" s="107"/>
      <c r="HSN561" s="107"/>
      <c r="HSO561" s="107"/>
      <c r="HSP561" s="107"/>
      <c r="HSQ561" s="107"/>
      <c r="HSR561" s="107"/>
      <c r="HSS561" s="107"/>
      <c r="HST561" s="107"/>
      <c r="HSU561" s="107"/>
      <c r="HSV561" s="107"/>
      <c r="HSW561" s="107"/>
      <c r="HSX561" s="107"/>
      <c r="HSY561" s="107"/>
      <c r="HSZ561" s="107"/>
      <c r="HTA561" s="107"/>
      <c r="HTB561" s="107"/>
      <c r="HTC561" s="107"/>
      <c r="HTD561" s="107"/>
      <c r="HTE561" s="107"/>
      <c r="HTF561" s="107"/>
      <c r="HTG561" s="107"/>
      <c r="HTH561" s="107"/>
      <c r="HTI561" s="107"/>
      <c r="HTJ561" s="107"/>
      <c r="HTK561" s="107"/>
      <c r="HTL561" s="107"/>
      <c r="HTM561" s="107"/>
      <c r="HTN561" s="107"/>
      <c r="HTO561" s="107"/>
      <c r="HTP561" s="107"/>
      <c r="HTQ561" s="107"/>
      <c r="HTR561" s="107"/>
      <c r="HTS561" s="107"/>
      <c r="HTT561" s="107"/>
      <c r="HTU561" s="107"/>
      <c r="HTV561" s="107"/>
      <c r="HTW561" s="107"/>
      <c r="HTX561" s="107"/>
      <c r="HTY561" s="107"/>
      <c r="HTZ561" s="107"/>
      <c r="HUA561" s="107"/>
      <c r="HUB561" s="107"/>
      <c r="HUC561" s="107"/>
      <c r="HUD561" s="107"/>
      <c r="HUE561" s="107"/>
      <c r="HUF561" s="107"/>
      <c r="HUG561" s="107"/>
      <c r="HUH561" s="107"/>
      <c r="HUI561" s="107"/>
      <c r="HUJ561" s="107"/>
      <c r="HUK561" s="107"/>
      <c r="HUL561" s="107"/>
      <c r="HUM561" s="107"/>
      <c r="HUN561" s="107"/>
      <c r="HUO561" s="107"/>
      <c r="HUP561" s="107"/>
      <c r="HUQ561" s="107"/>
      <c r="HUR561" s="107"/>
      <c r="HUS561" s="107"/>
      <c r="HUT561" s="107"/>
      <c r="HUU561" s="107"/>
      <c r="HUV561" s="107"/>
      <c r="HUW561" s="107"/>
      <c r="HUX561" s="107"/>
      <c r="HUY561" s="107"/>
      <c r="HUZ561" s="107"/>
      <c r="HVA561" s="107"/>
      <c r="HVB561" s="107"/>
      <c r="HVC561" s="107"/>
      <c r="HVD561" s="107"/>
      <c r="HVE561" s="107"/>
      <c r="HVF561" s="107"/>
      <c r="HVG561" s="107"/>
      <c r="HVH561" s="107"/>
      <c r="HVI561" s="107"/>
      <c r="HVJ561" s="107"/>
      <c r="HVK561" s="107"/>
      <c r="HVL561" s="107"/>
      <c r="HVM561" s="107"/>
      <c r="HVN561" s="107"/>
      <c r="HVO561" s="107"/>
      <c r="HVP561" s="107"/>
      <c r="HVQ561" s="107"/>
      <c r="HVR561" s="107"/>
      <c r="HVS561" s="107"/>
      <c r="HVT561" s="107"/>
      <c r="HVU561" s="107"/>
      <c r="HVV561" s="107"/>
      <c r="HVW561" s="107"/>
      <c r="HVX561" s="107"/>
      <c r="HVY561" s="107"/>
      <c r="HVZ561" s="107"/>
      <c r="HWA561" s="107"/>
      <c r="HWB561" s="107"/>
      <c r="HWC561" s="107"/>
      <c r="HWD561" s="107"/>
      <c r="HWE561" s="107"/>
      <c r="HWF561" s="107"/>
      <c r="HWG561" s="107"/>
      <c r="HWH561" s="107"/>
      <c r="HWI561" s="107"/>
      <c r="HWJ561" s="107"/>
      <c r="HWK561" s="107"/>
      <c r="HWL561" s="107"/>
      <c r="HWM561" s="107"/>
      <c r="HWN561" s="107"/>
      <c r="HWO561" s="107"/>
      <c r="HWP561" s="107"/>
      <c r="HWQ561" s="107"/>
      <c r="HWR561" s="107"/>
      <c r="HWS561" s="107"/>
      <c r="HWT561" s="107"/>
      <c r="HWU561" s="107"/>
      <c r="HWV561" s="107"/>
      <c r="HWW561" s="107"/>
      <c r="HWX561" s="107"/>
      <c r="HWY561" s="107"/>
      <c r="HWZ561" s="107"/>
      <c r="HXA561" s="107"/>
      <c r="HXB561" s="107"/>
      <c r="HXC561" s="107"/>
      <c r="HXD561" s="107"/>
      <c r="HXE561" s="107"/>
      <c r="HXF561" s="107"/>
      <c r="HXG561" s="107"/>
      <c r="HXH561" s="107"/>
      <c r="HXI561" s="107"/>
      <c r="HXJ561" s="107"/>
      <c r="HXK561" s="107"/>
      <c r="HXL561" s="107"/>
      <c r="HXM561" s="107"/>
      <c r="HXN561" s="107"/>
      <c r="HXO561" s="107"/>
      <c r="HXP561" s="107"/>
      <c r="HXQ561" s="107"/>
      <c r="HXR561" s="107"/>
      <c r="HXS561" s="107"/>
      <c r="HXT561" s="107"/>
      <c r="HXU561" s="107"/>
      <c r="HXV561" s="107"/>
      <c r="HXW561" s="107"/>
      <c r="HXX561" s="107"/>
      <c r="HXY561" s="107"/>
      <c r="HXZ561" s="107"/>
      <c r="HYA561" s="107"/>
      <c r="HYB561" s="107"/>
      <c r="HYC561" s="107"/>
      <c r="HYD561" s="107"/>
      <c r="HYE561" s="107"/>
      <c r="HYF561" s="107"/>
      <c r="HYG561" s="107"/>
      <c r="HYH561" s="107"/>
      <c r="HYI561" s="107"/>
      <c r="HYJ561" s="107"/>
      <c r="HYK561" s="107"/>
      <c r="HYL561" s="107"/>
      <c r="HYM561" s="107"/>
      <c r="HYN561" s="107"/>
      <c r="HYO561" s="107"/>
      <c r="HYP561" s="107"/>
      <c r="HYQ561" s="107"/>
      <c r="HYR561" s="107"/>
      <c r="HYS561" s="107"/>
      <c r="HYT561" s="107"/>
      <c r="HYU561" s="107"/>
      <c r="HYV561" s="107"/>
      <c r="HYW561" s="107"/>
      <c r="HYX561" s="107"/>
      <c r="HYY561" s="107"/>
      <c r="HYZ561" s="107"/>
      <c r="HZA561" s="107"/>
      <c r="HZB561" s="107"/>
      <c r="HZC561" s="107"/>
      <c r="HZD561" s="107"/>
      <c r="HZE561" s="107"/>
      <c r="HZF561" s="107"/>
      <c r="HZG561" s="107"/>
      <c r="HZH561" s="107"/>
      <c r="HZI561" s="107"/>
      <c r="HZJ561" s="107"/>
      <c r="HZK561" s="107"/>
      <c r="HZL561" s="107"/>
      <c r="HZM561" s="107"/>
      <c r="HZN561" s="107"/>
      <c r="HZO561" s="107"/>
      <c r="HZP561" s="107"/>
      <c r="HZQ561" s="107"/>
      <c r="HZR561" s="107"/>
      <c r="HZS561" s="107"/>
      <c r="HZT561" s="107"/>
      <c r="HZU561" s="107"/>
      <c r="HZV561" s="107"/>
      <c r="HZW561" s="107"/>
      <c r="HZX561" s="107"/>
      <c r="HZY561" s="107"/>
      <c r="HZZ561" s="107"/>
      <c r="IAA561" s="107"/>
      <c r="IAB561" s="107"/>
      <c r="IAC561" s="107"/>
      <c r="IAD561" s="107"/>
      <c r="IAE561" s="107"/>
      <c r="IAF561" s="107"/>
      <c r="IAG561" s="107"/>
      <c r="IAH561" s="107"/>
      <c r="IAI561" s="107"/>
      <c r="IAJ561" s="107"/>
      <c r="IAK561" s="107"/>
      <c r="IAL561" s="107"/>
      <c r="IAM561" s="107"/>
      <c r="IAN561" s="107"/>
      <c r="IAO561" s="107"/>
      <c r="IAP561" s="107"/>
      <c r="IAQ561" s="107"/>
      <c r="IAR561" s="107"/>
      <c r="IAS561" s="107"/>
      <c r="IAT561" s="107"/>
      <c r="IAU561" s="107"/>
      <c r="IAV561" s="107"/>
      <c r="IAW561" s="107"/>
      <c r="IAX561" s="107"/>
      <c r="IAY561" s="107"/>
      <c r="IAZ561" s="107"/>
      <c r="IBA561" s="107"/>
      <c r="IBB561" s="107"/>
      <c r="IBC561" s="107"/>
      <c r="IBD561" s="107"/>
      <c r="IBE561" s="107"/>
      <c r="IBF561" s="107"/>
      <c r="IBG561" s="107"/>
      <c r="IBH561" s="107"/>
      <c r="IBI561" s="107"/>
      <c r="IBJ561" s="107"/>
      <c r="IBK561" s="107"/>
      <c r="IBL561" s="107"/>
      <c r="IBM561" s="107"/>
      <c r="IBN561" s="107"/>
      <c r="IBO561" s="107"/>
      <c r="IBP561" s="107"/>
      <c r="IBQ561" s="107"/>
      <c r="IBR561" s="107"/>
      <c r="IBS561" s="107"/>
      <c r="IBT561" s="107"/>
      <c r="IBU561" s="107"/>
      <c r="IBV561" s="107"/>
      <c r="IBW561" s="107"/>
      <c r="IBX561" s="107"/>
      <c r="IBY561" s="107"/>
      <c r="IBZ561" s="107"/>
      <c r="ICA561" s="107"/>
      <c r="ICB561" s="107"/>
      <c r="ICC561" s="107"/>
      <c r="ICD561" s="107"/>
      <c r="ICE561" s="107"/>
      <c r="ICF561" s="107"/>
      <c r="ICG561" s="107"/>
      <c r="ICH561" s="107"/>
      <c r="ICI561" s="107"/>
      <c r="ICJ561" s="107"/>
      <c r="ICK561" s="107"/>
      <c r="ICL561" s="107"/>
      <c r="ICM561" s="107"/>
      <c r="ICN561" s="107"/>
      <c r="ICO561" s="107"/>
      <c r="ICP561" s="107"/>
      <c r="ICQ561" s="107"/>
      <c r="ICR561" s="107"/>
      <c r="ICS561" s="107"/>
      <c r="ICT561" s="107"/>
      <c r="ICU561" s="107"/>
      <c r="ICV561" s="107"/>
      <c r="ICW561" s="107"/>
      <c r="ICX561" s="107"/>
      <c r="ICY561" s="107"/>
      <c r="ICZ561" s="107"/>
      <c r="IDA561" s="107"/>
      <c r="IDB561" s="107"/>
      <c r="IDC561" s="107"/>
      <c r="IDD561" s="107"/>
      <c r="IDE561" s="107"/>
      <c r="IDF561" s="107"/>
      <c r="IDG561" s="107"/>
      <c r="IDH561" s="107"/>
      <c r="IDI561" s="107"/>
      <c r="IDJ561" s="107"/>
      <c r="IDK561" s="107"/>
      <c r="IDL561" s="107"/>
      <c r="IDM561" s="107"/>
      <c r="IDN561" s="107"/>
      <c r="IDO561" s="107"/>
      <c r="IDP561" s="107"/>
      <c r="IDQ561" s="107"/>
      <c r="IDR561" s="107"/>
      <c r="IDS561" s="107"/>
      <c r="IDT561" s="107"/>
      <c r="IDU561" s="107"/>
      <c r="IDV561" s="107"/>
      <c r="IDW561" s="107"/>
      <c r="IDX561" s="107"/>
      <c r="IDY561" s="107"/>
      <c r="IDZ561" s="107"/>
      <c r="IEA561" s="107"/>
      <c r="IEB561" s="107"/>
      <c r="IEC561" s="107"/>
      <c r="IED561" s="107"/>
      <c r="IEE561" s="107"/>
      <c r="IEF561" s="107"/>
      <c r="IEG561" s="107"/>
      <c r="IEH561" s="107"/>
      <c r="IEI561" s="107"/>
      <c r="IEJ561" s="107"/>
      <c r="IEK561" s="107"/>
      <c r="IEL561" s="107"/>
      <c r="IEM561" s="107"/>
      <c r="IEN561" s="107"/>
      <c r="IEO561" s="107"/>
      <c r="IEP561" s="107"/>
      <c r="IEQ561" s="107"/>
      <c r="IER561" s="107"/>
      <c r="IES561" s="107"/>
      <c r="IET561" s="107"/>
      <c r="IEU561" s="107"/>
      <c r="IEV561" s="107"/>
      <c r="IEW561" s="107"/>
      <c r="IEX561" s="107"/>
      <c r="IEY561" s="107"/>
      <c r="IEZ561" s="107"/>
      <c r="IFA561" s="107"/>
      <c r="IFB561" s="107"/>
      <c r="IFC561" s="107"/>
      <c r="IFD561" s="107"/>
      <c r="IFE561" s="107"/>
      <c r="IFF561" s="107"/>
      <c r="IFG561" s="107"/>
      <c r="IFH561" s="107"/>
      <c r="IFI561" s="107"/>
      <c r="IFJ561" s="107"/>
      <c r="IFK561" s="107"/>
      <c r="IFL561" s="107"/>
      <c r="IFM561" s="107"/>
      <c r="IFN561" s="107"/>
      <c r="IFO561" s="107"/>
      <c r="IFP561" s="107"/>
      <c r="IFQ561" s="107"/>
      <c r="IFR561" s="107"/>
      <c r="IFS561" s="107"/>
      <c r="IFT561" s="107"/>
      <c r="IFU561" s="107"/>
      <c r="IFV561" s="107"/>
      <c r="IFW561" s="107"/>
      <c r="IFX561" s="107"/>
      <c r="IFY561" s="107"/>
      <c r="IFZ561" s="107"/>
      <c r="IGA561" s="107"/>
      <c r="IGB561" s="107"/>
      <c r="IGC561" s="107"/>
      <c r="IGD561" s="107"/>
      <c r="IGE561" s="107"/>
      <c r="IGF561" s="107"/>
      <c r="IGG561" s="107"/>
      <c r="IGH561" s="107"/>
      <c r="IGI561" s="107"/>
      <c r="IGJ561" s="107"/>
      <c r="IGK561" s="107"/>
      <c r="IGL561" s="107"/>
      <c r="IGM561" s="107"/>
      <c r="IGN561" s="107"/>
      <c r="IGO561" s="107"/>
      <c r="IGP561" s="107"/>
      <c r="IGQ561" s="107"/>
      <c r="IGR561" s="107"/>
      <c r="IGS561" s="107"/>
      <c r="IGT561" s="107"/>
      <c r="IGU561" s="107"/>
      <c r="IGV561" s="107"/>
      <c r="IGW561" s="107"/>
      <c r="IGX561" s="107"/>
      <c r="IGY561" s="107"/>
      <c r="IGZ561" s="107"/>
      <c r="IHA561" s="107"/>
      <c r="IHB561" s="107"/>
      <c r="IHC561" s="107"/>
      <c r="IHD561" s="107"/>
      <c r="IHE561" s="107"/>
      <c r="IHF561" s="107"/>
      <c r="IHG561" s="107"/>
      <c r="IHH561" s="107"/>
      <c r="IHI561" s="107"/>
      <c r="IHJ561" s="107"/>
      <c r="IHK561" s="107"/>
      <c r="IHL561" s="107"/>
      <c r="IHM561" s="107"/>
      <c r="IHN561" s="107"/>
      <c r="IHO561" s="107"/>
      <c r="IHP561" s="107"/>
      <c r="IHQ561" s="107"/>
      <c r="IHR561" s="107"/>
      <c r="IHS561" s="107"/>
      <c r="IHT561" s="107"/>
      <c r="IHU561" s="107"/>
      <c r="IHV561" s="107"/>
      <c r="IHW561" s="107"/>
      <c r="IHX561" s="107"/>
      <c r="IHY561" s="107"/>
      <c r="IHZ561" s="107"/>
      <c r="IIA561" s="107"/>
      <c r="IIB561" s="107"/>
      <c r="IIC561" s="107"/>
      <c r="IID561" s="107"/>
      <c r="IIE561" s="107"/>
      <c r="IIF561" s="107"/>
      <c r="IIG561" s="107"/>
      <c r="IIH561" s="107"/>
      <c r="III561" s="107"/>
      <c r="IIJ561" s="107"/>
      <c r="IIK561" s="107"/>
      <c r="IIL561" s="107"/>
      <c r="IIM561" s="107"/>
      <c r="IIN561" s="107"/>
      <c r="IIO561" s="107"/>
      <c r="IIP561" s="107"/>
      <c r="IIQ561" s="107"/>
      <c r="IIR561" s="107"/>
      <c r="IIS561" s="107"/>
      <c r="IIT561" s="107"/>
      <c r="IIU561" s="107"/>
      <c r="IIV561" s="107"/>
      <c r="IIW561" s="107"/>
      <c r="IIX561" s="107"/>
      <c r="IIY561" s="107"/>
      <c r="IIZ561" s="107"/>
      <c r="IJA561" s="107"/>
      <c r="IJB561" s="107"/>
      <c r="IJC561" s="107"/>
      <c r="IJD561" s="107"/>
      <c r="IJE561" s="107"/>
      <c r="IJF561" s="107"/>
      <c r="IJG561" s="107"/>
      <c r="IJH561" s="107"/>
      <c r="IJI561" s="107"/>
      <c r="IJJ561" s="107"/>
      <c r="IJK561" s="107"/>
      <c r="IJL561" s="107"/>
      <c r="IJM561" s="107"/>
      <c r="IJN561" s="107"/>
      <c r="IJO561" s="107"/>
      <c r="IJP561" s="107"/>
      <c r="IJQ561" s="107"/>
      <c r="IJR561" s="107"/>
      <c r="IJS561" s="107"/>
      <c r="IJT561" s="107"/>
      <c r="IJU561" s="107"/>
      <c r="IJV561" s="107"/>
      <c r="IJW561" s="107"/>
      <c r="IJX561" s="107"/>
      <c r="IJY561" s="107"/>
      <c r="IJZ561" s="107"/>
      <c r="IKA561" s="107"/>
      <c r="IKB561" s="107"/>
      <c r="IKC561" s="107"/>
      <c r="IKD561" s="107"/>
      <c r="IKE561" s="107"/>
      <c r="IKF561" s="107"/>
      <c r="IKG561" s="107"/>
      <c r="IKH561" s="107"/>
      <c r="IKI561" s="107"/>
      <c r="IKJ561" s="107"/>
      <c r="IKK561" s="107"/>
      <c r="IKL561" s="107"/>
      <c r="IKM561" s="107"/>
      <c r="IKN561" s="107"/>
      <c r="IKO561" s="107"/>
      <c r="IKP561" s="107"/>
      <c r="IKQ561" s="107"/>
      <c r="IKR561" s="107"/>
      <c r="IKS561" s="107"/>
      <c r="IKT561" s="107"/>
      <c r="IKU561" s="107"/>
      <c r="IKV561" s="107"/>
      <c r="IKW561" s="107"/>
      <c r="IKX561" s="107"/>
      <c r="IKY561" s="107"/>
      <c r="IKZ561" s="107"/>
      <c r="ILA561" s="107"/>
      <c r="ILB561" s="107"/>
      <c r="ILC561" s="107"/>
      <c r="ILD561" s="107"/>
      <c r="ILE561" s="107"/>
      <c r="ILF561" s="107"/>
      <c r="ILG561" s="107"/>
      <c r="ILH561" s="107"/>
      <c r="ILI561" s="107"/>
      <c r="ILJ561" s="107"/>
      <c r="ILK561" s="107"/>
      <c r="ILL561" s="107"/>
      <c r="ILM561" s="107"/>
      <c r="ILN561" s="107"/>
      <c r="ILO561" s="107"/>
      <c r="ILP561" s="107"/>
      <c r="ILQ561" s="107"/>
      <c r="ILR561" s="107"/>
      <c r="ILS561" s="107"/>
      <c r="ILT561" s="107"/>
      <c r="ILU561" s="107"/>
      <c r="ILV561" s="107"/>
      <c r="ILW561" s="107"/>
      <c r="ILX561" s="107"/>
      <c r="ILY561" s="107"/>
      <c r="ILZ561" s="107"/>
      <c r="IMA561" s="107"/>
      <c r="IMB561" s="107"/>
      <c r="IMC561" s="107"/>
      <c r="IMD561" s="107"/>
      <c r="IME561" s="107"/>
      <c r="IMF561" s="107"/>
      <c r="IMG561" s="107"/>
      <c r="IMH561" s="107"/>
      <c r="IMI561" s="107"/>
      <c r="IMJ561" s="107"/>
      <c r="IMK561" s="107"/>
      <c r="IML561" s="107"/>
      <c r="IMM561" s="107"/>
      <c r="IMN561" s="107"/>
      <c r="IMO561" s="107"/>
      <c r="IMP561" s="107"/>
      <c r="IMQ561" s="107"/>
      <c r="IMR561" s="107"/>
      <c r="IMS561" s="107"/>
      <c r="IMT561" s="107"/>
      <c r="IMU561" s="107"/>
      <c r="IMV561" s="107"/>
      <c r="IMW561" s="107"/>
      <c r="IMX561" s="107"/>
      <c r="IMY561" s="107"/>
      <c r="IMZ561" s="107"/>
      <c r="INA561" s="107"/>
      <c r="INB561" s="107"/>
      <c r="INC561" s="107"/>
      <c r="IND561" s="107"/>
      <c r="INE561" s="107"/>
      <c r="INF561" s="107"/>
      <c r="ING561" s="107"/>
      <c r="INH561" s="107"/>
      <c r="INI561" s="107"/>
      <c r="INJ561" s="107"/>
      <c r="INK561" s="107"/>
      <c r="INL561" s="107"/>
      <c r="INM561" s="107"/>
      <c r="INN561" s="107"/>
      <c r="INO561" s="107"/>
      <c r="INP561" s="107"/>
      <c r="INQ561" s="107"/>
      <c r="INR561" s="107"/>
      <c r="INS561" s="107"/>
      <c r="INT561" s="107"/>
      <c r="INU561" s="107"/>
      <c r="INV561" s="107"/>
      <c r="INW561" s="107"/>
      <c r="INX561" s="107"/>
      <c r="INY561" s="107"/>
      <c r="INZ561" s="107"/>
      <c r="IOA561" s="107"/>
      <c r="IOB561" s="107"/>
      <c r="IOC561" s="107"/>
      <c r="IOD561" s="107"/>
      <c r="IOE561" s="107"/>
      <c r="IOF561" s="107"/>
      <c r="IOG561" s="107"/>
      <c r="IOH561" s="107"/>
      <c r="IOI561" s="107"/>
      <c r="IOJ561" s="107"/>
      <c r="IOK561" s="107"/>
      <c r="IOL561" s="107"/>
      <c r="IOM561" s="107"/>
      <c r="ION561" s="107"/>
      <c r="IOO561" s="107"/>
      <c r="IOP561" s="107"/>
      <c r="IOQ561" s="107"/>
      <c r="IOR561" s="107"/>
      <c r="IOS561" s="107"/>
      <c r="IOT561" s="107"/>
      <c r="IOU561" s="107"/>
      <c r="IOV561" s="107"/>
      <c r="IOW561" s="107"/>
      <c r="IOX561" s="107"/>
      <c r="IOY561" s="107"/>
      <c r="IOZ561" s="107"/>
      <c r="IPA561" s="107"/>
      <c r="IPB561" s="107"/>
      <c r="IPC561" s="107"/>
      <c r="IPD561" s="107"/>
      <c r="IPE561" s="107"/>
      <c r="IPF561" s="107"/>
      <c r="IPG561" s="107"/>
      <c r="IPH561" s="107"/>
      <c r="IPI561" s="107"/>
      <c r="IPJ561" s="107"/>
      <c r="IPK561" s="107"/>
      <c r="IPL561" s="107"/>
      <c r="IPM561" s="107"/>
      <c r="IPN561" s="107"/>
      <c r="IPO561" s="107"/>
      <c r="IPP561" s="107"/>
      <c r="IPQ561" s="107"/>
      <c r="IPR561" s="107"/>
      <c r="IPS561" s="107"/>
      <c r="IPT561" s="107"/>
      <c r="IPU561" s="107"/>
      <c r="IPV561" s="107"/>
      <c r="IPW561" s="107"/>
      <c r="IPX561" s="107"/>
      <c r="IPY561" s="107"/>
      <c r="IPZ561" s="107"/>
      <c r="IQA561" s="107"/>
      <c r="IQB561" s="107"/>
      <c r="IQC561" s="107"/>
      <c r="IQD561" s="107"/>
      <c r="IQE561" s="107"/>
      <c r="IQF561" s="107"/>
      <c r="IQG561" s="107"/>
      <c r="IQH561" s="107"/>
      <c r="IQI561" s="107"/>
      <c r="IQJ561" s="107"/>
      <c r="IQK561" s="107"/>
      <c r="IQL561" s="107"/>
      <c r="IQM561" s="107"/>
      <c r="IQN561" s="107"/>
      <c r="IQO561" s="107"/>
      <c r="IQP561" s="107"/>
      <c r="IQQ561" s="107"/>
      <c r="IQR561" s="107"/>
      <c r="IQS561" s="107"/>
      <c r="IQT561" s="107"/>
      <c r="IQU561" s="107"/>
      <c r="IQV561" s="107"/>
      <c r="IQW561" s="107"/>
      <c r="IQX561" s="107"/>
      <c r="IQY561" s="107"/>
      <c r="IQZ561" s="107"/>
      <c r="IRA561" s="107"/>
      <c r="IRB561" s="107"/>
      <c r="IRC561" s="107"/>
      <c r="IRD561" s="107"/>
      <c r="IRE561" s="107"/>
      <c r="IRF561" s="107"/>
      <c r="IRG561" s="107"/>
      <c r="IRH561" s="107"/>
      <c r="IRI561" s="107"/>
      <c r="IRJ561" s="107"/>
      <c r="IRK561" s="107"/>
      <c r="IRL561" s="107"/>
      <c r="IRM561" s="107"/>
      <c r="IRN561" s="107"/>
      <c r="IRO561" s="107"/>
      <c r="IRP561" s="107"/>
      <c r="IRQ561" s="107"/>
      <c r="IRR561" s="107"/>
      <c r="IRS561" s="107"/>
      <c r="IRT561" s="107"/>
      <c r="IRU561" s="107"/>
      <c r="IRV561" s="107"/>
      <c r="IRW561" s="107"/>
      <c r="IRX561" s="107"/>
      <c r="IRY561" s="107"/>
      <c r="IRZ561" s="107"/>
      <c r="ISA561" s="107"/>
      <c r="ISB561" s="107"/>
      <c r="ISC561" s="107"/>
      <c r="ISD561" s="107"/>
      <c r="ISE561" s="107"/>
      <c r="ISF561" s="107"/>
      <c r="ISG561" s="107"/>
      <c r="ISH561" s="107"/>
      <c r="ISI561" s="107"/>
      <c r="ISJ561" s="107"/>
      <c r="ISK561" s="107"/>
      <c r="ISL561" s="107"/>
      <c r="ISM561" s="107"/>
      <c r="ISN561" s="107"/>
      <c r="ISO561" s="107"/>
      <c r="ISP561" s="107"/>
      <c r="ISQ561" s="107"/>
      <c r="ISR561" s="107"/>
      <c r="ISS561" s="107"/>
      <c r="IST561" s="107"/>
      <c r="ISU561" s="107"/>
      <c r="ISV561" s="107"/>
      <c r="ISW561" s="107"/>
      <c r="ISX561" s="107"/>
      <c r="ISY561" s="107"/>
      <c r="ISZ561" s="107"/>
      <c r="ITA561" s="107"/>
      <c r="ITB561" s="107"/>
      <c r="ITC561" s="107"/>
      <c r="ITD561" s="107"/>
      <c r="ITE561" s="107"/>
      <c r="ITF561" s="107"/>
      <c r="ITG561" s="107"/>
      <c r="ITH561" s="107"/>
      <c r="ITI561" s="107"/>
      <c r="ITJ561" s="107"/>
      <c r="ITK561" s="107"/>
      <c r="ITL561" s="107"/>
      <c r="ITM561" s="107"/>
      <c r="ITN561" s="107"/>
      <c r="ITO561" s="107"/>
      <c r="ITP561" s="107"/>
      <c r="ITQ561" s="107"/>
      <c r="ITR561" s="107"/>
      <c r="ITS561" s="107"/>
      <c r="ITT561" s="107"/>
      <c r="ITU561" s="107"/>
      <c r="ITV561" s="107"/>
      <c r="ITW561" s="107"/>
      <c r="ITX561" s="107"/>
      <c r="ITY561" s="107"/>
      <c r="ITZ561" s="107"/>
      <c r="IUA561" s="107"/>
      <c r="IUB561" s="107"/>
      <c r="IUC561" s="107"/>
      <c r="IUD561" s="107"/>
      <c r="IUE561" s="107"/>
      <c r="IUF561" s="107"/>
      <c r="IUG561" s="107"/>
      <c r="IUH561" s="107"/>
      <c r="IUI561" s="107"/>
      <c r="IUJ561" s="107"/>
      <c r="IUK561" s="107"/>
      <c r="IUL561" s="107"/>
      <c r="IUM561" s="107"/>
      <c r="IUN561" s="107"/>
      <c r="IUO561" s="107"/>
      <c r="IUP561" s="107"/>
      <c r="IUQ561" s="107"/>
      <c r="IUR561" s="107"/>
      <c r="IUS561" s="107"/>
      <c r="IUT561" s="107"/>
      <c r="IUU561" s="107"/>
      <c r="IUV561" s="107"/>
      <c r="IUW561" s="107"/>
      <c r="IUX561" s="107"/>
      <c r="IUY561" s="107"/>
      <c r="IUZ561" s="107"/>
      <c r="IVA561" s="107"/>
      <c r="IVB561" s="107"/>
      <c r="IVC561" s="107"/>
      <c r="IVD561" s="107"/>
      <c r="IVE561" s="107"/>
      <c r="IVF561" s="107"/>
      <c r="IVG561" s="107"/>
      <c r="IVH561" s="107"/>
      <c r="IVI561" s="107"/>
      <c r="IVJ561" s="107"/>
      <c r="IVK561" s="107"/>
      <c r="IVL561" s="107"/>
      <c r="IVM561" s="107"/>
      <c r="IVN561" s="107"/>
      <c r="IVO561" s="107"/>
      <c r="IVP561" s="107"/>
      <c r="IVQ561" s="107"/>
      <c r="IVR561" s="107"/>
      <c r="IVS561" s="107"/>
      <c r="IVT561" s="107"/>
      <c r="IVU561" s="107"/>
      <c r="IVV561" s="107"/>
      <c r="IVW561" s="107"/>
      <c r="IVX561" s="107"/>
      <c r="IVY561" s="107"/>
      <c r="IVZ561" s="107"/>
      <c r="IWA561" s="107"/>
      <c r="IWB561" s="107"/>
      <c r="IWC561" s="107"/>
      <c r="IWD561" s="107"/>
      <c r="IWE561" s="107"/>
      <c r="IWF561" s="107"/>
      <c r="IWG561" s="107"/>
      <c r="IWH561" s="107"/>
      <c r="IWI561" s="107"/>
      <c r="IWJ561" s="107"/>
      <c r="IWK561" s="107"/>
      <c r="IWL561" s="107"/>
      <c r="IWM561" s="107"/>
      <c r="IWN561" s="107"/>
      <c r="IWO561" s="107"/>
      <c r="IWP561" s="107"/>
      <c r="IWQ561" s="107"/>
      <c r="IWR561" s="107"/>
      <c r="IWS561" s="107"/>
      <c r="IWT561" s="107"/>
      <c r="IWU561" s="107"/>
      <c r="IWV561" s="107"/>
      <c r="IWW561" s="107"/>
      <c r="IWX561" s="107"/>
      <c r="IWY561" s="107"/>
      <c r="IWZ561" s="107"/>
      <c r="IXA561" s="107"/>
      <c r="IXB561" s="107"/>
      <c r="IXC561" s="107"/>
      <c r="IXD561" s="107"/>
      <c r="IXE561" s="107"/>
      <c r="IXF561" s="107"/>
      <c r="IXG561" s="107"/>
      <c r="IXH561" s="107"/>
      <c r="IXI561" s="107"/>
      <c r="IXJ561" s="107"/>
      <c r="IXK561" s="107"/>
      <c r="IXL561" s="107"/>
      <c r="IXM561" s="107"/>
      <c r="IXN561" s="107"/>
      <c r="IXO561" s="107"/>
      <c r="IXP561" s="107"/>
      <c r="IXQ561" s="107"/>
      <c r="IXR561" s="107"/>
      <c r="IXS561" s="107"/>
      <c r="IXT561" s="107"/>
      <c r="IXU561" s="107"/>
      <c r="IXV561" s="107"/>
      <c r="IXW561" s="107"/>
      <c r="IXX561" s="107"/>
      <c r="IXY561" s="107"/>
      <c r="IXZ561" s="107"/>
      <c r="IYA561" s="107"/>
      <c r="IYB561" s="107"/>
      <c r="IYC561" s="107"/>
      <c r="IYD561" s="107"/>
      <c r="IYE561" s="107"/>
      <c r="IYF561" s="107"/>
      <c r="IYG561" s="107"/>
      <c r="IYH561" s="107"/>
      <c r="IYI561" s="107"/>
      <c r="IYJ561" s="107"/>
      <c r="IYK561" s="107"/>
      <c r="IYL561" s="107"/>
      <c r="IYM561" s="107"/>
      <c r="IYN561" s="107"/>
      <c r="IYO561" s="107"/>
      <c r="IYP561" s="107"/>
      <c r="IYQ561" s="107"/>
      <c r="IYR561" s="107"/>
      <c r="IYS561" s="107"/>
      <c r="IYT561" s="107"/>
      <c r="IYU561" s="107"/>
      <c r="IYV561" s="107"/>
      <c r="IYW561" s="107"/>
      <c r="IYX561" s="107"/>
      <c r="IYY561" s="107"/>
      <c r="IYZ561" s="107"/>
      <c r="IZA561" s="107"/>
      <c r="IZB561" s="107"/>
      <c r="IZC561" s="107"/>
      <c r="IZD561" s="107"/>
      <c r="IZE561" s="107"/>
      <c r="IZF561" s="107"/>
      <c r="IZG561" s="107"/>
      <c r="IZH561" s="107"/>
      <c r="IZI561" s="107"/>
      <c r="IZJ561" s="107"/>
      <c r="IZK561" s="107"/>
      <c r="IZL561" s="107"/>
      <c r="IZM561" s="107"/>
      <c r="IZN561" s="107"/>
      <c r="IZO561" s="107"/>
      <c r="IZP561" s="107"/>
      <c r="IZQ561" s="107"/>
      <c r="IZR561" s="107"/>
      <c r="IZS561" s="107"/>
      <c r="IZT561" s="107"/>
      <c r="IZU561" s="107"/>
      <c r="IZV561" s="107"/>
      <c r="IZW561" s="107"/>
      <c r="IZX561" s="107"/>
      <c r="IZY561" s="107"/>
      <c r="IZZ561" s="107"/>
      <c r="JAA561" s="107"/>
      <c r="JAB561" s="107"/>
      <c r="JAC561" s="107"/>
      <c r="JAD561" s="107"/>
      <c r="JAE561" s="107"/>
      <c r="JAF561" s="107"/>
      <c r="JAG561" s="107"/>
      <c r="JAH561" s="107"/>
      <c r="JAI561" s="107"/>
      <c r="JAJ561" s="107"/>
      <c r="JAK561" s="107"/>
      <c r="JAL561" s="107"/>
      <c r="JAM561" s="107"/>
      <c r="JAN561" s="107"/>
      <c r="JAO561" s="107"/>
      <c r="JAP561" s="107"/>
      <c r="JAQ561" s="107"/>
      <c r="JAR561" s="107"/>
      <c r="JAS561" s="107"/>
      <c r="JAT561" s="107"/>
      <c r="JAU561" s="107"/>
      <c r="JAV561" s="107"/>
      <c r="JAW561" s="107"/>
      <c r="JAX561" s="107"/>
      <c r="JAY561" s="107"/>
      <c r="JAZ561" s="107"/>
      <c r="JBA561" s="107"/>
      <c r="JBB561" s="107"/>
      <c r="JBC561" s="107"/>
      <c r="JBD561" s="107"/>
      <c r="JBE561" s="107"/>
      <c r="JBF561" s="107"/>
      <c r="JBG561" s="107"/>
      <c r="JBH561" s="107"/>
      <c r="JBI561" s="107"/>
      <c r="JBJ561" s="107"/>
      <c r="JBK561" s="107"/>
      <c r="JBL561" s="107"/>
      <c r="JBM561" s="107"/>
      <c r="JBN561" s="107"/>
      <c r="JBO561" s="107"/>
      <c r="JBP561" s="107"/>
      <c r="JBQ561" s="107"/>
      <c r="JBR561" s="107"/>
      <c r="JBS561" s="107"/>
      <c r="JBT561" s="107"/>
      <c r="JBU561" s="107"/>
      <c r="JBV561" s="107"/>
      <c r="JBW561" s="107"/>
      <c r="JBX561" s="107"/>
      <c r="JBY561" s="107"/>
      <c r="JBZ561" s="107"/>
      <c r="JCA561" s="107"/>
      <c r="JCB561" s="107"/>
      <c r="JCC561" s="107"/>
      <c r="JCD561" s="107"/>
      <c r="JCE561" s="107"/>
      <c r="JCF561" s="107"/>
      <c r="JCG561" s="107"/>
      <c r="JCH561" s="107"/>
      <c r="JCI561" s="107"/>
      <c r="JCJ561" s="107"/>
      <c r="JCK561" s="107"/>
      <c r="JCL561" s="107"/>
      <c r="JCM561" s="107"/>
      <c r="JCN561" s="107"/>
      <c r="JCO561" s="107"/>
      <c r="JCP561" s="107"/>
      <c r="JCQ561" s="107"/>
      <c r="JCR561" s="107"/>
      <c r="JCS561" s="107"/>
      <c r="JCT561" s="107"/>
      <c r="JCU561" s="107"/>
      <c r="JCV561" s="107"/>
      <c r="JCW561" s="107"/>
      <c r="JCX561" s="107"/>
      <c r="JCY561" s="107"/>
      <c r="JCZ561" s="107"/>
      <c r="JDA561" s="107"/>
      <c r="JDB561" s="107"/>
      <c r="JDC561" s="107"/>
      <c r="JDD561" s="107"/>
      <c r="JDE561" s="107"/>
      <c r="JDF561" s="107"/>
      <c r="JDG561" s="107"/>
      <c r="JDH561" s="107"/>
      <c r="JDI561" s="107"/>
      <c r="JDJ561" s="107"/>
      <c r="JDK561" s="107"/>
      <c r="JDL561" s="107"/>
      <c r="JDM561" s="107"/>
      <c r="JDN561" s="107"/>
      <c r="JDO561" s="107"/>
      <c r="JDP561" s="107"/>
      <c r="JDQ561" s="107"/>
      <c r="JDR561" s="107"/>
      <c r="JDS561" s="107"/>
      <c r="JDT561" s="107"/>
      <c r="JDU561" s="107"/>
      <c r="JDV561" s="107"/>
      <c r="JDW561" s="107"/>
      <c r="JDX561" s="107"/>
      <c r="JDY561" s="107"/>
      <c r="JDZ561" s="107"/>
      <c r="JEA561" s="107"/>
      <c r="JEB561" s="107"/>
      <c r="JEC561" s="107"/>
      <c r="JED561" s="107"/>
      <c r="JEE561" s="107"/>
      <c r="JEF561" s="107"/>
      <c r="JEG561" s="107"/>
      <c r="JEH561" s="107"/>
      <c r="JEI561" s="107"/>
      <c r="JEJ561" s="107"/>
      <c r="JEK561" s="107"/>
      <c r="JEL561" s="107"/>
      <c r="JEM561" s="107"/>
      <c r="JEN561" s="107"/>
      <c r="JEO561" s="107"/>
      <c r="JEP561" s="107"/>
      <c r="JEQ561" s="107"/>
      <c r="JER561" s="107"/>
      <c r="JES561" s="107"/>
      <c r="JET561" s="107"/>
      <c r="JEU561" s="107"/>
      <c r="JEV561" s="107"/>
      <c r="JEW561" s="107"/>
      <c r="JEX561" s="107"/>
      <c r="JEY561" s="107"/>
      <c r="JEZ561" s="107"/>
      <c r="JFA561" s="107"/>
      <c r="JFB561" s="107"/>
      <c r="JFC561" s="107"/>
      <c r="JFD561" s="107"/>
      <c r="JFE561" s="107"/>
      <c r="JFF561" s="107"/>
      <c r="JFG561" s="107"/>
      <c r="JFH561" s="107"/>
      <c r="JFI561" s="107"/>
      <c r="JFJ561" s="107"/>
      <c r="JFK561" s="107"/>
      <c r="JFL561" s="107"/>
      <c r="JFM561" s="107"/>
      <c r="JFN561" s="107"/>
      <c r="JFO561" s="107"/>
      <c r="JFP561" s="107"/>
      <c r="JFQ561" s="107"/>
      <c r="JFR561" s="107"/>
      <c r="JFS561" s="107"/>
      <c r="JFT561" s="107"/>
      <c r="JFU561" s="107"/>
      <c r="JFV561" s="107"/>
      <c r="JFW561" s="107"/>
      <c r="JFX561" s="107"/>
      <c r="JFY561" s="107"/>
      <c r="JFZ561" s="107"/>
      <c r="JGA561" s="107"/>
      <c r="JGB561" s="107"/>
      <c r="JGC561" s="107"/>
      <c r="JGD561" s="107"/>
      <c r="JGE561" s="107"/>
      <c r="JGF561" s="107"/>
      <c r="JGG561" s="107"/>
      <c r="JGH561" s="107"/>
      <c r="JGI561" s="107"/>
      <c r="JGJ561" s="107"/>
      <c r="JGK561" s="107"/>
      <c r="JGL561" s="107"/>
      <c r="JGM561" s="107"/>
      <c r="JGN561" s="107"/>
      <c r="JGO561" s="107"/>
      <c r="JGP561" s="107"/>
      <c r="JGQ561" s="107"/>
      <c r="JGR561" s="107"/>
      <c r="JGS561" s="107"/>
      <c r="JGT561" s="107"/>
      <c r="JGU561" s="107"/>
      <c r="JGV561" s="107"/>
      <c r="JGW561" s="107"/>
      <c r="JGX561" s="107"/>
      <c r="JGY561" s="107"/>
      <c r="JGZ561" s="107"/>
      <c r="JHA561" s="107"/>
      <c r="JHB561" s="107"/>
      <c r="JHC561" s="107"/>
      <c r="JHD561" s="107"/>
      <c r="JHE561" s="107"/>
      <c r="JHF561" s="107"/>
      <c r="JHG561" s="107"/>
      <c r="JHH561" s="107"/>
      <c r="JHI561" s="107"/>
      <c r="JHJ561" s="107"/>
      <c r="JHK561" s="107"/>
      <c r="JHL561" s="107"/>
      <c r="JHM561" s="107"/>
      <c r="JHN561" s="107"/>
      <c r="JHO561" s="107"/>
      <c r="JHP561" s="107"/>
      <c r="JHQ561" s="107"/>
      <c r="JHR561" s="107"/>
      <c r="JHS561" s="107"/>
      <c r="JHT561" s="107"/>
      <c r="JHU561" s="107"/>
      <c r="JHV561" s="107"/>
      <c r="JHW561" s="107"/>
      <c r="JHX561" s="107"/>
      <c r="JHY561" s="107"/>
      <c r="JHZ561" s="107"/>
      <c r="JIA561" s="107"/>
      <c r="JIB561" s="107"/>
      <c r="JIC561" s="107"/>
      <c r="JID561" s="107"/>
      <c r="JIE561" s="107"/>
      <c r="JIF561" s="107"/>
      <c r="JIG561" s="107"/>
      <c r="JIH561" s="107"/>
      <c r="JII561" s="107"/>
      <c r="JIJ561" s="107"/>
      <c r="JIK561" s="107"/>
      <c r="JIL561" s="107"/>
      <c r="JIM561" s="107"/>
      <c r="JIN561" s="107"/>
      <c r="JIO561" s="107"/>
      <c r="JIP561" s="107"/>
      <c r="JIQ561" s="107"/>
      <c r="JIR561" s="107"/>
      <c r="JIS561" s="107"/>
      <c r="JIT561" s="107"/>
      <c r="JIU561" s="107"/>
      <c r="JIV561" s="107"/>
      <c r="JIW561" s="107"/>
      <c r="JIX561" s="107"/>
      <c r="JIY561" s="107"/>
      <c r="JIZ561" s="107"/>
      <c r="JJA561" s="107"/>
      <c r="JJB561" s="107"/>
      <c r="JJC561" s="107"/>
      <c r="JJD561" s="107"/>
      <c r="JJE561" s="107"/>
      <c r="JJF561" s="107"/>
      <c r="JJG561" s="107"/>
      <c r="JJH561" s="107"/>
      <c r="JJI561" s="107"/>
      <c r="JJJ561" s="107"/>
      <c r="JJK561" s="107"/>
      <c r="JJL561" s="107"/>
      <c r="JJM561" s="107"/>
      <c r="JJN561" s="107"/>
      <c r="JJO561" s="107"/>
      <c r="JJP561" s="107"/>
      <c r="JJQ561" s="107"/>
      <c r="JJR561" s="107"/>
      <c r="JJS561" s="107"/>
      <c r="JJT561" s="107"/>
      <c r="JJU561" s="107"/>
      <c r="JJV561" s="107"/>
      <c r="JJW561" s="107"/>
      <c r="JJX561" s="107"/>
      <c r="JJY561" s="107"/>
      <c r="JJZ561" s="107"/>
      <c r="JKA561" s="107"/>
      <c r="JKB561" s="107"/>
      <c r="JKC561" s="107"/>
      <c r="JKD561" s="107"/>
      <c r="JKE561" s="107"/>
      <c r="JKF561" s="107"/>
      <c r="JKG561" s="107"/>
      <c r="JKH561" s="107"/>
      <c r="JKI561" s="107"/>
      <c r="JKJ561" s="107"/>
      <c r="JKK561" s="107"/>
      <c r="JKL561" s="107"/>
      <c r="JKM561" s="107"/>
      <c r="JKN561" s="107"/>
      <c r="JKO561" s="107"/>
      <c r="JKP561" s="107"/>
      <c r="JKQ561" s="107"/>
      <c r="JKR561" s="107"/>
      <c r="JKS561" s="107"/>
      <c r="JKT561" s="107"/>
      <c r="JKU561" s="107"/>
      <c r="JKV561" s="107"/>
      <c r="JKW561" s="107"/>
      <c r="JKX561" s="107"/>
      <c r="JKY561" s="107"/>
      <c r="JKZ561" s="107"/>
      <c r="JLA561" s="107"/>
      <c r="JLB561" s="107"/>
      <c r="JLC561" s="107"/>
      <c r="JLD561" s="107"/>
      <c r="JLE561" s="107"/>
      <c r="JLF561" s="107"/>
      <c r="JLG561" s="107"/>
      <c r="JLH561" s="107"/>
      <c r="JLI561" s="107"/>
      <c r="JLJ561" s="107"/>
      <c r="JLK561" s="107"/>
      <c r="JLL561" s="107"/>
      <c r="JLM561" s="107"/>
      <c r="JLN561" s="107"/>
      <c r="JLO561" s="107"/>
      <c r="JLP561" s="107"/>
      <c r="JLQ561" s="107"/>
      <c r="JLR561" s="107"/>
      <c r="JLS561" s="107"/>
      <c r="JLT561" s="107"/>
      <c r="JLU561" s="107"/>
      <c r="JLV561" s="107"/>
      <c r="JLW561" s="107"/>
      <c r="JLX561" s="107"/>
      <c r="JLY561" s="107"/>
      <c r="JLZ561" s="107"/>
      <c r="JMA561" s="107"/>
      <c r="JMB561" s="107"/>
      <c r="JMC561" s="107"/>
      <c r="JMD561" s="107"/>
      <c r="JME561" s="107"/>
      <c r="JMF561" s="107"/>
      <c r="JMG561" s="107"/>
      <c r="JMH561" s="107"/>
      <c r="JMI561" s="107"/>
      <c r="JMJ561" s="107"/>
      <c r="JMK561" s="107"/>
      <c r="JML561" s="107"/>
      <c r="JMM561" s="107"/>
      <c r="JMN561" s="107"/>
      <c r="JMO561" s="107"/>
      <c r="JMP561" s="107"/>
      <c r="JMQ561" s="107"/>
      <c r="JMR561" s="107"/>
      <c r="JMS561" s="107"/>
      <c r="JMT561" s="107"/>
      <c r="JMU561" s="107"/>
      <c r="JMV561" s="107"/>
      <c r="JMW561" s="107"/>
      <c r="JMX561" s="107"/>
      <c r="JMY561" s="107"/>
      <c r="JMZ561" s="107"/>
      <c r="JNA561" s="107"/>
      <c r="JNB561" s="107"/>
      <c r="JNC561" s="107"/>
      <c r="JND561" s="107"/>
      <c r="JNE561" s="107"/>
      <c r="JNF561" s="107"/>
      <c r="JNG561" s="107"/>
      <c r="JNH561" s="107"/>
      <c r="JNI561" s="107"/>
      <c r="JNJ561" s="107"/>
      <c r="JNK561" s="107"/>
      <c r="JNL561" s="107"/>
      <c r="JNM561" s="107"/>
      <c r="JNN561" s="107"/>
      <c r="JNO561" s="107"/>
      <c r="JNP561" s="107"/>
      <c r="JNQ561" s="107"/>
      <c r="JNR561" s="107"/>
      <c r="JNS561" s="107"/>
      <c r="JNT561" s="107"/>
      <c r="JNU561" s="107"/>
      <c r="JNV561" s="107"/>
      <c r="JNW561" s="107"/>
      <c r="JNX561" s="107"/>
      <c r="JNY561" s="107"/>
      <c r="JNZ561" s="107"/>
      <c r="JOA561" s="107"/>
      <c r="JOB561" s="107"/>
      <c r="JOC561" s="107"/>
      <c r="JOD561" s="107"/>
      <c r="JOE561" s="107"/>
      <c r="JOF561" s="107"/>
      <c r="JOG561" s="107"/>
      <c r="JOH561" s="107"/>
      <c r="JOI561" s="107"/>
      <c r="JOJ561" s="107"/>
      <c r="JOK561" s="107"/>
      <c r="JOL561" s="107"/>
      <c r="JOM561" s="107"/>
      <c r="JON561" s="107"/>
      <c r="JOO561" s="107"/>
      <c r="JOP561" s="107"/>
      <c r="JOQ561" s="107"/>
      <c r="JOR561" s="107"/>
      <c r="JOS561" s="107"/>
      <c r="JOT561" s="107"/>
      <c r="JOU561" s="107"/>
      <c r="JOV561" s="107"/>
      <c r="JOW561" s="107"/>
      <c r="JOX561" s="107"/>
      <c r="JOY561" s="107"/>
      <c r="JOZ561" s="107"/>
      <c r="JPA561" s="107"/>
      <c r="JPB561" s="107"/>
      <c r="JPC561" s="107"/>
      <c r="JPD561" s="107"/>
      <c r="JPE561" s="107"/>
      <c r="JPF561" s="107"/>
      <c r="JPG561" s="107"/>
      <c r="JPH561" s="107"/>
      <c r="JPI561" s="107"/>
      <c r="JPJ561" s="107"/>
      <c r="JPK561" s="107"/>
      <c r="JPL561" s="107"/>
      <c r="JPM561" s="107"/>
      <c r="JPN561" s="107"/>
      <c r="JPO561" s="107"/>
      <c r="JPP561" s="107"/>
      <c r="JPQ561" s="107"/>
      <c r="JPR561" s="107"/>
      <c r="JPS561" s="107"/>
      <c r="JPT561" s="107"/>
      <c r="JPU561" s="107"/>
      <c r="JPV561" s="107"/>
      <c r="JPW561" s="107"/>
      <c r="JPX561" s="107"/>
      <c r="JPY561" s="107"/>
      <c r="JPZ561" s="107"/>
      <c r="JQA561" s="107"/>
      <c r="JQB561" s="107"/>
      <c r="JQC561" s="107"/>
      <c r="JQD561" s="107"/>
      <c r="JQE561" s="107"/>
      <c r="JQF561" s="107"/>
      <c r="JQG561" s="107"/>
      <c r="JQH561" s="107"/>
      <c r="JQI561" s="107"/>
      <c r="JQJ561" s="107"/>
      <c r="JQK561" s="107"/>
      <c r="JQL561" s="107"/>
      <c r="JQM561" s="107"/>
      <c r="JQN561" s="107"/>
      <c r="JQO561" s="107"/>
      <c r="JQP561" s="107"/>
      <c r="JQQ561" s="107"/>
      <c r="JQR561" s="107"/>
      <c r="JQS561" s="107"/>
      <c r="JQT561" s="107"/>
      <c r="JQU561" s="107"/>
      <c r="JQV561" s="107"/>
      <c r="JQW561" s="107"/>
      <c r="JQX561" s="107"/>
      <c r="JQY561" s="107"/>
      <c r="JQZ561" s="107"/>
      <c r="JRA561" s="107"/>
      <c r="JRB561" s="107"/>
      <c r="JRC561" s="107"/>
      <c r="JRD561" s="107"/>
      <c r="JRE561" s="107"/>
      <c r="JRF561" s="107"/>
      <c r="JRG561" s="107"/>
      <c r="JRH561" s="107"/>
      <c r="JRI561" s="107"/>
      <c r="JRJ561" s="107"/>
      <c r="JRK561" s="107"/>
      <c r="JRL561" s="107"/>
      <c r="JRM561" s="107"/>
      <c r="JRN561" s="107"/>
      <c r="JRO561" s="107"/>
      <c r="JRP561" s="107"/>
      <c r="JRQ561" s="107"/>
      <c r="JRR561" s="107"/>
      <c r="JRS561" s="107"/>
      <c r="JRT561" s="107"/>
      <c r="JRU561" s="107"/>
      <c r="JRV561" s="107"/>
      <c r="JRW561" s="107"/>
      <c r="JRX561" s="107"/>
      <c r="JRY561" s="107"/>
      <c r="JRZ561" s="107"/>
      <c r="JSA561" s="107"/>
      <c r="JSB561" s="107"/>
      <c r="JSC561" s="107"/>
      <c r="JSD561" s="107"/>
      <c r="JSE561" s="107"/>
      <c r="JSF561" s="107"/>
      <c r="JSG561" s="107"/>
      <c r="JSH561" s="107"/>
      <c r="JSI561" s="107"/>
      <c r="JSJ561" s="107"/>
      <c r="JSK561" s="107"/>
      <c r="JSL561" s="107"/>
      <c r="JSM561" s="107"/>
      <c r="JSN561" s="107"/>
      <c r="JSO561" s="107"/>
      <c r="JSP561" s="107"/>
      <c r="JSQ561" s="107"/>
      <c r="JSR561" s="107"/>
      <c r="JSS561" s="107"/>
      <c r="JST561" s="107"/>
      <c r="JSU561" s="107"/>
      <c r="JSV561" s="107"/>
      <c r="JSW561" s="107"/>
      <c r="JSX561" s="107"/>
      <c r="JSY561" s="107"/>
      <c r="JSZ561" s="107"/>
      <c r="JTA561" s="107"/>
      <c r="JTB561" s="107"/>
      <c r="JTC561" s="107"/>
      <c r="JTD561" s="107"/>
      <c r="JTE561" s="107"/>
      <c r="JTF561" s="107"/>
      <c r="JTG561" s="107"/>
      <c r="JTH561" s="107"/>
      <c r="JTI561" s="107"/>
      <c r="JTJ561" s="107"/>
      <c r="JTK561" s="107"/>
      <c r="JTL561" s="107"/>
      <c r="JTM561" s="107"/>
      <c r="JTN561" s="107"/>
      <c r="JTO561" s="107"/>
      <c r="JTP561" s="107"/>
      <c r="JTQ561" s="107"/>
      <c r="JTR561" s="107"/>
      <c r="JTS561" s="107"/>
      <c r="JTT561" s="107"/>
      <c r="JTU561" s="107"/>
      <c r="JTV561" s="107"/>
      <c r="JTW561" s="107"/>
      <c r="JTX561" s="107"/>
      <c r="JTY561" s="107"/>
      <c r="JTZ561" s="107"/>
      <c r="JUA561" s="107"/>
      <c r="JUB561" s="107"/>
      <c r="JUC561" s="107"/>
      <c r="JUD561" s="107"/>
      <c r="JUE561" s="107"/>
      <c r="JUF561" s="107"/>
      <c r="JUG561" s="107"/>
      <c r="JUH561" s="107"/>
      <c r="JUI561" s="107"/>
      <c r="JUJ561" s="107"/>
      <c r="JUK561" s="107"/>
      <c r="JUL561" s="107"/>
      <c r="JUM561" s="107"/>
      <c r="JUN561" s="107"/>
      <c r="JUO561" s="107"/>
      <c r="JUP561" s="107"/>
      <c r="JUQ561" s="107"/>
      <c r="JUR561" s="107"/>
      <c r="JUS561" s="107"/>
      <c r="JUT561" s="107"/>
      <c r="JUU561" s="107"/>
      <c r="JUV561" s="107"/>
      <c r="JUW561" s="107"/>
      <c r="JUX561" s="107"/>
      <c r="JUY561" s="107"/>
      <c r="JUZ561" s="107"/>
      <c r="JVA561" s="107"/>
      <c r="JVB561" s="107"/>
      <c r="JVC561" s="107"/>
      <c r="JVD561" s="107"/>
      <c r="JVE561" s="107"/>
      <c r="JVF561" s="107"/>
      <c r="JVG561" s="107"/>
      <c r="JVH561" s="107"/>
      <c r="JVI561" s="107"/>
      <c r="JVJ561" s="107"/>
      <c r="JVK561" s="107"/>
      <c r="JVL561" s="107"/>
      <c r="JVM561" s="107"/>
      <c r="JVN561" s="107"/>
      <c r="JVO561" s="107"/>
      <c r="JVP561" s="107"/>
      <c r="JVQ561" s="107"/>
      <c r="JVR561" s="107"/>
      <c r="JVS561" s="107"/>
      <c r="JVT561" s="107"/>
      <c r="JVU561" s="107"/>
      <c r="JVV561" s="107"/>
      <c r="JVW561" s="107"/>
      <c r="JVX561" s="107"/>
      <c r="JVY561" s="107"/>
      <c r="JVZ561" s="107"/>
      <c r="JWA561" s="107"/>
      <c r="JWB561" s="107"/>
      <c r="JWC561" s="107"/>
      <c r="JWD561" s="107"/>
      <c r="JWE561" s="107"/>
      <c r="JWF561" s="107"/>
      <c r="JWG561" s="107"/>
      <c r="JWH561" s="107"/>
      <c r="JWI561" s="107"/>
      <c r="JWJ561" s="107"/>
      <c r="JWK561" s="107"/>
      <c r="JWL561" s="107"/>
      <c r="JWM561" s="107"/>
      <c r="JWN561" s="107"/>
      <c r="JWO561" s="107"/>
      <c r="JWP561" s="107"/>
      <c r="JWQ561" s="107"/>
      <c r="JWR561" s="107"/>
      <c r="JWS561" s="107"/>
      <c r="JWT561" s="107"/>
      <c r="JWU561" s="107"/>
      <c r="JWV561" s="107"/>
      <c r="JWW561" s="107"/>
      <c r="JWX561" s="107"/>
      <c r="JWY561" s="107"/>
      <c r="JWZ561" s="107"/>
      <c r="JXA561" s="107"/>
      <c r="JXB561" s="107"/>
      <c r="JXC561" s="107"/>
      <c r="JXD561" s="107"/>
      <c r="JXE561" s="107"/>
      <c r="JXF561" s="107"/>
      <c r="JXG561" s="107"/>
      <c r="JXH561" s="107"/>
      <c r="JXI561" s="107"/>
      <c r="JXJ561" s="107"/>
      <c r="JXK561" s="107"/>
      <c r="JXL561" s="107"/>
      <c r="JXM561" s="107"/>
      <c r="JXN561" s="107"/>
      <c r="JXO561" s="107"/>
      <c r="JXP561" s="107"/>
      <c r="JXQ561" s="107"/>
      <c r="JXR561" s="107"/>
      <c r="JXS561" s="107"/>
      <c r="JXT561" s="107"/>
      <c r="JXU561" s="107"/>
      <c r="JXV561" s="107"/>
      <c r="JXW561" s="107"/>
      <c r="JXX561" s="107"/>
      <c r="JXY561" s="107"/>
      <c r="JXZ561" s="107"/>
      <c r="JYA561" s="107"/>
      <c r="JYB561" s="107"/>
      <c r="JYC561" s="107"/>
      <c r="JYD561" s="107"/>
      <c r="JYE561" s="107"/>
      <c r="JYF561" s="107"/>
      <c r="JYG561" s="107"/>
      <c r="JYH561" s="107"/>
      <c r="JYI561" s="107"/>
      <c r="JYJ561" s="107"/>
      <c r="JYK561" s="107"/>
      <c r="JYL561" s="107"/>
      <c r="JYM561" s="107"/>
      <c r="JYN561" s="107"/>
      <c r="JYO561" s="107"/>
      <c r="JYP561" s="107"/>
      <c r="JYQ561" s="107"/>
      <c r="JYR561" s="107"/>
      <c r="JYS561" s="107"/>
      <c r="JYT561" s="107"/>
      <c r="JYU561" s="107"/>
      <c r="JYV561" s="107"/>
      <c r="JYW561" s="107"/>
      <c r="JYX561" s="107"/>
      <c r="JYY561" s="107"/>
      <c r="JYZ561" s="107"/>
      <c r="JZA561" s="107"/>
      <c r="JZB561" s="107"/>
      <c r="JZC561" s="107"/>
      <c r="JZD561" s="107"/>
      <c r="JZE561" s="107"/>
      <c r="JZF561" s="107"/>
      <c r="JZG561" s="107"/>
      <c r="JZH561" s="107"/>
      <c r="JZI561" s="107"/>
      <c r="JZJ561" s="107"/>
      <c r="JZK561" s="107"/>
      <c r="JZL561" s="107"/>
      <c r="JZM561" s="107"/>
      <c r="JZN561" s="107"/>
      <c r="JZO561" s="107"/>
      <c r="JZP561" s="107"/>
      <c r="JZQ561" s="107"/>
      <c r="JZR561" s="107"/>
      <c r="JZS561" s="107"/>
      <c r="JZT561" s="107"/>
      <c r="JZU561" s="107"/>
      <c r="JZV561" s="107"/>
      <c r="JZW561" s="107"/>
      <c r="JZX561" s="107"/>
      <c r="JZY561" s="107"/>
      <c r="JZZ561" s="107"/>
      <c r="KAA561" s="107"/>
      <c r="KAB561" s="107"/>
      <c r="KAC561" s="107"/>
      <c r="KAD561" s="107"/>
      <c r="KAE561" s="107"/>
      <c r="KAF561" s="107"/>
      <c r="KAG561" s="107"/>
      <c r="KAH561" s="107"/>
      <c r="KAI561" s="107"/>
      <c r="KAJ561" s="107"/>
      <c r="KAK561" s="107"/>
      <c r="KAL561" s="107"/>
      <c r="KAM561" s="107"/>
      <c r="KAN561" s="107"/>
      <c r="KAO561" s="107"/>
      <c r="KAP561" s="107"/>
      <c r="KAQ561" s="107"/>
      <c r="KAR561" s="107"/>
      <c r="KAS561" s="107"/>
      <c r="KAT561" s="107"/>
      <c r="KAU561" s="107"/>
      <c r="KAV561" s="107"/>
      <c r="KAW561" s="107"/>
      <c r="KAX561" s="107"/>
      <c r="KAY561" s="107"/>
      <c r="KAZ561" s="107"/>
      <c r="KBA561" s="107"/>
      <c r="KBB561" s="107"/>
      <c r="KBC561" s="107"/>
      <c r="KBD561" s="107"/>
      <c r="KBE561" s="107"/>
      <c r="KBF561" s="107"/>
      <c r="KBG561" s="107"/>
      <c r="KBH561" s="107"/>
      <c r="KBI561" s="107"/>
      <c r="KBJ561" s="107"/>
      <c r="KBK561" s="107"/>
      <c r="KBL561" s="107"/>
      <c r="KBM561" s="107"/>
      <c r="KBN561" s="107"/>
      <c r="KBO561" s="107"/>
      <c r="KBP561" s="107"/>
      <c r="KBQ561" s="107"/>
      <c r="KBR561" s="107"/>
      <c r="KBS561" s="107"/>
      <c r="KBT561" s="107"/>
      <c r="KBU561" s="107"/>
      <c r="KBV561" s="107"/>
      <c r="KBW561" s="107"/>
      <c r="KBX561" s="107"/>
      <c r="KBY561" s="107"/>
      <c r="KBZ561" s="107"/>
      <c r="KCA561" s="107"/>
      <c r="KCB561" s="107"/>
      <c r="KCC561" s="107"/>
      <c r="KCD561" s="107"/>
      <c r="KCE561" s="107"/>
      <c r="KCF561" s="107"/>
      <c r="KCG561" s="107"/>
      <c r="KCH561" s="107"/>
      <c r="KCI561" s="107"/>
      <c r="KCJ561" s="107"/>
      <c r="KCK561" s="107"/>
      <c r="KCL561" s="107"/>
      <c r="KCM561" s="107"/>
      <c r="KCN561" s="107"/>
      <c r="KCO561" s="107"/>
      <c r="KCP561" s="107"/>
      <c r="KCQ561" s="107"/>
      <c r="KCR561" s="107"/>
      <c r="KCS561" s="107"/>
      <c r="KCT561" s="107"/>
      <c r="KCU561" s="107"/>
      <c r="KCV561" s="107"/>
      <c r="KCW561" s="107"/>
      <c r="KCX561" s="107"/>
      <c r="KCY561" s="107"/>
      <c r="KCZ561" s="107"/>
      <c r="KDA561" s="107"/>
      <c r="KDB561" s="107"/>
      <c r="KDC561" s="107"/>
      <c r="KDD561" s="107"/>
      <c r="KDE561" s="107"/>
      <c r="KDF561" s="107"/>
      <c r="KDG561" s="107"/>
      <c r="KDH561" s="107"/>
      <c r="KDI561" s="107"/>
      <c r="KDJ561" s="107"/>
      <c r="KDK561" s="107"/>
      <c r="KDL561" s="107"/>
      <c r="KDM561" s="107"/>
      <c r="KDN561" s="107"/>
      <c r="KDO561" s="107"/>
      <c r="KDP561" s="107"/>
      <c r="KDQ561" s="107"/>
      <c r="KDR561" s="107"/>
      <c r="KDS561" s="107"/>
      <c r="KDT561" s="107"/>
      <c r="KDU561" s="107"/>
      <c r="KDV561" s="107"/>
      <c r="KDW561" s="107"/>
      <c r="KDX561" s="107"/>
      <c r="KDY561" s="107"/>
      <c r="KDZ561" s="107"/>
      <c r="KEA561" s="107"/>
      <c r="KEB561" s="107"/>
      <c r="KEC561" s="107"/>
      <c r="KED561" s="107"/>
      <c r="KEE561" s="107"/>
      <c r="KEF561" s="107"/>
      <c r="KEG561" s="107"/>
      <c r="KEH561" s="107"/>
      <c r="KEI561" s="107"/>
      <c r="KEJ561" s="107"/>
      <c r="KEK561" s="107"/>
      <c r="KEL561" s="107"/>
      <c r="KEM561" s="107"/>
      <c r="KEN561" s="107"/>
      <c r="KEO561" s="107"/>
      <c r="KEP561" s="107"/>
      <c r="KEQ561" s="107"/>
      <c r="KER561" s="107"/>
      <c r="KES561" s="107"/>
      <c r="KET561" s="107"/>
      <c r="KEU561" s="107"/>
      <c r="KEV561" s="107"/>
      <c r="KEW561" s="107"/>
      <c r="KEX561" s="107"/>
      <c r="KEY561" s="107"/>
      <c r="KEZ561" s="107"/>
      <c r="KFA561" s="107"/>
      <c r="KFB561" s="107"/>
      <c r="KFC561" s="107"/>
      <c r="KFD561" s="107"/>
      <c r="KFE561" s="107"/>
      <c r="KFF561" s="107"/>
      <c r="KFG561" s="107"/>
      <c r="KFH561" s="107"/>
      <c r="KFI561" s="107"/>
      <c r="KFJ561" s="107"/>
      <c r="KFK561" s="107"/>
      <c r="KFL561" s="107"/>
      <c r="KFM561" s="107"/>
      <c r="KFN561" s="107"/>
      <c r="KFO561" s="107"/>
      <c r="KFP561" s="107"/>
      <c r="KFQ561" s="107"/>
      <c r="KFR561" s="107"/>
      <c r="KFS561" s="107"/>
      <c r="KFT561" s="107"/>
      <c r="KFU561" s="107"/>
      <c r="KFV561" s="107"/>
      <c r="KFW561" s="107"/>
      <c r="KFX561" s="107"/>
      <c r="KFY561" s="107"/>
      <c r="KFZ561" s="107"/>
      <c r="KGA561" s="107"/>
      <c r="KGB561" s="107"/>
      <c r="KGC561" s="107"/>
      <c r="KGD561" s="107"/>
      <c r="KGE561" s="107"/>
      <c r="KGF561" s="107"/>
      <c r="KGG561" s="107"/>
      <c r="KGH561" s="107"/>
      <c r="KGI561" s="107"/>
      <c r="KGJ561" s="107"/>
      <c r="KGK561" s="107"/>
      <c r="KGL561" s="107"/>
      <c r="KGM561" s="107"/>
      <c r="KGN561" s="107"/>
      <c r="KGO561" s="107"/>
      <c r="KGP561" s="107"/>
      <c r="KGQ561" s="107"/>
      <c r="KGR561" s="107"/>
      <c r="KGS561" s="107"/>
      <c r="KGT561" s="107"/>
      <c r="KGU561" s="107"/>
      <c r="KGV561" s="107"/>
      <c r="KGW561" s="107"/>
      <c r="KGX561" s="107"/>
      <c r="KGY561" s="107"/>
      <c r="KGZ561" s="107"/>
      <c r="KHA561" s="107"/>
      <c r="KHB561" s="107"/>
      <c r="KHC561" s="107"/>
      <c r="KHD561" s="107"/>
      <c r="KHE561" s="107"/>
      <c r="KHF561" s="107"/>
      <c r="KHG561" s="107"/>
      <c r="KHH561" s="107"/>
      <c r="KHI561" s="107"/>
      <c r="KHJ561" s="107"/>
      <c r="KHK561" s="107"/>
      <c r="KHL561" s="107"/>
      <c r="KHM561" s="107"/>
      <c r="KHN561" s="107"/>
      <c r="KHO561" s="107"/>
      <c r="KHP561" s="107"/>
      <c r="KHQ561" s="107"/>
      <c r="KHR561" s="107"/>
      <c r="KHS561" s="107"/>
      <c r="KHT561" s="107"/>
      <c r="KHU561" s="107"/>
      <c r="KHV561" s="107"/>
      <c r="KHW561" s="107"/>
      <c r="KHX561" s="107"/>
      <c r="KHY561" s="107"/>
      <c r="KHZ561" s="107"/>
      <c r="KIA561" s="107"/>
      <c r="KIB561" s="107"/>
      <c r="KIC561" s="107"/>
      <c r="KID561" s="107"/>
      <c r="KIE561" s="107"/>
      <c r="KIF561" s="107"/>
      <c r="KIG561" s="107"/>
      <c r="KIH561" s="107"/>
      <c r="KII561" s="107"/>
      <c r="KIJ561" s="107"/>
      <c r="KIK561" s="107"/>
      <c r="KIL561" s="107"/>
      <c r="KIM561" s="107"/>
      <c r="KIN561" s="107"/>
      <c r="KIO561" s="107"/>
      <c r="KIP561" s="107"/>
      <c r="KIQ561" s="107"/>
      <c r="KIR561" s="107"/>
      <c r="KIS561" s="107"/>
      <c r="KIT561" s="107"/>
      <c r="KIU561" s="107"/>
      <c r="KIV561" s="107"/>
      <c r="KIW561" s="107"/>
      <c r="KIX561" s="107"/>
      <c r="KIY561" s="107"/>
      <c r="KIZ561" s="107"/>
      <c r="KJA561" s="107"/>
      <c r="KJB561" s="107"/>
      <c r="KJC561" s="107"/>
      <c r="KJD561" s="107"/>
      <c r="KJE561" s="107"/>
      <c r="KJF561" s="107"/>
      <c r="KJG561" s="107"/>
      <c r="KJH561" s="107"/>
      <c r="KJI561" s="107"/>
      <c r="KJJ561" s="107"/>
      <c r="KJK561" s="107"/>
      <c r="KJL561" s="107"/>
      <c r="KJM561" s="107"/>
      <c r="KJN561" s="107"/>
      <c r="KJO561" s="107"/>
      <c r="KJP561" s="107"/>
      <c r="KJQ561" s="107"/>
      <c r="KJR561" s="107"/>
      <c r="KJS561" s="107"/>
      <c r="KJT561" s="107"/>
      <c r="KJU561" s="107"/>
      <c r="KJV561" s="107"/>
      <c r="KJW561" s="107"/>
      <c r="KJX561" s="107"/>
      <c r="KJY561" s="107"/>
      <c r="KJZ561" s="107"/>
      <c r="KKA561" s="107"/>
      <c r="KKB561" s="107"/>
      <c r="KKC561" s="107"/>
      <c r="KKD561" s="107"/>
      <c r="KKE561" s="107"/>
      <c r="KKF561" s="107"/>
      <c r="KKG561" s="107"/>
      <c r="KKH561" s="107"/>
      <c r="KKI561" s="107"/>
      <c r="KKJ561" s="107"/>
      <c r="KKK561" s="107"/>
      <c r="KKL561" s="107"/>
      <c r="KKM561" s="107"/>
      <c r="KKN561" s="107"/>
      <c r="KKO561" s="107"/>
      <c r="KKP561" s="107"/>
      <c r="KKQ561" s="107"/>
      <c r="KKR561" s="107"/>
      <c r="KKS561" s="107"/>
      <c r="KKT561" s="107"/>
      <c r="KKU561" s="107"/>
      <c r="KKV561" s="107"/>
      <c r="KKW561" s="107"/>
      <c r="KKX561" s="107"/>
      <c r="KKY561" s="107"/>
      <c r="KKZ561" s="107"/>
      <c r="KLA561" s="107"/>
      <c r="KLB561" s="107"/>
      <c r="KLC561" s="107"/>
      <c r="KLD561" s="107"/>
      <c r="KLE561" s="107"/>
      <c r="KLF561" s="107"/>
      <c r="KLG561" s="107"/>
      <c r="KLH561" s="107"/>
      <c r="KLI561" s="107"/>
      <c r="KLJ561" s="107"/>
      <c r="KLK561" s="107"/>
      <c r="KLL561" s="107"/>
      <c r="KLM561" s="107"/>
      <c r="KLN561" s="107"/>
      <c r="KLO561" s="107"/>
      <c r="KLP561" s="107"/>
      <c r="KLQ561" s="107"/>
      <c r="KLR561" s="107"/>
      <c r="KLS561" s="107"/>
      <c r="KLT561" s="107"/>
      <c r="KLU561" s="107"/>
      <c r="KLV561" s="107"/>
      <c r="KLW561" s="107"/>
      <c r="KLX561" s="107"/>
      <c r="KLY561" s="107"/>
      <c r="KLZ561" s="107"/>
      <c r="KMA561" s="107"/>
      <c r="KMB561" s="107"/>
      <c r="KMC561" s="107"/>
      <c r="KMD561" s="107"/>
      <c r="KME561" s="107"/>
      <c r="KMF561" s="107"/>
      <c r="KMG561" s="107"/>
      <c r="KMH561" s="107"/>
      <c r="KMI561" s="107"/>
      <c r="KMJ561" s="107"/>
      <c r="KMK561" s="107"/>
      <c r="KML561" s="107"/>
      <c r="KMM561" s="107"/>
      <c r="KMN561" s="107"/>
      <c r="KMO561" s="107"/>
      <c r="KMP561" s="107"/>
      <c r="KMQ561" s="107"/>
      <c r="KMR561" s="107"/>
      <c r="KMS561" s="107"/>
      <c r="KMT561" s="107"/>
      <c r="KMU561" s="107"/>
      <c r="KMV561" s="107"/>
      <c r="KMW561" s="107"/>
      <c r="KMX561" s="107"/>
      <c r="KMY561" s="107"/>
      <c r="KMZ561" s="107"/>
      <c r="KNA561" s="107"/>
      <c r="KNB561" s="107"/>
      <c r="KNC561" s="107"/>
      <c r="KND561" s="107"/>
      <c r="KNE561" s="107"/>
      <c r="KNF561" s="107"/>
      <c r="KNG561" s="107"/>
      <c r="KNH561" s="107"/>
      <c r="KNI561" s="107"/>
      <c r="KNJ561" s="107"/>
      <c r="KNK561" s="107"/>
      <c r="KNL561" s="107"/>
      <c r="KNM561" s="107"/>
      <c r="KNN561" s="107"/>
      <c r="KNO561" s="107"/>
      <c r="KNP561" s="107"/>
      <c r="KNQ561" s="107"/>
      <c r="KNR561" s="107"/>
      <c r="KNS561" s="107"/>
      <c r="KNT561" s="107"/>
      <c r="KNU561" s="107"/>
      <c r="KNV561" s="107"/>
      <c r="KNW561" s="107"/>
      <c r="KNX561" s="107"/>
      <c r="KNY561" s="107"/>
      <c r="KNZ561" s="107"/>
      <c r="KOA561" s="107"/>
      <c r="KOB561" s="107"/>
      <c r="KOC561" s="107"/>
      <c r="KOD561" s="107"/>
      <c r="KOE561" s="107"/>
      <c r="KOF561" s="107"/>
      <c r="KOG561" s="107"/>
      <c r="KOH561" s="107"/>
      <c r="KOI561" s="107"/>
      <c r="KOJ561" s="107"/>
      <c r="KOK561" s="107"/>
      <c r="KOL561" s="107"/>
      <c r="KOM561" s="107"/>
      <c r="KON561" s="107"/>
      <c r="KOO561" s="107"/>
      <c r="KOP561" s="107"/>
      <c r="KOQ561" s="107"/>
      <c r="KOR561" s="107"/>
      <c r="KOS561" s="107"/>
      <c r="KOT561" s="107"/>
      <c r="KOU561" s="107"/>
      <c r="KOV561" s="107"/>
      <c r="KOW561" s="107"/>
      <c r="KOX561" s="107"/>
      <c r="KOY561" s="107"/>
      <c r="KOZ561" s="107"/>
      <c r="KPA561" s="107"/>
      <c r="KPB561" s="107"/>
      <c r="KPC561" s="107"/>
      <c r="KPD561" s="107"/>
      <c r="KPE561" s="107"/>
      <c r="KPF561" s="107"/>
      <c r="KPG561" s="107"/>
      <c r="KPH561" s="107"/>
      <c r="KPI561" s="107"/>
      <c r="KPJ561" s="107"/>
      <c r="KPK561" s="107"/>
      <c r="KPL561" s="107"/>
      <c r="KPM561" s="107"/>
      <c r="KPN561" s="107"/>
      <c r="KPO561" s="107"/>
      <c r="KPP561" s="107"/>
      <c r="KPQ561" s="107"/>
      <c r="KPR561" s="107"/>
      <c r="KPS561" s="107"/>
      <c r="KPT561" s="107"/>
      <c r="KPU561" s="107"/>
      <c r="KPV561" s="107"/>
      <c r="KPW561" s="107"/>
      <c r="KPX561" s="107"/>
      <c r="KPY561" s="107"/>
      <c r="KPZ561" s="107"/>
      <c r="KQA561" s="107"/>
      <c r="KQB561" s="107"/>
      <c r="KQC561" s="107"/>
      <c r="KQD561" s="107"/>
      <c r="KQE561" s="107"/>
      <c r="KQF561" s="107"/>
      <c r="KQG561" s="107"/>
      <c r="KQH561" s="107"/>
      <c r="KQI561" s="107"/>
      <c r="KQJ561" s="107"/>
      <c r="KQK561" s="107"/>
      <c r="KQL561" s="107"/>
      <c r="KQM561" s="107"/>
      <c r="KQN561" s="107"/>
      <c r="KQO561" s="107"/>
      <c r="KQP561" s="107"/>
      <c r="KQQ561" s="107"/>
      <c r="KQR561" s="107"/>
      <c r="KQS561" s="107"/>
      <c r="KQT561" s="107"/>
      <c r="KQU561" s="107"/>
      <c r="KQV561" s="107"/>
      <c r="KQW561" s="107"/>
      <c r="KQX561" s="107"/>
      <c r="KQY561" s="107"/>
      <c r="KQZ561" s="107"/>
      <c r="KRA561" s="107"/>
      <c r="KRB561" s="107"/>
      <c r="KRC561" s="107"/>
      <c r="KRD561" s="107"/>
      <c r="KRE561" s="107"/>
      <c r="KRF561" s="107"/>
      <c r="KRG561" s="107"/>
      <c r="KRH561" s="107"/>
      <c r="KRI561" s="107"/>
      <c r="KRJ561" s="107"/>
      <c r="KRK561" s="107"/>
      <c r="KRL561" s="107"/>
      <c r="KRM561" s="107"/>
      <c r="KRN561" s="107"/>
      <c r="KRO561" s="107"/>
      <c r="KRP561" s="107"/>
      <c r="KRQ561" s="107"/>
      <c r="KRR561" s="107"/>
      <c r="KRS561" s="107"/>
      <c r="KRT561" s="107"/>
      <c r="KRU561" s="107"/>
      <c r="KRV561" s="107"/>
      <c r="KRW561" s="107"/>
      <c r="KRX561" s="107"/>
      <c r="KRY561" s="107"/>
      <c r="KRZ561" s="107"/>
      <c r="KSA561" s="107"/>
      <c r="KSB561" s="107"/>
      <c r="KSC561" s="107"/>
      <c r="KSD561" s="107"/>
      <c r="KSE561" s="107"/>
      <c r="KSF561" s="107"/>
      <c r="KSG561" s="107"/>
      <c r="KSH561" s="107"/>
      <c r="KSI561" s="107"/>
      <c r="KSJ561" s="107"/>
      <c r="KSK561" s="107"/>
      <c r="KSL561" s="107"/>
      <c r="KSM561" s="107"/>
      <c r="KSN561" s="107"/>
      <c r="KSO561" s="107"/>
      <c r="KSP561" s="107"/>
      <c r="KSQ561" s="107"/>
      <c r="KSR561" s="107"/>
      <c r="KSS561" s="107"/>
      <c r="KST561" s="107"/>
      <c r="KSU561" s="107"/>
      <c r="KSV561" s="107"/>
      <c r="KSW561" s="107"/>
      <c r="KSX561" s="107"/>
      <c r="KSY561" s="107"/>
      <c r="KSZ561" s="107"/>
      <c r="KTA561" s="107"/>
      <c r="KTB561" s="107"/>
      <c r="KTC561" s="107"/>
      <c r="KTD561" s="107"/>
      <c r="KTE561" s="107"/>
      <c r="KTF561" s="107"/>
      <c r="KTG561" s="107"/>
      <c r="KTH561" s="107"/>
      <c r="KTI561" s="107"/>
      <c r="KTJ561" s="107"/>
      <c r="KTK561" s="107"/>
      <c r="KTL561" s="107"/>
      <c r="KTM561" s="107"/>
      <c r="KTN561" s="107"/>
      <c r="KTO561" s="107"/>
      <c r="KTP561" s="107"/>
      <c r="KTQ561" s="107"/>
      <c r="KTR561" s="107"/>
      <c r="KTS561" s="107"/>
      <c r="KTT561" s="107"/>
      <c r="KTU561" s="107"/>
      <c r="KTV561" s="107"/>
      <c r="KTW561" s="107"/>
      <c r="KTX561" s="107"/>
      <c r="KTY561" s="107"/>
      <c r="KTZ561" s="107"/>
      <c r="KUA561" s="107"/>
      <c r="KUB561" s="107"/>
      <c r="KUC561" s="107"/>
      <c r="KUD561" s="107"/>
      <c r="KUE561" s="107"/>
      <c r="KUF561" s="107"/>
      <c r="KUG561" s="107"/>
      <c r="KUH561" s="107"/>
      <c r="KUI561" s="107"/>
      <c r="KUJ561" s="107"/>
      <c r="KUK561" s="107"/>
      <c r="KUL561" s="107"/>
      <c r="KUM561" s="107"/>
      <c r="KUN561" s="107"/>
      <c r="KUO561" s="107"/>
      <c r="KUP561" s="107"/>
      <c r="KUQ561" s="107"/>
      <c r="KUR561" s="107"/>
      <c r="KUS561" s="107"/>
      <c r="KUT561" s="107"/>
      <c r="KUU561" s="107"/>
      <c r="KUV561" s="107"/>
      <c r="KUW561" s="107"/>
      <c r="KUX561" s="107"/>
      <c r="KUY561" s="107"/>
      <c r="KUZ561" s="107"/>
      <c r="KVA561" s="107"/>
      <c r="KVB561" s="107"/>
      <c r="KVC561" s="107"/>
      <c r="KVD561" s="107"/>
      <c r="KVE561" s="107"/>
      <c r="KVF561" s="107"/>
      <c r="KVG561" s="107"/>
      <c r="KVH561" s="107"/>
      <c r="KVI561" s="107"/>
      <c r="KVJ561" s="107"/>
      <c r="KVK561" s="107"/>
      <c r="KVL561" s="107"/>
      <c r="KVM561" s="107"/>
      <c r="KVN561" s="107"/>
      <c r="KVO561" s="107"/>
      <c r="KVP561" s="107"/>
      <c r="KVQ561" s="107"/>
      <c r="KVR561" s="107"/>
      <c r="KVS561" s="107"/>
      <c r="KVT561" s="107"/>
      <c r="KVU561" s="107"/>
      <c r="KVV561" s="107"/>
      <c r="KVW561" s="107"/>
      <c r="KVX561" s="107"/>
      <c r="KVY561" s="107"/>
      <c r="KVZ561" s="107"/>
      <c r="KWA561" s="107"/>
      <c r="KWB561" s="107"/>
      <c r="KWC561" s="107"/>
      <c r="KWD561" s="107"/>
      <c r="KWE561" s="107"/>
      <c r="KWF561" s="107"/>
      <c r="KWG561" s="107"/>
      <c r="KWH561" s="107"/>
      <c r="KWI561" s="107"/>
      <c r="KWJ561" s="107"/>
      <c r="KWK561" s="107"/>
      <c r="KWL561" s="107"/>
      <c r="KWM561" s="107"/>
      <c r="KWN561" s="107"/>
      <c r="KWO561" s="107"/>
      <c r="KWP561" s="107"/>
      <c r="KWQ561" s="107"/>
      <c r="KWR561" s="107"/>
      <c r="KWS561" s="107"/>
      <c r="KWT561" s="107"/>
      <c r="KWU561" s="107"/>
      <c r="KWV561" s="107"/>
      <c r="KWW561" s="107"/>
      <c r="KWX561" s="107"/>
      <c r="KWY561" s="107"/>
      <c r="KWZ561" s="107"/>
      <c r="KXA561" s="107"/>
      <c r="KXB561" s="107"/>
      <c r="KXC561" s="107"/>
      <c r="KXD561" s="107"/>
      <c r="KXE561" s="107"/>
      <c r="KXF561" s="107"/>
      <c r="KXG561" s="107"/>
      <c r="KXH561" s="107"/>
      <c r="KXI561" s="107"/>
      <c r="KXJ561" s="107"/>
      <c r="KXK561" s="107"/>
      <c r="KXL561" s="107"/>
      <c r="KXM561" s="107"/>
      <c r="KXN561" s="107"/>
      <c r="KXO561" s="107"/>
      <c r="KXP561" s="107"/>
      <c r="KXQ561" s="107"/>
      <c r="KXR561" s="107"/>
      <c r="KXS561" s="107"/>
      <c r="KXT561" s="107"/>
      <c r="KXU561" s="107"/>
      <c r="KXV561" s="107"/>
      <c r="KXW561" s="107"/>
      <c r="KXX561" s="107"/>
      <c r="KXY561" s="107"/>
      <c r="KXZ561" s="107"/>
      <c r="KYA561" s="107"/>
      <c r="KYB561" s="107"/>
      <c r="KYC561" s="107"/>
      <c r="KYD561" s="107"/>
      <c r="KYE561" s="107"/>
      <c r="KYF561" s="107"/>
      <c r="KYG561" s="107"/>
      <c r="KYH561" s="107"/>
      <c r="KYI561" s="107"/>
      <c r="KYJ561" s="107"/>
      <c r="KYK561" s="107"/>
      <c r="KYL561" s="107"/>
      <c r="KYM561" s="107"/>
      <c r="KYN561" s="107"/>
      <c r="KYO561" s="107"/>
      <c r="KYP561" s="107"/>
      <c r="KYQ561" s="107"/>
      <c r="KYR561" s="107"/>
      <c r="KYS561" s="107"/>
      <c r="KYT561" s="107"/>
      <c r="KYU561" s="107"/>
      <c r="KYV561" s="107"/>
      <c r="KYW561" s="107"/>
      <c r="KYX561" s="107"/>
      <c r="KYY561" s="107"/>
      <c r="KYZ561" s="107"/>
      <c r="KZA561" s="107"/>
      <c r="KZB561" s="107"/>
      <c r="KZC561" s="107"/>
      <c r="KZD561" s="107"/>
      <c r="KZE561" s="107"/>
      <c r="KZF561" s="107"/>
      <c r="KZG561" s="107"/>
      <c r="KZH561" s="107"/>
      <c r="KZI561" s="107"/>
      <c r="KZJ561" s="107"/>
      <c r="KZK561" s="107"/>
      <c r="KZL561" s="107"/>
      <c r="KZM561" s="107"/>
      <c r="KZN561" s="107"/>
      <c r="KZO561" s="107"/>
      <c r="KZP561" s="107"/>
      <c r="KZQ561" s="107"/>
      <c r="KZR561" s="107"/>
      <c r="KZS561" s="107"/>
      <c r="KZT561" s="107"/>
      <c r="KZU561" s="107"/>
      <c r="KZV561" s="107"/>
      <c r="KZW561" s="107"/>
      <c r="KZX561" s="107"/>
      <c r="KZY561" s="107"/>
      <c r="KZZ561" s="107"/>
      <c r="LAA561" s="107"/>
      <c r="LAB561" s="107"/>
      <c r="LAC561" s="107"/>
      <c r="LAD561" s="107"/>
      <c r="LAE561" s="107"/>
      <c r="LAF561" s="107"/>
      <c r="LAG561" s="107"/>
      <c r="LAH561" s="107"/>
      <c r="LAI561" s="107"/>
      <c r="LAJ561" s="107"/>
      <c r="LAK561" s="107"/>
      <c r="LAL561" s="107"/>
      <c r="LAM561" s="107"/>
      <c r="LAN561" s="107"/>
      <c r="LAO561" s="107"/>
      <c r="LAP561" s="107"/>
      <c r="LAQ561" s="107"/>
      <c r="LAR561" s="107"/>
      <c r="LAS561" s="107"/>
      <c r="LAT561" s="107"/>
      <c r="LAU561" s="107"/>
      <c r="LAV561" s="107"/>
      <c r="LAW561" s="107"/>
      <c r="LAX561" s="107"/>
      <c r="LAY561" s="107"/>
      <c r="LAZ561" s="107"/>
      <c r="LBA561" s="107"/>
      <c r="LBB561" s="107"/>
      <c r="LBC561" s="107"/>
      <c r="LBD561" s="107"/>
      <c r="LBE561" s="107"/>
      <c r="LBF561" s="107"/>
      <c r="LBG561" s="107"/>
      <c r="LBH561" s="107"/>
      <c r="LBI561" s="107"/>
      <c r="LBJ561" s="107"/>
      <c r="LBK561" s="107"/>
      <c r="LBL561" s="107"/>
      <c r="LBM561" s="107"/>
      <c r="LBN561" s="107"/>
      <c r="LBO561" s="107"/>
      <c r="LBP561" s="107"/>
      <c r="LBQ561" s="107"/>
      <c r="LBR561" s="107"/>
      <c r="LBS561" s="107"/>
      <c r="LBT561" s="107"/>
      <c r="LBU561" s="107"/>
      <c r="LBV561" s="107"/>
      <c r="LBW561" s="107"/>
      <c r="LBX561" s="107"/>
      <c r="LBY561" s="107"/>
      <c r="LBZ561" s="107"/>
      <c r="LCA561" s="107"/>
      <c r="LCB561" s="107"/>
      <c r="LCC561" s="107"/>
      <c r="LCD561" s="107"/>
      <c r="LCE561" s="107"/>
      <c r="LCF561" s="107"/>
      <c r="LCG561" s="107"/>
      <c r="LCH561" s="107"/>
      <c r="LCI561" s="107"/>
      <c r="LCJ561" s="107"/>
      <c r="LCK561" s="107"/>
      <c r="LCL561" s="107"/>
      <c r="LCM561" s="107"/>
      <c r="LCN561" s="107"/>
      <c r="LCO561" s="107"/>
      <c r="LCP561" s="107"/>
      <c r="LCQ561" s="107"/>
      <c r="LCR561" s="107"/>
      <c r="LCS561" s="107"/>
      <c r="LCT561" s="107"/>
      <c r="LCU561" s="107"/>
      <c r="LCV561" s="107"/>
      <c r="LCW561" s="107"/>
      <c r="LCX561" s="107"/>
      <c r="LCY561" s="107"/>
      <c r="LCZ561" s="107"/>
      <c r="LDA561" s="107"/>
      <c r="LDB561" s="107"/>
      <c r="LDC561" s="107"/>
      <c r="LDD561" s="107"/>
      <c r="LDE561" s="107"/>
      <c r="LDF561" s="107"/>
      <c r="LDG561" s="107"/>
      <c r="LDH561" s="107"/>
      <c r="LDI561" s="107"/>
      <c r="LDJ561" s="107"/>
      <c r="LDK561" s="107"/>
      <c r="LDL561" s="107"/>
      <c r="LDM561" s="107"/>
      <c r="LDN561" s="107"/>
      <c r="LDO561" s="107"/>
      <c r="LDP561" s="107"/>
      <c r="LDQ561" s="107"/>
      <c r="LDR561" s="107"/>
      <c r="LDS561" s="107"/>
      <c r="LDT561" s="107"/>
      <c r="LDU561" s="107"/>
      <c r="LDV561" s="107"/>
      <c r="LDW561" s="107"/>
      <c r="LDX561" s="107"/>
      <c r="LDY561" s="107"/>
      <c r="LDZ561" s="107"/>
      <c r="LEA561" s="107"/>
      <c r="LEB561" s="107"/>
      <c r="LEC561" s="107"/>
      <c r="LED561" s="107"/>
      <c r="LEE561" s="107"/>
      <c r="LEF561" s="107"/>
      <c r="LEG561" s="107"/>
      <c r="LEH561" s="107"/>
      <c r="LEI561" s="107"/>
      <c r="LEJ561" s="107"/>
      <c r="LEK561" s="107"/>
      <c r="LEL561" s="107"/>
      <c r="LEM561" s="107"/>
      <c r="LEN561" s="107"/>
      <c r="LEO561" s="107"/>
      <c r="LEP561" s="107"/>
      <c r="LEQ561" s="107"/>
      <c r="LER561" s="107"/>
      <c r="LES561" s="107"/>
      <c r="LET561" s="107"/>
      <c r="LEU561" s="107"/>
      <c r="LEV561" s="107"/>
      <c r="LEW561" s="107"/>
      <c r="LEX561" s="107"/>
      <c r="LEY561" s="107"/>
      <c r="LEZ561" s="107"/>
      <c r="LFA561" s="107"/>
      <c r="LFB561" s="107"/>
      <c r="LFC561" s="107"/>
      <c r="LFD561" s="107"/>
      <c r="LFE561" s="107"/>
      <c r="LFF561" s="107"/>
      <c r="LFG561" s="107"/>
      <c r="LFH561" s="107"/>
      <c r="LFI561" s="107"/>
      <c r="LFJ561" s="107"/>
      <c r="LFK561" s="107"/>
      <c r="LFL561" s="107"/>
      <c r="LFM561" s="107"/>
      <c r="LFN561" s="107"/>
      <c r="LFO561" s="107"/>
      <c r="LFP561" s="107"/>
      <c r="LFQ561" s="107"/>
      <c r="LFR561" s="107"/>
      <c r="LFS561" s="107"/>
      <c r="LFT561" s="107"/>
      <c r="LFU561" s="107"/>
      <c r="LFV561" s="107"/>
      <c r="LFW561" s="107"/>
      <c r="LFX561" s="107"/>
      <c r="LFY561" s="107"/>
      <c r="LFZ561" s="107"/>
      <c r="LGA561" s="107"/>
      <c r="LGB561" s="107"/>
      <c r="LGC561" s="107"/>
      <c r="LGD561" s="107"/>
      <c r="LGE561" s="107"/>
      <c r="LGF561" s="107"/>
      <c r="LGG561" s="107"/>
      <c r="LGH561" s="107"/>
      <c r="LGI561" s="107"/>
      <c r="LGJ561" s="107"/>
      <c r="LGK561" s="107"/>
      <c r="LGL561" s="107"/>
      <c r="LGM561" s="107"/>
      <c r="LGN561" s="107"/>
      <c r="LGO561" s="107"/>
      <c r="LGP561" s="107"/>
      <c r="LGQ561" s="107"/>
      <c r="LGR561" s="107"/>
      <c r="LGS561" s="107"/>
      <c r="LGT561" s="107"/>
      <c r="LGU561" s="107"/>
      <c r="LGV561" s="107"/>
      <c r="LGW561" s="107"/>
      <c r="LGX561" s="107"/>
      <c r="LGY561" s="107"/>
      <c r="LGZ561" s="107"/>
      <c r="LHA561" s="107"/>
      <c r="LHB561" s="107"/>
      <c r="LHC561" s="107"/>
      <c r="LHD561" s="107"/>
      <c r="LHE561" s="107"/>
      <c r="LHF561" s="107"/>
      <c r="LHG561" s="107"/>
      <c r="LHH561" s="107"/>
      <c r="LHI561" s="107"/>
      <c r="LHJ561" s="107"/>
      <c r="LHK561" s="107"/>
      <c r="LHL561" s="107"/>
      <c r="LHM561" s="107"/>
      <c r="LHN561" s="107"/>
      <c r="LHO561" s="107"/>
      <c r="LHP561" s="107"/>
      <c r="LHQ561" s="107"/>
      <c r="LHR561" s="107"/>
      <c r="LHS561" s="107"/>
      <c r="LHT561" s="107"/>
      <c r="LHU561" s="107"/>
      <c r="LHV561" s="107"/>
      <c r="LHW561" s="107"/>
      <c r="LHX561" s="107"/>
      <c r="LHY561" s="107"/>
      <c r="LHZ561" s="107"/>
      <c r="LIA561" s="107"/>
      <c r="LIB561" s="107"/>
      <c r="LIC561" s="107"/>
      <c r="LID561" s="107"/>
      <c r="LIE561" s="107"/>
      <c r="LIF561" s="107"/>
      <c r="LIG561" s="107"/>
      <c r="LIH561" s="107"/>
      <c r="LII561" s="107"/>
      <c r="LIJ561" s="107"/>
      <c r="LIK561" s="107"/>
      <c r="LIL561" s="107"/>
      <c r="LIM561" s="107"/>
      <c r="LIN561" s="107"/>
      <c r="LIO561" s="107"/>
      <c r="LIP561" s="107"/>
      <c r="LIQ561" s="107"/>
      <c r="LIR561" s="107"/>
      <c r="LIS561" s="107"/>
      <c r="LIT561" s="107"/>
      <c r="LIU561" s="107"/>
      <c r="LIV561" s="107"/>
      <c r="LIW561" s="107"/>
      <c r="LIX561" s="107"/>
      <c r="LIY561" s="107"/>
      <c r="LIZ561" s="107"/>
      <c r="LJA561" s="107"/>
      <c r="LJB561" s="107"/>
      <c r="LJC561" s="107"/>
      <c r="LJD561" s="107"/>
      <c r="LJE561" s="107"/>
      <c r="LJF561" s="107"/>
      <c r="LJG561" s="107"/>
      <c r="LJH561" s="107"/>
      <c r="LJI561" s="107"/>
      <c r="LJJ561" s="107"/>
      <c r="LJK561" s="107"/>
      <c r="LJL561" s="107"/>
      <c r="LJM561" s="107"/>
      <c r="LJN561" s="107"/>
      <c r="LJO561" s="107"/>
      <c r="LJP561" s="107"/>
      <c r="LJQ561" s="107"/>
      <c r="LJR561" s="107"/>
      <c r="LJS561" s="107"/>
      <c r="LJT561" s="107"/>
      <c r="LJU561" s="107"/>
      <c r="LJV561" s="107"/>
      <c r="LJW561" s="107"/>
      <c r="LJX561" s="107"/>
      <c r="LJY561" s="107"/>
      <c r="LJZ561" s="107"/>
      <c r="LKA561" s="107"/>
      <c r="LKB561" s="107"/>
      <c r="LKC561" s="107"/>
      <c r="LKD561" s="107"/>
      <c r="LKE561" s="107"/>
      <c r="LKF561" s="107"/>
      <c r="LKG561" s="107"/>
      <c r="LKH561" s="107"/>
      <c r="LKI561" s="107"/>
      <c r="LKJ561" s="107"/>
      <c r="LKK561" s="107"/>
      <c r="LKL561" s="107"/>
      <c r="LKM561" s="107"/>
      <c r="LKN561" s="107"/>
      <c r="LKO561" s="107"/>
      <c r="LKP561" s="107"/>
      <c r="LKQ561" s="107"/>
      <c r="LKR561" s="107"/>
      <c r="LKS561" s="107"/>
      <c r="LKT561" s="107"/>
      <c r="LKU561" s="107"/>
      <c r="LKV561" s="107"/>
      <c r="LKW561" s="107"/>
      <c r="LKX561" s="107"/>
      <c r="LKY561" s="107"/>
      <c r="LKZ561" s="107"/>
      <c r="LLA561" s="107"/>
      <c r="LLB561" s="107"/>
      <c r="LLC561" s="107"/>
      <c r="LLD561" s="107"/>
      <c r="LLE561" s="107"/>
      <c r="LLF561" s="107"/>
      <c r="LLG561" s="107"/>
      <c r="LLH561" s="107"/>
      <c r="LLI561" s="107"/>
      <c r="LLJ561" s="107"/>
      <c r="LLK561" s="107"/>
      <c r="LLL561" s="107"/>
      <c r="LLM561" s="107"/>
      <c r="LLN561" s="107"/>
      <c r="LLO561" s="107"/>
      <c r="LLP561" s="107"/>
      <c r="LLQ561" s="107"/>
      <c r="LLR561" s="107"/>
      <c r="LLS561" s="107"/>
      <c r="LLT561" s="107"/>
      <c r="LLU561" s="107"/>
      <c r="LLV561" s="107"/>
      <c r="LLW561" s="107"/>
      <c r="LLX561" s="107"/>
      <c r="LLY561" s="107"/>
      <c r="LLZ561" s="107"/>
      <c r="LMA561" s="107"/>
      <c r="LMB561" s="107"/>
      <c r="LMC561" s="107"/>
      <c r="LMD561" s="107"/>
      <c r="LME561" s="107"/>
      <c r="LMF561" s="107"/>
      <c r="LMG561" s="107"/>
      <c r="LMH561" s="107"/>
      <c r="LMI561" s="107"/>
      <c r="LMJ561" s="107"/>
      <c r="LMK561" s="107"/>
      <c r="LML561" s="107"/>
      <c r="LMM561" s="107"/>
      <c r="LMN561" s="107"/>
      <c r="LMO561" s="107"/>
      <c r="LMP561" s="107"/>
      <c r="LMQ561" s="107"/>
      <c r="LMR561" s="107"/>
      <c r="LMS561" s="107"/>
      <c r="LMT561" s="107"/>
      <c r="LMU561" s="107"/>
      <c r="LMV561" s="107"/>
      <c r="LMW561" s="107"/>
      <c r="LMX561" s="107"/>
      <c r="LMY561" s="107"/>
      <c r="LMZ561" s="107"/>
      <c r="LNA561" s="107"/>
      <c r="LNB561" s="107"/>
      <c r="LNC561" s="107"/>
      <c r="LND561" s="107"/>
      <c r="LNE561" s="107"/>
      <c r="LNF561" s="107"/>
      <c r="LNG561" s="107"/>
      <c r="LNH561" s="107"/>
      <c r="LNI561" s="107"/>
      <c r="LNJ561" s="107"/>
      <c r="LNK561" s="107"/>
      <c r="LNL561" s="107"/>
      <c r="LNM561" s="107"/>
      <c r="LNN561" s="107"/>
      <c r="LNO561" s="107"/>
      <c r="LNP561" s="107"/>
      <c r="LNQ561" s="107"/>
      <c r="LNR561" s="107"/>
      <c r="LNS561" s="107"/>
      <c r="LNT561" s="107"/>
      <c r="LNU561" s="107"/>
      <c r="LNV561" s="107"/>
      <c r="LNW561" s="107"/>
      <c r="LNX561" s="107"/>
      <c r="LNY561" s="107"/>
      <c r="LNZ561" s="107"/>
      <c r="LOA561" s="107"/>
      <c r="LOB561" s="107"/>
      <c r="LOC561" s="107"/>
      <c r="LOD561" s="107"/>
      <c r="LOE561" s="107"/>
      <c r="LOF561" s="107"/>
      <c r="LOG561" s="107"/>
      <c r="LOH561" s="107"/>
      <c r="LOI561" s="107"/>
      <c r="LOJ561" s="107"/>
      <c r="LOK561" s="107"/>
      <c r="LOL561" s="107"/>
      <c r="LOM561" s="107"/>
      <c r="LON561" s="107"/>
      <c r="LOO561" s="107"/>
      <c r="LOP561" s="107"/>
      <c r="LOQ561" s="107"/>
      <c r="LOR561" s="107"/>
      <c r="LOS561" s="107"/>
      <c r="LOT561" s="107"/>
      <c r="LOU561" s="107"/>
      <c r="LOV561" s="107"/>
      <c r="LOW561" s="107"/>
      <c r="LOX561" s="107"/>
      <c r="LOY561" s="107"/>
      <c r="LOZ561" s="107"/>
      <c r="LPA561" s="107"/>
      <c r="LPB561" s="107"/>
      <c r="LPC561" s="107"/>
      <c r="LPD561" s="107"/>
      <c r="LPE561" s="107"/>
      <c r="LPF561" s="107"/>
      <c r="LPG561" s="107"/>
      <c r="LPH561" s="107"/>
      <c r="LPI561" s="107"/>
      <c r="LPJ561" s="107"/>
      <c r="LPK561" s="107"/>
      <c r="LPL561" s="107"/>
      <c r="LPM561" s="107"/>
      <c r="LPN561" s="107"/>
      <c r="LPO561" s="107"/>
      <c r="LPP561" s="107"/>
      <c r="LPQ561" s="107"/>
      <c r="LPR561" s="107"/>
      <c r="LPS561" s="107"/>
      <c r="LPT561" s="107"/>
      <c r="LPU561" s="107"/>
      <c r="LPV561" s="107"/>
      <c r="LPW561" s="107"/>
      <c r="LPX561" s="107"/>
      <c r="LPY561" s="107"/>
      <c r="LPZ561" s="107"/>
      <c r="LQA561" s="107"/>
      <c r="LQB561" s="107"/>
      <c r="LQC561" s="107"/>
      <c r="LQD561" s="107"/>
      <c r="LQE561" s="107"/>
      <c r="LQF561" s="107"/>
      <c r="LQG561" s="107"/>
      <c r="LQH561" s="107"/>
      <c r="LQI561" s="107"/>
      <c r="LQJ561" s="107"/>
      <c r="LQK561" s="107"/>
      <c r="LQL561" s="107"/>
      <c r="LQM561" s="107"/>
      <c r="LQN561" s="107"/>
      <c r="LQO561" s="107"/>
      <c r="LQP561" s="107"/>
      <c r="LQQ561" s="107"/>
      <c r="LQR561" s="107"/>
      <c r="LQS561" s="107"/>
      <c r="LQT561" s="107"/>
      <c r="LQU561" s="107"/>
      <c r="LQV561" s="107"/>
      <c r="LQW561" s="107"/>
      <c r="LQX561" s="107"/>
      <c r="LQY561" s="107"/>
      <c r="LQZ561" s="107"/>
      <c r="LRA561" s="107"/>
      <c r="LRB561" s="107"/>
      <c r="LRC561" s="107"/>
      <c r="LRD561" s="107"/>
      <c r="LRE561" s="107"/>
      <c r="LRF561" s="107"/>
      <c r="LRG561" s="107"/>
      <c r="LRH561" s="107"/>
      <c r="LRI561" s="107"/>
      <c r="LRJ561" s="107"/>
      <c r="LRK561" s="107"/>
      <c r="LRL561" s="107"/>
      <c r="LRM561" s="107"/>
      <c r="LRN561" s="107"/>
      <c r="LRO561" s="107"/>
      <c r="LRP561" s="107"/>
      <c r="LRQ561" s="107"/>
      <c r="LRR561" s="107"/>
      <c r="LRS561" s="107"/>
      <c r="LRT561" s="107"/>
      <c r="LRU561" s="107"/>
      <c r="LRV561" s="107"/>
      <c r="LRW561" s="107"/>
      <c r="LRX561" s="107"/>
      <c r="LRY561" s="107"/>
      <c r="LRZ561" s="107"/>
      <c r="LSA561" s="107"/>
      <c r="LSB561" s="107"/>
      <c r="LSC561" s="107"/>
      <c r="LSD561" s="107"/>
      <c r="LSE561" s="107"/>
      <c r="LSF561" s="107"/>
      <c r="LSG561" s="107"/>
      <c r="LSH561" s="107"/>
      <c r="LSI561" s="107"/>
      <c r="LSJ561" s="107"/>
      <c r="LSK561" s="107"/>
      <c r="LSL561" s="107"/>
      <c r="LSM561" s="107"/>
      <c r="LSN561" s="107"/>
      <c r="LSO561" s="107"/>
      <c r="LSP561" s="107"/>
      <c r="LSQ561" s="107"/>
      <c r="LSR561" s="107"/>
      <c r="LSS561" s="107"/>
      <c r="LST561" s="107"/>
      <c r="LSU561" s="107"/>
      <c r="LSV561" s="107"/>
      <c r="LSW561" s="107"/>
      <c r="LSX561" s="107"/>
      <c r="LSY561" s="107"/>
      <c r="LSZ561" s="107"/>
      <c r="LTA561" s="107"/>
      <c r="LTB561" s="107"/>
      <c r="LTC561" s="107"/>
      <c r="LTD561" s="107"/>
      <c r="LTE561" s="107"/>
      <c r="LTF561" s="107"/>
      <c r="LTG561" s="107"/>
      <c r="LTH561" s="107"/>
      <c r="LTI561" s="107"/>
      <c r="LTJ561" s="107"/>
      <c r="LTK561" s="107"/>
      <c r="LTL561" s="107"/>
      <c r="LTM561" s="107"/>
      <c r="LTN561" s="107"/>
      <c r="LTO561" s="107"/>
      <c r="LTP561" s="107"/>
      <c r="LTQ561" s="107"/>
      <c r="LTR561" s="107"/>
      <c r="LTS561" s="107"/>
      <c r="LTT561" s="107"/>
      <c r="LTU561" s="107"/>
      <c r="LTV561" s="107"/>
      <c r="LTW561" s="107"/>
      <c r="LTX561" s="107"/>
      <c r="LTY561" s="107"/>
      <c r="LTZ561" s="107"/>
      <c r="LUA561" s="107"/>
      <c r="LUB561" s="107"/>
      <c r="LUC561" s="107"/>
      <c r="LUD561" s="107"/>
      <c r="LUE561" s="107"/>
      <c r="LUF561" s="107"/>
      <c r="LUG561" s="107"/>
      <c r="LUH561" s="107"/>
      <c r="LUI561" s="107"/>
      <c r="LUJ561" s="107"/>
      <c r="LUK561" s="107"/>
      <c r="LUL561" s="107"/>
      <c r="LUM561" s="107"/>
      <c r="LUN561" s="107"/>
      <c r="LUO561" s="107"/>
      <c r="LUP561" s="107"/>
      <c r="LUQ561" s="107"/>
      <c r="LUR561" s="107"/>
      <c r="LUS561" s="107"/>
      <c r="LUT561" s="107"/>
      <c r="LUU561" s="107"/>
      <c r="LUV561" s="107"/>
      <c r="LUW561" s="107"/>
      <c r="LUX561" s="107"/>
      <c r="LUY561" s="107"/>
      <c r="LUZ561" s="107"/>
      <c r="LVA561" s="107"/>
      <c r="LVB561" s="107"/>
      <c r="LVC561" s="107"/>
      <c r="LVD561" s="107"/>
      <c r="LVE561" s="107"/>
      <c r="LVF561" s="107"/>
      <c r="LVG561" s="107"/>
      <c r="LVH561" s="107"/>
      <c r="LVI561" s="107"/>
      <c r="LVJ561" s="107"/>
      <c r="LVK561" s="107"/>
      <c r="LVL561" s="107"/>
      <c r="LVM561" s="107"/>
      <c r="LVN561" s="107"/>
      <c r="LVO561" s="107"/>
      <c r="LVP561" s="107"/>
      <c r="LVQ561" s="107"/>
      <c r="LVR561" s="107"/>
      <c r="LVS561" s="107"/>
      <c r="LVT561" s="107"/>
      <c r="LVU561" s="107"/>
      <c r="LVV561" s="107"/>
      <c r="LVW561" s="107"/>
      <c r="LVX561" s="107"/>
      <c r="LVY561" s="107"/>
      <c r="LVZ561" s="107"/>
      <c r="LWA561" s="107"/>
      <c r="LWB561" s="107"/>
      <c r="LWC561" s="107"/>
      <c r="LWD561" s="107"/>
      <c r="LWE561" s="107"/>
      <c r="LWF561" s="107"/>
      <c r="LWG561" s="107"/>
      <c r="LWH561" s="107"/>
      <c r="LWI561" s="107"/>
      <c r="LWJ561" s="107"/>
      <c r="LWK561" s="107"/>
      <c r="LWL561" s="107"/>
      <c r="LWM561" s="107"/>
      <c r="LWN561" s="107"/>
      <c r="LWO561" s="107"/>
      <c r="LWP561" s="107"/>
      <c r="LWQ561" s="107"/>
      <c r="LWR561" s="107"/>
      <c r="LWS561" s="107"/>
      <c r="LWT561" s="107"/>
      <c r="LWU561" s="107"/>
      <c r="LWV561" s="107"/>
      <c r="LWW561" s="107"/>
      <c r="LWX561" s="107"/>
      <c r="LWY561" s="107"/>
      <c r="LWZ561" s="107"/>
      <c r="LXA561" s="107"/>
      <c r="LXB561" s="107"/>
      <c r="LXC561" s="107"/>
      <c r="LXD561" s="107"/>
      <c r="LXE561" s="107"/>
      <c r="LXF561" s="107"/>
      <c r="LXG561" s="107"/>
      <c r="LXH561" s="107"/>
      <c r="LXI561" s="107"/>
      <c r="LXJ561" s="107"/>
      <c r="LXK561" s="107"/>
      <c r="LXL561" s="107"/>
      <c r="LXM561" s="107"/>
      <c r="LXN561" s="107"/>
      <c r="LXO561" s="107"/>
      <c r="LXP561" s="107"/>
      <c r="LXQ561" s="107"/>
      <c r="LXR561" s="107"/>
      <c r="LXS561" s="107"/>
      <c r="LXT561" s="107"/>
      <c r="LXU561" s="107"/>
      <c r="LXV561" s="107"/>
      <c r="LXW561" s="107"/>
      <c r="LXX561" s="107"/>
      <c r="LXY561" s="107"/>
      <c r="LXZ561" s="107"/>
      <c r="LYA561" s="107"/>
      <c r="LYB561" s="107"/>
      <c r="LYC561" s="107"/>
      <c r="LYD561" s="107"/>
      <c r="LYE561" s="107"/>
      <c r="LYF561" s="107"/>
      <c r="LYG561" s="107"/>
      <c r="LYH561" s="107"/>
      <c r="LYI561" s="107"/>
      <c r="LYJ561" s="107"/>
      <c r="LYK561" s="107"/>
      <c r="LYL561" s="107"/>
      <c r="LYM561" s="107"/>
      <c r="LYN561" s="107"/>
      <c r="LYO561" s="107"/>
      <c r="LYP561" s="107"/>
      <c r="LYQ561" s="107"/>
      <c r="LYR561" s="107"/>
      <c r="LYS561" s="107"/>
      <c r="LYT561" s="107"/>
      <c r="LYU561" s="107"/>
      <c r="LYV561" s="107"/>
      <c r="LYW561" s="107"/>
      <c r="LYX561" s="107"/>
      <c r="LYY561" s="107"/>
      <c r="LYZ561" s="107"/>
      <c r="LZA561" s="107"/>
      <c r="LZB561" s="107"/>
      <c r="LZC561" s="107"/>
      <c r="LZD561" s="107"/>
      <c r="LZE561" s="107"/>
      <c r="LZF561" s="107"/>
      <c r="LZG561" s="107"/>
      <c r="LZH561" s="107"/>
      <c r="LZI561" s="107"/>
      <c r="LZJ561" s="107"/>
      <c r="LZK561" s="107"/>
      <c r="LZL561" s="107"/>
      <c r="LZM561" s="107"/>
      <c r="LZN561" s="107"/>
      <c r="LZO561" s="107"/>
      <c r="LZP561" s="107"/>
      <c r="LZQ561" s="107"/>
      <c r="LZR561" s="107"/>
      <c r="LZS561" s="107"/>
      <c r="LZT561" s="107"/>
      <c r="LZU561" s="107"/>
      <c r="LZV561" s="107"/>
      <c r="LZW561" s="107"/>
      <c r="LZX561" s="107"/>
      <c r="LZY561" s="107"/>
      <c r="LZZ561" s="107"/>
      <c r="MAA561" s="107"/>
      <c r="MAB561" s="107"/>
      <c r="MAC561" s="107"/>
      <c r="MAD561" s="107"/>
      <c r="MAE561" s="107"/>
      <c r="MAF561" s="107"/>
      <c r="MAG561" s="107"/>
      <c r="MAH561" s="107"/>
      <c r="MAI561" s="107"/>
      <c r="MAJ561" s="107"/>
      <c r="MAK561" s="107"/>
      <c r="MAL561" s="107"/>
      <c r="MAM561" s="107"/>
      <c r="MAN561" s="107"/>
      <c r="MAO561" s="107"/>
      <c r="MAP561" s="107"/>
      <c r="MAQ561" s="107"/>
      <c r="MAR561" s="107"/>
      <c r="MAS561" s="107"/>
      <c r="MAT561" s="107"/>
      <c r="MAU561" s="107"/>
      <c r="MAV561" s="107"/>
      <c r="MAW561" s="107"/>
      <c r="MAX561" s="107"/>
      <c r="MAY561" s="107"/>
      <c r="MAZ561" s="107"/>
      <c r="MBA561" s="107"/>
      <c r="MBB561" s="107"/>
      <c r="MBC561" s="107"/>
      <c r="MBD561" s="107"/>
      <c r="MBE561" s="107"/>
      <c r="MBF561" s="107"/>
      <c r="MBG561" s="107"/>
      <c r="MBH561" s="107"/>
      <c r="MBI561" s="107"/>
      <c r="MBJ561" s="107"/>
      <c r="MBK561" s="107"/>
      <c r="MBL561" s="107"/>
      <c r="MBM561" s="107"/>
      <c r="MBN561" s="107"/>
      <c r="MBO561" s="107"/>
      <c r="MBP561" s="107"/>
      <c r="MBQ561" s="107"/>
      <c r="MBR561" s="107"/>
      <c r="MBS561" s="107"/>
      <c r="MBT561" s="107"/>
      <c r="MBU561" s="107"/>
      <c r="MBV561" s="107"/>
      <c r="MBW561" s="107"/>
      <c r="MBX561" s="107"/>
      <c r="MBY561" s="107"/>
      <c r="MBZ561" s="107"/>
      <c r="MCA561" s="107"/>
      <c r="MCB561" s="107"/>
      <c r="MCC561" s="107"/>
      <c r="MCD561" s="107"/>
      <c r="MCE561" s="107"/>
      <c r="MCF561" s="107"/>
      <c r="MCG561" s="107"/>
      <c r="MCH561" s="107"/>
      <c r="MCI561" s="107"/>
      <c r="MCJ561" s="107"/>
      <c r="MCK561" s="107"/>
      <c r="MCL561" s="107"/>
      <c r="MCM561" s="107"/>
      <c r="MCN561" s="107"/>
      <c r="MCO561" s="107"/>
      <c r="MCP561" s="107"/>
      <c r="MCQ561" s="107"/>
      <c r="MCR561" s="107"/>
      <c r="MCS561" s="107"/>
      <c r="MCT561" s="107"/>
      <c r="MCU561" s="107"/>
      <c r="MCV561" s="107"/>
      <c r="MCW561" s="107"/>
      <c r="MCX561" s="107"/>
      <c r="MCY561" s="107"/>
      <c r="MCZ561" s="107"/>
      <c r="MDA561" s="107"/>
      <c r="MDB561" s="107"/>
      <c r="MDC561" s="107"/>
      <c r="MDD561" s="107"/>
      <c r="MDE561" s="107"/>
      <c r="MDF561" s="107"/>
      <c r="MDG561" s="107"/>
      <c r="MDH561" s="107"/>
      <c r="MDI561" s="107"/>
      <c r="MDJ561" s="107"/>
      <c r="MDK561" s="107"/>
      <c r="MDL561" s="107"/>
      <c r="MDM561" s="107"/>
      <c r="MDN561" s="107"/>
      <c r="MDO561" s="107"/>
      <c r="MDP561" s="107"/>
      <c r="MDQ561" s="107"/>
      <c r="MDR561" s="107"/>
      <c r="MDS561" s="107"/>
      <c r="MDT561" s="107"/>
      <c r="MDU561" s="107"/>
      <c r="MDV561" s="107"/>
      <c r="MDW561" s="107"/>
      <c r="MDX561" s="107"/>
      <c r="MDY561" s="107"/>
      <c r="MDZ561" s="107"/>
      <c r="MEA561" s="107"/>
      <c r="MEB561" s="107"/>
      <c r="MEC561" s="107"/>
      <c r="MED561" s="107"/>
      <c r="MEE561" s="107"/>
      <c r="MEF561" s="107"/>
      <c r="MEG561" s="107"/>
      <c r="MEH561" s="107"/>
      <c r="MEI561" s="107"/>
      <c r="MEJ561" s="107"/>
      <c r="MEK561" s="107"/>
      <c r="MEL561" s="107"/>
      <c r="MEM561" s="107"/>
      <c r="MEN561" s="107"/>
      <c r="MEO561" s="107"/>
      <c r="MEP561" s="107"/>
      <c r="MEQ561" s="107"/>
      <c r="MER561" s="107"/>
      <c r="MES561" s="107"/>
      <c r="MET561" s="107"/>
      <c r="MEU561" s="107"/>
      <c r="MEV561" s="107"/>
      <c r="MEW561" s="107"/>
      <c r="MEX561" s="107"/>
      <c r="MEY561" s="107"/>
      <c r="MEZ561" s="107"/>
      <c r="MFA561" s="107"/>
      <c r="MFB561" s="107"/>
      <c r="MFC561" s="107"/>
      <c r="MFD561" s="107"/>
      <c r="MFE561" s="107"/>
      <c r="MFF561" s="107"/>
      <c r="MFG561" s="107"/>
      <c r="MFH561" s="107"/>
      <c r="MFI561" s="107"/>
      <c r="MFJ561" s="107"/>
      <c r="MFK561" s="107"/>
      <c r="MFL561" s="107"/>
      <c r="MFM561" s="107"/>
      <c r="MFN561" s="107"/>
      <c r="MFO561" s="107"/>
      <c r="MFP561" s="107"/>
      <c r="MFQ561" s="107"/>
      <c r="MFR561" s="107"/>
      <c r="MFS561" s="107"/>
      <c r="MFT561" s="107"/>
      <c r="MFU561" s="107"/>
      <c r="MFV561" s="107"/>
      <c r="MFW561" s="107"/>
      <c r="MFX561" s="107"/>
      <c r="MFY561" s="107"/>
      <c r="MFZ561" s="107"/>
      <c r="MGA561" s="107"/>
      <c r="MGB561" s="107"/>
      <c r="MGC561" s="107"/>
      <c r="MGD561" s="107"/>
      <c r="MGE561" s="107"/>
      <c r="MGF561" s="107"/>
      <c r="MGG561" s="107"/>
      <c r="MGH561" s="107"/>
      <c r="MGI561" s="107"/>
      <c r="MGJ561" s="107"/>
      <c r="MGK561" s="107"/>
      <c r="MGL561" s="107"/>
      <c r="MGM561" s="107"/>
      <c r="MGN561" s="107"/>
      <c r="MGO561" s="107"/>
      <c r="MGP561" s="107"/>
      <c r="MGQ561" s="107"/>
      <c r="MGR561" s="107"/>
      <c r="MGS561" s="107"/>
      <c r="MGT561" s="107"/>
      <c r="MGU561" s="107"/>
      <c r="MGV561" s="107"/>
      <c r="MGW561" s="107"/>
      <c r="MGX561" s="107"/>
      <c r="MGY561" s="107"/>
      <c r="MGZ561" s="107"/>
      <c r="MHA561" s="107"/>
      <c r="MHB561" s="107"/>
      <c r="MHC561" s="107"/>
      <c r="MHD561" s="107"/>
      <c r="MHE561" s="107"/>
      <c r="MHF561" s="107"/>
      <c r="MHG561" s="107"/>
      <c r="MHH561" s="107"/>
      <c r="MHI561" s="107"/>
      <c r="MHJ561" s="107"/>
      <c r="MHK561" s="107"/>
      <c r="MHL561" s="107"/>
      <c r="MHM561" s="107"/>
      <c r="MHN561" s="107"/>
      <c r="MHO561" s="107"/>
      <c r="MHP561" s="107"/>
      <c r="MHQ561" s="107"/>
      <c r="MHR561" s="107"/>
      <c r="MHS561" s="107"/>
      <c r="MHT561" s="107"/>
      <c r="MHU561" s="107"/>
      <c r="MHV561" s="107"/>
      <c r="MHW561" s="107"/>
      <c r="MHX561" s="107"/>
      <c r="MHY561" s="107"/>
      <c r="MHZ561" s="107"/>
      <c r="MIA561" s="107"/>
      <c r="MIB561" s="107"/>
      <c r="MIC561" s="107"/>
      <c r="MID561" s="107"/>
      <c r="MIE561" s="107"/>
      <c r="MIF561" s="107"/>
      <c r="MIG561" s="107"/>
      <c r="MIH561" s="107"/>
      <c r="MII561" s="107"/>
      <c r="MIJ561" s="107"/>
      <c r="MIK561" s="107"/>
      <c r="MIL561" s="107"/>
      <c r="MIM561" s="107"/>
      <c r="MIN561" s="107"/>
      <c r="MIO561" s="107"/>
      <c r="MIP561" s="107"/>
      <c r="MIQ561" s="107"/>
      <c r="MIR561" s="107"/>
      <c r="MIS561" s="107"/>
      <c r="MIT561" s="107"/>
      <c r="MIU561" s="107"/>
      <c r="MIV561" s="107"/>
      <c r="MIW561" s="107"/>
      <c r="MIX561" s="107"/>
      <c r="MIY561" s="107"/>
      <c r="MIZ561" s="107"/>
      <c r="MJA561" s="107"/>
      <c r="MJB561" s="107"/>
      <c r="MJC561" s="107"/>
      <c r="MJD561" s="107"/>
      <c r="MJE561" s="107"/>
      <c r="MJF561" s="107"/>
      <c r="MJG561" s="107"/>
      <c r="MJH561" s="107"/>
      <c r="MJI561" s="107"/>
      <c r="MJJ561" s="107"/>
      <c r="MJK561" s="107"/>
      <c r="MJL561" s="107"/>
      <c r="MJM561" s="107"/>
      <c r="MJN561" s="107"/>
      <c r="MJO561" s="107"/>
      <c r="MJP561" s="107"/>
      <c r="MJQ561" s="107"/>
      <c r="MJR561" s="107"/>
      <c r="MJS561" s="107"/>
      <c r="MJT561" s="107"/>
      <c r="MJU561" s="107"/>
      <c r="MJV561" s="107"/>
      <c r="MJW561" s="107"/>
      <c r="MJX561" s="107"/>
      <c r="MJY561" s="107"/>
      <c r="MJZ561" s="107"/>
      <c r="MKA561" s="107"/>
      <c r="MKB561" s="107"/>
      <c r="MKC561" s="107"/>
      <c r="MKD561" s="107"/>
      <c r="MKE561" s="107"/>
      <c r="MKF561" s="107"/>
      <c r="MKG561" s="107"/>
      <c r="MKH561" s="107"/>
      <c r="MKI561" s="107"/>
      <c r="MKJ561" s="107"/>
      <c r="MKK561" s="107"/>
      <c r="MKL561" s="107"/>
      <c r="MKM561" s="107"/>
      <c r="MKN561" s="107"/>
      <c r="MKO561" s="107"/>
      <c r="MKP561" s="107"/>
      <c r="MKQ561" s="107"/>
      <c r="MKR561" s="107"/>
      <c r="MKS561" s="107"/>
      <c r="MKT561" s="107"/>
      <c r="MKU561" s="107"/>
      <c r="MKV561" s="107"/>
      <c r="MKW561" s="107"/>
      <c r="MKX561" s="107"/>
      <c r="MKY561" s="107"/>
      <c r="MKZ561" s="107"/>
      <c r="MLA561" s="107"/>
      <c r="MLB561" s="107"/>
      <c r="MLC561" s="107"/>
      <c r="MLD561" s="107"/>
      <c r="MLE561" s="107"/>
      <c r="MLF561" s="107"/>
      <c r="MLG561" s="107"/>
      <c r="MLH561" s="107"/>
      <c r="MLI561" s="107"/>
      <c r="MLJ561" s="107"/>
      <c r="MLK561" s="107"/>
      <c r="MLL561" s="107"/>
      <c r="MLM561" s="107"/>
      <c r="MLN561" s="107"/>
      <c r="MLO561" s="107"/>
      <c r="MLP561" s="107"/>
      <c r="MLQ561" s="107"/>
      <c r="MLR561" s="107"/>
      <c r="MLS561" s="107"/>
      <c r="MLT561" s="107"/>
      <c r="MLU561" s="107"/>
      <c r="MLV561" s="107"/>
      <c r="MLW561" s="107"/>
      <c r="MLX561" s="107"/>
      <c r="MLY561" s="107"/>
      <c r="MLZ561" s="107"/>
      <c r="MMA561" s="107"/>
      <c r="MMB561" s="107"/>
      <c r="MMC561" s="107"/>
      <c r="MMD561" s="107"/>
      <c r="MME561" s="107"/>
      <c r="MMF561" s="107"/>
      <c r="MMG561" s="107"/>
      <c r="MMH561" s="107"/>
      <c r="MMI561" s="107"/>
      <c r="MMJ561" s="107"/>
      <c r="MMK561" s="107"/>
      <c r="MML561" s="107"/>
      <c r="MMM561" s="107"/>
      <c r="MMN561" s="107"/>
      <c r="MMO561" s="107"/>
      <c r="MMP561" s="107"/>
      <c r="MMQ561" s="107"/>
      <c r="MMR561" s="107"/>
      <c r="MMS561" s="107"/>
      <c r="MMT561" s="107"/>
      <c r="MMU561" s="107"/>
      <c r="MMV561" s="107"/>
      <c r="MMW561" s="107"/>
      <c r="MMX561" s="107"/>
      <c r="MMY561" s="107"/>
      <c r="MMZ561" s="107"/>
      <c r="MNA561" s="107"/>
      <c r="MNB561" s="107"/>
      <c r="MNC561" s="107"/>
      <c r="MND561" s="107"/>
      <c r="MNE561" s="107"/>
      <c r="MNF561" s="107"/>
      <c r="MNG561" s="107"/>
      <c r="MNH561" s="107"/>
      <c r="MNI561" s="107"/>
      <c r="MNJ561" s="107"/>
      <c r="MNK561" s="107"/>
      <c r="MNL561" s="107"/>
      <c r="MNM561" s="107"/>
      <c r="MNN561" s="107"/>
      <c r="MNO561" s="107"/>
      <c r="MNP561" s="107"/>
      <c r="MNQ561" s="107"/>
      <c r="MNR561" s="107"/>
      <c r="MNS561" s="107"/>
      <c r="MNT561" s="107"/>
      <c r="MNU561" s="107"/>
      <c r="MNV561" s="107"/>
      <c r="MNW561" s="107"/>
      <c r="MNX561" s="107"/>
      <c r="MNY561" s="107"/>
      <c r="MNZ561" s="107"/>
      <c r="MOA561" s="107"/>
      <c r="MOB561" s="107"/>
      <c r="MOC561" s="107"/>
      <c r="MOD561" s="107"/>
      <c r="MOE561" s="107"/>
      <c r="MOF561" s="107"/>
      <c r="MOG561" s="107"/>
      <c r="MOH561" s="107"/>
      <c r="MOI561" s="107"/>
      <c r="MOJ561" s="107"/>
      <c r="MOK561" s="107"/>
      <c r="MOL561" s="107"/>
      <c r="MOM561" s="107"/>
      <c r="MON561" s="107"/>
      <c r="MOO561" s="107"/>
      <c r="MOP561" s="107"/>
      <c r="MOQ561" s="107"/>
      <c r="MOR561" s="107"/>
      <c r="MOS561" s="107"/>
      <c r="MOT561" s="107"/>
      <c r="MOU561" s="107"/>
      <c r="MOV561" s="107"/>
      <c r="MOW561" s="107"/>
      <c r="MOX561" s="107"/>
      <c r="MOY561" s="107"/>
      <c r="MOZ561" s="107"/>
      <c r="MPA561" s="107"/>
      <c r="MPB561" s="107"/>
      <c r="MPC561" s="107"/>
      <c r="MPD561" s="107"/>
      <c r="MPE561" s="107"/>
      <c r="MPF561" s="107"/>
      <c r="MPG561" s="107"/>
      <c r="MPH561" s="107"/>
      <c r="MPI561" s="107"/>
      <c r="MPJ561" s="107"/>
      <c r="MPK561" s="107"/>
      <c r="MPL561" s="107"/>
      <c r="MPM561" s="107"/>
      <c r="MPN561" s="107"/>
      <c r="MPO561" s="107"/>
      <c r="MPP561" s="107"/>
      <c r="MPQ561" s="107"/>
      <c r="MPR561" s="107"/>
      <c r="MPS561" s="107"/>
      <c r="MPT561" s="107"/>
      <c r="MPU561" s="107"/>
      <c r="MPV561" s="107"/>
      <c r="MPW561" s="107"/>
      <c r="MPX561" s="107"/>
      <c r="MPY561" s="107"/>
      <c r="MPZ561" s="107"/>
      <c r="MQA561" s="107"/>
      <c r="MQB561" s="107"/>
      <c r="MQC561" s="107"/>
      <c r="MQD561" s="107"/>
      <c r="MQE561" s="107"/>
      <c r="MQF561" s="107"/>
      <c r="MQG561" s="107"/>
      <c r="MQH561" s="107"/>
      <c r="MQI561" s="107"/>
      <c r="MQJ561" s="107"/>
      <c r="MQK561" s="107"/>
      <c r="MQL561" s="107"/>
      <c r="MQM561" s="107"/>
      <c r="MQN561" s="107"/>
      <c r="MQO561" s="107"/>
      <c r="MQP561" s="107"/>
      <c r="MQQ561" s="107"/>
      <c r="MQR561" s="107"/>
      <c r="MQS561" s="107"/>
      <c r="MQT561" s="107"/>
      <c r="MQU561" s="107"/>
      <c r="MQV561" s="107"/>
      <c r="MQW561" s="107"/>
      <c r="MQX561" s="107"/>
      <c r="MQY561" s="107"/>
      <c r="MQZ561" s="107"/>
      <c r="MRA561" s="107"/>
      <c r="MRB561" s="107"/>
      <c r="MRC561" s="107"/>
      <c r="MRD561" s="107"/>
      <c r="MRE561" s="107"/>
      <c r="MRF561" s="107"/>
      <c r="MRG561" s="107"/>
      <c r="MRH561" s="107"/>
      <c r="MRI561" s="107"/>
      <c r="MRJ561" s="107"/>
      <c r="MRK561" s="107"/>
      <c r="MRL561" s="107"/>
      <c r="MRM561" s="107"/>
      <c r="MRN561" s="107"/>
      <c r="MRO561" s="107"/>
      <c r="MRP561" s="107"/>
      <c r="MRQ561" s="107"/>
      <c r="MRR561" s="107"/>
      <c r="MRS561" s="107"/>
      <c r="MRT561" s="107"/>
      <c r="MRU561" s="107"/>
      <c r="MRV561" s="107"/>
      <c r="MRW561" s="107"/>
      <c r="MRX561" s="107"/>
      <c r="MRY561" s="107"/>
      <c r="MRZ561" s="107"/>
      <c r="MSA561" s="107"/>
      <c r="MSB561" s="107"/>
      <c r="MSC561" s="107"/>
      <c r="MSD561" s="107"/>
      <c r="MSE561" s="107"/>
      <c r="MSF561" s="107"/>
      <c r="MSG561" s="107"/>
      <c r="MSH561" s="107"/>
      <c r="MSI561" s="107"/>
      <c r="MSJ561" s="107"/>
      <c r="MSK561" s="107"/>
      <c r="MSL561" s="107"/>
      <c r="MSM561" s="107"/>
      <c r="MSN561" s="107"/>
      <c r="MSO561" s="107"/>
      <c r="MSP561" s="107"/>
      <c r="MSQ561" s="107"/>
      <c r="MSR561" s="107"/>
      <c r="MSS561" s="107"/>
      <c r="MST561" s="107"/>
      <c r="MSU561" s="107"/>
      <c r="MSV561" s="107"/>
      <c r="MSW561" s="107"/>
      <c r="MSX561" s="107"/>
      <c r="MSY561" s="107"/>
      <c r="MSZ561" s="107"/>
      <c r="MTA561" s="107"/>
      <c r="MTB561" s="107"/>
      <c r="MTC561" s="107"/>
      <c r="MTD561" s="107"/>
      <c r="MTE561" s="107"/>
      <c r="MTF561" s="107"/>
      <c r="MTG561" s="107"/>
      <c r="MTH561" s="107"/>
      <c r="MTI561" s="107"/>
      <c r="MTJ561" s="107"/>
      <c r="MTK561" s="107"/>
      <c r="MTL561" s="107"/>
      <c r="MTM561" s="107"/>
      <c r="MTN561" s="107"/>
      <c r="MTO561" s="107"/>
      <c r="MTP561" s="107"/>
      <c r="MTQ561" s="107"/>
      <c r="MTR561" s="107"/>
      <c r="MTS561" s="107"/>
      <c r="MTT561" s="107"/>
      <c r="MTU561" s="107"/>
      <c r="MTV561" s="107"/>
      <c r="MTW561" s="107"/>
      <c r="MTX561" s="107"/>
      <c r="MTY561" s="107"/>
      <c r="MTZ561" s="107"/>
      <c r="MUA561" s="107"/>
      <c r="MUB561" s="107"/>
      <c r="MUC561" s="107"/>
      <c r="MUD561" s="107"/>
      <c r="MUE561" s="107"/>
      <c r="MUF561" s="107"/>
      <c r="MUG561" s="107"/>
      <c r="MUH561" s="107"/>
      <c r="MUI561" s="107"/>
      <c r="MUJ561" s="107"/>
      <c r="MUK561" s="107"/>
      <c r="MUL561" s="107"/>
      <c r="MUM561" s="107"/>
      <c r="MUN561" s="107"/>
      <c r="MUO561" s="107"/>
      <c r="MUP561" s="107"/>
      <c r="MUQ561" s="107"/>
      <c r="MUR561" s="107"/>
      <c r="MUS561" s="107"/>
      <c r="MUT561" s="107"/>
      <c r="MUU561" s="107"/>
      <c r="MUV561" s="107"/>
      <c r="MUW561" s="107"/>
      <c r="MUX561" s="107"/>
      <c r="MUY561" s="107"/>
      <c r="MUZ561" s="107"/>
      <c r="MVA561" s="107"/>
      <c r="MVB561" s="107"/>
      <c r="MVC561" s="107"/>
      <c r="MVD561" s="107"/>
      <c r="MVE561" s="107"/>
      <c r="MVF561" s="107"/>
      <c r="MVG561" s="107"/>
      <c r="MVH561" s="107"/>
      <c r="MVI561" s="107"/>
      <c r="MVJ561" s="107"/>
      <c r="MVK561" s="107"/>
      <c r="MVL561" s="107"/>
      <c r="MVM561" s="107"/>
      <c r="MVN561" s="107"/>
      <c r="MVO561" s="107"/>
      <c r="MVP561" s="107"/>
      <c r="MVQ561" s="107"/>
      <c r="MVR561" s="107"/>
      <c r="MVS561" s="107"/>
      <c r="MVT561" s="107"/>
      <c r="MVU561" s="107"/>
      <c r="MVV561" s="107"/>
      <c r="MVW561" s="107"/>
      <c r="MVX561" s="107"/>
      <c r="MVY561" s="107"/>
      <c r="MVZ561" s="107"/>
      <c r="MWA561" s="107"/>
      <c r="MWB561" s="107"/>
      <c r="MWC561" s="107"/>
      <c r="MWD561" s="107"/>
      <c r="MWE561" s="107"/>
      <c r="MWF561" s="107"/>
      <c r="MWG561" s="107"/>
      <c r="MWH561" s="107"/>
      <c r="MWI561" s="107"/>
      <c r="MWJ561" s="107"/>
      <c r="MWK561" s="107"/>
      <c r="MWL561" s="107"/>
      <c r="MWM561" s="107"/>
      <c r="MWN561" s="107"/>
      <c r="MWO561" s="107"/>
      <c r="MWP561" s="107"/>
      <c r="MWQ561" s="107"/>
      <c r="MWR561" s="107"/>
      <c r="MWS561" s="107"/>
      <c r="MWT561" s="107"/>
      <c r="MWU561" s="107"/>
      <c r="MWV561" s="107"/>
      <c r="MWW561" s="107"/>
      <c r="MWX561" s="107"/>
      <c r="MWY561" s="107"/>
      <c r="MWZ561" s="107"/>
      <c r="MXA561" s="107"/>
      <c r="MXB561" s="107"/>
      <c r="MXC561" s="107"/>
      <c r="MXD561" s="107"/>
      <c r="MXE561" s="107"/>
      <c r="MXF561" s="107"/>
      <c r="MXG561" s="107"/>
      <c r="MXH561" s="107"/>
      <c r="MXI561" s="107"/>
      <c r="MXJ561" s="107"/>
      <c r="MXK561" s="107"/>
      <c r="MXL561" s="107"/>
      <c r="MXM561" s="107"/>
      <c r="MXN561" s="107"/>
      <c r="MXO561" s="107"/>
      <c r="MXP561" s="107"/>
      <c r="MXQ561" s="107"/>
      <c r="MXR561" s="107"/>
      <c r="MXS561" s="107"/>
      <c r="MXT561" s="107"/>
      <c r="MXU561" s="107"/>
      <c r="MXV561" s="107"/>
      <c r="MXW561" s="107"/>
      <c r="MXX561" s="107"/>
      <c r="MXY561" s="107"/>
      <c r="MXZ561" s="107"/>
      <c r="MYA561" s="107"/>
      <c r="MYB561" s="107"/>
      <c r="MYC561" s="107"/>
      <c r="MYD561" s="107"/>
      <c r="MYE561" s="107"/>
      <c r="MYF561" s="107"/>
      <c r="MYG561" s="107"/>
      <c r="MYH561" s="107"/>
      <c r="MYI561" s="107"/>
      <c r="MYJ561" s="107"/>
      <c r="MYK561" s="107"/>
      <c r="MYL561" s="107"/>
      <c r="MYM561" s="107"/>
      <c r="MYN561" s="107"/>
      <c r="MYO561" s="107"/>
      <c r="MYP561" s="107"/>
      <c r="MYQ561" s="107"/>
      <c r="MYR561" s="107"/>
      <c r="MYS561" s="107"/>
      <c r="MYT561" s="107"/>
      <c r="MYU561" s="107"/>
      <c r="MYV561" s="107"/>
      <c r="MYW561" s="107"/>
      <c r="MYX561" s="107"/>
      <c r="MYY561" s="107"/>
      <c r="MYZ561" s="107"/>
      <c r="MZA561" s="107"/>
      <c r="MZB561" s="107"/>
      <c r="MZC561" s="107"/>
      <c r="MZD561" s="107"/>
      <c r="MZE561" s="107"/>
      <c r="MZF561" s="107"/>
      <c r="MZG561" s="107"/>
      <c r="MZH561" s="107"/>
      <c r="MZI561" s="107"/>
      <c r="MZJ561" s="107"/>
      <c r="MZK561" s="107"/>
      <c r="MZL561" s="107"/>
      <c r="MZM561" s="107"/>
      <c r="MZN561" s="107"/>
      <c r="MZO561" s="107"/>
      <c r="MZP561" s="107"/>
      <c r="MZQ561" s="107"/>
      <c r="MZR561" s="107"/>
      <c r="MZS561" s="107"/>
      <c r="MZT561" s="107"/>
      <c r="MZU561" s="107"/>
      <c r="MZV561" s="107"/>
      <c r="MZW561" s="107"/>
      <c r="MZX561" s="107"/>
      <c r="MZY561" s="107"/>
      <c r="MZZ561" s="107"/>
      <c r="NAA561" s="107"/>
      <c r="NAB561" s="107"/>
      <c r="NAC561" s="107"/>
      <c r="NAD561" s="107"/>
      <c r="NAE561" s="107"/>
      <c r="NAF561" s="107"/>
      <c r="NAG561" s="107"/>
      <c r="NAH561" s="107"/>
      <c r="NAI561" s="107"/>
      <c r="NAJ561" s="107"/>
      <c r="NAK561" s="107"/>
      <c r="NAL561" s="107"/>
      <c r="NAM561" s="107"/>
      <c r="NAN561" s="107"/>
      <c r="NAO561" s="107"/>
      <c r="NAP561" s="107"/>
      <c r="NAQ561" s="107"/>
      <c r="NAR561" s="107"/>
      <c r="NAS561" s="107"/>
      <c r="NAT561" s="107"/>
      <c r="NAU561" s="107"/>
      <c r="NAV561" s="107"/>
      <c r="NAW561" s="107"/>
      <c r="NAX561" s="107"/>
      <c r="NAY561" s="107"/>
      <c r="NAZ561" s="107"/>
      <c r="NBA561" s="107"/>
      <c r="NBB561" s="107"/>
      <c r="NBC561" s="107"/>
      <c r="NBD561" s="107"/>
      <c r="NBE561" s="107"/>
      <c r="NBF561" s="107"/>
      <c r="NBG561" s="107"/>
      <c r="NBH561" s="107"/>
      <c r="NBI561" s="107"/>
      <c r="NBJ561" s="107"/>
      <c r="NBK561" s="107"/>
      <c r="NBL561" s="107"/>
      <c r="NBM561" s="107"/>
      <c r="NBN561" s="107"/>
      <c r="NBO561" s="107"/>
      <c r="NBP561" s="107"/>
      <c r="NBQ561" s="107"/>
      <c r="NBR561" s="107"/>
      <c r="NBS561" s="107"/>
      <c r="NBT561" s="107"/>
      <c r="NBU561" s="107"/>
      <c r="NBV561" s="107"/>
      <c r="NBW561" s="107"/>
      <c r="NBX561" s="107"/>
      <c r="NBY561" s="107"/>
      <c r="NBZ561" s="107"/>
      <c r="NCA561" s="107"/>
      <c r="NCB561" s="107"/>
      <c r="NCC561" s="107"/>
      <c r="NCD561" s="107"/>
      <c r="NCE561" s="107"/>
      <c r="NCF561" s="107"/>
      <c r="NCG561" s="107"/>
      <c r="NCH561" s="107"/>
      <c r="NCI561" s="107"/>
      <c r="NCJ561" s="107"/>
      <c r="NCK561" s="107"/>
      <c r="NCL561" s="107"/>
      <c r="NCM561" s="107"/>
      <c r="NCN561" s="107"/>
      <c r="NCO561" s="107"/>
      <c r="NCP561" s="107"/>
      <c r="NCQ561" s="107"/>
      <c r="NCR561" s="107"/>
      <c r="NCS561" s="107"/>
      <c r="NCT561" s="107"/>
      <c r="NCU561" s="107"/>
      <c r="NCV561" s="107"/>
      <c r="NCW561" s="107"/>
      <c r="NCX561" s="107"/>
      <c r="NCY561" s="107"/>
      <c r="NCZ561" s="107"/>
      <c r="NDA561" s="107"/>
      <c r="NDB561" s="107"/>
      <c r="NDC561" s="107"/>
      <c r="NDD561" s="107"/>
      <c r="NDE561" s="107"/>
      <c r="NDF561" s="107"/>
      <c r="NDG561" s="107"/>
      <c r="NDH561" s="107"/>
      <c r="NDI561" s="107"/>
      <c r="NDJ561" s="107"/>
      <c r="NDK561" s="107"/>
      <c r="NDL561" s="107"/>
      <c r="NDM561" s="107"/>
      <c r="NDN561" s="107"/>
      <c r="NDO561" s="107"/>
      <c r="NDP561" s="107"/>
      <c r="NDQ561" s="107"/>
      <c r="NDR561" s="107"/>
      <c r="NDS561" s="107"/>
      <c r="NDT561" s="107"/>
      <c r="NDU561" s="107"/>
      <c r="NDV561" s="107"/>
      <c r="NDW561" s="107"/>
      <c r="NDX561" s="107"/>
      <c r="NDY561" s="107"/>
      <c r="NDZ561" s="107"/>
      <c r="NEA561" s="107"/>
      <c r="NEB561" s="107"/>
      <c r="NEC561" s="107"/>
      <c r="NED561" s="107"/>
      <c r="NEE561" s="107"/>
      <c r="NEF561" s="107"/>
      <c r="NEG561" s="107"/>
      <c r="NEH561" s="107"/>
      <c r="NEI561" s="107"/>
      <c r="NEJ561" s="107"/>
      <c r="NEK561" s="107"/>
      <c r="NEL561" s="107"/>
      <c r="NEM561" s="107"/>
      <c r="NEN561" s="107"/>
      <c r="NEO561" s="107"/>
      <c r="NEP561" s="107"/>
      <c r="NEQ561" s="107"/>
      <c r="NER561" s="107"/>
      <c r="NES561" s="107"/>
      <c r="NET561" s="107"/>
      <c r="NEU561" s="107"/>
      <c r="NEV561" s="107"/>
      <c r="NEW561" s="107"/>
      <c r="NEX561" s="107"/>
      <c r="NEY561" s="107"/>
      <c r="NEZ561" s="107"/>
      <c r="NFA561" s="107"/>
      <c r="NFB561" s="107"/>
      <c r="NFC561" s="107"/>
      <c r="NFD561" s="107"/>
      <c r="NFE561" s="107"/>
      <c r="NFF561" s="107"/>
      <c r="NFG561" s="107"/>
      <c r="NFH561" s="107"/>
      <c r="NFI561" s="107"/>
      <c r="NFJ561" s="107"/>
      <c r="NFK561" s="107"/>
      <c r="NFL561" s="107"/>
      <c r="NFM561" s="107"/>
      <c r="NFN561" s="107"/>
      <c r="NFO561" s="107"/>
      <c r="NFP561" s="107"/>
      <c r="NFQ561" s="107"/>
      <c r="NFR561" s="107"/>
      <c r="NFS561" s="107"/>
      <c r="NFT561" s="107"/>
      <c r="NFU561" s="107"/>
      <c r="NFV561" s="107"/>
      <c r="NFW561" s="107"/>
      <c r="NFX561" s="107"/>
      <c r="NFY561" s="107"/>
      <c r="NFZ561" s="107"/>
      <c r="NGA561" s="107"/>
      <c r="NGB561" s="107"/>
      <c r="NGC561" s="107"/>
      <c r="NGD561" s="107"/>
      <c r="NGE561" s="107"/>
      <c r="NGF561" s="107"/>
      <c r="NGG561" s="107"/>
      <c r="NGH561" s="107"/>
      <c r="NGI561" s="107"/>
      <c r="NGJ561" s="107"/>
      <c r="NGK561" s="107"/>
      <c r="NGL561" s="107"/>
      <c r="NGM561" s="107"/>
      <c r="NGN561" s="107"/>
      <c r="NGO561" s="107"/>
      <c r="NGP561" s="107"/>
      <c r="NGQ561" s="107"/>
      <c r="NGR561" s="107"/>
      <c r="NGS561" s="107"/>
      <c r="NGT561" s="107"/>
      <c r="NGU561" s="107"/>
      <c r="NGV561" s="107"/>
      <c r="NGW561" s="107"/>
      <c r="NGX561" s="107"/>
      <c r="NGY561" s="107"/>
      <c r="NGZ561" s="107"/>
      <c r="NHA561" s="107"/>
      <c r="NHB561" s="107"/>
      <c r="NHC561" s="107"/>
      <c r="NHD561" s="107"/>
      <c r="NHE561" s="107"/>
      <c r="NHF561" s="107"/>
      <c r="NHG561" s="107"/>
      <c r="NHH561" s="107"/>
      <c r="NHI561" s="107"/>
      <c r="NHJ561" s="107"/>
      <c r="NHK561" s="107"/>
      <c r="NHL561" s="107"/>
      <c r="NHM561" s="107"/>
      <c r="NHN561" s="107"/>
      <c r="NHO561" s="107"/>
      <c r="NHP561" s="107"/>
      <c r="NHQ561" s="107"/>
      <c r="NHR561" s="107"/>
      <c r="NHS561" s="107"/>
      <c r="NHT561" s="107"/>
      <c r="NHU561" s="107"/>
      <c r="NHV561" s="107"/>
      <c r="NHW561" s="107"/>
      <c r="NHX561" s="107"/>
      <c r="NHY561" s="107"/>
      <c r="NHZ561" s="107"/>
      <c r="NIA561" s="107"/>
      <c r="NIB561" s="107"/>
      <c r="NIC561" s="107"/>
      <c r="NID561" s="107"/>
      <c r="NIE561" s="107"/>
      <c r="NIF561" s="107"/>
      <c r="NIG561" s="107"/>
      <c r="NIH561" s="107"/>
      <c r="NII561" s="107"/>
      <c r="NIJ561" s="107"/>
      <c r="NIK561" s="107"/>
      <c r="NIL561" s="107"/>
      <c r="NIM561" s="107"/>
      <c r="NIN561" s="107"/>
      <c r="NIO561" s="107"/>
      <c r="NIP561" s="107"/>
      <c r="NIQ561" s="107"/>
      <c r="NIR561" s="107"/>
      <c r="NIS561" s="107"/>
      <c r="NIT561" s="107"/>
      <c r="NIU561" s="107"/>
      <c r="NIV561" s="107"/>
      <c r="NIW561" s="107"/>
      <c r="NIX561" s="107"/>
      <c r="NIY561" s="107"/>
      <c r="NIZ561" s="107"/>
      <c r="NJA561" s="107"/>
      <c r="NJB561" s="107"/>
      <c r="NJC561" s="107"/>
      <c r="NJD561" s="107"/>
      <c r="NJE561" s="107"/>
      <c r="NJF561" s="107"/>
      <c r="NJG561" s="107"/>
      <c r="NJH561" s="107"/>
      <c r="NJI561" s="107"/>
      <c r="NJJ561" s="107"/>
      <c r="NJK561" s="107"/>
      <c r="NJL561" s="107"/>
      <c r="NJM561" s="107"/>
      <c r="NJN561" s="107"/>
      <c r="NJO561" s="107"/>
      <c r="NJP561" s="107"/>
      <c r="NJQ561" s="107"/>
      <c r="NJR561" s="107"/>
      <c r="NJS561" s="107"/>
      <c r="NJT561" s="107"/>
      <c r="NJU561" s="107"/>
      <c r="NJV561" s="107"/>
      <c r="NJW561" s="107"/>
      <c r="NJX561" s="107"/>
      <c r="NJY561" s="107"/>
      <c r="NJZ561" s="107"/>
      <c r="NKA561" s="107"/>
      <c r="NKB561" s="107"/>
      <c r="NKC561" s="107"/>
      <c r="NKD561" s="107"/>
      <c r="NKE561" s="107"/>
      <c r="NKF561" s="107"/>
      <c r="NKG561" s="107"/>
      <c r="NKH561" s="107"/>
      <c r="NKI561" s="107"/>
      <c r="NKJ561" s="107"/>
      <c r="NKK561" s="107"/>
      <c r="NKL561" s="107"/>
      <c r="NKM561" s="107"/>
      <c r="NKN561" s="107"/>
      <c r="NKO561" s="107"/>
      <c r="NKP561" s="107"/>
      <c r="NKQ561" s="107"/>
      <c r="NKR561" s="107"/>
      <c r="NKS561" s="107"/>
      <c r="NKT561" s="107"/>
      <c r="NKU561" s="107"/>
      <c r="NKV561" s="107"/>
      <c r="NKW561" s="107"/>
      <c r="NKX561" s="107"/>
      <c r="NKY561" s="107"/>
      <c r="NKZ561" s="107"/>
      <c r="NLA561" s="107"/>
      <c r="NLB561" s="107"/>
      <c r="NLC561" s="107"/>
      <c r="NLD561" s="107"/>
      <c r="NLE561" s="107"/>
      <c r="NLF561" s="107"/>
      <c r="NLG561" s="107"/>
      <c r="NLH561" s="107"/>
      <c r="NLI561" s="107"/>
      <c r="NLJ561" s="107"/>
      <c r="NLK561" s="107"/>
      <c r="NLL561" s="107"/>
      <c r="NLM561" s="107"/>
      <c r="NLN561" s="107"/>
      <c r="NLO561" s="107"/>
      <c r="NLP561" s="107"/>
      <c r="NLQ561" s="107"/>
      <c r="NLR561" s="107"/>
      <c r="NLS561" s="107"/>
      <c r="NLT561" s="107"/>
      <c r="NLU561" s="107"/>
      <c r="NLV561" s="107"/>
      <c r="NLW561" s="107"/>
      <c r="NLX561" s="107"/>
      <c r="NLY561" s="107"/>
      <c r="NLZ561" s="107"/>
      <c r="NMA561" s="107"/>
      <c r="NMB561" s="107"/>
      <c r="NMC561" s="107"/>
      <c r="NMD561" s="107"/>
      <c r="NME561" s="107"/>
      <c r="NMF561" s="107"/>
      <c r="NMG561" s="107"/>
      <c r="NMH561" s="107"/>
      <c r="NMI561" s="107"/>
      <c r="NMJ561" s="107"/>
      <c r="NMK561" s="107"/>
      <c r="NML561" s="107"/>
      <c r="NMM561" s="107"/>
      <c r="NMN561" s="107"/>
      <c r="NMO561" s="107"/>
      <c r="NMP561" s="107"/>
      <c r="NMQ561" s="107"/>
      <c r="NMR561" s="107"/>
      <c r="NMS561" s="107"/>
      <c r="NMT561" s="107"/>
      <c r="NMU561" s="107"/>
      <c r="NMV561" s="107"/>
      <c r="NMW561" s="107"/>
      <c r="NMX561" s="107"/>
      <c r="NMY561" s="107"/>
      <c r="NMZ561" s="107"/>
      <c r="NNA561" s="107"/>
      <c r="NNB561" s="107"/>
      <c r="NNC561" s="107"/>
      <c r="NND561" s="107"/>
      <c r="NNE561" s="107"/>
      <c r="NNF561" s="107"/>
      <c r="NNG561" s="107"/>
      <c r="NNH561" s="107"/>
      <c r="NNI561" s="107"/>
      <c r="NNJ561" s="107"/>
      <c r="NNK561" s="107"/>
      <c r="NNL561" s="107"/>
      <c r="NNM561" s="107"/>
      <c r="NNN561" s="107"/>
      <c r="NNO561" s="107"/>
      <c r="NNP561" s="107"/>
      <c r="NNQ561" s="107"/>
      <c r="NNR561" s="107"/>
      <c r="NNS561" s="107"/>
      <c r="NNT561" s="107"/>
      <c r="NNU561" s="107"/>
      <c r="NNV561" s="107"/>
      <c r="NNW561" s="107"/>
      <c r="NNX561" s="107"/>
      <c r="NNY561" s="107"/>
      <c r="NNZ561" s="107"/>
      <c r="NOA561" s="107"/>
      <c r="NOB561" s="107"/>
      <c r="NOC561" s="107"/>
      <c r="NOD561" s="107"/>
      <c r="NOE561" s="107"/>
      <c r="NOF561" s="107"/>
      <c r="NOG561" s="107"/>
      <c r="NOH561" s="107"/>
      <c r="NOI561" s="107"/>
      <c r="NOJ561" s="107"/>
      <c r="NOK561" s="107"/>
      <c r="NOL561" s="107"/>
      <c r="NOM561" s="107"/>
      <c r="NON561" s="107"/>
      <c r="NOO561" s="107"/>
      <c r="NOP561" s="107"/>
      <c r="NOQ561" s="107"/>
      <c r="NOR561" s="107"/>
      <c r="NOS561" s="107"/>
      <c r="NOT561" s="107"/>
      <c r="NOU561" s="107"/>
      <c r="NOV561" s="107"/>
      <c r="NOW561" s="107"/>
      <c r="NOX561" s="107"/>
      <c r="NOY561" s="107"/>
      <c r="NOZ561" s="107"/>
      <c r="NPA561" s="107"/>
      <c r="NPB561" s="107"/>
      <c r="NPC561" s="107"/>
      <c r="NPD561" s="107"/>
      <c r="NPE561" s="107"/>
      <c r="NPF561" s="107"/>
      <c r="NPG561" s="107"/>
      <c r="NPH561" s="107"/>
      <c r="NPI561" s="107"/>
      <c r="NPJ561" s="107"/>
      <c r="NPK561" s="107"/>
      <c r="NPL561" s="107"/>
      <c r="NPM561" s="107"/>
      <c r="NPN561" s="107"/>
      <c r="NPO561" s="107"/>
      <c r="NPP561" s="107"/>
      <c r="NPQ561" s="107"/>
      <c r="NPR561" s="107"/>
      <c r="NPS561" s="107"/>
      <c r="NPT561" s="107"/>
      <c r="NPU561" s="107"/>
      <c r="NPV561" s="107"/>
      <c r="NPW561" s="107"/>
      <c r="NPX561" s="107"/>
      <c r="NPY561" s="107"/>
      <c r="NPZ561" s="107"/>
      <c r="NQA561" s="107"/>
      <c r="NQB561" s="107"/>
      <c r="NQC561" s="107"/>
      <c r="NQD561" s="107"/>
      <c r="NQE561" s="107"/>
      <c r="NQF561" s="107"/>
      <c r="NQG561" s="107"/>
      <c r="NQH561" s="107"/>
      <c r="NQI561" s="107"/>
      <c r="NQJ561" s="107"/>
      <c r="NQK561" s="107"/>
      <c r="NQL561" s="107"/>
      <c r="NQM561" s="107"/>
      <c r="NQN561" s="107"/>
      <c r="NQO561" s="107"/>
      <c r="NQP561" s="107"/>
      <c r="NQQ561" s="107"/>
      <c r="NQR561" s="107"/>
      <c r="NQS561" s="107"/>
      <c r="NQT561" s="107"/>
      <c r="NQU561" s="107"/>
      <c r="NQV561" s="107"/>
      <c r="NQW561" s="107"/>
      <c r="NQX561" s="107"/>
      <c r="NQY561" s="107"/>
      <c r="NQZ561" s="107"/>
      <c r="NRA561" s="107"/>
      <c r="NRB561" s="107"/>
      <c r="NRC561" s="107"/>
      <c r="NRD561" s="107"/>
      <c r="NRE561" s="107"/>
      <c r="NRF561" s="107"/>
      <c r="NRG561" s="107"/>
      <c r="NRH561" s="107"/>
      <c r="NRI561" s="107"/>
      <c r="NRJ561" s="107"/>
      <c r="NRK561" s="107"/>
      <c r="NRL561" s="107"/>
      <c r="NRM561" s="107"/>
      <c r="NRN561" s="107"/>
      <c r="NRO561" s="107"/>
      <c r="NRP561" s="107"/>
      <c r="NRQ561" s="107"/>
      <c r="NRR561" s="107"/>
      <c r="NRS561" s="107"/>
      <c r="NRT561" s="107"/>
      <c r="NRU561" s="107"/>
      <c r="NRV561" s="107"/>
      <c r="NRW561" s="107"/>
      <c r="NRX561" s="107"/>
      <c r="NRY561" s="107"/>
      <c r="NRZ561" s="107"/>
      <c r="NSA561" s="107"/>
      <c r="NSB561" s="107"/>
      <c r="NSC561" s="107"/>
      <c r="NSD561" s="107"/>
      <c r="NSE561" s="107"/>
      <c r="NSF561" s="107"/>
      <c r="NSG561" s="107"/>
      <c r="NSH561" s="107"/>
      <c r="NSI561" s="107"/>
      <c r="NSJ561" s="107"/>
      <c r="NSK561" s="107"/>
      <c r="NSL561" s="107"/>
      <c r="NSM561" s="107"/>
      <c r="NSN561" s="107"/>
      <c r="NSO561" s="107"/>
      <c r="NSP561" s="107"/>
      <c r="NSQ561" s="107"/>
      <c r="NSR561" s="107"/>
      <c r="NSS561" s="107"/>
      <c r="NST561" s="107"/>
      <c r="NSU561" s="107"/>
      <c r="NSV561" s="107"/>
      <c r="NSW561" s="107"/>
      <c r="NSX561" s="107"/>
      <c r="NSY561" s="107"/>
      <c r="NSZ561" s="107"/>
      <c r="NTA561" s="107"/>
      <c r="NTB561" s="107"/>
      <c r="NTC561" s="107"/>
      <c r="NTD561" s="107"/>
      <c r="NTE561" s="107"/>
      <c r="NTF561" s="107"/>
      <c r="NTG561" s="107"/>
      <c r="NTH561" s="107"/>
      <c r="NTI561" s="107"/>
      <c r="NTJ561" s="107"/>
      <c r="NTK561" s="107"/>
      <c r="NTL561" s="107"/>
      <c r="NTM561" s="107"/>
      <c r="NTN561" s="107"/>
      <c r="NTO561" s="107"/>
      <c r="NTP561" s="107"/>
      <c r="NTQ561" s="107"/>
      <c r="NTR561" s="107"/>
      <c r="NTS561" s="107"/>
      <c r="NTT561" s="107"/>
      <c r="NTU561" s="107"/>
      <c r="NTV561" s="107"/>
      <c r="NTW561" s="107"/>
      <c r="NTX561" s="107"/>
      <c r="NTY561" s="107"/>
      <c r="NTZ561" s="107"/>
      <c r="NUA561" s="107"/>
      <c r="NUB561" s="107"/>
      <c r="NUC561" s="107"/>
      <c r="NUD561" s="107"/>
      <c r="NUE561" s="107"/>
      <c r="NUF561" s="107"/>
      <c r="NUG561" s="107"/>
      <c r="NUH561" s="107"/>
      <c r="NUI561" s="107"/>
      <c r="NUJ561" s="107"/>
      <c r="NUK561" s="107"/>
      <c r="NUL561" s="107"/>
      <c r="NUM561" s="107"/>
      <c r="NUN561" s="107"/>
      <c r="NUO561" s="107"/>
      <c r="NUP561" s="107"/>
      <c r="NUQ561" s="107"/>
      <c r="NUR561" s="107"/>
      <c r="NUS561" s="107"/>
      <c r="NUT561" s="107"/>
      <c r="NUU561" s="107"/>
      <c r="NUV561" s="107"/>
      <c r="NUW561" s="107"/>
      <c r="NUX561" s="107"/>
      <c r="NUY561" s="107"/>
      <c r="NUZ561" s="107"/>
      <c r="NVA561" s="107"/>
      <c r="NVB561" s="107"/>
      <c r="NVC561" s="107"/>
      <c r="NVD561" s="107"/>
      <c r="NVE561" s="107"/>
      <c r="NVF561" s="107"/>
      <c r="NVG561" s="107"/>
      <c r="NVH561" s="107"/>
      <c r="NVI561" s="107"/>
      <c r="NVJ561" s="107"/>
      <c r="NVK561" s="107"/>
      <c r="NVL561" s="107"/>
      <c r="NVM561" s="107"/>
      <c r="NVN561" s="107"/>
      <c r="NVO561" s="107"/>
      <c r="NVP561" s="107"/>
      <c r="NVQ561" s="107"/>
      <c r="NVR561" s="107"/>
      <c r="NVS561" s="107"/>
      <c r="NVT561" s="107"/>
      <c r="NVU561" s="107"/>
      <c r="NVV561" s="107"/>
      <c r="NVW561" s="107"/>
      <c r="NVX561" s="107"/>
      <c r="NVY561" s="107"/>
      <c r="NVZ561" s="107"/>
      <c r="NWA561" s="107"/>
      <c r="NWB561" s="107"/>
      <c r="NWC561" s="107"/>
      <c r="NWD561" s="107"/>
      <c r="NWE561" s="107"/>
      <c r="NWF561" s="107"/>
      <c r="NWG561" s="107"/>
      <c r="NWH561" s="107"/>
      <c r="NWI561" s="107"/>
      <c r="NWJ561" s="107"/>
      <c r="NWK561" s="107"/>
      <c r="NWL561" s="107"/>
      <c r="NWM561" s="107"/>
      <c r="NWN561" s="107"/>
      <c r="NWO561" s="107"/>
      <c r="NWP561" s="107"/>
      <c r="NWQ561" s="107"/>
      <c r="NWR561" s="107"/>
      <c r="NWS561" s="107"/>
      <c r="NWT561" s="107"/>
      <c r="NWU561" s="107"/>
      <c r="NWV561" s="107"/>
      <c r="NWW561" s="107"/>
      <c r="NWX561" s="107"/>
      <c r="NWY561" s="107"/>
      <c r="NWZ561" s="107"/>
      <c r="NXA561" s="107"/>
      <c r="NXB561" s="107"/>
      <c r="NXC561" s="107"/>
      <c r="NXD561" s="107"/>
      <c r="NXE561" s="107"/>
      <c r="NXF561" s="107"/>
      <c r="NXG561" s="107"/>
      <c r="NXH561" s="107"/>
      <c r="NXI561" s="107"/>
      <c r="NXJ561" s="107"/>
      <c r="NXK561" s="107"/>
      <c r="NXL561" s="107"/>
      <c r="NXM561" s="107"/>
      <c r="NXN561" s="107"/>
      <c r="NXO561" s="107"/>
      <c r="NXP561" s="107"/>
      <c r="NXQ561" s="107"/>
      <c r="NXR561" s="107"/>
      <c r="NXS561" s="107"/>
      <c r="NXT561" s="107"/>
      <c r="NXU561" s="107"/>
      <c r="NXV561" s="107"/>
      <c r="NXW561" s="107"/>
      <c r="NXX561" s="107"/>
      <c r="NXY561" s="107"/>
      <c r="NXZ561" s="107"/>
      <c r="NYA561" s="107"/>
      <c r="NYB561" s="107"/>
      <c r="NYC561" s="107"/>
      <c r="NYD561" s="107"/>
      <c r="NYE561" s="107"/>
      <c r="NYF561" s="107"/>
      <c r="NYG561" s="107"/>
      <c r="NYH561" s="107"/>
      <c r="NYI561" s="107"/>
      <c r="NYJ561" s="107"/>
      <c r="NYK561" s="107"/>
      <c r="NYL561" s="107"/>
      <c r="NYM561" s="107"/>
      <c r="NYN561" s="107"/>
      <c r="NYO561" s="107"/>
      <c r="NYP561" s="107"/>
      <c r="NYQ561" s="107"/>
      <c r="NYR561" s="107"/>
      <c r="NYS561" s="107"/>
      <c r="NYT561" s="107"/>
      <c r="NYU561" s="107"/>
      <c r="NYV561" s="107"/>
      <c r="NYW561" s="107"/>
      <c r="NYX561" s="107"/>
      <c r="NYY561" s="107"/>
      <c r="NYZ561" s="107"/>
      <c r="NZA561" s="107"/>
      <c r="NZB561" s="107"/>
      <c r="NZC561" s="107"/>
      <c r="NZD561" s="107"/>
      <c r="NZE561" s="107"/>
      <c r="NZF561" s="107"/>
      <c r="NZG561" s="107"/>
      <c r="NZH561" s="107"/>
      <c r="NZI561" s="107"/>
      <c r="NZJ561" s="107"/>
      <c r="NZK561" s="107"/>
      <c r="NZL561" s="107"/>
      <c r="NZM561" s="107"/>
      <c r="NZN561" s="107"/>
      <c r="NZO561" s="107"/>
      <c r="NZP561" s="107"/>
      <c r="NZQ561" s="107"/>
      <c r="NZR561" s="107"/>
      <c r="NZS561" s="107"/>
      <c r="NZT561" s="107"/>
      <c r="NZU561" s="107"/>
      <c r="NZV561" s="107"/>
      <c r="NZW561" s="107"/>
      <c r="NZX561" s="107"/>
      <c r="NZY561" s="107"/>
      <c r="NZZ561" s="107"/>
      <c r="OAA561" s="107"/>
      <c r="OAB561" s="107"/>
      <c r="OAC561" s="107"/>
      <c r="OAD561" s="107"/>
      <c r="OAE561" s="107"/>
      <c r="OAF561" s="107"/>
      <c r="OAG561" s="107"/>
      <c r="OAH561" s="107"/>
      <c r="OAI561" s="107"/>
      <c r="OAJ561" s="107"/>
      <c r="OAK561" s="107"/>
      <c r="OAL561" s="107"/>
      <c r="OAM561" s="107"/>
      <c r="OAN561" s="107"/>
      <c r="OAO561" s="107"/>
      <c r="OAP561" s="107"/>
      <c r="OAQ561" s="107"/>
      <c r="OAR561" s="107"/>
      <c r="OAS561" s="107"/>
      <c r="OAT561" s="107"/>
      <c r="OAU561" s="107"/>
      <c r="OAV561" s="107"/>
      <c r="OAW561" s="107"/>
      <c r="OAX561" s="107"/>
      <c r="OAY561" s="107"/>
      <c r="OAZ561" s="107"/>
      <c r="OBA561" s="107"/>
      <c r="OBB561" s="107"/>
      <c r="OBC561" s="107"/>
      <c r="OBD561" s="107"/>
      <c r="OBE561" s="107"/>
      <c r="OBF561" s="107"/>
      <c r="OBG561" s="107"/>
      <c r="OBH561" s="107"/>
      <c r="OBI561" s="107"/>
      <c r="OBJ561" s="107"/>
      <c r="OBK561" s="107"/>
      <c r="OBL561" s="107"/>
      <c r="OBM561" s="107"/>
      <c r="OBN561" s="107"/>
      <c r="OBO561" s="107"/>
      <c r="OBP561" s="107"/>
      <c r="OBQ561" s="107"/>
      <c r="OBR561" s="107"/>
      <c r="OBS561" s="107"/>
      <c r="OBT561" s="107"/>
      <c r="OBU561" s="107"/>
      <c r="OBV561" s="107"/>
      <c r="OBW561" s="107"/>
      <c r="OBX561" s="107"/>
      <c r="OBY561" s="107"/>
      <c r="OBZ561" s="107"/>
      <c r="OCA561" s="107"/>
      <c r="OCB561" s="107"/>
      <c r="OCC561" s="107"/>
      <c r="OCD561" s="107"/>
      <c r="OCE561" s="107"/>
      <c r="OCF561" s="107"/>
      <c r="OCG561" s="107"/>
      <c r="OCH561" s="107"/>
      <c r="OCI561" s="107"/>
      <c r="OCJ561" s="107"/>
      <c r="OCK561" s="107"/>
      <c r="OCL561" s="107"/>
      <c r="OCM561" s="107"/>
      <c r="OCN561" s="107"/>
      <c r="OCO561" s="107"/>
      <c r="OCP561" s="107"/>
      <c r="OCQ561" s="107"/>
      <c r="OCR561" s="107"/>
      <c r="OCS561" s="107"/>
      <c r="OCT561" s="107"/>
      <c r="OCU561" s="107"/>
      <c r="OCV561" s="107"/>
      <c r="OCW561" s="107"/>
      <c r="OCX561" s="107"/>
      <c r="OCY561" s="107"/>
      <c r="OCZ561" s="107"/>
      <c r="ODA561" s="107"/>
      <c r="ODB561" s="107"/>
      <c r="ODC561" s="107"/>
      <c r="ODD561" s="107"/>
      <c r="ODE561" s="107"/>
      <c r="ODF561" s="107"/>
      <c r="ODG561" s="107"/>
      <c r="ODH561" s="107"/>
      <c r="ODI561" s="107"/>
      <c r="ODJ561" s="107"/>
      <c r="ODK561" s="107"/>
      <c r="ODL561" s="107"/>
      <c r="ODM561" s="107"/>
      <c r="ODN561" s="107"/>
      <c r="ODO561" s="107"/>
      <c r="ODP561" s="107"/>
      <c r="ODQ561" s="107"/>
      <c r="ODR561" s="107"/>
      <c r="ODS561" s="107"/>
      <c r="ODT561" s="107"/>
      <c r="ODU561" s="107"/>
      <c r="ODV561" s="107"/>
      <c r="ODW561" s="107"/>
      <c r="ODX561" s="107"/>
      <c r="ODY561" s="107"/>
      <c r="ODZ561" s="107"/>
      <c r="OEA561" s="107"/>
      <c r="OEB561" s="107"/>
      <c r="OEC561" s="107"/>
      <c r="OED561" s="107"/>
      <c r="OEE561" s="107"/>
      <c r="OEF561" s="107"/>
      <c r="OEG561" s="107"/>
      <c r="OEH561" s="107"/>
      <c r="OEI561" s="107"/>
      <c r="OEJ561" s="107"/>
      <c r="OEK561" s="107"/>
      <c r="OEL561" s="107"/>
      <c r="OEM561" s="107"/>
      <c r="OEN561" s="107"/>
      <c r="OEO561" s="107"/>
      <c r="OEP561" s="107"/>
      <c r="OEQ561" s="107"/>
      <c r="OER561" s="107"/>
      <c r="OES561" s="107"/>
      <c r="OET561" s="107"/>
      <c r="OEU561" s="107"/>
      <c r="OEV561" s="107"/>
      <c r="OEW561" s="107"/>
      <c r="OEX561" s="107"/>
      <c r="OEY561" s="107"/>
      <c r="OEZ561" s="107"/>
      <c r="OFA561" s="107"/>
      <c r="OFB561" s="107"/>
      <c r="OFC561" s="107"/>
      <c r="OFD561" s="107"/>
      <c r="OFE561" s="107"/>
      <c r="OFF561" s="107"/>
      <c r="OFG561" s="107"/>
      <c r="OFH561" s="107"/>
      <c r="OFI561" s="107"/>
      <c r="OFJ561" s="107"/>
      <c r="OFK561" s="107"/>
      <c r="OFL561" s="107"/>
      <c r="OFM561" s="107"/>
      <c r="OFN561" s="107"/>
      <c r="OFO561" s="107"/>
      <c r="OFP561" s="107"/>
      <c r="OFQ561" s="107"/>
      <c r="OFR561" s="107"/>
      <c r="OFS561" s="107"/>
      <c r="OFT561" s="107"/>
      <c r="OFU561" s="107"/>
      <c r="OFV561" s="107"/>
      <c r="OFW561" s="107"/>
      <c r="OFX561" s="107"/>
      <c r="OFY561" s="107"/>
      <c r="OFZ561" s="107"/>
      <c r="OGA561" s="107"/>
      <c r="OGB561" s="107"/>
      <c r="OGC561" s="107"/>
      <c r="OGD561" s="107"/>
      <c r="OGE561" s="107"/>
      <c r="OGF561" s="107"/>
      <c r="OGG561" s="107"/>
      <c r="OGH561" s="107"/>
      <c r="OGI561" s="107"/>
      <c r="OGJ561" s="107"/>
      <c r="OGK561" s="107"/>
      <c r="OGL561" s="107"/>
      <c r="OGM561" s="107"/>
      <c r="OGN561" s="107"/>
      <c r="OGO561" s="107"/>
      <c r="OGP561" s="107"/>
      <c r="OGQ561" s="107"/>
      <c r="OGR561" s="107"/>
      <c r="OGS561" s="107"/>
      <c r="OGT561" s="107"/>
      <c r="OGU561" s="107"/>
      <c r="OGV561" s="107"/>
      <c r="OGW561" s="107"/>
      <c r="OGX561" s="107"/>
      <c r="OGY561" s="107"/>
      <c r="OGZ561" s="107"/>
      <c r="OHA561" s="107"/>
      <c r="OHB561" s="107"/>
      <c r="OHC561" s="107"/>
      <c r="OHD561" s="107"/>
      <c r="OHE561" s="107"/>
      <c r="OHF561" s="107"/>
      <c r="OHG561" s="107"/>
      <c r="OHH561" s="107"/>
      <c r="OHI561" s="107"/>
      <c r="OHJ561" s="107"/>
      <c r="OHK561" s="107"/>
      <c r="OHL561" s="107"/>
      <c r="OHM561" s="107"/>
      <c r="OHN561" s="107"/>
      <c r="OHO561" s="107"/>
      <c r="OHP561" s="107"/>
      <c r="OHQ561" s="107"/>
      <c r="OHR561" s="107"/>
      <c r="OHS561" s="107"/>
      <c r="OHT561" s="107"/>
      <c r="OHU561" s="107"/>
      <c r="OHV561" s="107"/>
      <c r="OHW561" s="107"/>
      <c r="OHX561" s="107"/>
      <c r="OHY561" s="107"/>
      <c r="OHZ561" s="107"/>
      <c r="OIA561" s="107"/>
      <c r="OIB561" s="107"/>
      <c r="OIC561" s="107"/>
      <c r="OID561" s="107"/>
      <c r="OIE561" s="107"/>
      <c r="OIF561" s="107"/>
      <c r="OIG561" s="107"/>
      <c r="OIH561" s="107"/>
      <c r="OII561" s="107"/>
      <c r="OIJ561" s="107"/>
      <c r="OIK561" s="107"/>
      <c r="OIL561" s="107"/>
      <c r="OIM561" s="107"/>
      <c r="OIN561" s="107"/>
      <c r="OIO561" s="107"/>
      <c r="OIP561" s="107"/>
      <c r="OIQ561" s="107"/>
      <c r="OIR561" s="107"/>
      <c r="OIS561" s="107"/>
      <c r="OIT561" s="107"/>
      <c r="OIU561" s="107"/>
      <c r="OIV561" s="107"/>
      <c r="OIW561" s="107"/>
      <c r="OIX561" s="107"/>
      <c r="OIY561" s="107"/>
      <c r="OIZ561" s="107"/>
      <c r="OJA561" s="107"/>
      <c r="OJB561" s="107"/>
      <c r="OJC561" s="107"/>
      <c r="OJD561" s="107"/>
      <c r="OJE561" s="107"/>
      <c r="OJF561" s="107"/>
      <c r="OJG561" s="107"/>
      <c r="OJH561" s="107"/>
      <c r="OJI561" s="107"/>
      <c r="OJJ561" s="107"/>
      <c r="OJK561" s="107"/>
      <c r="OJL561" s="107"/>
      <c r="OJM561" s="107"/>
      <c r="OJN561" s="107"/>
      <c r="OJO561" s="107"/>
      <c r="OJP561" s="107"/>
      <c r="OJQ561" s="107"/>
      <c r="OJR561" s="107"/>
      <c r="OJS561" s="107"/>
      <c r="OJT561" s="107"/>
      <c r="OJU561" s="107"/>
      <c r="OJV561" s="107"/>
      <c r="OJW561" s="107"/>
      <c r="OJX561" s="107"/>
      <c r="OJY561" s="107"/>
      <c r="OJZ561" s="107"/>
      <c r="OKA561" s="107"/>
      <c r="OKB561" s="107"/>
      <c r="OKC561" s="107"/>
      <c r="OKD561" s="107"/>
      <c r="OKE561" s="107"/>
      <c r="OKF561" s="107"/>
      <c r="OKG561" s="107"/>
      <c r="OKH561" s="107"/>
      <c r="OKI561" s="107"/>
      <c r="OKJ561" s="107"/>
      <c r="OKK561" s="107"/>
      <c r="OKL561" s="107"/>
      <c r="OKM561" s="107"/>
      <c r="OKN561" s="107"/>
      <c r="OKO561" s="107"/>
      <c r="OKP561" s="107"/>
      <c r="OKQ561" s="107"/>
      <c r="OKR561" s="107"/>
      <c r="OKS561" s="107"/>
      <c r="OKT561" s="107"/>
      <c r="OKU561" s="107"/>
      <c r="OKV561" s="107"/>
      <c r="OKW561" s="107"/>
      <c r="OKX561" s="107"/>
      <c r="OKY561" s="107"/>
      <c r="OKZ561" s="107"/>
      <c r="OLA561" s="107"/>
      <c r="OLB561" s="107"/>
      <c r="OLC561" s="107"/>
      <c r="OLD561" s="107"/>
      <c r="OLE561" s="107"/>
      <c r="OLF561" s="107"/>
      <c r="OLG561" s="107"/>
      <c r="OLH561" s="107"/>
      <c r="OLI561" s="107"/>
      <c r="OLJ561" s="107"/>
      <c r="OLK561" s="107"/>
      <c r="OLL561" s="107"/>
      <c r="OLM561" s="107"/>
      <c r="OLN561" s="107"/>
      <c r="OLO561" s="107"/>
      <c r="OLP561" s="107"/>
      <c r="OLQ561" s="107"/>
      <c r="OLR561" s="107"/>
      <c r="OLS561" s="107"/>
      <c r="OLT561" s="107"/>
      <c r="OLU561" s="107"/>
      <c r="OLV561" s="107"/>
      <c r="OLW561" s="107"/>
      <c r="OLX561" s="107"/>
      <c r="OLY561" s="107"/>
      <c r="OLZ561" s="107"/>
      <c r="OMA561" s="107"/>
      <c r="OMB561" s="107"/>
      <c r="OMC561" s="107"/>
      <c r="OMD561" s="107"/>
      <c r="OME561" s="107"/>
      <c r="OMF561" s="107"/>
      <c r="OMG561" s="107"/>
      <c r="OMH561" s="107"/>
      <c r="OMI561" s="107"/>
      <c r="OMJ561" s="107"/>
      <c r="OMK561" s="107"/>
      <c r="OML561" s="107"/>
      <c r="OMM561" s="107"/>
      <c r="OMN561" s="107"/>
      <c r="OMO561" s="107"/>
      <c r="OMP561" s="107"/>
      <c r="OMQ561" s="107"/>
      <c r="OMR561" s="107"/>
      <c r="OMS561" s="107"/>
      <c r="OMT561" s="107"/>
      <c r="OMU561" s="107"/>
      <c r="OMV561" s="107"/>
      <c r="OMW561" s="107"/>
      <c r="OMX561" s="107"/>
      <c r="OMY561" s="107"/>
      <c r="OMZ561" s="107"/>
      <c r="ONA561" s="107"/>
      <c r="ONB561" s="107"/>
      <c r="ONC561" s="107"/>
      <c r="OND561" s="107"/>
      <c r="ONE561" s="107"/>
      <c r="ONF561" s="107"/>
      <c r="ONG561" s="107"/>
      <c r="ONH561" s="107"/>
      <c r="ONI561" s="107"/>
      <c r="ONJ561" s="107"/>
      <c r="ONK561" s="107"/>
      <c r="ONL561" s="107"/>
      <c r="ONM561" s="107"/>
      <c r="ONN561" s="107"/>
      <c r="ONO561" s="107"/>
      <c r="ONP561" s="107"/>
      <c r="ONQ561" s="107"/>
      <c r="ONR561" s="107"/>
      <c r="ONS561" s="107"/>
      <c r="ONT561" s="107"/>
      <c r="ONU561" s="107"/>
      <c r="ONV561" s="107"/>
      <c r="ONW561" s="107"/>
      <c r="ONX561" s="107"/>
      <c r="ONY561" s="107"/>
      <c r="ONZ561" s="107"/>
      <c r="OOA561" s="107"/>
      <c r="OOB561" s="107"/>
      <c r="OOC561" s="107"/>
      <c r="OOD561" s="107"/>
      <c r="OOE561" s="107"/>
      <c r="OOF561" s="107"/>
      <c r="OOG561" s="107"/>
      <c r="OOH561" s="107"/>
      <c r="OOI561" s="107"/>
      <c r="OOJ561" s="107"/>
      <c r="OOK561" s="107"/>
      <c r="OOL561" s="107"/>
      <c r="OOM561" s="107"/>
      <c r="OON561" s="107"/>
      <c r="OOO561" s="107"/>
      <c r="OOP561" s="107"/>
      <c r="OOQ561" s="107"/>
      <c r="OOR561" s="107"/>
      <c r="OOS561" s="107"/>
      <c r="OOT561" s="107"/>
      <c r="OOU561" s="107"/>
      <c r="OOV561" s="107"/>
      <c r="OOW561" s="107"/>
      <c r="OOX561" s="107"/>
      <c r="OOY561" s="107"/>
      <c r="OOZ561" s="107"/>
      <c r="OPA561" s="107"/>
      <c r="OPB561" s="107"/>
      <c r="OPC561" s="107"/>
      <c r="OPD561" s="107"/>
      <c r="OPE561" s="107"/>
      <c r="OPF561" s="107"/>
      <c r="OPG561" s="107"/>
      <c r="OPH561" s="107"/>
      <c r="OPI561" s="107"/>
      <c r="OPJ561" s="107"/>
      <c r="OPK561" s="107"/>
      <c r="OPL561" s="107"/>
      <c r="OPM561" s="107"/>
      <c r="OPN561" s="107"/>
      <c r="OPO561" s="107"/>
      <c r="OPP561" s="107"/>
      <c r="OPQ561" s="107"/>
      <c r="OPR561" s="107"/>
      <c r="OPS561" s="107"/>
      <c r="OPT561" s="107"/>
      <c r="OPU561" s="107"/>
      <c r="OPV561" s="107"/>
      <c r="OPW561" s="107"/>
      <c r="OPX561" s="107"/>
      <c r="OPY561" s="107"/>
      <c r="OPZ561" s="107"/>
      <c r="OQA561" s="107"/>
      <c r="OQB561" s="107"/>
      <c r="OQC561" s="107"/>
      <c r="OQD561" s="107"/>
      <c r="OQE561" s="107"/>
      <c r="OQF561" s="107"/>
      <c r="OQG561" s="107"/>
      <c r="OQH561" s="107"/>
      <c r="OQI561" s="107"/>
      <c r="OQJ561" s="107"/>
      <c r="OQK561" s="107"/>
      <c r="OQL561" s="107"/>
      <c r="OQM561" s="107"/>
      <c r="OQN561" s="107"/>
      <c r="OQO561" s="107"/>
      <c r="OQP561" s="107"/>
      <c r="OQQ561" s="107"/>
      <c r="OQR561" s="107"/>
      <c r="OQS561" s="107"/>
      <c r="OQT561" s="107"/>
      <c r="OQU561" s="107"/>
      <c r="OQV561" s="107"/>
      <c r="OQW561" s="107"/>
      <c r="OQX561" s="107"/>
      <c r="OQY561" s="107"/>
      <c r="OQZ561" s="107"/>
      <c r="ORA561" s="107"/>
      <c r="ORB561" s="107"/>
      <c r="ORC561" s="107"/>
      <c r="ORD561" s="107"/>
      <c r="ORE561" s="107"/>
      <c r="ORF561" s="107"/>
      <c r="ORG561" s="107"/>
      <c r="ORH561" s="107"/>
      <c r="ORI561" s="107"/>
      <c r="ORJ561" s="107"/>
      <c r="ORK561" s="107"/>
      <c r="ORL561" s="107"/>
      <c r="ORM561" s="107"/>
      <c r="ORN561" s="107"/>
      <c r="ORO561" s="107"/>
      <c r="ORP561" s="107"/>
      <c r="ORQ561" s="107"/>
      <c r="ORR561" s="107"/>
      <c r="ORS561" s="107"/>
      <c r="ORT561" s="107"/>
      <c r="ORU561" s="107"/>
      <c r="ORV561" s="107"/>
      <c r="ORW561" s="107"/>
      <c r="ORX561" s="107"/>
      <c r="ORY561" s="107"/>
      <c r="ORZ561" s="107"/>
      <c r="OSA561" s="107"/>
      <c r="OSB561" s="107"/>
      <c r="OSC561" s="107"/>
      <c r="OSD561" s="107"/>
      <c r="OSE561" s="107"/>
      <c r="OSF561" s="107"/>
      <c r="OSG561" s="107"/>
      <c r="OSH561" s="107"/>
      <c r="OSI561" s="107"/>
      <c r="OSJ561" s="107"/>
      <c r="OSK561" s="107"/>
      <c r="OSL561" s="107"/>
      <c r="OSM561" s="107"/>
      <c r="OSN561" s="107"/>
      <c r="OSO561" s="107"/>
      <c r="OSP561" s="107"/>
      <c r="OSQ561" s="107"/>
      <c r="OSR561" s="107"/>
      <c r="OSS561" s="107"/>
      <c r="OST561" s="107"/>
      <c r="OSU561" s="107"/>
      <c r="OSV561" s="107"/>
      <c r="OSW561" s="107"/>
      <c r="OSX561" s="107"/>
      <c r="OSY561" s="107"/>
      <c r="OSZ561" s="107"/>
      <c r="OTA561" s="107"/>
      <c r="OTB561" s="107"/>
      <c r="OTC561" s="107"/>
      <c r="OTD561" s="107"/>
      <c r="OTE561" s="107"/>
      <c r="OTF561" s="107"/>
      <c r="OTG561" s="107"/>
      <c r="OTH561" s="107"/>
      <c r="OTI561" s="107"/>
      <c r="OTJ561" s="107"/>
      <c r="OTK561" s="107"/>
      <c r="OTL561" s="107"/>
      <c r="OTM561" s="107"/>
      <c r="OTN561" s="107"/>
      <c r="OTO561" s="107"/>
      <c r="OTP561" s="107"/>
      <c r="OTQ561" s="107"/>
      <c r="OTR561" s="107"/>
      <c r="OTS561" s="107"/>
      <c r="OTT561" s="107"/>
      <c r="OTU561" s="107"/>
      <c r="OTV561" s="107"/>
      <c r="OTW561" s="107"/>
      <c r="OTX561" s="107"/>
      <c r="OTY561" s="107"/>
      <c r="OTZ561" s="107"/>
      <c r="OUA561" s="107"/>
      <c r="OUB561" s="107"/>
      <c r="OUC561" s="107"/>
      <c r="OUD561" s="107"/>
      <c r="OUE561" s="107"/>
      <c r="OUF561" s="107"/>
      <c r="OUG561" s="107"/>
      <c r="OUH561" s="107"/>
      <c r="OUI561" s="107"/>
      <c r="OUJ561" s="107"/>
      <c r="OUK561" s="107"/>
      <c r="OUL561" s="107"/>
      <c r="OUM561" s="107"/>
      <c r="OUN561" s="107"/>
      <c r="OUO561" s="107"/>
      <c r="OUP561" s="107"/>
      <c r="OUQ561" s="107"/>
      <c r="OUR561" s="107"/>
      <c r="OUS561" s="107"/>
      <c r="OUT561" s="107"/>
      <c r="OUU561" s="107"/>
      <c r="OUV561" s="107"/>
      <c r="OUW561" s="107"/>
      <c r="OUX561" s="107"/>
      <c r="OUY561" s="107"/>
      <c r="OUZ561" s="107"/>
      <c r="OVA561" s="107"/>
      <c r="OVB561" s="107"/>
      <c r="OVC561" s="107"/>
      <c r="OVD561" s="107"/>
      <c r="OVE561" s="107"/>
      <c r="OVF561" s="107"/>
      <c r="OVG561" s="107"/>
      <c r="OVH561" s="107"/>
      <c r="OVI561" s="107"/>
      <c r="OVJ561" s="107"/>
      <c r="OVK561" s="107"/>
      <c r="OVL561" s="107"/>
      <c r="OVM561" s="107"/>
      <c r="OVN561" s="107"/>
      <c r="OVO561" s="107"/>
      <c r="OVP561" s="107"/>
      <c r="OVQ561" s="107"/>
      <c r="OVR561" s="107"/>
      <c r="OVS561" s="107"/>
      <c r="OVT561" s="107"/>
      <c r="OVU561" s="107"/>
      <c r="OVV561" s="107"/>
      <c r="OVW561" s="107"/>
      <c r="OVX561" s="107"/>
      <c r="OVY561" s="107"/>
      <c r="OVZ561" s="107"/>
      <c r="OWA561" s="107"/>
      <c r="OWB561" s="107"/>
      <c r="OWC561" s="107"/>
      <c r="OWD561" s="107"/>
      <c r="OWE561" s="107"/>
      <c r="OWF561" s="107"/>
      <c r="OWG561" s="107"/>
      <c r="OWH561" s="107"/>
      <c r="OWI561" s="107"/>
      <c r="OWJ561" s="107"/>
      <c r="OWK561" s="107"/>
      <c r="OWL561" s="107"/>
      <c r="OWM561" s="107"/>
      <c r="OWN561" s="107"/>
      <c r="OWO561" s="107"/>
      <c r="OWP561" s="107"/>
      <c r="OWQ561" s="107"/>
      <c r="OWR561" s="107"/>
      <c r="OWS561" s="107"/>
      <c r="OWT561" s="107"/>
      <c r="OWU561" s="107"/>
      <c r="OWV561" s="107"/>
      <c r="OWW561" s="107"/>
      <c r="OWX561" s="107"/>
      <c r="OWY561" s="107"/>
      <c r="OWZ561" s="107"/>
      <c r="OXA561" s="107"/>
      <c r="OXB561" s="107"/>
      <c r="OXC561" s="107"/>
      <c r="OXD561" s="107"/>
      <c r="OXE561" s="107"/>
      <c r="OXF561" s="107"/>
      <c r="OXG561" s="107"/>
      <c r="OXH561" s="107"/>
      <c r="OXI561" s="107"/>
      <c r="OXJ561" s="107"/>
      <c r="OXK561" s="107"/>
      <c r="OXL561" s="107"/>
      <c r="OXM561" s="107"/>
      <c r="OXN561" s="107"/>
      <c r="OXO561" s="107"/>
      <c r="OXP561" s="107"/>
      <c r="OXQ561" s="107"/>
      <c r="OXR561" s="107"/>
      <c r="OXS561" s="107"/>
      <c r="OXT561" s="107"/>
      <c r="OXU561" s="107"/>
      <c r="OXV561" s="107"/>
      <c r="OXW561" s="107"/>
      <c r="OXX561" s="107"/>
      <c r="OXY561" s="107"/>
      <c r="OXZ561" s="107"/>
      <c r="OYA561" s="107"/>
      <c r="OYB561" s="107"/>
      <c r="OYC561" s="107"/>
      <c r="OYD561" s="107"/>
      <c r="OYE561" s="107"/>
      <c r="OYF561" s="107"/>
      <c r="OYG561" s="107"/>
      <c r="OYH561" s="107"/>
      <c r="OYI561" s="107"/>
      <c r="OYJ561" s="107"/>
      <c r="OYK561" s="107"/>
      <c r="OYL561" s="107"/>
      <c r="OYM561" s="107"/>
      <c r="OYN561" s="107"/>
      <c r="OYO561" s="107"/>
      <c r="OYP561" s="107"/>
      <c r="OYQ561" s="107"/>
      <c r="OYR561" s="107"/>
      <c r="OYS561" s="107"/>
      <c r="OYT561" s="107"/>
      <c r="OYU561" s="107"/>
      <c r="OYV561" s="107"/>
      <c r="OYW561" s="107"/>
      <c r="OYX561" s="107"/>
      <c r="OYY561" s="107"/>
      <c r="OYZ561" s="107"/>
      <c r="OZA561" s="107"/>
      <c r="OZB561" s="107"/>
      <c r="OZC561" s="107"/>
      <c r="OZD561" s="107"/>
      <c r="OZE561" s="107"/>
      <c r="OZF561" s="107"/>
      <c r="OZG561" s="107"/>
      <c r="OZH561" s="107"/>
      <c r="OZI561" s="107"/>
      <c r="OZJ561" s="107"/>
      <c r="OZK561" s="107"/>
      <c r="OZL561" s="107"/>
      <c r="OZM561" s="107"/>
      <c r="OZN561" s="107"/>
      <c r="OZO561" s="107"/>
      <c r="OZP561" s="107"/>
      <c r="OZQ561" s="107"/>
      <c r="OZR561" s="107"/>
      <c r="OZS561" s="107"/>
      <c r="OZT561" s="107"/>
      <c r="OZU561" s="107"/>
      <c r="OZV561" s="107"/>
      <c r="OZW561" s="107"/>
      <c r="OZX561" s="107"/>
      <c r="OZY561" s="107"/>
      <c r="OZZ561" s="107"/>
      <c r="PAA561" s="107"/>
      <c r="PAB561" s="107"/>
      <c r="PAC561" s="107"/>
      <c r="PAD561" s="107"/>
      <c r="PAE561" s="107"/>
      <c r="PAF561" s="107"/>
      <c r="PAG561" s="107"/>
      <c r="PAH561" s="107"/>
      <c r="PAI561" s="107"/>
      <c r="PAJ561" s="107"/>
      <c r="PAK561" s="107"/>
      <c r="PAL561" s="107"/>
      <c r="PAM561" s="107"/>
      <c r="PAN561" s="107"/>
      <c r="PAO561" s="107"/>
      <c r="PAP561" s="107"/>
      <c r="PAQ561" s="107"/>
      <c r="PAR561" s="107"/>
      <c r="PAS561" s="107"/>
      <c r="PAT561" s="107"/>
      <c r="PAU561" s="107"/>
      <c r="PAV561" s="107"/>
      <c r="PAW561" s="107"/>
      <c r="PAX561" s="107"/>
      <c r="PAY561" s="107"/>
      <c r="PAZ561" s="107"/>
      <c r="PBA561" s="107"/>
      <c r="PBB561" s="107"/>
      <c r="PBC561" s="107"/>
      <c r="PBD561" s="107"/>
      <c r="PBE561" s="107"/>
      <c r="PBF561" s="107"/>
      <c r="PBG561" s="107"/>
      <c r="PBH561" s="107"/>
      <c r="PBI561" s="107"/>
      <c r="PBJ561" s="107"/>
      <c r="PBK561" s="107"/>
      <c r="PBL561" s="107"/>
      <c r="PBM561" s="107"/>
      <c r="PBN561" s="107"/>
      <c r="PBO561" s="107"/>
      <c r="PBP561" s="107"/>
      <c r="PBQ561" s="107"/>
      <c r="PBR561" s="107"/>
      <c r="PBS561" s="107"/>
      <c r="PBT561" s="107"/>
      <c r="PBU561" s="107"/>
      <c r="PBV561" s="107"/>
      <c r="PBW561" s="107"/>
      <c r="PBX561" s="107"/>
      <c r="PBY561" s="107"/>
      <c r="PBZ561" s="107"/>
      <c r="PCA561" s="107"/>
      <c r="PCB561" s="107"/>
      <c r="PCC561" s="107"/>
      <c r="PCD561" s="107"/>
      <c r="PCE561" s="107"/>
      <c r="PCF561" s="107"/>
      <c r="PCG561" s="107"/>
      <c r="PCH561" s="107"/>
      <c r="PCI561" s="107"/>
      <c r="PCJ561" s="107"/>
      <c r="PCK561" s="107"/>
      <c r="PCL561" s="107"/>
      <c r="PCM561" s="107"/>
      <c r="PCN561" s="107"/>
      <c r="PCO561" s="107"/>
      <c r="PCP561" s="107"/>
      <c r="PCQ561" s="107"/>
      <c r="PCR561" s="107"/>
      <c r="PCS561" s="107"/>
      <c r="PCT561" s="107"/>
      <c r="PCU561" s="107"/>
      <c r="PCV561" s="107"/>
      <c r="PCW561" s="107"/>
      <c r="PCX561" s="107"/>
      <c r="PCY561" s="107"/>
      <c r="PCZ561" s="107"/>
      <c r="PDA561" s="107"/>
      <c r="PDB561" s="107"/>
      <c r="PDC561" s="107"/>
      <c r="PDD561" s="107"/>
      <c r="PDE561" s="107"/>
      <c r="PDF561" s="107"/>
      <c r="PDG561" s="107"/>
      <c r="PDH561" s="107"/>
      <c r="PDI561" s="107"/>
      <c r="PDJ561" s="107"/>
      <c r="PDK561" s="107"/>
      <c r="PDL561" s="107"/>
      <c r="PDM561" s="107"/>
      <c r="PDN561" s="107"/>
      <c r="PDO561" s="107"/>
      <c r="PDP561" s="107"/>
      <c r="PDQ561" s="107"/>
      <c r="PDR561" s="107"/>
      <c r="PDS561" s="107"/>
      <c r="PDT561" s="107"/>
      <c r="PDU561" s="107"/>
      <c r="PDV561" s="107"/>
      <c r="PDW561" s="107"/>
      <c r="PDX561" s="107"/>
      <c r="PDY561" s="107"/>
      <c r="PDZ561" s="107"/>
      <c r="PEA561" s="107"/>
      <c r="PEB561" s="107"/>
      <c r="PEC561" s="107"/>
      <c r="PED561" s="107"/>
      <c r="PEE561" s="107"/>
      <c r="PEF561" s="107"/>
      <c r="PEG561" s="107"/>
      <c r="PEH561" s="107"/>
      <c r="PEI561" s="107"/>
      <c r="PEJ561" s="107"/>
      <c r="PEK561" s="107"/>
      <c r="PEL561" s="107"/>
      <c r="PEM561" s="107"/>
      <c r="PEN561" s="107"/>
      <c r="PEO561" s="107"/>
      <c r="PEP561" s="107"/>
      <c r="PEQ561" s="107"/>
      <c r="PER561" s="107"/>
      <c r="PES561" s="107"/>
      <c r="PET561" s="107"/>
      <c r="PEU561" s="107"/>
      <c r="PEV561" s="107"/>
      <c r="PEW561" s="107"/>
      <c r="PEX561" s="107"/>
      <c r="PEY561" s="107"/>
      <c r="PEZ561" s="107"/>
      <c r="PFA561" s="107"/>
      <c r="PFB561" s="107"/>
      <c r="PFC561" s="107"/>
      <c r="PFD561" s="107"/>
      <c r="PFE561" s="107"/>
      <c r="PFF561" s="107"/>
      <c r="PFG561" s="107"/>
      <c r="PFH561" s="107"/>
      <c r="PFI561" s="107"/>
      <c r="PFJ561" s="107"/>
      <c r="PFK561" s="107"/>
      <c r="PFL561" s="107"/>
      <c r="PFM561" s="107"/>
      <c r="PFN561" s="107"/>
      <c r="PFO561" s="107"/>
      <c r="PFP561" s="107"/>
      <c r="PFQ561" s="107"/>
      <c r="PFR561" s="107"/>
      <c r="PFS561" s="107"/>
      <c r="PFT561" s="107"/>
      <c r="PFU561" s="107"/>
      <c r="PFV561" s="107"/>
      <c r="PFW561" s="107"/>
      <c r="PFX561" s="107"/>
      <c r="PFY561" s="107"/>
      <c r="PFZ561" s="107"/>
      <c r="PGA561" s="107"/>
      <c r="PGB561" s="107"/>
      <c r="PGC561" s="107"/>
      <c r="PGD561" s="107"/>
      <c r="PGE561" s="107"/>
      <c r="PGF561" s="107"/>
      <c r="PGG561" s="107"/>
      <c r="PGH561" s="107"/>
      <c r="PGI561" s="107"/>
      <c r="PGJ561" s="107"/>
      <c r="PGK561" s="107"/>
      <c r="PGL561" s="107"/>
      <c r="PGM561" s="107"/>
      <c r="PGN561" s="107"/>
      <c r="PGO561" s="107"/>
      <c r="PGP561" s="107"/>
      <c r="PGQ561" s="107"/>
      <c r="PGR561" s="107"/>
      <c r="PGS561" s="107"/>
      <c r="PGT561" s="107"/>
      <c r="PGU561" s="107"/>
      <c r="PGV561" s="107"/>
      <c r="PGW561" s="107"/>
      <c r="PGX561" s="107"/>
      <c r="PGY561" s="107"/>
      <c r="PGZ561" s="107"/>
      <c r="PHA561" s="107"/>
      <c r="PHB561" s="107"/>
      <c r="PHC561" s="107"/>
      <c r="PHD561" s="107"/>
      <c r="PHE561" s="107"/>
      <c r="PHF561" s="107"/>
      <c r="PHG561" s="107"/>
      <c r="PHH561" s="107"/>
      <c r="PHI561" s="107"/>
      <c r="PHJ561" s="107"/>
      <c r="PHK561" s="107"/>
      <c r="PHL561" s="107"/>
      <c r="PHM561" s="107"/>
      <c r="PHN561" s="107"/>
      <c r="PHO561" s="107"/>
      <c r="PHP561" s="107"/>
      <c r="PHQ561" s="107"/>
      <c r="PHR561" s="107"/>
      <c r="PHS561" s="107"/>
      <c r="PHT561" s="107"/>
      <c r="PHU561" s="107"/>
      <c r="PHV561" s="107"/>
      <c r="PHW561" s="107"/>
      <c r="PHX561" s="107"/>
      <c r="PHY561" s="107"/>
      <c r="PHZ561" s="107"/>
      <c r="PIA561" s="107"/>
      <c r="PIB561" s="107"/>
      <c r="PIC561" s="107"/>
      <c r="PID561" s="107"/>
      <c r="PIE561" s="107"/>
      <c r="PIF561" s="107"/>
      <c r="PIG561" s="107"/>
      <c r="PIH561" s="107"/>
      <c r="PII561" s="107"/>
      <c r="PIJ561" s="107"/>
      <c r="PIK561" s="107"/>
      <c r="PIL561" s="107"/>
      <c r="PIM561" s="107"/>
      <c r="PIN561" s="107"/>
      <c r="PIO561" s="107"/>
      <c r="PIP561" s="107"/>
      <c r="PIQ561" s="107"/>
      <c r="PIR561" s="107"/>
      <c r="PIS561" s="107"/>
      <c r="PIT561" s="107"/>
      <c r="PIU561" s="107"/>
      <c r="PIV561" s="107"/>
      <c r="PIW561" s="107"/>
      <c r="PIX561" s="107"/>
      <c r="PIY561" s="107"/>
      <c r="PIZ561" s="107"/>
      <c r="PJA561" s="107"/>
      <c r="PJB561" s="107"/>
      <c r="PJC561" s="107"/>
      <c r="PJD561" s="107"/>
      <c r="PJE561" s="107"/>
      <c r="PJF561" s="107"/>
      <c r="PJG561" s="107"/>
      <c r="PJH561" s="107"/>
      <c r="PJI561" s="107"/>
      <c r="PJJ561" s="107"/>
      <c r="PJK561" s="107"/>
      <c r="PJL561" s="107"/>
      <c r="PJM561" s="107"/>
      <c r="PJN561" s="107"/>
      <c r="PJO561" s="107"/>
      <c r="PJP561" s="107"/>
      <c r="PJQ561" s="107"/>
      <c r="PJR561" s="107"/>
      <c r="PJS561" s="107"/>
      <c r="PJT561" s="107"/>
      <c r="PJU561" s="107"/>
      <c r="PJV561" s="107"/>
      <c r="PJW561" s="107"/>
      <c r="PJX561" s="107"/>
      <c r="PJY561" s="107"/>
      <c r="PJZ561" s="107"/>
      <c r="PKA561" s="107"/>
      <c r="PKB561" s="107"/>
      <c r="PKC561" s="107"/>
      <c r="PKD561" s="107"/>
      <c r="PKE561" s="107"/>
      <c r="PKF561" s="107"/>
      <c r="PKG561" s="107"/>
      <c r="PKH561" s="107"/>
      <c r="PKI561" s="107"/>
      <c r="PKJ561" s="107"/>
      <c r="PKK561" s="107"/>
      <c r="PKL561" s="107"/>
      <c r="PKM561" s="107"/>
      <c r="PKN561" s="107"/>
      <c r="PKO561" s="107"/>
      <c r="PKP561" s="107"/>
      <c r="PKQ561" s="107"/>
      <c r="PKR561" s="107"/>
      <c r="PKS561" s="107"/>
      <c r="PKT561" s="107"/>
      <c r="PKU561" s="107"/>
      <c r="PKV561" s="107"/>
      <c r="PKW561" s="107"/>
      <c r="PKX561" s="107"/>
      <c r="PKY561" s="107"/>
      <c r="PKZ561" s="107"/>
      <c r="PLA561" s="107"/>
      <c r="PLB561" s="107"/>
      <c r="PLC561" s="107"/>
      <c r="PLD561" s="107"/>
      <c r="PLE561" s="107"/>
      <c r="PLF561" s="107"/>
      <c r="PLG561" s="107"/>
      <c r="PLH561" s="107"/>
      <c r="PLI561" s="107"/>
      <c r="PLJ561" s="107"/>
      <c r="PLK561" s="107"/>
      <c r="PLL561" s="107"/>
      <c r="PLM561" s="107"/>
      <c r="PLN561" s="107"/>
      <c r="PLO561" s="107"/>
      <c r="PLP561" s="107"/>
      <c r="PLQ561" s="107"/>
      <c r="PLR561" s="107"/>
      <c r="PLS561" s="107"/>
      <c r="PLT561" s="107"/>
      <c r="PLU561" s="107"/>
      <c r="PLV561" s="107"/>
      <c r="PLW561" s="107"/>
      <c r="PLX561" s="107"/>
      <c r="PLY561" s="107"/>
      <c r="PLZ561" s="107"/>
      <c r="PMA561" s="107"/>
      <c r="PMB561" s="107"/>
      <c r="PMC561" s="107"/>
      <c r="PMD561" s="107"/>
      <c r="PME561" s="107"/>
      <c r="PMF561" s="107"/>
      <c r="PMG561" s="107"/>
      <c r="PMH561" s="107"/>
      <c r="PMI561" s="107"/>
      <c r="PMJ561" s="107"/>
      <c r="PMK561" s="107"/>
      <c r="PML561" s="107"/>
      <c r="PMM561" s="107"/>
      <c r="PMN561" s="107"/>
      <c r="PMO561" s="107"/>
      <c r="PMP561" s="107"/>
      <c r="PMQ561" s="107"/>
      <c r="PMR561" s="107"/>
      <c r="PMS561" s="107"/>
      <c r="PMT561" s="107"/>
      <c r="PMU561" s="107"/>
      <c r="PMV561" s="107"/>
      <c r="PMW561" s="107"/>
      <c r="PMX561" s="107"/>
      <c r="PMY561" s="107"/>
      <c r="PMZ561" s="107"/>
      <c r="PNA561" s="107"/>
      <c r="PNB561" s="107"/>
      <c r="PNC561" s="107"/>
      <c r="PND561" s="107"/>
      <c r="PNE561" s="107"/>
      <c r="PNF561" s="107"/>
      <c r="PNG561" s="107"/>
      <c r="PNH561" s="107"/>
      <c r="PNI561" s="107"/>
      <c r="PNJ561" s="107"/>
      <c r="PNK561" s="107"/>
      <c r="PNL561" s="107"/>
      <c r="PNM561" s="107"/>
      <c r="PNN561" s="107"/>
      <c r="PNO561" s="107"/>
      <c r="PNP561" s="107"/>
      <c r="PNQ561" s="107"/>
      <c r="PNR561" s="107"/>
      <c r="PNS561" s="107"/>
      <c r="PNT561" s="107"/>
      <c r="PNU561" s="107"/>
      <c r="PNV561" s="107"/>
      <c r="PNW561" s="107"/>
      <c r="PNX561" s="107"/>
      <c r="PNY561" s="107"/>
      <c r="PNZ561" s="107"/>
      <c r="POA561" s="107"/>
      <c r="POB561" s="107"/>
      <c r="POC561" s="107"/>
      <c r="POD561" s="107"/>
      <c r="POE561" s="107"/>
      <c r="POF561" s="107"/>
      <c r="POG561" s="107"/>
      <c r="POH561" s="107"/>
      <c r="POI561" s="107"/>
      <c r="POJ561" s="107"/>
      <c r="POK561" s="107"/>
      <c r="POL561" s="107"/>
      <c r="POM561" s="107"/>
      <c r="PON561" s="107"/>
      <c r="POO561" s="107"/>
      <c r="POP561" s="107"/>
      <c r="POQ561" s="107"/>
      <c r="POR561" s="107"/>
      <c r="POS561" s="107"/>
      <c r="POT561" s="107"/>
      <c r="POU561" s="107"/>
      <c r="POV561" s="107"/>
      <c r="POW561" s="107"/>
      <c r="POX561" s="107"/>
      <c r="POY561" s="107"/>
      <c r="POZ561" s="107"/>
      <c r="PPA561" s="107"/>
      <c r="PPB561" s="107"/>
      <c r="PPC561" s="107"/>
      <c r="PPD561" s="107"/>
      <c r="PPE561" s="107"/>
      <c r="PPF561" s="107"/>
      <c r="PPG561" s="107"/>
      <c r="PPH561" s="107"/>
      <c r="PPI561" s="107"/>
      <c r="PPJ561" s="107"/>
      <c r="PPK561" s="107"/>
      <c r="PPL561" s="107"/>
      <c r="PPM561" s="107"/>
      <c r="PPN561" s="107"/>
      <c r="PPO561" s="107"/>
      <c r="PPP561" s="107"/>
      <c r="PPQ561" s="107"/>
      <c r="PPR561" s="107"/>
      <c r="PPS561" s="107"/>
      <c r="PPT561" s="107"/>
      <c r="PPU561" s="107"/>
      <c r="PPV561" s="107"/>
      <c r="PPW561" s="107"/>
      <c r="PPX561" s="107"/>
      <c r="PPY561" s="107"/>
      <c r="PPZ561" s="107"/>
      <c r="PQA561" s="107"/>
      <c r="PQB561" s="107"/>
      <c r="PQC561" s="107"/>
      <c r="PQD561" s="107"/>
      <c r="PQE561" s="107"/>
      <c r="PQF561" s="107"/>
      <c r="PQG561" s="107"/>
      <c r="PQH561" s="107"/>
      <c r="PQI561" s="107"/>
      <c r="PQJ561" s="107"/>
      <c r="PQK561" s="107"/>
      <c r="PQL561" s="107"/>
      <c r="PQM561" s="107"/>
      <c r="PQN561" s="107"/>
      <c r="PQO561" s="107"/>
      <c r="PQP561" s="107"/>
      <c r="PQQ561" s="107"/>
      <c r="PQR561" s="107"/>
      <c r="PQS561" s="107"/>
      <c r="PQT561" s="107"/>
      <c r="PQU561" s="107"/>
      <c r="PQV561" s="107"/>
      <c r="PQW561" s="107"/>
      <c r="PQX561" s="107"/>
      <c r="PQY561" s="107"/>
      <c r="PQZ561" s="107"/>
      <c r="PRA561" s="107"/>
      <c r="PRB561" s="107"/>
      <c r="PRC561" s="107"/>
      <c r="PRD561" s="107"/>
      <c r="PRE561" s="107"/>
      <c r="PRF561" s="107"/>
      <c r="PRG561" s="107"/>
      <c r="PRH561" s="107"/>
      <c r="PRI561" s="107"/>
      <c r="PRJ561" s="107"/>
      <c r="PRK561" s="107"/>
      <c r="PRL561" s="107"/>
      <c r="PRM561" s="107"/>
      <c r="PRN561" s="107"/>
      <c r="PRO561" s="107"/>
      <c r="PRP561" s="107"/>
      <c r="PRQ561" s="107"/>
      <c r="PRR561" s="107"/>
      <c r="PRS561" s="107"/>
      <c r="PRT561" s="107"/>
      <c r="PRU561" s="107"/>
      <c r="PRV561" s="107"/>
      <c r="PRW561" s="107"/>
      <c r="PRX561" s="107"/>
      <c r="PRY561" s="107"/>
      <c r="PRZ561" s="107"/>
      <c r="PSA561" s="107"/>
      <c r="PSB561" s="107"/>
      <c r="PSC561" s="107"/>
      <c r="PSD561" s="107"/>
      <c r="PSE561" s="107"/>
      <c r="PSF561" s="107"/>
      <c r="PSG561" s="107"/>
      <c r="PSH561" s="107"/>
      <c r="PSI561" s="107"/>
      <c r="PSJ561" s="107"/>
      <c r="PSK561" s="107"/>
      <c r="PSL561" s="107"/>
      <c r="PSM561" s="107"/>
      <c r="PSN561" s="107"/>
      <c r="PSO561" s="107"/>
      <c r="PSP561" s="107"/>
      <c r="PSQ561" s="107"/>
      <c r="PSR561" s="107"/>
      <c r="PSS561" s="107"/>
      <c r="PST561" s="107"/>
      <c r="PSU561" s="107"/>
      <c r="PSV561" s="107"/>
      <c r="PSW561" s="107"/>
      <c r="PSX561" s="107"/>
      <c r="PSY561" s="107"/>
      <c r="PSZ561" s="107"/>
      <c r="PTA561" s="107"/>
      <c r="PTB561" s="107"/>
      <c r="PTC561" s="107"/>
      <c r="PTD561" s="107"/>
      <c r="PTE561" s="107"/>
      <c r="PTF561" s="107"/>
      <c r="PTG561" s="107"/>
      <c r="PTH561" s="107"/>
      <c r="PTI561" s="107"/>
      <c r="PTJ561" s="107"/>
      <c r="PTK561" s="107"/>
      <c r="PTL561" s="107"/>
      <c r="PTM561" s="107"/>
      <c r="PTN561" s="107"/>
      <c r="PTO561" s="107"/>
      <c r="PTP561" s="107"/>
      <c r="PTQ561" s="107"/>
      <c r="PTR561" s="107"/>
      <c r="PTS561" s="107"/>
      <c r="PTT561" s="107"/>
      <c r="PTU561" s="107"/>
      <c r="PTV561" s="107"/>
      <c r="PTW561" s="107"/>
      <c r="PTX561" s="107"/>
      <c r="PTY561" s="107"/>
      <c r="PTZ561" s="107"/>
      <c r="PUA561" s="107"/>
      <c r="PUB561" s="107"/>
      <c r="PUC561" s="107"/>
      <c r="PUD561" s="107"/>
      <c r="PUE561" s="107"/>
      <c r="PUF561" s="107"/>
      <c r="PUG561" s="107"/>
      <c r="PUH561" s="107"/>
      <c r="PUI561" s="107"/>
      <c r="PUJ561" s="107"/>
      <c r="PUK561" s="107"/>
      <c r="PUL561" s="107"/>
      <c r="PUM561" s="107"/>
      <c r="PUN561" s="107"/>
      <c r="PUO561" s="107"/>
      <c r="PUP561" s="107"/>
      <c r="PUQ561" s="107"/>
      <c r="PUR561" s="107"/>
      <c r="PUS561" s="107"/>
      <c r="PUT561" s="107"/>
      <c r="PUU561" s="107"/>
      <c r="PUV561" s="107"/>
      <c r="PUW561" s="107"/>
      <c r="PUX561" s="107"/>
      <c r="PUY561" s="107"/>
      <c r="PUZ561" s="107"/>
      <c r="PVA561" s="107"/>
      <c r="PVB561" s="107"/>
      <c r="PVC561" s="107"/>
      <c r="PVD561" s="107"/>
      <c r="PVE561" s="107"/>
      <c r="PVF561" s="107"/>
      <c r="PVG561" s="107"/>
      <c r="PVH561" s="107"/>
      <c r="PVI561" s="107"/>
      <c r="PVJ561" s="107"/>
      <c r="PVK561" s="107"/>
      <c r="PVL561" s="107"/>
      <c r="PVM561" s="107"/>
      <c r="PVN561" s="107"/>
      <c r="PVO561" s="107"/>
      <c r="PVP561" s="107"/>
      <c r="PVQ561" s="107"/>
      <c r="PVR561" s="107"/>
      <c r="PVS561" s="107"/>
      <c r="PVT561" s="107"/>
      <c r="PVU561" s="107"/>
      <c r="PVV561" s="107"/>
      <c r="PVW561" s="107"/>
      <c r="PVX561" s="107"/>
      <c r="PVY561" s="107"/>
      <c r="PVZ561" s="107"/>
      <c r="PWA561" s="107"/>
      <c r="PWB561" s="107"/>
      <c r="PWC561" s="107"/>
      <c r="PWD561" s="107"/>
      <c r="PWE561" s="107"/>
      <c r="PWF561" s="107"/>
      <c r="PWG561" s="107"/>
      <c r="PWH561" s="107"/>
      <c r="PWI561" s="107"/>
      <c r="PWJ561" s="107"/>
      <c r="PWK561" s="107"/>
      <c r="PWL561" s="107"/>
      <c r="PWM561" s="107"/>
      <c r="PWN561" s="107"/>
      <c r="PWO561" s="107"/>
      <c r="PWP561" s="107"/>
      <c r="PWQ561" s="107"/>
      <c r="PWR561" s="107"/>
      <c r="PWS561" s="107"/>
      <c r="PWT561" s="107"/>
      <c r="PWU561" s="107"/>
      <c r="PWV561" s="107"/>
      <c r="PWW561" s="107"/>
      <c r="PWX561" s="107"/>
      <c r="PWY561" s="107"/>
      <c r="PWZ561" s="107"/>
      <c r="PXA561" s="107"/>
      <c r="PXB561" s="107"/>
      <c r="PXC561" s="107"/>
      <c r="PXD561" s="107"/>
      <c r="PXE561" s="107"/>
      <c r="PXF561" s="107"/>
      <c r="PXG561" s="107"/>
      <c r="PXH561" s="107"/>
      <c r="PXI561" s="107"/>
      <c r="PXJ561" s="107"/>
      <c r="PXK561" s="107"/>
      <c r="PXL561" s="107"/>
      <c r="PXM561" s="107"/>
      <c r="PXN561" s="107"/>
      <c r="PXO561" s="107"/>
      <c r="PXP561" s="107"/>
      <c r="PXQ561" s="107"/>
      <c r="PXR561" s="107"/>
      <c r="PXS561" s="107"/>
      <c r="PXT561" s="107"/>
      <c r="PXU561" s="107"/>
      <c r="PXV561" s="107"/>
      <c r="PXW561" s="107"/>
      <c r="PXX561" s="107"/>
      <c r="PXY561" s="107"/>
      <c r="PXZ561" s="107"/>
      <c r="PYA561" s="107"/>
      <c r="PYB561" s="107"/>
      <c r="PYC561" s="107"/>
      <c r="PYD561" s="107"/>
      <c r="PYE561" s="107"/>
      <c r="PYF561" s="107"/>
      <c r="PYG561" s="107"/>
      <c r="PYH561" s="107"/>
      <c r="PYI561" s="107"/>
      <c r="PYJ561" s="107"/>
      <c r="PYK561" s="107"/>
      <c r="PYL561" s="107"/>
      <c r="PYM561" s="107"/>
      <c r="PYN561" s="107"/>
      <c r="PYO561" s="107"/>
      <c r="PYP561" s="107"/>
      <c r="PYQ561" s="107"/>
      <c r="PYR561" s="107"/>
      <c r="PYS561" s="107"/>
      <c r="PYT561" s="107"/>
      <c r="PYU561" s="107"/>
      <c r="PYV561" s="107"/>
      <c r="PYW561" s="107"/>
      <c r="PYX561" s="107"/>
      <c r="PYY561" s="107"/>
      <c r="PYZ561" s="107"/>
      <c r="PZA561" s="107"/>
      <c r="PZB561" s="107"/>
      <c r="PZC561" s="107"/>
      <c r="PZD561" s="107"/>
      <c r="PZE561" s="107"/>
      <c r="PZF561" s="107"/>
      <c r="PZG561" s="107"/>
      <c r="PZH561" s="107"/>
      <c r="PZI561" s="107"/>
      <c r="PZJ561" s="107"/>
      <c r="PZK561" s="107"/>
      <c r="PZL561" s="107"/>
      <c r="PZM561" s="107"/>
      <c r="PZN561" s="107"/>
      <c r="PZO561" s="107"/>
      <c r="PZP561" s="107"/>
      <c r="PZQ561" s="107"/>
      <c r="PZR561" s="107"/>
      <c r="PZS561" s="107"/>
      <c r="PZT561" s="107"/>
      <c r="PZU561" s="107"/>
      <c r="PZV561" s="107"/>
      <c r="PZW561" s="107"/>
      <c r="PZX561" s="107"/>
      <c r="PZY561" s="107"/>
      <c r="PZZ561" s="107"/>
      <c r="QAA561" s="107"/>
      <c r="QAB561" s="107"/>
      <c r="QAC561" s="107"/>
      <c r="QAD561" s="107"/>
      <c r="QAE561" s="107"/>
      <c r="QAF561" s="107"/>
      <c r="QAG561" s="107"/>
      <c r="QAH561" s="107"/>
      <c r="QAI561" s="107"/>
      <c r="QAJ561" s="107"/>
      <c r="QAK561" s="107"/>
      <c r="QAL561" s="107"/>
      <c r="QAM561" s="107"/>
      <c r="QAN561" s="107"/>
      <c r="QAO561" s="107"/>
      <c r="QAP561" s="107"/>
      <c r="QAQ561" s="107"/>
      <c r="QAR561" s="107"/>
      <c r="QAS561" s="107"/>
      <c r="QAT561" s="107"/>
      <c r="QAU561" s="107"/>
      <c r="QAV561" s="107"/>
      <c r="QAW561" s="107"/>
      <c r="QAX561" s="107"/>
      <c r="QAY561" s="107"/>
      <c r="QAZ561" s="107"/>
      <c r="QBA561" s="107"/>
      <c r="QBB561" s="107"/>
      <c r="QBC561" s="107"/>
      <c r="QBD561" s="107"/>
      <c r="QBE561" s="107"/>
      <c r="QBF561" s="107"/>
      <c r="QBG561" s="107"/>
      <c r="QBH561" s="107"/>
      <c r="QBI561" s="107"/>
      <c r="QBJ561" s="107"/>
      <c r="QBK561" s="107"/>
      <c r="QBL561" s="107"/>
      <c r="QBM561" s="107"/>
      <c r="QBN561" s="107"/>
      <c r="QBO561" s="107"/>
      <c r="QBP561" s="107"/>
      <c r="QBQ561" s="107"/>
      <c r="QBR561" s="107"/>
      <c r="QBS561" s="107"/>
      <c r="QBT561" s="107"/>
      <c r="QBU561" s="107"/>
      <c r="QBV561" s="107"/>
      <c r="QBW561" s="107"/>
      <c r="QBX561" s="107"/>
      <c r="QBY561" s="107"/>
      <c r="QBZ561" s="107"/>
      <c r="QCA561" s="107"/>
      <c r="QCB561" s="107"/>
      <c r="QCC561" s="107"/>
      <c r="QCD561" s="107"/>
      <c r="QCE561" s="107"/>
      <c r="QCF561" s="107"/>
      <c r="QCG561" s="107"/>
      <c r="QCH561" s="107"/>
      <c r="QCI561" s="107"/>
      <c r="QCJ561" s="107"/>
      <c r="QCK561" s="107"/>
      <c r="QCL561" s="107"/>
      <c r="QCM561" s="107"/>
      <c r="QCN561" s="107"/>
      <c r="QCO561" s="107"/>
      <c r="QCP561" s="107"/>
      <c r="QCQ561" s="107"/>
      <c r="QCR561" s="107"/>
      <c r="QCS561" s="107"/>
      <c r="QCT561" s="107"/>
      <c r="QCU561" s="107"/>
      <c r="QCV561" s="107"/>
      <c r="QCW561" s="107"/>
      <c r="QCX561" s="107"/>
      <c r="QCY561" s="107"/>
      <c r="QCZ561" s="107"/>
      <c r="QDA561" s="107"/>
      <c r="QDB561" s="107"/>
      <c r="QDC561" s="107"/>
      <c r="QDD561" s="107"/>
      <c r="QDE561" s="107"/>
      <c r="QDF561" s="107"/>
      <c r="QDG561" s="107"/>
      <c r="QDH561" s="107"/>
      <c r="QDI561" s="107"/>
      <c r="QDJ561" s="107"/>
      <c r="QDK561" s="107"/>
      <c r="QDL561" s="107"/>
      <c r="QDM561" s="107"/>
      <c r="QDN561" s="107"/>
      <c r="QDO561" s="107"/>
      <c r="QDP561" s="107"/>
      <c r="QDQ561" s="107"/>
      <c r="QDR561" s="107"/>
      <c r="QDS561" s="107"/>
      <c r="QDT561" s="107"/>
      <c r="QDU561" s="107"/>
      <c r="QDV561" s="107"/>
      <c r="QDW561" s="107"/>
      <c r="QDX561" s="107"/>
      <c r="QDY561" s="107"/>
      <c r="QDZ561" s="107"/>
      <c r="QEA561" s="107"/>
      <c r="QEB561" s="107"/>
      <c r="QEC561" s="107"/>
      <c r="QED561" s="107"/>
      <c r="QEE561" s="107"/>
      <c r="QEF561" s="107"/>
      <c r="QEG561" s="107"/>
      <c r="QEH561" s="107"/>
      <c r="QEI561" s="107"/>
      <c r="QEJ561" s="107"/>
      <c r="QEK561" s="107"/>
      <c r="QEL561" s="107"/>
      <c r="QEM561" s="107"/>
      <c r="QEN561" s="107"/>
      <c r="QEO561" s="107"/>
      <c r="QEP561" s="107"/>
      <c r="QEQ561" s="107"/>
      <c r="QER561" s="107"/>
      <c r="QES561" s="107"/>
      <c r="QET561" s="107"/>
      <c r="QEU561" s="107"/>
      <c r="QEV561" s="107"/>
      <c r="QEW561" s="107"/>
      <c r="QEX561" s="107"/>
      <c r="QEY561" s="107"/>
      <c r="QEZ561" s="107"/>
      <c r="QFA561" s="107"/>
      <c r="QFB561" s="107"/>
      <c r="QFC561" s="107"/>
      <c r="QFD561" s="107"/>
      <c r="QFE561" s="107"/>
      <c r="QFF561" s="107"/>
      <c r="QFG561" s="107"/>
      <c r="QFH561" s="107"/>
      <c r="QFI561" s="107"/>
      <c r="QFJ561" s="107"/>
      <c r="QFK561" s="107"/>
      <c r="QFL561" s="107"/>
      <c r="QFM561" s="107"/>
      <c r="QFN561" s="107"/>
      <c r="QFO561" s="107"/>
      <c r="QFP561" s="107"/>
      <c r="QFQ561" s="107"/>
      <c r="QFR561" s="107"/>
      <c r="QFS561" s="107"/>
      <c r="QFT561" s="107"/>
      <c r="QFU561" s="107"/>
      <c r="QFV561" s="107"/>
      <c r="QFW561" s="107"/>
      <c r="QFX561" s="107"/>
      <c r="QFY561" s="107"/>
      <c r="QFZ561" s="107"/>
      <c r="QGA561" s="107"/>
      <c r="QGB561" s="107"/>
      <c r="QGC561" s="107"/>
      <c r="QGD561" s="107"/>
      <c r="QGE561" s="107"/>
      <c r="QGF561" s="107"/>
      <c r="QGG561" s="107"/>
      <c r="QGH561" s="107"/>
      <c r="QGI561" s="107"/>
      <c r="QGJ561" s="107"/>
      <c r="QGK561" s="107"/>
      <c r="QGL561" s="107"/>
      <c r="QGM561" s="107"/>
      <c r="QGN561" s="107"/>
      <c r="QGO561" s="107"/>
      <c r="QGP561" s="107"/>
      <c r="QGQ561" s="107"/>
      <c r="QGR561" s="107"/>
      <c r="QGS561" s="107"/>
      <c r="QGT561" s="107"/>
      <c r="QGU561" s="107"/>
      <c r="QGV561" s="107"/>
      <c r="QGW561" s="107"/>
      <c r="QGX561" s="107"/>
      <c r="QGY561" s="107"/>
      <c r="QGZ561" s="107"/>
      <c r="QHA561" s="107"/>
      <c r="QHB561" s="107"/>
      <c r="QHC561" s="107"/>
      <c r="QHD561" s="107"/>
      <c r="QHE561" s="107"/>
      <c r="QHF561" s="107"/>
      <c r="QHG561" s="107"/>
      <c r="QHH561" s="107"/>
      <c r="QHI561" s="107"/>
      <c r="QHJ561" s="107"/>
      <c r="QHK561" s="107"/>
      <c r="QHL561" s="107"/>
      <c r="QHM561" s="107"/>
      <c r="QHN561" s="107"/>
      <c r="QHO561" s="107"/>
      <c r="QHP561" s="107"/>
      <c r="QHQ561" s="107"/>
      <c r="QHR561" s="107"/>
      <c r="QHS561" s="107"/>
      <c r="QHT561" s="107"/>
      <c r="QHU561" s="107"/>
      <c r="QHV561" s="107"/>
      <c r="QHW561" s="107"/>
      <c r="QHX561" s="107"/>
      <c r="QHY561" s="107"/>
      <c r="QHZ561" s="107"/>
      <c r="QIA561" s="107"/>
      <c r="QIB561" s="107"/>
      <c r="QIC561" s="107"/>
      <c r="QID561" s="107"/>
      <c r="QIE561" s="107"/>
      <c r="QIF561" s="107"/>
      <c r="QIG561" s="107"/>
      <c r="QIH561" s="107"/>
      <c r="QII561" s="107"/>
      <c r="QIJ561" s="107"/>
      <c r="QIK561" s="107"/>
      <c r="QIL561" s="107"/>
      <c r="QIM561" s="107"/>
      <c r="QIN561" s="107"/>
      <c r="QIO561" s="107"/>
      <c r="QIP561" s="107"/>
      <c r="QIQ561" s="107"/>
      <c r="QIR561" s="107"/>
      <c r="QIS561" s="107"/>
      <c r="QIT561" s="107"/>
      <c r="QIU561" s="107"/>
      <c r="QIV561" s="107"/>
      <c r="QIW561" s="107"/>
      <c r="QIX561" s="107"/>
      <c r="QIY561" s="107"/>
      <c r="QIZ561" s="107"/>
      <c r="QJA561" s="107"/>
      <c r="QJB561" s="107"/>
      <c r="QJC561" s="107"/>
      <c r="QJD561" s="107"/>
      <c r="QJE561" s="107"/>
      <c r="QJF561" s="107"/>
      <c r="QJG561" s="107"/>
      <c r="QJH561" s="107"/>
      <c r="QJI561" s="107"/>
      <c r="QJJ561" s="107"/>
      <c r="QJK561" s="107"/>
      <c r="QJL561" s="107"/>
      <c r="QJM561" s="107"/>
      <c r="QJN561" s="107"/>
      <c r="QJO561" s="107"/>
      <c r="QJP561" s="107"/>
      <c r="QJQ561" s="107"/>
      <c r="QJR561" s="107"/>
      <c r="QJS561" s="107"/>
      <c r="QJT561" s="107"/>
      <c r="QJU561" s="107"/>
      <c r="QJV561" s="107"/>
      <c r="QJW561" s="107"/>
      <c r="QJX561" s="107"/>
      <c r="QJY561" s="107"/>
      <c r="QJZ561" s="107"/>
      <c r="QKA561" s="107"/>
      <c r="QKB561" s="107"/>
      <c r="QKC561" s="107"/>
      <c r="QKD561" s="107"/>
      <c r="QKE561" s="107"/>
      <c r="QKF561" s="107"/>
      <c r="QKG561" s="107"/>
      <c r="QKH561" s="107"/>
      <c r="QKI561" s="107"/>
      <c r="QKJ561" s="107"/>
      <c r="QKK561" s="107"/>
      <c r="QKL561" s="107"/>
      <c r="QKM561" s="107"/>
      <c r="QKN561" s="107"/>
      <c r="QKO561" s="107"/>
      <c r="QKP561" s="107"/>
      <c r="QKQ561" s="107"/>
      <c r="QKR561" s="107"/>
      <c r="QKS561" s="107"/>
      <c r="QKT561" s="107"/>
      <c r="QKU561" s="107"/>
      <c r="QKV561" s="107"/>
      <c r="QKW561" s="107"/>
      <c r="QKX561" s="107"/>
      <c r="QKY561" s="107"/>
      <c r="QKZ561" s="107"/>
      <c r="QLA561" s="107"/>
      <c r="QLB561" s="107"/>
      <c r="QLC561" s="107"/>
      <c r="QLD561" s="107"/>
      <c r="QLE561" s="107"/>
      <c r="QLF561" s="107"/>
      <c r="QLG561" s="107"/>
      <c r="QLH561" s="107"/>
      <c r="QLI561" s="107"/>
      <c r="QLJ561" s="107"/>
      <c r="QLK561" s="107"/>
      <c r="QLL561" s="107"/>
      <c r="QLM561" s="107"/>
      <c r="QLN561" s="107"/>
      <c r="QLO561" s="107"/>
      <c r="QLP561" s="107"/>
      <c r="QLQ561" s="107"/>
      <c r="QLR561" s="107"/>
      <c r="QLS561" s="107"/>
      <c r="QLT561" s="107"/>
      <c r="QLU561" s="107"/>
      <c r="QLV561" s="107"/>
      <c r="QLW561" s="107"/>
      <c r="QLX561" s="107"/>
      <c r="QLY561" s="107"/>
      <c r="QLZ561" s="107"/>
      <c r="QMA561" s="107"/>
      <c r="QMB561" s="107"/>
      <c r="QMC561" s="107"/>
      <c r="QMD561" s="107"/>
      <c r="QME561" s="107"/>
      <c r="QMF561" s="107"/>
      <c r="QMG561" s="107"/>
      <c r="QMH561" s="107"/>
      <c r="QMI561" s="107"/>
      <c r="QMJ561" s="107"/>
      <c r="QMK561" s="107"/>
      <c r="QML561" s="107"/>
      <c r="QMM561" s="107"/>
      <c r="QMN561" s="107"/>
      <c r="QMO561" s="107"/>
      <c r="QMP561" s="107"/>
      <c r="QMQ561" s="107"/>
      <c r="QMR561" s="107"/>
      <c r="QMS561" s="107"/>
      <c r="QMT561" s="107"/>
      <c r="QMU561" s="107"/>
      <c r="QMV561" s="107"/>
      <c r="QMW561" s="107"/>
      <c r="QMX561" s="107"/>
      <c r="QMY561" s="107"/>
      <c r="QMZ561" s="107"/>
      <c r="QNA561" s="107"/>
      <c r="QNB561" s="107"/>
      <c r="QNC561" s="107"/>
      <c r="QND561" s="107"/>
      <c r="QNE561" s="107"/>
      <c r="QNF561" s="107"/>
      <c r="QNG561" s="107"/>
      <c r="QNH561" s="107"/>
      <c r="QNI561" s="107"/>
      <c r="QNJ561" s="107"/>
      <c r="QNK561" s="107"/>
      <c r="QNL561" s="107"/>
      <c r="QNM561" s="107"/>
      <c r="QNN561" s="107"/>
      <c r="QNO561" s="107"/>
      <c r="QNP561" s="107"/>
      <c r="QNQ561" s="107"/>
      <c r="QNR561" s="107"/>
      <c r="QNS561" s="107"/>
      <c r="QNT561" s="107"/>
      <c r="QNU561" s="107"/>
      <c r="QNV561" s="107"/>
      <c r="QNW561" s="107"/>
      <c r="QNX561" s="107"/>
      <c r="QNY561" s="107"/>
      <c r="QNZ561" s="107"/>
      <c r="QOA561" s="107"/>
      <c r="QOB561" s="107"/>
      <c r="QOC561" s="107"/>
      <c r="QOD561" s="107"/>
      <c r="QOE561" s="107"/>
      <c r="QOF561" s="107"/>
      <c r="QOG561" s="107"/>
      <c r="QOH561" s="107"/>
      <c r="QOI561" s="107"/>
      <c r="QOJ561" s="107"/>
      <c r="QOK561" s="107"/>
      <c r="QOL561" s="107"/>
      <c r="QOM561" s="107"/>
      <c r="QON561" s="107"/>
      <c r="QOO561" s="107"/>
      <c r="QOP561" s="107"/>
      <c r="QOQ561" s="107"/>
      <c r="QOR561" s="107"/>
      <c r="QOS561" s="107"/>
      <c r="QOT561" s="107"/>
      <c r="QOU561" s="107"/>
      <c r="QOV561" s="107"/>
      <c r="QOW561" s="107"/>
      <c r="QOX561" s="107"/>
      <c r="QOY561" s="107"/>
      <c r="QOZ561" s="107"/>
      <c r="QPA561" s="107"/>
      <c r="QPB561" s="107"/>
      <c r="QPC561" s="107"/>
      <c r="QPD561" s="107"/>
      <c r="QPE561" s="107"/>
      <c r="QPF561" s="107"/>
      <c r="QPG561" s="107"/>
      <c r="QPH561" s="107"/>
      <c r="QPI561" s="107"/>
      <c r="QPJ561" s="107"/>
      <c r="QPK561" s="107"/>
      <c r="QPL561" s="107"/>
      <c r="QPM561" s="107"/>
      <c r="QPN561" s="107"/>
      <c r="QPO561" s="107"/>
      <c r="QPP561" s="107"/>
      <c r="QPQ561" s="107"/>
      <c r="QPR561" s="107"/>
      <c r="QPS561" s="107"/>
      <c r="QPT561" s="107"/>
      <c r="QPU561" s="107"/>
      <c r="QPV561" s="107"/>
      <c r="QPW561" s="107"/>
      <c r="QPX561" s="107"/>
      <c r="QPY561" s="107"/>
      <c r="QPZ561" s="107"/>
      <c r="QQA561" s="107"/>
      <c r="QQB561" s="107"/>
      <c r="QQC561" s="107"/>
      <c r="QQD561" s="107"/>
      <c r="QQE561" s="107"/>
      <c r="QQF561" s="107"/>
      <c r="QQG561" s="107"/>
      <c r="QQH561" s="107"/>
      <c r="QQI561" s="107"/>
      <c r="QQJ561" s="107"/>
      <c r="QQK561" s="107"/>
      <c r="QQL561" s="107"/>
      <c r="QQM561" s="107"/>
      <c r="QQN561" s="107"/>
      <c r="QQO561" s="107"/>
      <c r="QQP561" s="107"/>
      <c r="QQQ561" s="107"/>
      <c r="QQR561" s="107"/>
      <c r="QQS561" s="107"/>
      <c r="QQT561" s="107"/>
      <c r="QQU561" s="107"/>
      <c r="QQV561" s="107"/>
      <c r="QQW561" s="107"/>
      <c r="QQX561" s="107"/>
      <c r="QQY561" s="107"/>
      <c r="QQZ561" s="107"/>
      <c r="QRA561" s="107"/>
      <c r="QRB561" s="107"/>
      <c r="QRC561" s="107"/>
      <c r="QRD561" s="107"/>
      <c r="QRE561" s="107"/>
      <c r="QRF561" s="107"/>
      <c r="QRG561" s="107"/>
      <c r="QRH561" s="107"/>
      <c r="QRI561" s="107"/>
      <c r="QRJ561" s="107"/>
      <c r="QRK561" s="107"/>
      <c r="QRL561" s="107"/>
      <c r="QRM561" s="107"/>
      <c r="QRN561" s="107"/>
      <c r="QRO561" s="107"/>
      <c r="QRP561" s="107"/>
      <c r="QRQ561" s="107"/>
      <c r="QRR561" s="107"/>
      <c r="QRS561" s="107"/>
      <c r="QRT561" s="107"/>
      <c r="QRU561" s="107"/>
      <c r="QRV561" s="107"/>
      <c r="QRW561" s="107"/>
      <c r="QRX561" s="107"/>
      <c r="QRY561" s="107"/>
      <c r="QRZ561" s="107"/>
      <c r="QSA561" s="107"/>
      <c r="QSB561" s="107"/>
      <c r="QSC561" s="107"/>
      <c r="QSD561" s="107"/>
      <c r="QSE561" s="107"/>
      <c r="QSF561" s="107"/>
      <c r="QSG561" s="107"/>
      <c r="QSH561" s="107"/>
      <c r="QSI561" s="107"/>
      <c r="QSJ561" s="107"/>
      <c r="QSK561" s="107"/>
      <c r="QSL561" s="107"/>
      <c r="QSM561" s="107"/>
      <c r="QSN561" s="107"/>
      <c r="QSO561" s="107"/>
      <c r="QSP561" s="107"/>
      <c r="QSQ561" s="107"/>
      <c r="QSR561" s="107"/>
      <c r="QSS561" s="107"/>
      <c r="QST561" s="107"/>
      <c r="QSU561" s="107"/>
      <c r="QSV561" s="107"/>
      <c r="QSW561" s="107"/>
      <c r="QSX561" s="107"/>
      <c r="QSY561" s="107"/>
      <c r="QSZ561" s="107"/>
      <c r="QTA561" s="107"/>
      <c r="QTB561" s="107"/>
      <c r="QTC561" s="107"/>
      <c r="QTD561" s="107"/>
      <c r="QTE561" s="107"/>
      <c r="QTF561" s="107"/>
      <c r="QTG561" s="107"/>
      <c r="QTH561" s="107"/>
      <c r="QTI561" s="107"/>
      <c r="QTJ561" s="107"/>
      <c r="QTK561" s="107"/>
      <c r="QTL561" s="107"/>
      <c r="QTM561" s="107"/>
      <c r="QTN561" s="107"/>
      <c r="QTO561" s="107"/>
      <c r="QTP561" s="107"/>
      <c r="QTQ561" s="107"/>
      <c r="QTR561" s="107"/>
      <c r="QTS561" s="107"/>
      <c r="QTT561" s="107"/>
      <c r="QTU561" s="107"/>
      <c r="QTV561" s="107"/>
      <c r="QTW561" s="107"/>
      <c r="QTX561" s="107"/>
      <c r="QTY561" s="107"/>
      <c r="QTZ561" s="107"/>
      <c r="QUA561" s="107"/>
      <c r="QUB561" s="107"/>
      <c r="QUC561" s="107"/>
      <c r="QUD561" s="107"/>
      <c r="QUE561" s="107"/>
      <c r="QUF561" s="107"/>
      <c r="QUG561" s="107"/>
      <c r="QUH561" s="107"/>
      <c r="QUI561" s="107"/>
      <c r="QUJ561" s="107"/>
      <c r="QUK561" s="107"/>
      <c r="QUL561" s="107"/>
      <c r="QUM561" s="107"/>
      <c r="QUN561" s="107"/>
      <c r="QUO561" s="107"/>
      <c r="QUP561" s="107"/>
      <c r="QUQ561" s="107"/>
      <c r="QUR561" s="107"/>
      <c r="QUS561" s="107"/>
      <c r="QUT561" s="107"/>
      <c r="QUU561" s="107"/>
      <c r="QUV561" s="107"/>
      <c r="QUW561" s="107"/>
      <c r="QUX561" s="107"/>
      <c r="QUY561" s="107"/>
      <c r="QUZ561" s="107"/>
      <c r="QVA561" s="107"/>
      <c r="QVB561" s="107"/>
      <c r="QVC561" s="107"/>
      <c r="QVD561" s="107"/>
      <c r="QVE561" s="107"/>
      <c r="QVF561" s="107"/>
      <c r="QVG561" s="107"/>
      <c r="QVH561" s="107"/>
      <c r="QVI561" s="107"/>
      <c r="QVJ561" s="107"/>
      <c r="QVK561" s="107"/>
      <c r="QVL561" s="107"/>
      <c r="QVM561" s="107"/>
      <c r="QVN561" s="107"/>
      <c r="QVO561" s="107"/>
      <c r="QVP561" s="107"/>
      <c r="QVQ561" s="107"/>
      <c r="QVR561" s="107"/>
      <c r="QVS561" s="107"/>
      <c r="QVT561" s="107"/>
      <c r="QVU561" s="107"/>
      <c r="QVV561" s="107"/>
      <c r="QVW561" s="107"/>
      <c r="QVX561" s="107"/>
      <c r="QVY561" s="107"/>
      <c r="QVZ561" s="107"/>
      <c r="QWA561" s="107"/>
      <c r="QWB561" s="107"/>
      <c r="QWC561" s="107"/>
      <c r="QWD561" s="107"/>
      <c r="QWE561" s="107"/>
      <c r="QWF561" s="107"/>
      <c r="QWG561" s="107"/>
      <c r="QWH561" s="107"/>
      <c r="QWI561" s="107"/>
      <c r="QWJ561" s="107"/>
      <c r="QWK561" s="107"/>
      <c r="QWL561" s="107"/>
      <c r="QWM561" s="107"/>
      <c r="QWN561" s="107"/>
      <c r="QWO561" s="107"/>
      <c r="QWP561" s="107"/>
      <c r="QWQ561" s="107"/>
      <c r="QWR561" s="107"/>
      <c r="QWS561" s="107"/>
      <c r="QWT561" s="107"/>
      <c r="QWU561" s="107"/>
      <c r="QWV561" s="107"/>
      <c r="QWW561" s="107"/>
      <c r="QWX561" s="107"/>
      <c r="QWY561" s="107"/>
      <c r="QWZ561" s="107"/>
      <c r="QXA561" s="107"/>
      <c r="QXB561" s="107"/>
      <c r="QXC561" s="107"/>
      <c r="QXD561" s="107"/>
      <c r="QXE561" s="107"/>
      <c r="QXF561" s="107"/>
      <c r="QXG561" s="107"/>
      <c r="QXH561" s="107"/>
      <c r="QXI561" s="107"/>
      <c r="QXJ561" s="107"/>
      <c r="QXK561" s="107"/>
      <c r="QXL561" s="107"/>
      <c r="QXM561" s="107"/>
      <c r="QXN561" s="107"/>
      <c r="QXO561" s="107"/>
      <c r="QXP561" s="107"/>
      <c r="QXQ561" s="107"/>
      <c r="QXR561" s="107"/>
      <c r="QXS561" s="107"/>
      <c r="QXT561" s="107"/>
      <c r="QXU561" s="107"/>
      <c r="QXV561" s="107"/>
      <c r="QXW561" s="107"/>
      <c r="QXX561" s="107"/>
      <c r="QXY561" s="107"/>
      <c r="QXZ561" s="107"/>
      <c r="QYA561" s="107"/>
      <c r="QYB561" s="107"/>
      <c r="QYC561" s="107"/>
      <c r="QYD561" s="107"/>
      <c r="QYE561" s="107"/>
      <c r="QYF561" s="107"/>
      <c r="QYG561" s="107"/>
      <c r="QYH561" s="107"/>
      <c r="QYI561" s="107"/>
      <c r="QYJ561" s="107"/>
      <c r="QYK561" s="107"/>
      <c r="QYL561" s="107"/>
      <c r="QYM561" s="107"/>
      <c r="QYN561" s="107"/>
      <c r="QYO561" s="107"/>
      <c r="QYP561" s="107"/>
      <c r="QYQ561" s="107"/>
      <c r="QYR561" s="107"/>
      <c r="QYS561" s="107"/>
      <c r="QYT561" s="107"/>
      <c r="QYU561" s="107"/>
      <c r="QYV561" s="107"/>
      <c r="QYW561" s="107"/>
      <c r="QYX561" s="107"/>
      <c r="QYY561" s="107"/>
      <c r="QYZ561" s="107"/>
      <c r="QZA561" s="107"/>
      <c r="QZB561" s="107"/>
      <c r="QZC561" s="107"/>
      <c r="QZD561" s="107"/>
      <c r="QZE561" s="107"/>
      <c r="QZF561" s="107"/>
      <c r="QZG561" s="107"/>
      <c r="QZH561" s="107"/>
      <c r="QZI561" s="107"/>
      <c r="QZJ561" s="107"/>
      <c r="QZK561" s="107"/>
      <c r="QZL561" s="107"/>
      <c r="QZM561" s="107"/>
      <c r="QZN561" s="107"/>
      <c r="QZO561" s="107"/>
      <c r="QZP561" s="107"/>
      <c r="QZQ561" s="107"/>
      <c r="QZR561" s="107"/>
      <c r="QZS561" s="107"/>
      <c r="QZT561" s="107"/>
      <c r="QZU561" s="107"/>
      <c r="QZV561" s="107"/>
      <c r="QZW561" s="107"/>
      <c r="QZX561" s="107"/>
      <c r="QZY561" s="107"/>
      <c r="QZZ561" s="107"/>
      <c r="RAA561" s="107"/>
      <c r="RAB561" s="107"/>
      <c r="RAC561" s="107"/>
      <c r="RAD561" s="107"/>
      <c r="RAE561" s="107"/>
      <c r="RAF561" s="107"/>
      <c r="RAG561" s="107"/>
      <c r="RAH561" s="107"/>
      <c r="RAI561" s="107"/>
      <c r="RAJ561" s="107"/>
      <c r="RAK561" s="107"/>
      <c r="RAL561" s="107"/>
      <c r="RAM561" s="107"/>
      <c r="RAN561" s="107"/>
      <c r="RAO561" s="107"/>
      <c r="RAP561" s="107"/>
      <c r="RAQ561" s="107"/>
      <c r="RAR561" s="107"/>
      <c r="RAS561" s="107"/>
      <c r="RAT561" s="107"/>
      <c r="RAU561" s="107"/>
      <c r="RAV561" s="107"/>
      <c r="RAW561" s="107"/>
      <c r="RAX561" s="107"/>
      <c r="RAY561" s="107"/>
      <c r="RAZ561" s="107"/>
      <c r="RBA561" s="107"/>
      <c r="RBB561" s="107"/>
      <c r="RBC561" s="107"/>
      <c r="RBD561" s="107"/>
      <c r="RBE561" s="107"/>
      <c r="RBF561" s="107"/>
      <c r="RBG561" s="107"/>
      <c r="RBH561" s="107"/>
      <c r="RBI561" s="107"/>
      <c r="RBJ561" s="107"/>
      <c r="RBK561" s="107"/>
      <c r="RBL561" s="107"/>
      <c r="RBM561" s="107"/>
      <c r="RBN561" s="107"/>
      <c r="RBO561" s="107"/>
      <c r="RBP561" s="107"/>
      <c r="RBQ561" s="107"/>
      <c r="RBR561" s="107"/>
      <c r="RBS561" s="107"/>
      <c r="RBT561" s="107"/>
      <c r="RBU561" s="107"/>
      <c r="RBV561" s="107"/>
      <c r="RBW561" s="107"/>
      <c r="RBX561" s="107"/>
      <c r="RBY561" s="107"/>
      <c r="RBZ561" s="107"/>
      <c r="RCA561" s="107"/>
      <c r="RCB561" s="107"/>
      <c r="RCC561" s="107"/>
      <c r="RCD561" s="107"/>
      <c r="RCE561" s="107"/>
      <c r="RCF561" s="107"/>
      <c r="RCG561" s="107"/>
      <c r="RCH561" s="107"/>
      <c r="RCI561" s="107"/>
      <c r="RCJ561" s="107"/>
      <c r="RCK561" s="107"/>
      <c r="RCL561" s="107"/>
      <c r="RCM561" s="107"/>
      <c r="RCN561" s="107"/>
      <c r="RCO561" s="107"/>
      <c r="RCP561" s="107"/>
      <c r="RCQ561" s="107"/>
      <c r="RCR561" s="107"/>
      <c r="RCS561" s="107"/>
      <c r="RCT561" s="107"/>
      <c r="RCU561" s="107"/>
      <c r="RCV561" s="107"/>
      <c r="RCW561" s="107"/>
      <c r="RCX561" s="107"/>
      <c r="RCY561" s="107"/>
      <c r="RCZ561" s="107"/>
      <c r="RDA561" s="107"/>
      <c r="RDB561" s="107"/>
      <c r="RDC561" s="107"/>
      <c r="RDD561" s="107"/>
      <c r="RDE561" s="107"/>
      <c r="RDF561" s="107"/>
      <c r="RDG561" s="107"/>
      <c r="RDH561" s="107"/>
      <c r="RDI561" s="107"/>
      <c r="RDJ561" s="107"/>
      <c r="RDK561" s="107"/>
      <c r="RDL561" s="107"/>
      <c r="RDM561" s="107"/>
      <c r="RDN561" s="107"/>
      <c r="RDO561" s="107"/>
      <c r="RDP561" s="107"/>
      <c r="RDQ561" s="107"/>
      <c r="RDR561" s="107"/>
      <c r="RDS561" s="107"/>
      <c r="RDT561" s="107"/>
      <c r="RDU561" s="107"/>
      <c r="RDV561" s="107"/>
      <c r="RDW561" s="107"/>
      <c r="RDX561" s="107"/>
      <c r="RDY561" s="107"/>
      <c r="RDZ561" s="107"/>
      <c r="REA561" s="107"/>
      <c r="REB561" s="107"/>
      <c r="REC561" s="107"/>
      <c r="RED561" s="107"/>
      <c r="REE561" s="107"/>
      <c r="REF561" s="107"/>
      <c r="REG561" s="107"/>
      <c r="REH561" s="107"/>
      <c r="REI561" s="107"/>
      <c r="REJ561" s="107"/>
      <c r="REK561" s="107"/>
      <c r="REL561" s="107"/>
      <c r="REM561" s="107"/>
      <c r="REN561" s="107"/>
      <c r="REO561" s="107"/>
      <c r="REP561" s="107"/>
      <c r="REQ561" s="107"/>
      <c r="RER561" s="107"/>
      <c r="RES561" s="107"/>
      <c r="RET561" s="107"/>
      <c r="REU561" s="107"/>
      <c r="REV561" s="107"/>
      <c r="REW561" s="107"/>
      <c r="REX561" s="107"/>
      <c r="REY561" s="107"/>
      <c r="REZ561" s="107"/>
      <c r="RFA561" s="107"/>
      <c r="RFB561" s="107"/>
      <c r="RFC561" s="107"/>
      <c r="RFD561" s="107"/>
      <c r="RFE561" s="107"/>
      <c r="RFF561" s="107"/>
      <c r="RFG561" s="107"/>
      <c r="RFH561" s="107"/>
      <c r="RFI561" s="107"/>
      <c r="RFJ561" s="107"/>
      <c r="RFK561" s="107"/>
      <c r="RFL561" s="107"/>
      <c r="RFM561" s="107"/>
      <c r="RFN561" s="107"/>
      <c r="RFO561" s="107"/>
      <c r="RFP561" s="107"/>
      <c r="RFQ561" s="107"/>
      <c r="RFR561" s="107"/>
      <c r="RFS561" s="107"/>
      <c r="RFT561" s="107"/>
      <c r="RFU561" s="107"/>
      <c r="RFV561" s="107"/>
      <c r="RFW561" s="107"/>
      <c r="RFX561" s="107"/>
      <c r="RFY561" s="107"/>
      <c r="RFZ561" s="107"/>
      <c r="RGA561" s="107"/>
      <c r="RGB561" s="107"/>
      <c r="RGC561" s="107"/>
      <c r="RGD561" s="107"/>
      <c r="RGE561" s="107"/>
      <c r="RGF561" s="107"/>
      <c r="RGG561" s="107"/>
      <c r="RGH561" s="107"/>
      <c r="RGI561" s="107"/>
      <c r="RGJ561" s="107"/>
      <c r="RGK561" s="107"/>
      <c r="RGL561" s="107"/>
      <c r="RGM561" s="107"/>
      <c r="RGN561" s="107"/>
      <c r="RGO561" s="107"/>
      <c r="RGP561" s="107"/>
      <c r="RGQ561" s="107"/>
      <c r="RGR561" s="107"/>
      <c r="RGS561" s="107"/>
      <c r="RGT561" s="107"/>
      <c r="RGU561" s="107"/>
      <c r="RGV561" s="107"/>
      <c r="RGW561" s="107"/>
      <c r="RGX561" s="107"/>
      <c r="RGY561" s="107"/>
      <c r="RGZ561" s="107"/>
      <c r="RHA561" s="107"/>
      <c r="RHB561" s="107"/>
      <c r="RHC561" s="107"/>
      <c r="RHD561" s="107"/>
      <c r="RHE561" s="107"/>
      <c r="RHF561" s="107"/>
      <c r="RHG561" s="107"/>
      <c r="RHH561" s="107"/>
      <c r="RHI561" s="107"/>
      <c r="RHJ561" s="107"/>
      <c r="RHK561" s="107"/>
      <c r="RHL561" s="107"/>
      <c r="RHM561" s="107"/>
      <c r="RHN561" s="107"/>
      <c r="RHO561" s="107"/>
      <c r="RHP561" s="107"/>
      <c r="RHQ561" s="107"/>
      <c r="RHR561" s="107"/>
      <c r="RHS561" s="107"/>
      <c r="RHT561" s="107"/>
      <c r="RHU561" s="107"/>
      <c r="RHV561" s="107"/>
      <c r="RHW561" s="107"/>
      <c r="RHX561" s="107"/>
      <c r="RHY561" s="107"/>
      <c r="RHZ561" s="107"/>
      <c r="RIA561" s="107"/>
      <c r="RIB561" s="107"/>
      <c r="RIC561" s="107"/>
      <c r="RID561" s="107"/>
      <c r="RIE561" s="107"/>
      <c r="RIF561" s="107"/>
      <c r="RIG561" s="107"/>
      <c r="RIH561" s="107"/>
      <c r="RII561" s="107"/>
      <c r="RIJ561" s="107"/>
      <c r="RIK561" s="107"/>
      <c r="RIL561" s="107"/>
      <c r="RIM561" s="107"/>
      <c r="RIN561" s="107"/>
      <c r="RIO561" s="107"/>
      <c r="RIP561" s="107"/>
      <c r="RIQ561" s="107"/>
      <c r="RIR561" s="107"/>
      <c r="RIS561" s="107"/>
      <c r="RIT561" s="107"/>
      <c r="RIU561" s="107"/>
      <c r="RIV561" s="107"/>
      <c r="RIW561" s="107"/>
      <c r="RIX561" s="107"/>
      <c r="RIY561" s="107"/>
      <c r="RIZ561" s="107"/>
      <c r="RJA561" s="107"/>
      <c r="RJB561" s="107"/>
      <c r="RJC561" s="107"/>
      <c r="RJD561" s="107"/>
      <c r="RJE561" s="107"/>
      <c r="RJF561" s="107"/>
      <c r="RJG561" s="107"/>
      <c r="RJH561" s="107"/>
      <c r="RJI561" s="107"/>
      <c r="RJJ561" s="107"/>
      <c r="RJK561" s="107"/>
      <c r="RJL561" s="107"/>
      <c r="RJM561" s="107"/>
      <c r="RJN561" s="107"/>
      <c r="RJO561" s="107"/>
      <c r="RJP561" s="107"/>
      <c r="RJQ561" s="107"/>
      <c r="RJR561" s="107"/>
      <c r="RJS561" s="107"/>
      <c r="RJT561" s="107"/>
      <c r="RJU561" s="107"/>
      <c r="RJV561" s="107"/>
      <c r="RJW561" s="107"/>
      <c r="RJX561" s="107"/>
      <c r="RJY561" s="107"/>
      <c r="RJZ561" s="107"/>
      <c r="RKA561" s="107"/>
      <c r="RKB561" s="107"/>
      <c r="RKC561" s="107"/>
      <c r="RKD561" s="107"/>
      <c r="RKE561" s="107"/>
      <c r="RKF561" s="107"/>
      <c r="RKG561" s="107"/>
      <c r="RKH561" s="107"/>
      <c r="RKI561" s="107"/>
      <c r="RKJ561" s="107"/>
      <c r="RKK561" s="107"/>
      <c r="RKL561" s="107"/>
      <c r="RKM561" s="107"/>
      <c r="RKN561" s="107"/>
      <c r="RKO561" s="107"/>
      <c r="RKP561" s="107"/>
      <c r="RKQ561" s="107"/>
      <c r="RKR561" s="107"/>
      <c r="RKS561" s="107"/>
      <c r="RKT561" s="107"/>
      <c r="RKU561" s="107"/>
      <c r="RKV561" s="107"/>
      <c r="RKW561" s="107"/>
      <c r="RKX561" s="107"/>
      <c r="RKY561" s="107"/>
      <c r="RKZ561" s="107"/>
      <c r="RLA561" s="107"/>
      <c r="RLB561" s="107"/>
      <c r="RLC561" s="107"/>
      <c r="RLD561" s="107"/>
      <c r="RLE561" s="107"/>
      <c r="RLF561" s="107"/>
      <c r="RLG561" s="107"/>
      <c r="RLH561" s="107"/>
      <c r="RLI561" s="107"/>
      <c r="RLJ561" s="107"/>
      <c r="RLK561" s="107"/>
      <c r="RLL561" s="107"/>
      <c r="RLM561" s="107"/>
      <c r="RLN561" s="107"/>
      <c r="RLO561" s="107"/>
      <c r="RLP561" s="107"/>
      <c r="RLQ561" s="107"/>
      <c r="RLR561" s="107"/>
      <c r="RLS561" s="107"/>
      <c r="RLT561" s="107"/>
      <c r="RLU561" s="107"/>
      <c r="RLV561" s="107"/>
      <c r="RLW561" s="107"/>
      <c r="RLX561" s="107"/>
      <c r="RLY561" s="107"/>
      <c r="RLZ561" s="107"/>
      <c r="RMA561" s="107"/>
      <c r="RMB561" s="107"/>
      <c r="RMC561" s="107"/>
      <c r="RMD561" s="107"/>
      <c r="RME561" s="107"/>
      <c r="RMF561" s="107"/>
      <c r="RMG561" s="107"/>
      <c r="RMH561" s="107"/>
      <c r="RMI561" s="107"/>
      <c r="RMJ561" s="107"/>
      <c r="RMK561" s="107"/>
      <c r="RML561" s="107"/>
      <c r="RMM561" s="107"/>
      <c r="RMN561" s="107"/>
      <c r="RMO561" s="107"/>
      <c r="RMP561" s="107"/>
      <c r="RMQ561" s="107"/>
      <c r="RMR561" s="107"/>
      <c r="RMS561" s="107"/>
      <c r="RMT561" s="107"/>
      <c r="RMU561" s="107"/>
      <c r="RMV561" s="107"/>
      <c r="RMW561" s="107"/>
      <c r="RMX561" s="107"/>
      <c r="RMY561" s="107"/>
      <c r="RMZ561" s="107"/>
      <c r="RNA561" s="107"/>
      <c r="RNB561" s="107"/>
      <c r="RNC561" s="107"/>
      <c r="RND561" s="107"/>
      <c r="RNE561" s="107"/>
      <c r="RNF561" s="107"/>
      <c r="RNG561" s="107"/>
      <c r="RNH561" s="107"/>
      <c r="RNI561" s="107"/>
      <c r="RNJ561" s="107"/>
      <c r="RNK561" s="107"/>
      <c r="RNL561" s="107"/>
      <c r="RNM561" s="107"/>
      <c r="RNN561" s="107"/>
      <c r="RNO561" s="107"/>
      <c r="RNP561" s="107"/>
      <c r="RNQ561" s="107"/>
      <c r="RNR561" s="107"/>
      <c r="RNS561" s="107"/>
      <c r="RNT561" s="107"/>
      <c r="RNU561" s="107"/>
      <c r="RNV561" s="107"/>
      <c r="RNW561" s="107"/>
      <c r="RNX561" s="107"/>
      <c r="RNY561" s="107"/>
      <c r="RNZ561" s="107"/>
      <c r="ROA561" s="107"/>
      <c r="ROB561" s="107"/>
      <c r="ROC561" s="107"/>
      <c r="ROD561" s="107"/>
      <c r="ROE561" s="107"/>
      <c r="ROF561" s="107"/>
      <c r="ROG561" s="107"/>
      <c r="ROH561" s="107"/>
      <c r="ROI561" s="107"/>
      <c r="ROJ561" s="107"/>
      <c r="ROK561" s="107"/>
      <c r="ROL561" s="107"/>
      <c r="ROM561" s="107"/>
      <c r="RON561" s="107"/>
      <c r="ROO561" s="107"/>
      <c r="ROP561" s="107"/>
      <c r="ROQ561" s="107"/>
      <c r="ROR561" s="107"/>
      <c r="ROS561" s="107"/>
      <c r="ROT561" s="107"/>
      <c r="ROU561" s="107"/>
      <c r="ROV561" s="107"/>
      <c r="ROW561" s="107"/>
      <c r="ROX561" s="107"/>
      <c r="ROY561" s="107"/>
      <c r="ROZ561" s="107"/>
      <c r="RPA561" s="107"/>
      <c r="RPB561" s="107"/>
      <c r="RPC561" s="107"/>
      <c r="RPD561" s="107"/>
      <c r="RPE561" s="107"/>
      <c r="RPF561" s="107"/>
      <c r="RPG561" s="107"/>
      <c r="RPH561" s="107"/>
      <c r="RPI561" s="107"/>
      <c r="RPJ561" s="107"/>
      <c r="RPK561" s="107"/>
      <c r="RPL561" s="107"/>
      <c r="RPM561" s="107"/>
      <c r="RPN561" s="107"/>
      <c r="RPO561" s="107"/>
      <c r="RPP561" s="107"/>
      <c r="RPQ561" s="107"/>
      <c r="RPR561" s="107"/>
      <c r="RPS561" s="107"/>
      <c r="RPT561" s="107"/>
      <c r="RPU561" s="107"/>
      <c r="RPV561" s="107"/>
      <c r="RPW561" s="107"/>
      <c r="RPX561" s="107"/>
      <c r="RPY561" s="107"/>
      <c r="RPZ561" s="107"/>
      <c r="RQA561" s="107"/>
      <c r="RQB561" s="107"/>
      <c r="RQC561" s="107"/>
      <c r="RQD561" s="107"/>
      <c r="RQE561" s="107"/>
      <c r="RQF561" s="107"/>
      <c r="RQG561" s="107"/>
      <c r="RQH561" s="107"/>
      <c r="RQI561" s="107"/>
      <c r="RQJ561" s="107"/>
      <c r="RQK561" s="107"/>
      <c r="RQL561" s="107"/>
      <c r="RQM561" s="107"/>
      <c r="RQN561" s="107"/>
      <c r="RQO561" s="107"/>
      <c r="RQP561" s="107"/>
      <c r="RQQ561" s="107"/>
      <c r="RQR561" s="107"/>
      <c r="RQS561" s="107"/>
      <c r="RQT561" s="107"/>
      <c r="RQU561" s="107"/>
      <c r="RQV561" s="107"/>
      <c r="RQW561" s="107"/>
      <c r="RQX561" s="107"/>
      <c r="RQY561" s="107"/>
      <c r="RQZ561" s="107"/>
      <c r="RRA561" s="107"/>
      <c r="RRB561" s="107"/>
      <c r="RRC561" s="107"/>
      <c r="RRD561" s="107"/>
      <c r="RRE561" s="107"/>
      <c r="RRF561" s="107"/>
      <c r="RRG561" s="107"/>
      <c r="RRH561" s="107"/>
      <c r="RRI561" s="107"/>
      <c r="RRJ561" s="107"/>
      <c r="RRK561" s="107"/>
      <c r="RRL561" s="107"/>
      <c r="RRM561" s="107"/>
      <c r="RRN561" s="107"/>
      <c r="RRO561" s="107"/>
      <c r="RRP561" s="107"/>
      <c r="RRQ561" s="107"/>
      <c r="RRR561" s="107"/>
      <c r="RRS561" s="107"/>
      <c r="RRT561" s="107"/>
      <c r="RRU561" s="107"/>
      <c r="RRV561" s="107"/>
      <c r="RRW561" s="107"/>
      <c r="RRX561" s="107"/>
      <c r="RRY561" s="107"/>
      <c r="RRZ561" s="107"/>
      <c r="RSA561" s="107"/>
      <c r="RSB561" s="107"/>
      <c r="RSC561" s="107"/>
      <c r="RSD561" s="107"/>
      <c r="RSE561" s="107"/>
      <c r="RSF561" s="107"/>
      <c r="RSG561" s="107"/>
      <c r="RSH561" s="107"/>
      <c r="RSI561" s="107"/>
      <c r="RSJ561" s="107"/>
      <c r="RSK561" s="107"/>
      <c r="RSL561" s="107"/>
      <c r="RSM561" s="107"/>
      <c r="RSN561" s="107"/>
      <c r="RSO561" s="107"/>
      <c r="RSP561" s="107"/>
      <c r="RSQ561" s="107"/>
      <c r="RSR561" s="107"/>
      <c r="RSS561" s="107"/>
      <c r="RST561" s="107"/>
      <c r="RSU561" s="107"/>
      <c r="RSV561" s="107"/>
      <c r="RSW561" s="107"/>
      <c r="RSX561" s="107"/>
      <c r="RSY561" s="107"/>
      <c r="RSZ561" s="107"/>
      <c r="RTA561" s="107"/>
      <c r="RTB561" s="107"/>
      <c r="RTC561" s="107"/>
      <c r="RTD561" s="107"/>
      <c r="RTE561" s="107"/>
      <c r="RTF561" s="107"/>
      <c r="RTG561" s="107"/>
      <c r="RTH561" s="107"/>
      <c r="RTI561" s="107"/>
      <c r="RTJ561" s="107"/>
      <c r="RTK561" s="107"/>
      <c r="RTL561" s="107"/>
      <c r="RTM561" s="107"/>
      <c r="RTN561" s="107"/>
      <c r="RTO561" s="107"/>
      <c r="RTP561" s="107"/>
      <c r="RTQ561" s="107"/>
      <c r="RTR561" s="107"/>
      <c r="RTS561" s="107"/>
      <c r="RTT561" s="107"/>
      <c r="RTU561" s="107"/>
      <c r="RTV561" s="107"/>
      <c r="RTW561" s="107"/>
      <c r="RTX561" s="107"/>
      <c r="RTY561" s="107"/>
      <c r="RTZ561" s="107"/>
      <c r="RUA561" s="107"/>
      <c r="RUB561" s="107"/>
      <c r="RUC561" s="107"/>
      <c r="RUD561" s="107"/>
      <c r="RUE561" s="107"/>
      <c r="RUF561" s="107"/>
      <c r="RUG561" s="107"/>
      <c r="RUH561" s="107"/>
      <c r="RUI561" s="107"/>
      <c r="RUJ561" s="107"/>
      <c r="RUK561" s="107"/>
      <c r="RUL561" s="107"/>
      <c r="RUM561" s="107"/>
      <c r="RUN561" s="107"/>
      <c r="RUO561" s="107"/>
      <c r="RUP561" s="107"/>
      <c r="RUQ561" s="107"/>
      <c r="RUR561" s="107"/>
      <c r="RUS561" s="107"/>
      <c r="RUT561" s="107"/>
      <c r="RUU561" s="107"/>
      <c r="RUV561" s="107"/>
      <c r="RUW561" s="107"/>
      <c r="RUX561" s="107"/>
      <c r="RUY561" s="107"/>
      <c r="RUZ561" s="107"/>
      <c r="RVA561" s="107"/>
      <c r="RVB561" s="107"/>
      <c r="RVC561" s="107"/>
      <c r="RVD561" s="107"/>
      <c r="RVE561" s="107"/>
      <c r="RVF561" s="107"/>
      <c r="RVG561" s="107"/>
      <c r="RVH561" s="107"/>
      <c r="RVI561" s="107"/>
      <c r="RVJ561" s="107"/>
      <c r="RVK561" s="107"/>
      <c r="RVL561" s="107"/>
      <c r="RVM561" s="107"/>
      <c r="RVN561" s="107"/>
      <c r="RVO561" s="107"/>
      <c r="RVP561" s="107"/>
      <c r="RVQ561" s="107"/>
      <c r="RVR561" s="107"/>
      <c r="RVS561" s="107"/>
      <c r="RVT561" s="107"/>
      <c r="RVU561" s="107"/>
      <c r="RVV561" s="107"/>
      <c r="RVW561" s="107"/>
      <c r="RVX561" s="107"/>
      <c r="RVY561" s="107"/>
      <c r="RVZ561" s="107"/>
      <c r="RWA561" s="107"/>
      <c r="RWB561" s="107"/>
      <c r="RWC561" s="107"/>
      <c r="RWD561" s="107"/>
      <c r="RWE561" s="107"/>
      <c r="RWF561" s="107"/>
      <c r="RWG561" s="107"/>
      <c r="RWH561" s="107"/>
      <c r="RWI561" s="107"/>
      <c r="RWJ561" s="107"/>
      <c r="RWK561" s="107"/>
      <c r="RWL561" s="107"/>
      <c r="RWM561" s="107"/>
      <c r="RWN561" s="107"/>
      <c r="RWO561" s="107"/>
      <c r="RWP561" s="107"/>
      <c r="RWQ561" s="107"/>
      <c r="RWR561" s="107"/>
      <c r="RWS561" s="107"/>
      <c r="RWT561" s="107"/>
      <c r="RWU561" s="107"/>
      <c r="RWV561" s="107"/>
      <c r="RWW561" s="107"/>
      <c r="RWX561" s="107"/>
      <c r="RWY561" s="107"/>
      <c r="RWZ561" s="107"/>
      <c r="RXA561" s="107"/>
      <c r="RXB561" s="107"/>
      <c r="RXC561" s="107"/>
      <c r="RXD561" s="107"/>
      <c r="RXE561" s="107"/>
      <c r="RXF561" s="107"/>
      <c r="RXG561" s="107"/>
      <c r="RXH561" s="107"/>
      <c r="RXI561" s="107"/>
      <c r="RXJ561" s="107"/>
      <c r="RXK561" s="107"/>
      <c r="RXL561" s="107"/>
      <c r="RXM561" s="107"/>
      <c r="RXN561" s="107"/>
      <c r="RXO561" s="107"/>
      <c r="RXP561" s="107"/>
      <c r="RXQ561" s="107"/>
      <c r="RXR561" s="107"/>
      <c r="RXS561" s="107"/>
      <c r="RXT561" s="107"/>
      <c r="RXU561" s="107"/>
      <c r="RXV561" s="107"/>
      <c r="RXW561" s="107"/>
      <c r="RXX561" s="107"/>
      <c r="RXY561" s="107"/>
      <c r="RXZ561" s="107"/>
      <c r="RYA561" s="107"/>
      <c r="RYB561" s="107"/>
      <c r="RYC561" s="107"/>
      <c r="RYD561" s="107"/>
      <c r="RYE561" s="107"/>
      <c r="RYF561" s="107"/>
      <c r="RYG561" s="107"/>
      <c r="RYH561" s="107"/>
      <c r="RYI561" s="107"/>
      <c r="RYJ561" s="107"/>
      <c r="RYK561" s="107"/>
      <c r="RYL561" s="107"/>
      <c r="RYM561" s="107"/>
      <c r="RYN561" s="107"/>
      <c r="RYO561" s="107"/>
      <c r="RYP561" s="107"/>
      <c r="RYQ561" s="107"/>
      <c r="RYR561" s="107"/>
      <c r="RYS561" s="107"/>
      <c r="RYT561" s="107"/>
      <c r="RYU561" s="107"/>
      <c r="RYV561" s="107"/>
      <c r="RYW561" s="107"/>
      <c r="RYX561" s="107"/>
      <c r="RYY561" s="107"/>
      <c r="RYZ561" s="107"/>
      <c r="RZA561" s="107"/>
      <c r="RZB561" s="107"/>
      <c r="RZC561" s="107"/>
      <c r="RZD561" s="107"/>
      <c r="RZE561" s="107"/>
      <c r="RZF561" s="107"/>
      <c r="RZG561" s="107"/>
      <c r="RZH561" s="107"/>
      <c r="RZI561" s="107"/>
      <c r="RZJ561" s="107"/>
      <c r="RZK561" s="107"/>
      <c r="RZL561" s="107"/>
      <c r="RZM561" s="107"/>
      <c r="RZN561" s="107"/>
      <c r="RZO561" s="107"/>
      <c r="RZP561" s="107"/>
      <c r="RZQ561" s="107"/>
      <c r="RZR561" s="107"/>
      <c r="RZS561" s="107"/>
      <c r="RZT561" s="107"/>
      <c r="RZU561" s="107"/>
      <c r="RZV561" s="107"/>
      <c r="RZW561" s="107"/>
      <c r="RZX561" s="107"/>
      <c r="RZY561" s="107"/>
      <c r="RZZ561" s="107"/>
      <c r="SAA561" s="107"/>
      <c r="SAB561" s="107"/>
      <c r="SAC561" s="107"/>
      <c r="SAD561" s="107"/>
      <c r="SAE561" s="107"/>
      <c r="SAF561" s="107"/>
      <c r="SAG561" s="107"/>
      <c r="SAH561" s="107"/>
      <c r="SAI561" s="107"/>
      <c r="SAJ561" s="107"/>
      <c r="SAK561" s="107"/>
      <c r="SAL561" s="107"/>
      <c r="SAM561" s="107"/>
      <c r="SAN561" s="107"/>
      <c r="SAO561" s="107"/>
      <c r="SAP561" s="107"/>
      <c r="SAQ561" s="107"/>
      <c r="SAR561" s="107"/>
      <c r="SAS561" s="107"/>
      <c r="SAT561" s="107"/>
      <c r="SAU561" s="107"/>
      <c r="SAV561" s="107"/>
      <c r="SAW561" s="107"/>
      <c r="SAX561" s="107"/>
      <c r="SAY561" s="107"/>
      <c r="SAZ561" s="107"/>
      <c r="SBA561" s="107"/>
      <c r="SBB561" s="107"/>
      <c r="SBC561" s="107"/>
      <c r="SBD561" s="107"/>
      <c r="SBE561" s="107"/>
      <c r="SBF561" s="107"/>
      <c r="SBG561" s="107"/>
      <c r="SBH561" s="107"/>
      <c r="SBI561" s="107"/>
      <c r="SBJ561" s="107"/>
      <c r="SBK561" s="107"/>
      <c r="SBL561" s="107"/>
      <c r="SBM561" s="107"/>
      <c r="SBN561" s="107"/>
      <c r="SBO561" s="107"/>
      <c r="SBP561" s="107"/>
      <c r="SBQ561" s="107"/>
      <c r="SBR561" s="107"/>
      <c r="SBS561" s="107"/>
      <c r="SBT561" s="107"/>
      <c r="SBU561" s="107"/>
      <c r="SBV561" s="107"/>
      <c r="SBW561" s="107"/>
      <c r="SBX561" s="107"/>
      <c r="SBY561" s="107"/>
      <c r="SBZ561" s="107"/>
      <c r="SCA561" s="107"/>
      <c r="SCB561" s="107"/>
      <c r="SCC561" s="107"/>
      <c r="SCD561" s="107"/>
      <c r="SCE561" s="107"/>
      <c r="SCF561" s="107"/>
      <c r="SCG561" s="107"/>
      <c r="SCH561" s="107"/>
      <c r="SCI561" s="107"/>
      <c r="SCJ561" s="107"/>
      <c r="SCK561" s="107"/>
      <c r="SCL561" s="107"/>
      <c r="SCM561" s="107"/>
      <c r="SCN561" s="107"/>
      <c r="SCO561" s="107"/>
      <c r="SCP561" s="107"/>
      <c r="SCQ561" s="107"/>
      <c r="SCR561" s="107"/>
      <c r="SCS561" s="107"/>
      <c r="SCT561" s="107"/>
      <c r="SCU561" s="107"/>
      <c r="SCV561" s="107"/>
      <c r="SCW561" s="107"/>
      <c r="SCX561" s="107"/>
      <c r="SCY561" s="107"/>
      <c r="SCZ561" s="107"/>
      <c r="SDA561" s="107"/>
      <c r="SDB561" s="107"/>
      <c r="SDC561" s="107"/>
      <c r="SDD561" s="107"/>
      <c r="SDE561" s="107"/>
      <c r="SDF561" s="107"/>
      <c r="SDG561" s="107"/>
      <c r="SDH561" s="107"/>
      <c r="SDI561" s="107"/>
      <c r="SDJ561" s="107"/>
      <c r="SDK561" s="107"/>
      <c r="SDL561" s="107"/>
      <c r="SDM561" s="107"/>
      <c r="SDN561" s="107"/>
      <c r="SDO561" s="107"/>
      <c r="SDP561" s="107"/>
      <c r="SDQ561" s="107"/>
      <c r="SDR561" s="107"/>
      <c r="SDS561" s="107"/>
      <c r="SDT561" s="107"/>
      <c r="SDU561" s="107"/>
      <c r="SDV561" s="107"/>
      <c r="SDW561" s="107"/>
      <c r="SDX561" s="107"/>
      <c r="SDY561" s="107"/>
      <c r="SDZ561" s="107"/>
      <c r="SEA561" s="107"/>
      <c r="SEB561" s="107"/>
      <c r="SEC561" s="107"/>
      <c r="SED561" s="107"/>
      <c r="SEE561" s="107"/>
      <c r="SEF561" s="107"/>
      <c r="SEG561" s="107"/>
      <c r="SEH561" s="107"/>
      <c r="SEI561" s="107"/>
      <c r="SEJ561" s="107"/>
      <c r="SEK561" s="107"/>
      <c r="SEL561" s="107"/>
      <c r="SEM561" s="107"/>
      <c r="SEN561" s="107"/>
      <c r="SEO561" s="107"/>
      <c r="SEP561" s="107"/>
      <c r="SEQ561" s="107"/>
      <c r="SER561" s="107"/>
      <c r="SES561" s="107"/>
      <c r="SET561" s="107"/>
      <c r="SEU561" s="107"/>
      <c r="SEV561" s="107"/>
      <c r="SEW561" s="107"/>
      <c r="SEX561" s="107"/>
      <c r="SEY561" s="107"/>
      <c r="SEZ561" s="107"/>
      <c r="SFA561" s="107"/>
      <c r="SFB561" s="107"/>
      <c r="SFC561" s="107"/>
      <c r="SFD561" s="107"/>
      <c r="SFE561" s="107"/>
      <c r="SFF561" s="107"/>
      <c r="SFG561" s="107"/>
      <c r="SFH561" s="107"/>
      <c r="SFI561" s="107"/>
      <c r="SFJ561" s="107"/>
      <c r="SFK561" s="107"/>
      <c r="SFL561" s="107"/>
      <c r="SFM561" s="107"/>
      <c r="SFN561" s="107"/>
      <c r="SFO561" s="107"/>
      <c r="SFP561" s="107"/>
      <c r="SFQ561" s="107"/>
      <c r="SFR561" s="107"/>
      <c r="SFS561" s="107"/>
      <c r="SFT561" s="107"/>
      <c r="SFU561" s="107"/>
      <c r="SFV561" s="107"/>
      <c r="SFW561" s="107"/>
      <c r="SFX561" s="107"/>
      <c r="SFY561" s="107"/>
      <c r="SFZ561" s="107"/>
      <c r="SGA561" s="107"/>
      <c r="SGB561" s="107"/>
      <c r="SGC561" s="107"/>
      <c r="SGD561" s="107"/>
      <c r="SGE561" s="107"/>
      <c r="SGF561" s="107"/>
      <c r="SGG561" s="107"/>
      <c r="SGH561" s="107"/>
      <c r="SGI561" s="107"/>
      <c r="SGJ561" s="107"/>
      <c r="SGK561" s="107"/>
      <c r="SGL561" s="107"/>
      <c r="SGM561" s="107"/>
      <c r="SGN561" s="107"/>
      <c r="SGO561" s="107"/>
      <c r="SGP561" s="107"/>
      <c r="SGQ561" s="107"/>
      <c r="SGR561" s="107"/>
      <c r="SGS561" s="107"/>
      <c r="SGT561" s="107"/>
      <c r="SGU561" s="107"/>
      <c r="SGV561" s="107"/>
      <c r="SGW561" s="107"/>
      <c r="SGX561" s="107"/>
      <c r="SGY561" s="107"/>
      <c r="SGZ561" s="107"/>
      <c r="SHA561" s="107"/>
      <c r="SHB561" s="107"/>
      <c r="SHC561" s="107"/>
      <c r="SHD561" s="107"/>
      <c r="SHE561" s="107"/>
      <c r="SHF561" s="107"/>
      <c r="SHG561" s="107"/>
      <c r="SHH561" s="107"/>
      <c r="SHI561" s="107"/>
      <c r="SHJ561" s="107"/>
      <c r="SHK561" s="107"/>
      <c r="SHL561" s="107"/>
      <c r="SHM561" s="107"/>
      <c r="SHN561" s="107"/>
      <c r="SHO561" s="107"/>
      <c r="SHP561" s="107"/>
      <c r="SHQ561" s="107"/>
      <c r="SHR561" s="107"/>
      <c r="SHS561" s="107"/>
      <c r="SHT561" s="107"/>
      <c r="SHU561" s="107"/>
      <c r="SHV561" s="107"/>
      <c r="SHW561" s="107"/>
      <c r="SHX561" s="107"/>
      <c r="SHY561" s="107"/>
      <c r="SHZ561" s="107"/>
      <c r="SIA561" s="107"/>
      <c r="SIB561" s="107"/>
      <c r="SIC561" s="107"/>
      <c r="SID561" s="107"/>
      <c r="SIE561" s="107"/>
      <c r="SIF561" s="107"/>
      <c r="SIG561" s="107"/>
      <c r="SIH561" s="107"/>
      <c r="SII561" s="107"/>
      <c r="SIJ561" s="107"/>
      <c r="SIK561" s="107"/>
      <c r="SIL561" s="107"/>
      <c r="SIM561" s="107"/>
      <c r="SIN561" s="107"/>
      <c r="SIO561" s="107"/>
      <c r="SIP561" s="107"/>
      <c r="SIQ561" s="107"/>
      <c r="SIR561" s="107"/>
      <c r="SIS561" s="107"/>
      <c r="SIT561" s="107"/>
      <c r="SIU561" s="107"/>
      <c r="SIV561" s="107"/>
      <c r="SIW561" s="107"/>
      <c r="SIX561" s="107"/>
      <c r="SIY561" s="107"/>
      <c r="SIZ561" s="107"/>
      <c r="SJA561" s="107"/>
      <c r="SJB561" s="107"/>
      <c r="SJC561" s="107"/>
      <c r="SJD561" s="107"/>
      <c r="SJE561" s="107"/>
      <c r="SJF561" s="107"/>
      <c r="SJG561" s="107"/>
      <c r="SJH561" s="107"/>
      <c r="SJI561" s="107"/>
      <c r="SJJ561" s="107"/>
      <c r="SJK561" s="107"/>
      <c r="SJL561" s="107"/>
      <c r="SJM561" s="107"/>
      <c r="SJN561" s="107"/>
      <c r="SJO561" s="107"/>
      <c r="SJP561" s="107"/>
      <c r="SJQ561" s="107"/>
      <c r="SJR561" s="107"/>
      <c r="SJS561" s="107"/>
      <c r="SJT561" s="107"/>
      <c r="SJU561" s="107"/>
      <c r="SJV561" s="107"/>
      <c r="SJW561" s="107"/>
      <c r="SJX561" s="107"/>
      <c r="SJY561" s="107"/>
      <c r="SJZ561" s="107"/>
      <c r="SKA561" s="107"/>
      <c r="SKB561" s="107"/>
      <c r="SKC561" s="107"/>
      <c r="SKD561" s="107"/>
      <c r="SKE561" s="107"/>
      <c r="SKF561" s="107"/>
      <c r="SKG561" s="107"/>
      <c r="SKH561" s="107"/>
      <c r="SKI561" s="107"/>
      <c r="SKJ561" s="107"/>
      <c r="SKK561" s="107"/>
      <c r="SKL561" s="107"/>
      <c r="SKM561" s="107"/>
      <c r="SKN561" s="107"/>
      <c r="SKO561" s="107"/>
      <c r="SKP561" s="107"/>
      <c r="SKQ561" s="107"/>
      <c r="SKR561" s="107"/>
      <c r="SKS561" s="107"/>
      <c r="SKT561" s="107"/>
      <c r="SKU561" s="107"/>
      <c r="SKV561" s="107"/>
      <c r="SKW561" s="107"/>
      <c r="SKX561" s="107"/>
      <c r="SKY561" s="107"/>
      <c r="SKZ561" s="107"/>
      <c r="SLA561" s="107"/>
      <c r="SLB561" s="107"/>
      <c r="SLC561" s="107"/>
      <c r="SLD561" s="107"/>
      <c r="SLE561" s="107"/>
      <c r="SLF561" s="107"/>
      <c r="SLG561" s="107"/>
      <c r="SLH561" s="107"/>
      <c r="SLI561" s="107"/>
      <c r="SLJ561" s="107"/>
      <c r="SLK561" s="107"/>
      <c r="SLL561" s="107"/>
      <c r="SLM561" s="107"/>
      <c r="SLN561" s="107"/>
      <c r="SLO561" s="107"/>
      <c r="SLP561" s="107"/>
      <c r="SLQ561" s="107"/>
      <c r="SLR561" s="107"/>
      <c r="SLS561" s="107"/>
      <c r="SLT561" s="107"/>
      <c r="SLU561" s="107"/>
      <c r="SLV561" s="107"/>
      <c r="SLW561" s="107"/>
      <c r="SLX561" s="107"/>
      <c r="SLY561" s="107"/>
      <c r="SLZ561" s="107"/>
      <c r="SMA561" s="107"/>
      <c r="SMB561" s="107"/>
      <c r="SMC561" s="107"/>
      <c r="SMD561" s="107"/>
      <c r="SME561" s="107"/>
      <c r="SMF561" s="107"/>
      <c r="SMG561" s="107"/>
      <c r="SMH561" s="107"/>
      <c r="SMI561" s="107"/>
      <c r="SMJ561" s="107"/>
      <c r="SMK561" s="107"/>
      <c r="SML561" s="107"/>
      <c r="SMM561" s="107"/>
      <c r="SMN561" s="107"/>
      <c r="SMO561" s="107"/>
      <c r="SMP561" s="107"/>
      <c r="SMQ561" s="107"/>
      <c r="SMR561" s="107"/>
      <c r="SMS561" s="107"/>
      <c r="SMT561" s="107"/>
      <c r="SMU561" s="107"/>
      <c r="SMV561" s="107"/>
      <c r="SMW561" s="107"/>
      <c r="SMX561" s="107"/>
      <c r="SMY561" s="107"/>
      <c r="SMZ561" s="107"/>
      <c r="SNA561" s="107"/>
      <c r="SNB561" s="107"/>
      <c r="SNC561" s="107"/>
      <c r="SND561" s="107"/>
      <c r="SNE561" s="107"/>
      <c r="SNF561" s="107"/>
      <c r="SNG561" s="107"/>
      <c r="SNH561" s="107"/>
      <c r="SNI561" s="107"/>
      <c r="SNJ561" s="107"/>
      <c r="SNK561" s="107"/>
      <c r="SNL561" s="107"/>
      <c r="SNM561" s="107"/>
      <c r="SNN561" s="107"/>
      <c r="SNO561" s="107"/>
      <c r="SNP561" s="107"/>
      <c r="SNQ561" s="107"/>
      <c r="SNR561" s="107"/>
      <c r="SNS561" s="107"/>
      <c r="SNT561" s="107"/>
      <c r="SNU561" s="107"/>
      <c r="SNV561" s="107"/>
      <c r="SNW561" s="107"/>
      <c r="SNX561" s="107"/>
      <c r="SNY561" s="107"/>
      <c r="SNZ561" s="107"/>
      <c r="SOA561" s="107"/>
      <c r="SOB561" s="107"/>
      <c r="SOC561" s="107"/>
      <c r="SOD561" s="107"/>
      <c r="SOE561" s="107"/>
      <c r="SOF561" s="107"/>
      <c r="SOG561" s="107"/>
      <c r="SOH561" s="107"/>
      <c r="SOI561" s="107"/>
      <c r="SOJ561" s="107"/>
      <c r="SOK561" s="107"/>
      <c r="SOL561" s="107"/>
      <c r="SOM561" s="107"/>
      <c r="SON561" s="107"/>
      <c r="SOO561" s="107"/>
      <c r="SOP561" s="107"/>
      <c r="SOQ561" s="107"/>
      <c r="SOR561" s="107"/>
      <c r="SOS561" s="107"/>
      <c r="SOT561" s="107"/>
      <c r="SOU561" s="107"/>
      <c r="SOV561" s="107"/>
      <c r="SOW561" s="107"/>
      <c r="SOX561" s="107"/>
      <c r="SOY561" s="107"/>
      <c r="SOZ561" s="107"/>
      <c r="SPA561" s="107"/>
      <c r="SPB561" s="107"/>
      <c r="SPC561" s="107"/>
      <c r="SPD561" s="107"/>
      <c r="SPE561" s="107"/>
      <c r="SPF561" s="107"/>
      <c r="SPG561" s="107"/>
      <c r="SPH561" s="107"/>
      <c r="SPI561" s="107"/>
      <c r="SPJ561" s="107"/>
      <c r="SPK561" s="107"/>
      <c r="SPL561" s="107"/>
      <c r="SPM561" s="107"/>
      <c r="SPN561" s="107"/>
      <c r="SPO561" s="107"/>
      <c r="SPP561" s="107"/>
      <c r="SPQ561" s="107"/>
      <c r="SPR561" s="107"/>
      <c r="SPS561" s="107"/>
      <c r="SPT561" s="107"/>
      <c r="SPU561" s="107"/>
      <c r="SPV561" s="107"/>
      <c r="SPW561" s="107"/>
      <c r="SPX561" s="107"/>
      <c r="SPY561" s="107"/>
      <c r="SPZ561" s="107"/>
      <c r="SQA561" s="107"/>
      <c r="SQB561" s="107"/>
      <c r="SQC561" s="107"/>
      <c r="SQD561" s="107"/>
      <c r="SQE561" s="107"/>
      <c r="SQF561" s="107"/>
      <c r="SQG561" s="107"/>
      <c r="SQH561" s="107"/>
      <c r="SQI561" s="107"/>
      <c r="SQJ561" s="107"/>
      <c r="SQK561" s="107"/>
      <c r="SQL561" s="107"/>
      <c r="SQM561" s="107"/>
      <c r="SQN561" s="107"/>
      <c r="SQO561" s="107"/>
      <c r="SQP561" s="107"/>
      <c r="SQQ561" s="107"/>
      <c r="SQR561" s="107"/>
      <c r="SQS561" s="107"/>
      <c r="SQT561" s="107"/>
      <c r="SQU561" s="107"/>
      <c r="SQV561" s="107"/>
      <c r="SQW561" s="107"/>
      <c r="SQX561" s="107"/>
      <c r="SQY561" s="107"/>
      <c r="SQZ561" s="107"/>
      <c r="SRA561" s="107"/>
      <c r="SRB561" s="107"/>
      <c r="SRC561" s="107"/>
      <c r="SRD561" s="107"/>
      <c r="SRE561" s="107"/>
      <c r="SRF561" s="107"/>
      <c r="SRG561" s="107"/>
      <c r="SRH561" s="107"/>
      <c r="SRI561" s="107"/>
      <c r="SRJ561" s="107"/>
      <c r="SRK561" s="107"/>
      <c r="SRL561" s="107"/>
      <c r="SRM561" s="107"/>
      <c r="SRN561" s="107"/>
      <c r="SRO561" s="107"/>
      <c r="SRP561" s="107"/>
      <c r="SRQ561" s="107"/>
      <c r="SRR561" s="107"/>
      <c r="SRS561" s="107"/>
      <c r="SRT561" s="107"/>
      <c r="SRU561" s="107"/>
      <c r="SRV561" s="107"/>
      <c r="SRW561" s="107"/>
      <c r="SRX561" s="107"/>
      <c r="SRY561" s="107"/>
      <c r="SRZ561" s="107"/>
      <c r="SSA561" s="107"/>
      <c r="SSB561" s="107"/>
      <c r="SSC561" s="107"/>
      <c r="SSD561" s="107"/>
      <c r="SSE561" s="107"/>
      <c r="SSF561" s="107"/>
      <c r="SSG561" s="107"/>
      <c r="SSH561" s="107"/>
      <c r="SSI561" s="107"/>
      <c r="SSJ561" s="107"/>
      <c r="SSK561" s="107"/>
      <c r="SSL561" s="107"/>
      <c r="SSM561" s="107"/>
      <c r="SSN561" s="107"/>
      <c r="SSO561" s="107"/>
      <c r="SSP561" s="107"/>
      <c r="SSQ561" s="107"/>
      <c r="SSR561" s="107"/>
      <c r="SSS561" s="107"/>
      <c r="SST561" s="107"/>
      <c r="SSU561" s="107"/>
      <c r="SSV561" s="107"/>
      <c r="SSW561" s="107"/>
      <c r="SSX561" s="107"/>
      <c r="SSY561" s="107"/>
      <c r="SSZ561" s="107"/>
      <c r="STA561" s="107"/>
      <c r="STB561" s="107"/>
      <c r="STC561" s="107"/>
      <c r="STD561" s="107"/>
      <c r="STE561" s="107"/>
      <c r="STF561" s="107"/>
      <c r="STG561" s="107"/>
      <c r="STH561" s="107"/>
      <c r="STI561" s="107"/>
      <c r="STJ561" s="107"/>
      <c r="STK561" s="107"/>
      <c r="STL561" s="107"/>
      <c r="STM561" s="107"/>
      <c r="STN561" s="107"/>
      <c r="STO561" s="107"/>
      <c r="STP561" s="107"/>
      <c r="STQ561" s="107"/>
      <c r="STR561" s="107"/>
      <c r="STS561" s="107"/>
      <c r="STT561" s="107"/>
      <c r="STU561" s="107"/>
      <c r="STV561" s="107"/>
      <c r="STW561" s="107"/>
      <c r="STX561" s="107"/>
      <c r="STY561" s="107"/>
      <c r="STZ561" s="107"/>
      <c r="SUA561" s="107"/>
      <c r="SUB561" s="107"/>
      <c r="SUC561" s="107"/>
      <c r="SUD561" s="107"/>
      <c r="SUE561" s="107"/>
      <c r="SUF561" s="107"/>
      <c r="SUG561" s="107"/>
      <c r="SUH561" s="107"/>
      <c r="SUI561" s="107"/>
      <c r="SUJ561" s="107"/>
      <c r="SUK561" s="107"/>
      <c r="SUL561" s="107"/>
      <c r="SUM561" s="107"/>
      <c r="SUN561" s="107"/>
      <c r="SUO561" s="107"/>
      <c r="SUP561" s="107"/>
      <c r="SUQ561" s="107"/>
      <c r="SUR561" s="107"/>
      <c r="SUS561" s="107"/>
      <c r="SUT561" s="107"/>
      <c r="SUU561" s="107"/>
      <c r="SUV561" s="107"/>
      <c r="SUW561" s="107"/>
      <c r="SUX561" s="107"/>
      <c r="SUY561" s="107"/>
      <c r="SUZ561" s="107"/>
      <c r="SVA561" s="107"/>
      <c r="SVB561" s="107"/>
      <c r="SVC561" s="107"/>
      <c r="SVD561" s="107"/>
      <c r="SVE561" s="107"/>
      <c r="SVF561" s="107"/>
      <c r="SVG561" s="107"/>
      <c r="SVH561" s="107"/>
      <c r="SVI561" s="107"/>
      <c r="SVJ561" s="107"/>
      <c r="SVK561" s="107"/>
      <c r="SVL561" s="107"/>
      <c r="SVM561" s="107"/>
      <c r="SVN561" s="107"/>
      <c r="SVO561" s="107"/>
      <c r="SVP561" s="107"/>
      <c r="SVQ561" s="107"/>
      <c r="SVR561" s="107"/>
      <c r="SVS561" s="107"/>
      <c r="SVT561" s="107"/>
      <c r="SVU561" s="107"/>
      <c r="SVV561" s="107"/>
      <c r="SVW561" s="107"/>
      <c r="SVX561" s="107"/>
      <c r="SVY561" s="107"/>
      <c r="SVZ561" s="107"/>
      <c r="SWA561" s="107"/>
      <c r="SWB561" s="107"/>
      <c r="SWC561" s="107"/>
      <c r="SWD561" s="107"/>
      <c r="SWE561" s="107"/>
      <c r="SWF561" s="107"/>
      <c r="SWG561" s="107"/>
      <c r="SWH561" s="107"/>
      <c r="SWI561" s="107"/>
      <c r="SWJ561" s="107"/>
      <c r="SWK561" s="107"/>
      <c r="SWL561" s="107"/>
      <c r="SWM561" s="107"/>
      <c r="SWN561" s="107"/>
      <c r="SWO561" s="107"/>
      <c r="SWP561" s="107"/>
      <c r="SWQ561" s="107"/>
      <c r="SWR561" s="107"/>
      <c r="SWS561" s="107"/>
      <c r="SWT561" s="107"/>
      <c r="SWU561" s="107"/>
      <c r="SWV561" s="107"/>
      <c r="SWW561" s="107"/>
      <c r="SWX561" s="107"/>
      <c r="SWY561" s="107"/>
      <c r="SWZ561" s="107"/>
      <c r="SXA561" s="107"/>
      <c r="SXB561" s="107"/>
      <c r="SXC561" s="107"/>
      <c r="SXD561" s="107"/>
      <c r="SXE561" s="107"/>
      <c r="SXF561" s="107"/>
      <c r="SXG561" s="107"/>
      <c r="SXH561" s="107"/>
      <c r="SXI561" s="107"/>
      <c r="SXJ561" s="107"/>
      <c r="SXK561" s="107"/>
      <c r="SXL561" s="107"/>
      <c r="SXM561" s="107"/>
      <c r="SXN561" s="107"/>
      <c r="SXO561" s="107"/>
      <c r="SXP561" s="107"/>
      <c r="SXQ561" s="107"/>
      <c r="SXR561" s="107"/>
      <c r="SXS561" s="107"/>
      <c r="SXT561" s="107"/>
      <c r="SXU561" s="107"/>
      <c r="SXV561" s="107"/>
      <c r="SXW561" s="107"/>
      <c r="SXX561" s="107"/>
      <c r="SXY561" s="107"/>
      <c r="SXZ561" s="107"/>
      <c r="SYA561" s="107"/>
      <c r="SYB561" s="107"/>
      <c r="SYC561" s="107"/>
      <c r="SYD561" s="107"/>
      <c r="SYE561" s="107"/>
      <c r="SYF561" s="107"/>
      <c r="SYG561" s="107"/>
      <c r="SYH561" s="107"/>
      <c r="SYI561" s="107"/>
      <c r="SYJ561" s="107"/>
      <c r="SYK561" s="107"/>
      <c r="SYL561" s="107"/>
      <c r="SYM561" s="107"/>
      <c r="SYN561" s="107"/>
      <c r="SYO561" s="107"/>
      <c r="SYP561" s="107"/>
      <c r="SYQ561" s="107"/>
      <c r="SYR561" s="107"/>
      <c r="SYS561" s="107"/>
      <c r="SYT561" s="107"/>
      <c r="SYU561" s="107"/>
      <c r="SYV561" s="107"/>
      <c r="SYW561" s="107"/>
      <c r="SYX561" s="107"/>
      <c r="SYY561" s="107"/>
      <c r="SYZ561" s="107"/>
      <c r="SZA561" s="107"/>
      <c r="SZB561" s="107"/>
      <c r="SZC561" s="107"/>
      <c r="SZD561" s="107"/>
      <c r="SZE561" s="107"/>
      <c r="SZF561" s="107"/>
      <c r="SZG561" s="107"/>
      <c r="SZH561" s="107"/>
      <c r="SZI561" s="107"/>
      <c r="SZJ561" s="107"/>
      <c r="SZK561" s="107"/>
      <c r="SZL561" s="107"/>
      <c r="SZM561" s="107"/>
      <c r="SZN561" s="107"/>
      <c r="SZO561" s="107"/>
      <c r="SZP561" s="107"/>
      <c r="SZQ561" s="107"/>
      <c r="SZR561" s="107"/>
      <c r="SZS561" s="107"/>
      <c r="SZT561" s="107"/>
      <c r="SZU561" s="107"/>
      <c r="SZV561" s="107"/>
      <c r="SZW561" s="107"/>
      <c r="SZX561" s="107"/>
      <c r="SZY561" s="107"/>
      <c r="SZZ561" s="107"/>
      <c r="TAA561" s="107"/>
      <c r="TAB561" s="107"/>
      <c r="TAC561" s="107"/>
      <c r="TAD561" s="107"/>
      <c r="TAE561" s="107"/>
      <c r="TAF561" s="107"/>
      <c r="TAG561" s="107"/>
      <c r="TAH561" s="107"/>
      <c r="TAI561" s="107"/>
      <c r="TAJ561" s="107"/>
      <c r="TAK561" s="107"/>
      <c r="TAL561" s="107"/>
      <c r="TAM561" s="107"/>
      <c r="TAN561" s="107"/>
      <c r="TAO561" s="107"/>
      <c r="TAP561" s="107"/>
      <c r="TAQ561" s="107"/>
      <c r="TAR561" s="107"/>
      <c r="TAS561" s="107"/>
      <c r="TAT561" s="107"/>
      <c r="TAU561" s="107"/>
      <c r="TAV561" s="107"/>
      <c r="TAW561" s="107"/>
      <c r="TAX561" s="107"/>
      <c r="TAY561" s="107"/>
      <c r="TAZ561" s="107"/>
      <c r="TBA561" s="107"/>
      <c r="TBB561" s="107"/>
      <c r="TBC561" s="107"/>
      <c r="TBD561" s="107"/>
      <c r="TBE561" s="107"/>
      <c r="TBF561" s="107"/>
      <c r="TBG561" s="107"/>
      <c r="TBH561" s="107"/>
      <c r="TBI561" s="107"/>
      <c r="TBJ561" s="107"/>
      <c r="TBK561" s="107"/>
      <c r="TBL561" s="107"/>
      <c r="TBM561" s="107"/>
      <c r="TBN561" s="107"/>
      <c r="TBO561" s="107"/>
      <c r="TBP561" s="107"/>
      <c r="TBQ561" s="107"/>
      <c r="TBR561" s="107"/>
      <c r="TBS561" s="107"/>
      <c r="TBT561" s="107"/>
      <c r="TBU561" s="107"/>
      <c r="TBV561" s="107"/>
      <c r="TBW561" s="107"/>
      <c r="TBX561" s="107"/>
      <c r="TBY561" s="107"/>
      <c r="TBZ561" s="107"/>
      <c r="TCA561" s="107"/>
      <c r="TCB561" s="107"/>
      <c r="TCC561" s="107"/>
      <c r="TCD561" s="107"/>
      <c r="TCE561" s="107"/>
      <c r="TCF561" s="107"/>
      <c r="TCG561" s="107"/>
      <c r="TCH561" s="107"/>
      <c r="TCI561" s="107"/>
      <c r="TCJ561" s="107"/>
      <c r="TCK561" s="107"/>
      <c r="TCL561" s="107"/>
      <c r="TCM561" s="107"/>
      <c r="TCN561" s="107"/>
      <c r="TCO561" s="107"/>
      <c r="TCP561" s="107"/>
      <c r="TCQ561" s="107"/>
      <c r="TCR561" s="107"/>
      <c r="TCS561" s="107"/>
      <c r="TCT561" s="107"/>
      <c r="TCU561" s="107"/>
      <c r="TCV561" s="107"/>
      <c r="TCW561" s="107"/>
      <c r="TCX561" s="107"/>
      <c r="TCY561" s="107"/>
      <c r="TCZ561" s="107"/>
      <c r="TDA561" s="107"/>
      <c r="TDB561" s="107"/>
      <c r="TDC561" s="107"/>
      <c r="TDD561" s="107"/>
      <c r="TDE561" s="107"/>
      <c r="TDF561" s="107"/>
      <c r="TDG561" s="107"/>
      <c r="TDH561" s="107"/>
      <c r="TDI561" s="107"/>
      <c r="TDJ561" s="107"/>
      <c r="TDK561" s="107"/>
      <c r="TDL561" s="107"/>
      <c r="TDM561" s="107"/>
      <c r="TDN561" s="107"/>
      <c r="TDO561" s="107"/>
      <c r="TDP561" s="107"/>
      <c r="TDQ561" s="107"/>
      <c r="TDR561" s="107"/>
      <c r="TDS561" s="107"/>
      <c r="TDT561" s="107"/>
      <c r="TDU561" s="107"/>
      <c r="TDV561" s="107"/>
      <c r="TDW561" s="107"/>
      <c r="TDX561" s="107"/>
      <c r="TDY561" s="107"/>
      <c r="TDZ561" s="107"/>
      <c r="TEA561" s="107"/>
      <c r="TEB561" s="107"/>
      <c r="TEC561" s="107"/>
      <c r="TED561" s="107"/>
      <c r="TEE561" s="107"/>
      <c r="TEF561" s="107"/>
      <c r="TEG561" s="107"/>
      <c r="TEH561" s="107"/>
      <c r="TEI561" s="107"/>
      <c r="TEJ561" s="107"/>
      <c r="TEK561" s="107"/>
      <c r="TEL561" s="107"/>
      <c r="TEM561" s="107"/>
      <c r="TEN561" s="107"/>
      <c r="TEO561" s="107"/>
      <c r="TEP561" s="107"/>
      <c r="TEQ561" s="107"/>
      <c r="TER561" s="107"/>
      <c r="TES561" s="107"/>
      <c r="TET561" s="107"/>
      <c r="TEU561" s="107"/>
      <c r="TEV561" s="107"/>
      <c r="TEW561" s="107"/>
      <c r="TEX561" s="107"/>
      <c r="TEY561" s="107"/>
      <c r="TEZ561" s="107"/>
      <c r="TFA561" s="107"/>
      <c r="TFB561" s="107"/>
      <c r="TFC561" s="107"/>
      <c r="TFD561" s="107"/>
      <c r="TFE561" s="107"/>
      <c r="TFF561" s="107"/>
      <c r="TFG561" s="107"/>
      <c r="TFH561" s="107"/>
      <c r="TFI561" s="107"/>
      <c r="TFJ561" s="107"/>
      <c r="TFK561" s="107"/>
      <c r="TFL561" s="107"/>
      <c r="TFM561" s="107"/>
      <c r="TFN561" s="107"/>
      <c r="TFO561" s="107"/>
      <c r="TFP561" s="107"/>
      <c r="TFQ561" s="107"/>
      <c r="TFR561" s="107"/>
      <c r="TFS561" s="107"/>
      <c r="TFT561" s="107"/>
      <c r="TFU561" s="107"/>
      <c r="TFV561" s="107"/>
      <c r="TFW561" s="107"/>
      <c r="TFX561" s="107"/>
      <c r="TFY561" s="107"/>
      <c r="TFZ561" s="107"/>
      <c r="TGA561" s="107"/>
      <c r="TGB561" s="107"/>
      <c r="TGC561" s="107"/>
      <c r="TGD561" s="107"/>
      <c r="TGE561" s="107"/>
      <c r="TGF561" s="107"/>
      <c r="TGG561" s="107"/>
      <c r="TGH561" s="107"/>
      <c r="TGI561" s="107"/>
      <c r="TGJ561" s="107"/>
      <c r="TGK561" s="107"/>
      <c r="TGL561" s="107"/>
      <c r="TGM561" s="107"/>
      <c r="TGN561" s="107"/>
      <c r="TGO561" s="107"/>
      <c r="TGP561" s="107"/>
      <c r="TGQ561" s="107"/>
      <c r="TGR561" s="107"/>
      <c r="TGS561" s="107"/>
      <c r="TGT561" s="107"/>
      <c r="TGU561" s="107"/>
      <c r="TGV561" s="107"/>
      <c r="TGW561" s="107"/>
      <c r="TGX561" s="107"/>
      <c r="TGY561" s="107"/>
      <c r="TGZ561" s="107"/>
      <c r="THA561" s="107"/>
      <c r="THB561" s="107"/>
      <c r="THC561" s="107"/>
      <c r="THD561" s="107"/>
      <c r="THE561" s="107"/>
      <c r="THF561" s="107"/>
      <c r="THG561" s="107"/>
      <c r="THH561" s="107"/>
      <c r="THI561" s="107"/>
      <c r="THJ561" s="107"/>
      <c r="THK561" s="107"/>
      <c r="THL561" s="107"/>
      <c r="THM561" s="107"/>
      <c r="THN561" s="107"/>
      <c r="THO561" s="107"/>
      <c r="THP561" s="107"/>
      <c r="THQ561" s="107"/>
      <c r="THR561" s="107"/>
      <c r="THS561" s="107"/>
      <c r="THT561" s="107"/>
      <c r="THU561" s="107"/>
      <c r="THV561" s="107"/>
      <c r="THW561" s="107"/>
      <c r="THX561" s="107"/>
      <c r="THY561" s="107"/>
      <c r="THZ561" s="107"/>
      <c r="TIA561" s="107"/>
      <c r="TIB561" s="107"/>
      <c r="TIC561" s="107"/>
      <c r="TID561" s="107"/>
      <c r="TIE561" s="107"/>
      <c r="TIF561" s="107"/>
      <c r="TIG561" s="107"/>
      <c r="TIH561" s="107"/>
      <c r="TII561" s="107"/>
      <c r="TIJ561" s="107"/>
      <c r="TIK561" s="107"/>
      <c r="TIL561" s="107"/>
      <c r="TIM561" s="107"/>
      <c r="TIN561" s="107"/>
      <c r="TIO561" s="107"/>
      <c r="TIP561" s="107"/>
      <c r="TIQ561" s="107"/>
      <c r="TIR561" s="107"/>
      <c r="TIS561" s="107"/>
      <c r="TIT561" s="107"/>
      <c r="TIU561" s="107"/>
      <c r="TIV561" s="107"/>
      <c r="TIW561" s="107"/>
      <c r="TIX561" s="107"/>
      <c r="TIY561" s="107"/>
      <c r="TIZ561" s="107"/>
      <c r="TJA561" s="107"/>
      <c r="TJB561" s="107"/>
      <c r="TJC561" s="107"/>
      <c r="TJD561" s="107"/>
      <c r="TJE561" s="107"/>
      <c r="TJF561" s="107"/>
      <c r="TJG561" s="107"/>
      <c r="TJH561" s="107"/>
      <c r="TJI561" s="107"/>
      <c r="TJJ561" s="107"/>
      <c r="TJK561" s="107"/>
      <c r="TJL561" s="107"/>
      <c r="TJM561" s="107"/>
      <c r="TJN561" s="107"/>
      <c r="TJO561" s="107"/>
      <c r="TJP561" s="107"/>
      <c r="TJQ561" s="107"/>
      <c r="TJR561" s="107"/>
      <c r="TJS561" s="107"/>
      <c r="TJT561" s="107"/>
      <c r="TJU561" s="107"/>
      <c r="TJV561" s="107"/>
      <c r="TJW561" s="107"/>
      <c r="TJX561" s="107"/>
      <c r="TJY561" s="107"/>
      <c r="TJZ561" s="107"/>
      <c r="TKA561" s="107"/>
      <c r="TKB561" s="107"/>
      <c r="TKC561" s="107"/>
      <c r="TKD561" s="107"/>
      <c r="TKE561" s="107"/>
      <c r="TKF561" s="107"/>
      <c r="TKG561" s="107"/>
      <c r="TKH561" s="107"/>
      <c r="TKI561" s="107"/>
      <c r="TKJ561" s="107"/>
      <c r="TKK561" s="107"/>
      <c r="TKL561" s="107"/>
      <c r="TKM561" s="107"/>
      <c r="TKN561" s="107"/>
      <c r="TKO561" s="107"/>
      <c r="TKP561" s="107"/>
      <c r="TKQ561" s="107"/>
      <c r="TKR561" s="107"/>
      <c r="TKS561" s="107"/>
      <c r="TKT561" s="107"/>
      <c r="TKU561" s="107"/>
      <c r="TKV561" s="107"/>
      <c r="TKW561" s="107"/>
      <c r="TKX561" s="107"/>
      <c r="TKY561" s="107"/>
      <c r="TKZ561" s="107"/>
      <c r="TLA561" s="107"/>
      <c r="TLB561" s="107"/>
      <c r="TLC561" s="107"/>
      <c r="TLD561" s="107"/>
      <c r="TLE561" s="107"/>
      <c r="TLF561" s="107"/>
      <c r="TLG561" s="107"/>
      <c r="TLH561" s="107"/>
      <c r="TLI561" s="107"/>
      <c r="TLJ561" s="107"/>
      <c r="TLK561" s="107"/>
      <c r="TLL561" s="107"/>
      <c r="TLM561" s="107"/>
      <c r="TLN561" s="107"/>
      <c r="TLO561" s="107"/>
      <c r="TLP561" s="107"/>
      <c r="TLQ561" s="107"/>
      <c r="TLR561" s="107"/>
      <c r="TLS561" s="107"/>
      <c r="TLT561" s="107"/>
      <c r="TLU561" s="107"/>
      <c r="TLV561" s="107"/>
      <c r="TLW561" s="107"/>
      <c r="TLX561" s="107"/>
      <c r="TLY561" s="107"/>
      <c r="TLZ561" s="107"/>
      <c r="TMA561" s="107"/>
      <c r="TMB561" s="107"/>
      <c r="TMC561" s="107"/>
      <c r="TMD561" s="107"/>
      <c r="TME561" s="107"/>
      <c r="TMF561" s="107"/>
      <c r="TMG561" s="107"/>
      <c r="TMH561" s="107"/>
      <c r="TMI561" s="107"/>
      <c r="TMJ561" s="107"/>
      <c r="TMK561" s="107"/>
      <c r="TML561" s="107"/>
      <c r="TMM561" s="107"/>
      <c r="TMN561" s="107"/>
      <c r="TMO561" s="107"/>
      <c r="TMP561" s="107"/>
      <c r="TMQ561" s="107"/>
      <c r="TMR561" s="107"/>
      <c r="TMS561" s="107"/>
      <c r="TMT561" s="107"/>
      <c r="TMU561" s="107"/>
      <c r="TMV561" s="107"/>
      <c r="TMW561" s="107"/>
      <c r="TMX561" s="107"/>
      <c r="TMY561" s="107"/>
      <c r="TMZ561" s="107"/>
      <c r="TNA561" s="107"/>
      <c r="TNB561" s="107"/>
      <c r="TNC561" s="107"/>
      <c r="TND561" s="107"/>
      <c r="TNE561" s="107"/>
      <c r="TNF561" s="107"/>
      <c r="TNG561" s="107"/>
      <c r="TNH561" s="107"/>
      <c r="TNI561" s="107"/>
      <c r="TNJ561" s="107"/>
      <c r="TNK561" s="107"/>
      <c r="TNL561" s="107"/>
      <c r="TNM561" s="107"/>
      <c r="TNN561" s="107"/>
      <c r="TNO561" s="107"/>
      <c r="TNP561" s="107"/>
      <c r="TNQ561" s="107"/>
      <c r="TNR561" s="107"/>
      <c r="TNS561" s="107"/>
      <c r="TNT561" s="107"/>
      <c r="TNU561" s="107"/>
      <c r="TNV561" s="107"/>
      <c r="TNW561" s="107"/>
      <c r="TNX561" s="107"/>
      <c r="TNY561" s="107"/>
      <c r="TNZ561" s="107"/>
      <c r="TOA561" s="107"/>
      <c r="TOB561" s="107"/>
      <c r="TOC561" s="107"/>
      <c r="TOD561" s="107"/>
      <c r="TOE561" s="107"/>
      <c r="TOF561" s="107"/>
      <c r="TOG561" s="107"/>
      <c r="TOH561" s="107"/>
      <c r="TOI561" s="107"/>
      <c r="TOJ561" s="107"/>
      <c r="TOK561" s="107"/>
      <c r="TOL561" s="107"/>
      <c r="TOM561" s="107"/>
      <c r="TON561" s="107"/>
      <c r="TOO561" s="107"/>
      <c r="TOP561" s="107"/>
      <c r="TOQ561" s="107"/>
      <c r="TOR561" s="107"/>
      <c r="TOS561" s="107"/>
      <c r="TOT561" s="107"/>
      <c r="TOU561" s="107"/>
      <c r="TOV561" s="107"/>
      <c r="TOW561" s="107"/>
      <c r="TOX561" s="107"/>
      <c r="TOY561" s="107"/>
      <c r="TOZ561" s="107"/>
      <c r="TPA561" s="107"/>
      <c r="TPB561" s="107"/>
      <c r="TPC561" s="107"/>
      <c r="TPD561" s="107"/>
      <c r="TPE561" s="107"/>
      <c r="TPF561" s="107"/>
      <c r="TPG561" s="107"/>
      <c r="TPH561" s="107"/>
      <c r="TPI561" s="107"/>
      <c r="TPJ561" s="107"/>
      <c r="TPK561" s="107"/>
      <c r="TPL561" s="107"/>
      <c r="TPM561" s="107"/>
      <c r="TPN561" s="107"/>
      <c r="TPO561" s="107"/>
      <c r="TPP561" s="107"/>
      <c r="TPQ561" s="107"/>
      <c r="TPR561" s="107"/>
      <c r="TPS561" s="107"/>
      <c r="TPT561" s="107"/>
      <c r="TPU561" s="107"/>
      <c r="TPV561" s="107"/>
      <c r="TPW561" s="107"/>
      <c r="TPX561" s="107"/>
      <c r="TPY561" s="107"/>
      <c r="TPZ561" s="107"/>
      <c r="TQA561" s="107"/>
      <c r="TQB561" s="107"/>
      <c r="TQC561" s="107"/>
      <c r="TQD561" s="107"/>
      <c r="TQE561" s="107"/>
      <c r="TQF561" s="107"/>
      <c r="TQG561" s="107"/>
      <c r="TQH561" s="107"/>
      <c r="TQI561" s="107"/>
      <c r="TQJ561" s="107"/>
      <c r="TQK561" s="107"/>
      <c r="TQL561" s="107"/>
      <c r="TQM561" s="107"/>
      <c r="TQN561" s="107"/>
      <c r="TQO561" s="107"/>
      <c r="TQP561" s="107"/>
      <c r="TQQ561" s="107"/>
      <c r="TQR561" s="107"/>
      <c r="TQS561" s="107"/>
      <c r="TQT561" s="107"/>
      <c r="TQU561" s="107"/>
      <c r="TQV561" s="107"/>
      <c r="TQW561" s="107"/>
      <c r="TQX561" s="107"/>
      <c r="TQY561" s="107"/>
      <c r="TQZ561" s="107"/>
      <c r="TRA561" s="107"/>
      <c r="TRB561" s="107"/>
      <c r="TRC561" s="107"/>
      <c r="TRD561" s="107"/>
      <c r="TRE561" s="107"/>
      <c r="TRF561" s="107"/>
      <c r="TRG561" s="107"/>
      <c r="TRH561" s="107"/>
      <c r="TRI561" s="107"/>
      <c r="TRJ561" s="107"/>
      <c r="TRK561" s="107"/>
      <c r="TRL561" s="107"/>
      <c r="TRM561" s="107"/>
      <c r="TRN561" s="107"/>
      <c r="TRO561" s="107"/>
      <c r="TRP561" s="107"/>
      <c r="TRQ561" s="107"/>
      <c r="TRR561" s="107"/>
      <c r="TRS561" s="107"/>
      <c r="TRT561" s="107"/>
      <c r="TRU561" s="107"/>
      <c r="TRV561" s="107"/>
      <c r="TRW561" s="107"/>
      <c r="TRX561" s="107"/>
      <c r="TRY561" s="107"/>
      <c r="TRZ561" s="107"/>
      <c r="TSA561" s="107"/>
      <c r="TSB561" s="107"/>
      <c r="TSC561" s="107"/>
      <c r="TSD561" s="107"/>
      <c r="TSE561" s="107"/>
      <c r="TSF561" s="107"/>
      <c r="TSG561" s="107"/>
      <c r="TSH561" s="107"/>
      <c r="TSI561" s="107"/>
      <c r="TSJ561" s="107"/>
      <c r="TSK561" s="107"/>
      <c r="TSL561" s="107"/>
      <c r="TSM561" s="107"/>
      <c r="TSN561" s="107"/>
      <c r="TSO561" s="107"/>
      <c r="TSP561" s="107"/>
      <c r="TSQ561" s="107"/>
      <c r="TSR561" s="107"/>
      <c r="TSS561" s="107"/>
      <c r="TST561" s="107"/>
      <c r="TSU561" s="107"/>
      <c r="TSV561" s="107"/>
      <c r="TSW561" s="107"/>
      <c r="TSX561" s="107"/>
      <c r="TSY561" s="107"/>
      <c r="TSZ561" s="107"/>
      <c r="TTA561" s="107"/>
      <c r="TTB561" s="107"/>
      <c r="TTC561" s="107"/>
      <c r="TTD561" s="107"/>
      <c r="TTE561" s="107"/>
      <c r="TTF561" s="107"/>
      <c r="TTG561" s="107"/>
      <c r="TTH561" s="107"/>
      <c r="TTI561" s="107"/>
      <c r="TTJ561" s="107"/>
      <c r="TTK561" s="107"/>
      <c r="TTL561" s="107"/>
      <c r="TTM561" s="107"/>
      <c r="TTN561" s="107"/>
      <c r="TTO561" s="107"/>
      <c r="TTP561" s="107"/>
      <c r="TTQ561" s="107"/>
      <c r="TTR561" s="107"/>
      <c r="TTS561" s="107"/>
      <c r="TTT561" s="107"/>
      <c r="TTU561" s="107"/>
      <c r="TTV561" s="107"/>
      <c r="TTW561" s="107"/>
      <c r="TTX561" s="107"/>
      <c r="TTY561" s="107"/>
      <c r="TTZ561" s="107"/>
      <c r="TUA561" s="107"/>
      <c r="TUB561" s="107"/>
      <c r="TUC561" s="107"/>
      <c r="TUD561" s="107"/>
      <c r="TUE561" s="107"/>
      <c r="TUF561" s="107"/>
      <c r="TUG561" s="107"/>
      <c r="TUH561" s="107"/>
      <c r="TUI561" s="107"/>
      <c r="TUJ561" s="107"/>
      <c r="TUK561" s="107"/>
      <c r="TUL561" s="107"/>
      <c r="TUM561" s="107"/>
      <c r="TUN561" s="107"/>
      <c r="TUO561" s="107"/>
      <c r="TUP561" s="107"/>
      <c r="TUQ561" s="107"/>
      <c r="TUR561" s="107"/>
      <c r="TUS561" s="107"/>
      <c r="TUT561" s="107"/>
      <c r="TUU561" s="107"/>
      <c r="TUV561" s="107"/>
      <c r="TUW561" s="107"/>
      <c r="TUX561" s="107"/>
      <c r="TUY561" s="107"/>
      <c r="TUZ561" s="107"/>
      <c r="TVA561" s="107"/>
      <c r="TVB561" s="107"/>
      <c r="TVC561" s="107"/>
      <c r="TVD561" s="107"/>
      <c r="TVE561" s="107"/>
      <c r="TVF561" s="107"/>
      <c r="TVG561" s="107"/>
      <c r="TVH561" s="107"/>
      <c r="TVI561" s="107"/>
      <c r="TVJ561" s="107"/>
      <c r="TVK561" s="107"/>
      <c r="TVL561" s="107"/>
      <c r="TVM561" s="107"/>
      <c r="TVN561" s="107"/>
      <c r="TVO561" s="107"/>
      <c r="TVP561" s="107"/>
      <c r="TVQ561" s="107"/>
      <c r="TVR561" s="107"/>
      <c r="TVS561" s="107"/>
      <c r="TVT561" s="107"/>
      <c r="TVU561" s="107"/>
      <c r="TVV561" s="107"/>
      <c r="TVW561" s="107"/>
      <c r="TVX561" s="107"/>
      <c r="TVY561" s="107"/>
      <c r="TVZ561" s="107"/>
      <c r="TWA561" s="107"/>
      <c r="TWB561" s="107"/>
      <c r="TWC561" s="107"/>
      <c r="TWD561" s="107"/>
      <c r="TWE561" s="107"/>
      <c r="TWF561" s="107"/>
      <c r="TWG561" s="107"/>
      <c r="TWH561" s="107"/>
      <c r="TWI561" s="107"/>
      <c r="TWJ561" s="107"/>
      <c r="TWK561" s="107"/>
      <c r="TWL561" s="107"/>
      <c r="TWM561" s="107"/>
      <c r="TWN561" s="107"/>
      <c r="TWO561" s="107"/>
      <c r="TWP561" s="107"/>
      <c r="TWQ561" s="107"/>
      <c r="TWR561" s="107"/>
      <c r="TWS561" s="107"/>
      <c r="TWT561" s="107"/>
      <c r="TWU561" s="107"/>
      <c r="TWV561" s="107"/>
      <c r="TWW561" s="107"/>
      <c r="TWX561" s="107"/>
      <c r="TWY561" s="107"/>
      <c r="TWZ561" s="107"/>
      <c r="TXA561" s="107"/>
      <c r="TXB561" s="107"/>
      <c r="TXC561" s="107"/>
      <c r="TXD561" s="107"/>
      <c r="TXE561" s="107"/>
      <c r="TXF561" s="107"/>
      <c r="TXG561" s="107"/>
      <c r="TXH561" s="107"/>
      <c r="TXI561" s="107"/>
      <c r="TXJ561" s="107"/>
      <c r="TXK561" s="107"/>
      <c r="TXL561" s="107"/>
      <c r="TXM561" s="107"/>
      <c r="TXN561" s="107"/>
      <c r="TXO561" s="107"/>
      <c r="TXP561" s="107"/>
      <c r="TXQ561" s="107"/>
      <c r="TXR561" s="107"/>
      <c r="TXS561" s="107"/>
      <c r="TXT561" s="107"/>
      <c r="TXU561" s="107"/>
      <c r="TXV561" s="107"/>
      <c r="TXW561" s="107"/>
      <c r="TXX561" s="107"/>
      <c r="TXY561" s="107"/>
      <c r="TXZ561" s="107"/>
      <c r="TYA561" s="107"/>
      <c r="TYB561" s="107"/>
      <c r="TYC561" s="107"/>
      <c r="TYD561" s="107"/>
      <c r="TYE561" s="107"/>
      <c r="TYF561" s="107"/>
      <c r="TYG561" s="107"/>
      <c r="TYH561" s="107"/>
      <c r="TYI561" s="107"/>
      <c r="TYJ561" s="107"/>
      <c r="TYK561" s="107"/>
      <c r="TYL561" s="107"/>
      <c r="TYM561" s="107"/>
      <c r="TYN561" s="107"/>
      <c r="TYO561" s="107"/>
      <c r="TYP561" s="107"/>
      <c r="TYQ561" s="107"/>
      <c r="TYR561" s="107"/>
      <c r="TYS561" s="107"/>
      <c r="TYT561" s="107"/>
      <c r="TYU561" s="107"/>
      <c r="TYV561" s="107"/>
      <c r="TYW561" s="107"/>
      <c r="TYX561" s="107"/>
      <c r="TYY561" s="107"/>
      <c r="TYZ561" s="107"/>
      <c r="TZA561" s="107"/>
      <c r="TZB561" s="107"/>
      <c r="TZC561" s="107"/>
      <c r="TZD561" s="107"/>
      <c r="TZE561" s="107"/>
      <c r="TZF561" s="107"/>
      <c r="TZG561" s="107"/>
      <c r="TZH561" s="107"/>
      <c r="TZI561" s="107"/>
      <c r="TZJ561" s="107"/>
      <c r="TZK561" s="107"/>
      <c r="TZL561" s="107"/>
      <c r="TZM561" s="107"/>
      <c r="TZN561" s="107"/>
      <c r="TZO561" s="107"/>
      <c r="TZP561" s="107"/>
      <c r="TZQ561" s="107"/>
      <c r="TZR561" s="107"/>
      <c r="TZS561" s="107"/>
      <c r="TZT561" s="107"/>
      <c r="TZU561" s="107"/>
      <c r="TZV561" s="107"/>
      <c r="TZW561" s="107"/>
      <c r="TZX561" s="107"/>
      <c r="TZY561" s="107"/>
      <c r="TZZ561" s="107"/>
      <c r="UAA561" s="107"/>
      <c r="UAB561" s="107"/>
      <c r="UAC561" s="107"/>
      <c r="UAD561" s="107"/>
      <c r="UAE561" s="107"/>
      <c r="UAF561" s="107"/>
      <c r="UAG561" s="107"/>
      <c r="UAH561" s="107"/>
      <c r="UAI561" s="107"/>
      <c r="UAJ561" s="107"/>
      <c r="UAK561" s="107"/>
      <c r="UAL561" s="107"/>
      <c r="UAM561" s="107"/>
      <c r="UAN561" s="107"/>
      <c r="UAO561" s="107"/>
      <c r="UAP561" s="107"/>
      <c r="UAQ561" s="107"/>
      <c r="UAR561" s="107"/>
      <c r="UAS561" s="107"/>
      <c r="UAT561" s="107"/>
      <c r="UAU561" s="107"/>
      <c r="UAV561" s="107"/>
      <c r="UAW561" s="107"/>
      <c r="UAX561" s="107"/>
      <c r="UAY561" s="107"/>
      <c r="UAZ561" s="107"/>
      <c r="UBA561" s="107"/>
      <c r="UBB561" s="107"/>
      <c r="UBC561" s="107"/>
      <c r="UBD561" s="107"/>
      <c r="UBE561" s="107"/>
      <c r="UBF561" s="107"/>
      <c r="UBG561" s="107"/>
      <c r="UBH561" s="107"/>
      <c r="UBI561" s="107"/>
      <c r="UBJ561" s="107"/>
      <c r="UBK561" s="107"/>
      <c r="UBL561" s="107"/>
      <c r="UBM561" s="107"/>
      <c r="UBN561" s="107"/>
      <c r="UBO561" s="107"/>
      <c r="UBP561" s="107"/>
      <c r="UBQ561" s="107"/>
      <c r="UBR561" s="107"/>
      <c r="UBS561" s="107"/>
      <c r="UBT561" s="107"/>
      <c r="UBU561" s="107"/>
      <c r="UBV561" s="107"/>
      <c r="UBW561" s="107"/>
      <c r="UBX561" s="107"/>
      <c r="UBY561" s="107"/>
      <c r="UBZ561" s="107"/>
      <c r="UCA561" s="107"/>
      <c r="UCB561" s="107"/>
      <c r="UCC561" s="107"/>
      <c r="UCD561" s="107"/>
      <c r="UCE561" s="107"/>
      <c r="UCF561" s="107"/>
      <c r="UCG561" s="107"/>
      <c r="UCH561" s="107"/>
      <c r="UCI561" s="107"/>
      <c r="UCJ561" s="107"/>
      <c r="UCK561" s="107"/>
      <c r="UCL561" s="107"/>
      <c r="UCM561" s="107"/>
      <c r="UCN561" s="107"/>
      <c r="UCO561" s="107"/>
      <c r="UCP561" s="107"/>
      <c r="UCQ561" s="107"/>
      <c r="UCR561" s="107"/>
      <c r="UCS561" s="107"/>
      <c r="UCT561" s="107"/>
      <c r="UCU561" s="107"/>
      <c r="UCV561" s="107"/>
      <c r="UCW561" s="107"/>
      <c r="UCX561" s="107"/>
      <c r="UCY561" s="107"/>
      <c r="UCZ561" s="107"/>
      <c r="UDA561" s="107"/>
      <c r="UDB561" s="107"/>
      <c r="UDC561" s="107"/>
      <c r="UDD561" s="107"/>
      <c r="UDE561" s="107"/>
      <c r="UDF561" s="107"/>
      <c r="UDG561" s="107"/>
      <c r="UDH561" s="107"/>
      <c r="UDI561" s="107"/>
      <c r="UDJ561" s="107"/>
      <c r="UDK561" s="107"/>
      <c r="UDL561" s="107"/>
      <c r="UDM561" s="107"/>
      <c r="UDN561" s="107"/>
      <c r="UDO561" s="107"/>
      <c r="UDP561" s="107"/>
      <c r="UDQ561" s="107"/>
      <c r="UDR561" s="107"/>
      <c r="UDS561" s="107"/>
      <c r="UDT561" s="107"/>
      <c r="UDU561" s="107"/>
      <c r="UDV561" s="107"/>
      <c r="UDW561" s="107"/>
      <c r="UDX561" s="107"/>
      <c r="UDY561" s="107"/>
      <c r="UDZ561" s="107"/>
      <c r="UEA561" s="107"/>
      <c r="UEB561" s="107"/>
      <c r="UEC561" s="107"/>
      <c r="UED561" s="107"/>
      <c r="UEE561" s="107"/>
      <c r="UEF561" s="107"/>
      <c r="UEG561" s="107"/>
      <c r="UEH561" s="107"/>
      <c r="UEI561" s="107"/>
      <c r="UEJ561" s="107"/>
      <c r="UEK561" s="107"/>
      <c r="UEL561" s="107"/>
      <c r="UEM561" s="107"/>
      <c r="UEN561" s="107"/>
      <c r="UEO561" s="107"/>
      <c r="UEP561" s="107"/>
      <c r="UEQ561" s="107"/>
      <c r="UER561" s="107"/>
      <c r="UES561" s="107"/>
      <c r="UET561" s="107"/>
      <c r="UEU561" s="107"/>
      <c r="UEV561" s="107"/>
      <c r="UEW561" s="107"/>
      <c r="UEX561" s="107"/>
      <c r="UEY561" s="107"/>
      <c r="UEZ561" s="107"/>
      <c r="UFA561" s="107"/>
      <c r="UFB561" s="107"/>
      <c r="UFC561" s="107"/>
      <c r="UFD561" s="107"/>
      <c r="UFE561" s="107"/>
      <c r="UFF561" s="107"/>
      <c r="UFG561" s="107"/>
      <c r="UFH561" s="107"/>
      <c r="UFI561" s="107"/>
      <c r="UFJ561" s="107"/>
      <c r="UFK561" s="107"/>
      <c r="UFL561" s="107"/>
      <c r="UFM561" s="107"/>
      <c r="UFN561" s="107"/>
      <c r="UFO561" s="107"/>
      <c r="UFP561" s="107"/>
      <c r="UFQ561" s="107"/>
      <c r="UFR561" s="107"/>
      <c r="UFS561" s="107"/>
      <c r="UFT561" s="107"/>
      <c r="UFU561" s="107"/>
      <c r="UFV561" s="107"/>
      <c r="UFW561" s="107"/>
      <c r="UFX561" s="107"/>
      <c r="UFY561" s="107"/>
      <c r="UFZ561" s="107"/>
      <c r="UGA561" s="107"/>
      <c r="UGB561" s="107"/>
      <c r="UGC561" s="107"/>
      <c r="UGD561" s="107"/>
      <c r="UGE561" s="107"/>
      <c r="UGF561" s="107"/>
      <c r="UGG561" s="107"/>
      <c r="UGH561" s="107"/>
      <c r="UGI561" s="107"/>
      <c r="UGJ561" s="107"/>
      <c r="UGK561" s="107"/>
      <c r="UGL561" s="107"/>
      <c r="UGM561" s="107"/>
      <c r="UGN561" s="107"/>
      <c r="UGO561" s="107"/>
      <c r="UGP561" s="107"/>
      <c r="UGQ561" s="107"/>
      <c r="UGR561" s="107"/>
      <c r="UGS561" s="107"/>
      <c r="UGT561" s="107"/>
      <c r="UGU561" s="107"/>
      <c r="UGV561" s="107"/>
      <c r="UGW561" s="107"/>
      <c r="UGX561" s="107"/>
      <c r="UGY561" s="107"/>
      <c r="UGZ561" s="107"/>
      <c r="UHA561" s="107"/>
      <c r="UHB561" s="107"/>
      <c r="UHC561" s="107"/>
      <c r="UHD561" s="107"/>
      <c r="UHE561" s="107"/>
      <c r="UHF561" s="107"/>
      <c r="UHG561" s="107"/>
      <c r="UHH561" s="107"/>
      <c r="UHI561" s="107"/>
      <c r="UHJ561" s="107"/>
      <c r="UHK561" s="107"/>
      <c r="UHL561" s="107"/>
      <c r="UHM561" s="107"/>
      <c r="UHN561" s="107"/>
      <c r="UHO561" s="107"/>
      <c r="UHP561" s="107"/>
      <c r="UHQ561" s="107"/>
      <c r="UHR561" s="107"/>
      <c r="UHS561" s="107"/>
      <c r="UHT561" s="107"/>
      <c r="UHU561" s="107"/>
      <c r="UHV561" s="107"/>
      <c r="UHW561" s="107"/>
      <c r="UHX561" s="107"/>
      <c r="UHY561" s="107"/>
      <c r="UHZ561" s="107"/>
      <c r="UIA561" s="107"/>
      <c r="UIB561" s="107"/>
      <c r="UIC561" s="107"/>
      <c r="UID561" s="107"/>
      <c r="UIE561" s="107"/>
      <c r="UIF561" s="107"/>
      <c r="UIG561" s="107"/>
      <c r="UIH561" s="107"/>
      <c r="UII561" s="107"/>
      <c r="UIJ561" s="107"/>
      <c r="UIK561" s="107"/>
      <c r="UIL561" s="107"/>
      <c r="UIM561" s="107"/>
      <c r="UIN561" s="107"/>
      <c r="UIO561" s="107"/>
      <c r="UIP561" s="107"/>
      <c r="UIQ561" s="107"/>
      <c r="UIR561" s="107"/>
      <c r="UIS561" s="107"/>
      <c r="UIT561" s="107"/>
      <c r="UIU561" s="107"/>
      <c r="UIV561" s="107"/>
      <c r="UIW561" s="107"/>
      <c r="UIX561" s="107"/>
      <c r="UIY561" s="107"/>
      <c r="UIZ561" s="107"/>
      <c r="UJA561" s="107"/>
      <c r="UJB561" s="107"/>
      <c r="UJC561" s="107"/>
      <c r="UJD561" s="107"/>
      <c r="UJE561" s="107"/>
      <c r="UJF561" s="107"/>
      <c r="UJG561" s="107"/>
      <c r="UJH561" s="107"/>
      <c r="UJI561" s="107"/>
      <c r="UJJ561" s="107"/>
      <c r="UJK561" s="107"/>
      <c r="UJL561" s="107"/>
      <c r="UJM561" s="107"/>
      <c r="UJN561" s="107"/>
      <c r="UJO561" s="107"/>
      <c r="UJP561" s="107"/>
      <c r="UJQ561" s="107"/>
      <c r="UJR561" s="107"/>
      <c r="UJS561" s="107"/>
      <c r="UJT561" s="107"/>
      <c r="UJU561" s="107"/>
      <c r="UJV561" s="107"/>
      <c r="UJW561" s="107"/>
      <c r="UJX561" s="107"/>
      <c r="UJY561" s="107"/>
      <c r="UJZ561" s="107"/>
      <c r="UKA561" s="107"/>
      <c r="UKB561" s="107"/>
      <c r="UKC561" s="107"/>
      <c r="UKD561" s="107"/>
      <c r="UKE561" s="107"/>
      <c r="UKF561" s="107"/>
      <c r="UKG561" s="107"/>
      <c r="UKH561" s="107"/>
      <c r="UKI561" s="107"/>
      <c r="UKJ561" s="107"/>
      <c r="UKK561" s="107"/>
      <c r="UKL561" s="107"/>
      <c r="UKM561" s="107"/>
      <c r="UKN561" s="107"/>
      <c r="UKO561" s="107"/>
      <c r="UKP561" s="107"/>
      <c r="UKQ561" s="107"/>
      <c r="UKR561" s="107"/>
      <c r="UKS561" s="107"/>
      <c r="UKT561" s="107"/>
      <c r="UKU561" s="107"/>
      <c r="UKV561" s="107"/>
      <c r="UKW561" s="107"/>
      <c r="UKX561" s="107"/>
      <c r="UKY561" s="107"/>
      <c r="UKZ561" s="107"/>
      <c r="ULA561" s="107"/>
      <c r="ULB561" s="107"/>
      <c r="ULC561" s="107"/>
      <c r="ULD561" s="107"/>
      <c r="ULE561" s="107"/>
      <c r="ULF561" s="107"/>
      <c r="ULG561" s="107"/>
      <c r="ULH561" s="107"/>
      <c r="ULI561" s="107"/>
      <c r="ULJ561" s="107"/>
      <c r="ULK561" s="107"/>
      <c r="ULL561" s="107"/>
      <c r="ULM561" s="107"/>
      <c r="ULN561" s="107"/>
      <c r="ULO561" s="107"/>
      <c r="ULP561" s="107"/>
      <c r="ULQ561" s="107"/>
      <c r="ULR561" s="107"/>
      <c r="ULS561" s="107"/>
      <c r="ULT561" s="107"/>
      <c r="ULU561" s="107"/>
      <c r="ULV561" s="107"/>
      <c r="ULW561" s="107"/>
      <c r="ULX561" s="107"/>
      <c r="ULY561" s="107"/>
      <c r="ULZ561" s="107"/>
      <c r="UMA561" s="107"/>
      <c r="UMB561" s="107"/>
      <c r="UMC561" s="107"/>
      <c r="UMD561" s="107"/>
      <c r="UME561" s="107"/>
      <c r="UMF561" s="107"/>
      <c r="UMG561" s="107"/>
      <c r="UMH561" s="107"/>
      <c r="UMI561" s="107"/>
      <c r="UMJ561" s="107"/>
      <c r="UMK561" s="107"/>
      <c r="UML561" s="107"/>
      <c r="UMM561" s="107"/>
      <c r="UMN561" s="107"/>
      <c r="UMO561" s="107"/>
      <c r="UMP561" s="107"/>
      <c r="UMQ561" s="107"/>
      <c r="UMR561" s="107"/>
      <c r="UMS561" s="107"/>
      <c r="UMT561" s="107"/>
      <c r="UMU561" s="107"/>
      <c r="UMV561" s="107"/>
      <c r="UMW561" s="107"/>
      <c r="UMX561" s="107"/>
      <c r="UMY561" s="107"/>
      <c r="UMZ561" s="107"/>
      <c r="UNA561" s="107"/>
      <c r="UNB561" s="107"/>
      <c r="UNC561" s="107"/>
      <c r="UND561" s="107"/>
      <c r="UNE561" s="107"/>
      <c r="UNF561" s="107"/>
      <c r="UNG561" s="107"/>
      <c r="UNH561" s="107"/>
      <c r="UNI561" s="107"/>
      <c r="UNJ561" s="107"/>
      <c r="UNK561" s="107"/>
      <c r="UNL561" s="107"/>
      <c r="UNM561" s="107"/>
      <c r="UNN561" s="107"/>
      <c r="UNO561" s="107"/>
      <c r="UNP561" s="107"/>
      <c r="UNQ561" s="107"/>
      <c r="UNR561" s="107"/>
      <c r="UNS561" s="107"/>
      <c r="UNT561" s="107"/>
      <c r="UNU561" s="107"/>
      <c r="UNV561" s="107"/>
      <c r="UNW561" s="107"/>
      <c r="UNX561" s="107"/>
      <c r="UNY561" s="107"/>
      <c r="UNZ561" s="107"/>
      <c r="UOA561" s="107"/>
      <c r="UOB561" s="107"/>
      <c r="UOC561" s="107"/>
      <c r="UOD561" s="107"/>
      <c r="UOE561" s="107"/>
      <c r="UOF561" s="107"/>
      <c r="UOG561" s="107"/>
      <c r="UOH561" s="107"/>
      <c r="UOI561" s="107"/>
      <c r="UOJ561" s="107"/>
      <c r="UOK561" s="107"/>
      <c r="UOL561" s="107"/>
      <c r="UOM561" s="107"/>
      <c r="UON561" s="107"/>
      <c r="UOO561" s="107"/>
      <c r="UOP561" s="107"/>
      <c r="UOQ561" s="107"/>
      <c r="UOR561" s="107"/>
      <c r="UOS561" s="107"/>
      <c r="UOT561" s="107"/>
      <c r="UOU561" s="107"/>
      <c r="UOV561" s="107"/>
      <c r="UOW561" s="107"/>
      <c r="UOX561" s="107"/>
      <c r="UOY561" s="107"/>
      <c r="UOZ561" s="107"/>
      <c r="UPA561" s="107"/>
      <c r="UPB561" s="107"/>
      <c r="UPC561" s="107"/>
      <c r="UPD561" s="107"/>
      <c r="UPE561" s="107"/>
      <c r="UPF561" s="107"/>
      <c r="UPG561" s="107"/>
      <c r="UPH561" s="107"/>
      <c r="UPI561" s="107"/>
      <c r="UPJ561" s="107"/>
      <c r="UPK561" s="107"/>
      <c r="UPL561" s="107"/>
      <c r="UPM561" s="107"/>
      <c r="UPN561" s="107"/>
      <c r="UPO561" s="107"/>
      <c r="UPP561" s="107"/>
      <c r="UPQ561" s="107"/>
      <c r="UPR561" s="107"/>
      <c r="UPS561" s="107"/>
      <c r="UPT561" s="107"/>
      <c r="UPU561" s="107"/>
      <c r="UPV561" s="107"/>
      <c r="UPW561" s="107"/>
      <c r="UPX561" s="107"/>
      <c r="UPY561" s="107"/>
      <c r="UPZ561" s="107"/>
      <c r="UQA561" s="107"/>
      <c r="UQB561" s="107"/>
      <c r="UQC561" s="107"/>
      <c r="UQD561" s="107"/>
      <c r="UQE561" s="107"/>
      <c r="UQF561" s="107"/>
      <c r="UQG561" s="107"/>
      <c r="UQH561" s="107"/>
      <c r="UQI561" s="107"/>
      <c r="UQJ561" s="107"/>
      <c r="UQK561" s="107"/>
      <c r="UQL561" s="107"/>
      <c r="UQM561" s="107"/>
      <c r="UQN561" s="107"/>
      <c r="UQO561" s="107"/>
      <c r="UQP561" s="107"/>
      <c r="UQQ561" s="107"/>
      <c r="UQR561" s="107"/>
      <c r="UQS561" s="107"/>
      <c r="UQT561" s="107"/>
      <c r="UQU561" s="107"/>
      <c r="UQV561" s="107"/>
      <c r="UQW561" s="107"/>
      <c r="UQX561" s="107"/>
      <c r="UQY561" s="107"/>
      <c r="UQZ561" s="107"/>
      <c r="URA561" s="107"/>
      <c r="URB561" s="107"/>
      <c r="URC561" s="107"/>
      <c r="URD561" s="107"/>
      <c r="URE561" s="107"/>
      <c r="URF561" s="107"/>
      <c r="URG561" s="107"/>
      <c r="URH561" s="107"/>
      <c r="URI561" s="107"/>
      <c r="URJ561" s="107"/>
      <c r="URK561" s="107"/>
      <c r="URL561" s="107"/>
      <c r="URM561" s="107"/>
      <c r="URN561" s="107"/>
      <c r="URO561" s="107"/>
      <c r="URP561" s="107"/>
      <c r="URQ561" s="107"/>
      <c r="URR561" s="107"/>
      <c r="URS561" s="107"/>
      <c r="URT561" s="107"/>
      <c r="URU561" s="107"/>
      <c r="URV561" s="107"/>
      <c r="URW561" s="107"/>
      <c r="URX561" s="107"/>
      <c r="URY561" s="107"/>
      <c r="URZ561" s="107"/>
      <c r="USA561" s="107"/>
      <c r="USB561" s="107"/>
      <c r="USC561" s="107"/>
      <c r="USD561" s="107"/>
      <c r="USE561" s="107"/>
      <c r="USF561" s="107"/>
      <c r="USG561" s="107"/>
      <c r="USH561" s="107"/>
      <c r="USI561" s="107"/>
      <c r="USJ561" s="107"/>
      <c r="USK561" s="107"/>
      <c r="USL561" s="107"/>
      <c r="USM561" s="107"/>
      <c r="USN561" s="107"/>
      <c r="USO561" s="107"/>
      <c r="USP561" s="107"/>
      <c r="USQ561" s="107"/>
      <c r="USR561" s="107"/>
      <c r="USS561" s="107"/>
      <c r="UST561" s="107"/>
      <c r="USU561" s="107"/>
      <c r="USV561" s="107"/>
      <c r="USW561" s="107"/>
      <c r="USX561" s="107"/>
      <c r="USY561" s="107"/>
      <c r="USZ561" s="107"/>
      <c r="UTA561" s="107"/>
      <c r="UTB561" s="107"/>
      <c r="UTC561" s="107"/>
      <c r="UTD561" s="107"/>
      <c r="UTE561" s="107"/>
      <c r="UTF561" s="107"/>
      <c r="UTG561" s="107"/>
      <c r="UTH561" s="107"/>
      <c r="UTI561" s="107"/>
      <c r="UTJ561" s="107"/>
      <c r="UTK561" s="107"/>
      <c r="UTL561" s="107"/>
      <c r="UTM561" s="107"/>
      <c r="UTN561" s="107"/>
      <c r="UTO561" s="107"/>
      <c r="UTP561" s="107"/>
      <c r="UTQ561" s="107"/>
      <c r="UTR561" s="107"/>
      <c r="UTS561" s="107"/>
      <c r="UTT561" s="107"/>
      <c r="UTU561" s="107"/>
      <c r="UTV561" s="107"/>
      <c r="UTW561" s="107"/>
      <c r="UTX561" s="107"/>
      <c r="UTY561" s="107"/>
      <c r="UTZ561" s="107"/>
      <c r="UUA561" s="107"/>
      <c r="UUB561" s="107"/>
      <c r="UUC561" s="107"/>
      <c r="UUD561" s="107"/>
      <c r="UUE561" s="107"/>
      <c r="UUF561" s="107"/>
      <c r="UUG561" s="107"/>
      <c r="UUH561" s="107"/>
      <c r="UUI561" s="107"/>
      <c r="UUJ561" s="107"/>
      <c r="UUK561" s="107"/>
      <c r="UUL561" s="107"/>
      <c r="UUM561" s="107"/>
      <c r="UUN561" s="107"/>
      <c r="UUO561" s="107"/>
      <c r="UUP561" s="107"/>
      <c r="UUQ561" s="107"/>
      <c r="UUR561" s="107"/>
      <c r="UUS561" s="107"/>
      <c r="UUT561" s="107"/>
      <c r="UUU561" s="107"/>
      <c r="UUV561" s="107"/>
      <c r="UUW561" s="107"/>
      <c r="UUX561" s="107"/>
      <c r="UUY561" s="107"/>
      <c r="UUZ561" s="107"/>
      <c r="UVA561" s="107"/>
      <c r="UVB561" s="107"/>
      <c r="UVC561" s="107"/>
      <c r="UVD561" s="107"/>
      <c r="UVE561" s="107"/>
      <c r="UVF561" s="107"/>
      <c r="UVG561" s="107"/>
      <c r="UVH561" s="107"/>
      <c r="UVI561" s="107"/>
      <c r="UVJ561" s="107"/>
      <c r="UVK561" s="107"/>
      <c r="UVL561" s="107"/>
      <c r="UVM561" s="107"/>
      <c r="UVN561" s="107"/>
      <c r="UVO561" s="107"/>
      <c r="UVP561" s="107"/>
      <c r="UVQ561" s="107"/>
      <c r="UVR561" s="107"/>
      <c r="UVS561" s="107"/>
      <c r="UVT561" s="107"/>
      <c r="UVU561" s="107"/>
      <c r="UVV561" s="107"/>
      <c r="UVW561" s="107"/>
      <c r="UVX561" s="107"/>
      <c r="UVY561" s="107"/>
      <c r="UVZ561" s="107"/>
      <c r="UWA561" s="107"/>
      <c r="UWB561" s="107"/>
      <c r="UWC561" s="107"/>
      <c r="UWD561" s="107"/>
      <c r="UWE561" s="107"/>
      <c r="UWF561" s="107"/>
      <c r="UWG561" s="107"/>
      <c r="UWH561" s="107"/>
      <c r="UWI561" s="107"/>
      <c r="UWJ561" s="107"/>
      <c r="UWK561" s="107"/>
      <c r="UWL561" s="107"/>
      <c r="UWM561" s="107"/>
      <c r="UWN561" s="107"/>
      <c r="UWO561" s="107"/>
      <c r="UWP561" s="107"/>
      <c r="UWQ561" s="107"/>
      <c r="UWR561" s="107"/>
      <c r="UWS561" s="107"/>
      <c r="UWT561" s="107"/>
      <c r="UWU561" s="107"/>
      <c r="UWV561" s="107"/>
      <c r="UWW561" s="107"/>
      <c r="UWX561" s="107"/>
      <c r="UWY561" s="107"/>
      <c r="UWZ561" s="107"/>
      <c r="UXA561" s="107"/>
      <c r="UXB561" s="107"/>
      <c r="UXC561" s="107"/>
      <c r="UXD561" s="107"/>
      <c r="UXE561" s="107"/>
      <c r="UXF561" s="107"/>
      <c r="UXG561" s="107"/>
      <c r="UXH561" s="107"/>
      <c r="UXI561" s="107"/>
      <c r="UXJ561" s="107"/>
      <c r="UXK561" s="107"/>
      <c r="UXL561" s="107"/>
      <c r="UXM561" s="107"/>
      <c r="UXN561" s="107"/>
      <c r="UXO561" s="107"/>
      <c r="UXP561" s="107"/>
      <c r="UXQ561" s="107"/>
      <c r="UXR561" s="107"/>
      <c r="UXS561" s="107"/>
      <c r="UXT561" s="107"/>
      <c r="UXU561" s="107"/>
      <c r="UXV561" s="107"/>
      <c r="UXW561" s="107"/>
      <c r="UXX561" s="107"/>
      <c r="UXY561" s="107"/>
      <c r="UXZ561" s="107"/>
      <c r="UYA561" s="107"/>
      <c r="UYB561" s="107"/>
      <c r="UYC561" s="107"/>
      <c r="UYD561" s="107"/>
      <c r="UYE561" s="107"/>
      <c r="UYF561" s="107"/>
      <c r="UYG561" s="107"/>
      <c r="UYH561" s="107"/>
      <c r="UYI561" s="107"/>
      <c r="UYJ561" s="107"/>
      <c r="UYK561" s="107"/>
      <c r="UYL561" s="107"/>
      <c r="UYM561" s="107"/>
      <c r="UYN561" s="107"/>
      <c r="UYO561" s="107"/>
      <c r="UYP561" s="107"/>
      <c r="UYQ561" s="107"/>
      <c r="UYR561" s="107"/>
      <c r="UYS561" s="107"/>
      <c r="UYT561" s="107"/>
      <c r="UYU561" s="107"/>
      <c r="UYV561" s="107"/>
      <c r="UYW561" s="107"/>
      <c r="UYX561" s="107"/>
      <c r="UYY561" s="107"/>
      <c r="UYZ561" s="107"/>
      <c r="UZA561" s="107"/>
      <c r="UZB561" s="107"/>
      <c r="UZC561" s="107"/>
      <c r="UZD561" s="107"/>
      <c r="UZE561" s="107"/>
      <c r="UZF561" s="107"/>
      <c r="UZG561" s="107"/>
      <c r="UZH561" s="107"/>
      <c r="UZI561" s="107"/>
      <c r="UZJ561" s="107"/>
      <c r="UZK561" s="107"/>
      <c r="UZL561" s="107"/>
      <c r="UZM561" s="107"/>
      <c r="UZN561" s="107"/>
      <c r="UZO561" s="107"/>
      <c r="UZP561" s="107"/>
      <c r="UZQ561" s="107"/>
      <c r="UZR561" s="107"/>
      <c r="UZS561" s="107"/>
      <c r="UZT561" s="107"/>
      <c r="UZU561" s="107"/>
      <c r="UZV561" s="107"/>
      <c r="UZW561" s="107"/>
      <c r="UZX561" s="107"/>
      <c r="UZY561" s="107"/>
      <c r="UZZ561" s="107"/>
      <c r="VAA561" s="107"/>
      <c r="VAB561" s="107"/>
      <c r="VAC561" s="107"/>
      <c r="VAD561" s="107"/>
      <c r="VAE561" s="107"/>
      <c r="VAF561" s="107"/>
      <c r="VAG561" s="107"/>
      <c r="VAH561" s="107"/>
      <c r="VAI561" s="107"/>
      <c r="VAJ561" s="107"/>
      <c r="VAK561" s="107"/>
      <c r="VAL561" s="107"/>
      <c r="VAM561" s="107"/>
      <c r="VAN561" s="107"/>
      <c r="VAO561" s="107"/>
      <c r="VAP561" s="107"/>
      <c r="VAQ561" s="107"/>
      <c r="VAR561" s="107"/>
      <c r="VAS561" s="107"/>
      <c r="VAT561" s="107"/>
      <c r="VAU561" s="107"/>
      <c r="VAV561" s="107"/>
      <c r="VAW561" s="107"/>
      <c r="VAX561" s="107"/>
      <c r="VAY561" s="107"/>
      <c r="VAZ561" s="107"/>
      <c r="VBA561" s="107"/>
      <c r="VBB561" s="107"/>
      <c r="VBC561" s="107"/>
      <c r="VBD561" s="107"/>
      <c r="VBE561" s="107"/>
      <c r="VBF561" s="107"/>
      <c r="VBG561" s="107"/>
      <c r="VBH561" s="107"/>
      <c r="VBI561" s="107"/>
      <c r="VBJ561" s="107"/>
      <c r="VBK561" s="107"/>
      <c r="VBL561" s="107"/>
      <c r="VBM561" s="107"/>
      <c r="VBN561" s="107"/>
      <c r="VBO561" s="107"/>
      <c r="VBP561" s="107"/>
      <c r="VBQ561" s="107"/>
      <c r="VBR561" s="107"/>
      <c r="VBS561" s="107"/>
      <c r="VBT561" s="107"/>
      <c r="VBU561" s="107"/>
      <c r="VBV561" s="107"/>
      <c r="VBW561" s="107"/>
      <c r="VBX561" s="107"/>
      <c r="VBY561" s="107"/>
      <c r="VBZ561" s="107"/>
      <c r="VCA561" s="107"/>
      <c r="VCB561" s="107"/>
      <c r="VCC561" s="107"/>
      <c r="VCD561" s="107"/>
      <c r="VCE561" s="107"/>
      <c r="VCF561" s="107"/>
      <c r="VCG561" s="107"/>
      <c r="VCH561" s="107"/>
      <c r="VCI561" s="107"/>
      <c r="VCJ561" s="107"/>
      <c r="VCK561" s="107"/>
      <c r="VCL561" s="107"/>
      <c r="VCM561" s="107"/>
      <c r="VCN561" s="107"/>
      <c r="VCO561" s="107"/>
      <c r="VCP561" s="107"/>
      <c r="VCQ561" s="107"/>
      <c r="VCR561" s="107"/>
      <c r="VCS561" s="107"/>
      <c r="VCT561" s="107"/>
      <c r="VCU561" s="107"/>
      <c r="VCV561" s="107"/>
      <c r="VCW561" s="107"/>
      <c r="VCX561" s="107"/>
      <c r="VCY561" s="107"/>
      <c r="VCZ561" s="107"/>
      <c r="VDA561" s="107"/>
      <c r="VDB561" s="107"/>
      <c r="VDC561" s="107"/>
      <c r="VDD561" s="107"/>
      <c r="VDE561" s="107"/>
      <c r="VDF561" s="107"/>
      <c r="VDG561" s="107"/>
      <c r="VDH561" s="107"/>
      <c r="VDI561" s="107"/>
      <c r="VDJ561" s="107"/>
      <c r="VDK561" s="107"/>
      <c r="VDL561" s="107"/>
      <c r="VDM561" s="107"/>
      <c r="VDN561" s="107"/>
      <c r="VDO561" s="107"/>
      <c r="VDP561" s="107"/>
      <c r="VDQ561" s="107"/>
      <c r="VDR561" s="107"/>
      <c r="VDS561" s="107"/>
      <c r="VDT561" s="107"/>
      <c r="VDU561" s="107"/>
      <c r="VDV561" s="107"/>
      <c r="VDW561" s="107"/>
      <c r="VDX561" s="107"/>
      <c r="VDY561" s="107"/>
      <c r="VDZ561" s="107"/>
      <c r="VEA561" s="107"/>
      <c r="VEB561" s="107"/>
      <c r="VEC561" s="107"/>
      <c r="VED561" s="107"/>
      <c r="VEE561" s="107"/>
      <c r="VEF561" s="107"/>
      <c r="VEG561" s="107"/>
      <c r="VEH561" s="107"/>
      <c r="VEI561" s="107"/>
      <c r="VEJ561" s="107"/>
      <c r="VEK561" s="107"/>
      <c r="VEL561" s="107"/>
      <c r="VEM561" s="107"/>
      <c r="VEN561" s="107"/>
      <c r="VEO561" s="107"/>
      <c r="VEP561" s="107"/>
      <c r="VEQ561" s="107"/>
      <c r="VER561" s="107"/>
      <c r="VES561" s="107"/>
      <c r="VET561" s="107"/>
      <c r="VEU561" s="107"/>
      <c r="VEV561" s="107"/>
      <c r="VEW561" s="107"/>
      <c r="VEX561" s="107"/>
      <c r="VEY561" s="107"/>
      <c r="VEZ561" s="107"/>
      <c r="VFA561" s="107"/>
      <c r="VFB561" s="107"/>
      <c r="VFC561" s="107"/>
      <c r="VFD561" s="107"/>
      <c r="VFE561" s="107"/>
      <c r="VFF561" s="107"/>
      <c r="VFG561" s="107"/>
      <c r="VFH561" s="107"/>
      <c r="VFI561" s="107"/>
      <c r="VFJ561" s="107"/>
      <c r="VFK561" s="107"/>
      <c r="VFL561" s="107"/>
      <c r="VFM561" s="107"/>
      <c r="VFN561" s="107"/>
      <c r="VFO561" s="107"/>
      <c r="VFP561" s="107"/>
      <c r="VFQ561" s="107"/>
      <c r="VFR561" s="107"/>
      <c r="VFS561" s="107"/>
      <c r="VFT561" s="107"/>
      <c r="VFU561" s="107"/>
      <c r="VFV561" s="107"/>
      <c r="VFW561" s="107"/>
      <c r="VFX561" s="107"/>
      <c r="VFY561" s="107"/>
      <c r="VFZ561" s="107"/>
      <c r="VGA561" s="107"/>
      <c r="VGB561" s="107"/>
      <c r="VGC561" s="107"/>
      <c r="VGD561" s="107"/>
      <c r="VGE561" s="107"/>
      <c r="VGF561" s="107"/>
      <c r="VGG561" s="107"/>
      <c r="VGH561" s="107"/>
      <c r="VGI561" s="107"/>
      <c r="VGJ561" s="107"/>
      <c r="VGK561" s="107"/>
      <c r="VGL561" s="107"/>
      <c r="VGM561" s="107"/>
      <c r="VGN561" s="107"/>
      <c r="VGO561" s="107"/>
      <c r="VGP561" s="107"/>
      <c r="VGQ561" s="107"/>
      <c r="VGR561" s="107"/>
      <c r="VGS561" s="107"/>
      <c r="VGT561" s="107"/>
      <c r="VGU561" s="107"/>
      <c r="VGV561" s="107"/>
      <c r="VGW561" s="107"/>
      <c r="VGX561" s="107"/>
      <c r="VGY561" s="107"/>
      <c r="VGZ561" s="107"/>
      <c r="VHA561" s="107"/>
      <c r="VHB561" s="107"/>
      <c r="VHC561" s="107"/>
      <c r="VHD561" s="107"/>
      <c r="VHE561" s="107"/>
      <c r="VHF561" s="107"/>
      <c r="VHG561" s="107"/>
      <c r="VHH561" s="107"/>
      <c r="VHI561" s="107"/>
      <c r="VHJ561" s="107"/>
      <c r="VHK561" s="107"/>
      <c r="VHL561" s="107"/>
      <c r="VHM561" s="107"/>
      <c r="VHN561" s="107"/>
      <c r="VHO561" s="107"/>
      <c r="VHP561" s="107"/>
      <c r="VHQ561" s="107"/>
      <c r="VHR561" s="107"/>
      <c r="VHS561" s="107"/>
      <c r="VHT561" s="107"/>
      <c r="VHU561" s="107"/>
      <c r="VHV561" s="107"/>
      <c r="VHW561" s="107"/>
      <c r="VHX561" s="107"/>
      <c r="VHY561" s="107"/>
      <c r="VHZ561" s="107"/>
      <c r="VIA561" s="107"/>
      <c r="VIB561" s="107"/>
      <c r="VIC561" s="107"/>
      <c r="VID561" s="107"/>
      <c r="VIE561" s="107"/>
      <c r="VIF561" s="107"/>
      <c r="VIG561" s="107"/>
      <c r="VIH561" s="107"/>
      <c r="VII561" s="107"/>
      <c r="VIJ561" s="107"/>
      <c r="VIK561" s="107"/>
      <c r="VIL561" s="107"/>
      <c r="VIM561" s="107"/>
      <c r="VIN561" s="107"/>
      <c r="VIO561" s="107"/>
      <c r="VIP561" s="107"/>
      <c r="VIQ561" s="107"/>
      <c r="VIR561" s="107"/>
      <c r="VIS561" s="107"/>
      <c r="VIT561" s="107"/>
      <c r="VIU561" s="107"/>
      <c r="VIV561" s="107"/>
      <c r="VIW561" s="107"/>
      <c r="VIX561" s="107"/>
      <c r="VIY561" s="107"/>
      <c r="VIZ561" s="107"/>
      <c r="VJA561" s="107"/>
      <c r="VJB561" s="107"/>
      <c r="VJC561" s="107"/>
      <c r="VJD561" s="107"/>
      <c r="VJE561" s="107"/>
      <c r="VJF561" s="107"/>
      <c r="VJG561" s="107"/>
      <c r="VJH561" s="107"/>
      <c r="VJI561" s="107"/>
      <c r="VJJ561" s="107"/>
      <c r="VJK561" s="107"/>
      <c r="VJL561" s="107"/>
      <c r="VJM561" s="107"/>
      <c r="VJN561" s="107"/>
      <c r="VJO561" s="107"/>
      <c r="VJP561" s="107"/>
      <c r="VJQ561" s="107"/>
      <c r="VJR561" s="107"/>
      <c r="VJS561" s="107"/>
      <c r="VJT561" s="107"/>
      <c r="VJU561" s="107"/>
      <c r="VJV561" s="107"/>
      <c r="VJW561" s="107"/>
      <c r="VJX561" s="107"/>
      <c r="VJY561" s="107"/>
      <c r="VJZ561" s="107"/>
      <c r="VKA561" s="107"/>
      <c r="VKB561" s="107"/>
      <c r="VKC561" s="107"/>
      <c r="VKD561" s="107"/>
      <c r="VKE561" s="107"/>
      <c r="VKF561" s="107"/>
      <c r="VKG561" s="107"/>
      <c r="VKH561" s="107"/>
      <c r="VKI561" s="107"/>
      <c r="VKJ561" s="107"/>
      <c r="VKK561" s="107"/>
      <c r="VKL561" s="107"/>
      <c r="VKM561" s="107"/>
      <c r="VKN561" s="107"/>
      <c r="VKO561" s="107"/>
      <c r="VKP561" s="107"/>
      <c r="VKQ561" s="107"/>
      <c r="VKR561" s="107"/>
      <c r="VKS561" s="107"/>
      <c r="VKT561" s="107"/>
      <c r="VKU561" s="107"/>
      <c r="VKV561" s="107"/>
      <c r="VKW561" s="107"/>
      <c r="VKX561" s="107"/>
      <c r="VKY561" s="107"/>
      <c r="VKZ561" s="107"/>
      <c r="VLA561" s="107"/>
      <c r="VLB561" s="107"/>
      <c r="VLC561" s="107"/>
      <c r="VLD561" s="107"/>
      <c r="VLE561" s="107"/>
      <c r="VLF561" s="107"/>
      <c r="VLG561" s="107"/>
      <c r="VLH561" s="107"/>
      <c r="VLI561" s="107"/>
      <c r="VLJ561" s="107"/>
      <c r="VLK561" s="107"/>
      <c r="VLL561" s="107"/>
      <c r="VLM561" s="107"/>
      <c r="VLN561" s="107"/>
      <c r="VLO561" s="107"/>
      <c r="VLP561" s="107"/>
      <c r="VLQ561" s="107"/>
      <c r="VLR561" s="107"/>
      <c r="VLS561" s="107"/>
      <c r="VLT561" s="107"/>
      <c r="VLU561" s="107"/>
      <c r="VLV561" s="107"/>
      <c r="VLW561" s="107"/>
      <c r="VLX561" s="107"/>
      <c r="VLY561" s="107"/>
      <c r="VLZ561" s="107"/>
      <c r="VMA561" s="107"/>
      <c r="VMB561" s="107"/>
      <c r="VMC561" s="107"/>
      <c r="VMD561" s="107"/>
      <c r="VME561" s="107"/>
      <c r="VMF561" s="107"/>
      <c r="VMG561" s="107"/>
      <c r="VMH561" s="107"/>
      <c r="VMI561" s="107"/>
      <c r="VMJ561" s="107"/>
      <c r="VMK561" s="107"/>
      <c r="VML561" s="107"/>
      <c r="VMM561" s="107"/>
      <c r="VMN561" s="107"/>
      <c r="VMO561" s="107"/>
      <c r="VMP561" s="107"/>
      <c r="VMQ561" s="107"/>
      <c r="VMR561" s="107"/>
      <c r="VMS561" s="107"/>
      <c r="VMT561" s="107"/>
      <c r="VMU561" s="107"/>
      <c r="VMV561" s="107"/>
      <c r="VMW561" s="107"/>
      <c r="VMX561" s="107"/>
      <c r="VMY561" s="107"/>
      <c r="VMZ561" s="107"/>
      <c r="VNA561" s="107"/>
      <c r="VNB561" s="107"/>
      <c r="VNC561" s="107"/>
      <c r="VND561" s="107"/>
      <c r="VNE561" s="107"/>
      <c r="VNF561" s="107"/>
      <c r="VNG561" s="107"/>
      <c r="VNH561" s="107"/>
      <c r="VNI561" s="107"/>
      <c r="VNJ561" s="107"/>
      <c r="VNK561" s="107"/>
      <c r="VNL561" s="107"/>
      <c r="VNM561" s="107"/>
      <c r="VNN561" s="107"/>
      <c r="VNO561" s="107"/>
      <c r="VNP561" s="107"/>
      <c r="VNQ561" s="107"/>
      <c r="VNR561" s="107"/>
      <c r="VNS561" s="107"/>
      <c r="VNT561" s="107"/>
      <c r="VNU561" s="107"/>
      <c r="VNV561" s="107"/>
      <c r="VNW561" s="107"/>
      <c r="VNX561" s="107"/>
      <c r="VNY561" s="107"/>
      <c r="VNZ561" s="107"/>
      <c r="VOA561" s="107"/>
      <c r="VOB561" s="107"/>
      <c r="VOC561" s="107"/>
      <c r="VOD561" s="107"/>
      <c r="VOE561" s="107"/>
      <c r="VOF561" s="107"/>
      <c r="VOG561" s="107"/>
      <c r="VOH561" s="107"/>
      <c r="VOI561" s="107"/>
      <c r="VOJ561" s="107"/>
      <c r="VOK561" s="107"/>
      <c r="VOL561" s="107"/>
      <c r="VOM561" s="107"/>
      <c r="VON561" s="107"/>
      <c r="VOO561" s="107"/>
      <c r="VOP561" s="107"/>
      <c r="VOQ561" s="107"/>
      <c r="VOR561" s="107"/>
      <c r="VOS561" s="107"/>
      <c r="VOT561" s="107"/>
      <c r="VOU561" s="107"/>
      <c r="VOV561" s="107"/>
      <c r="VOW561" s="107"/>
      <c r="VOX561" s="107"/>
      <c r="VOY561" s="107"/>
      <c r="VOZ561" s="107"/>
      <c r="VPA561" s="107"/>
      <c r="VPB561" s="107"/>
      <c r="VPC561" s="107"/>
      <c r="VPD561" s="107"/>
      <c r="VPE561" s="107"/>
      <c r="VPF561" s="107"/>
      <c r="VPG561" s="107"/>
      <c r="VPH561" s="107"/>
      <c r="VPI561" s="107"/>
      <c r="VPJ561" s="107"/>
      <c r="VPK561" s="107"/>
      <c r="VPL561" s="107"/>
      <c r="VPM561" s="107"/>
      <c r="VPN561" s="107"/>
      <c r="VPO561" s="107"/>
      <c r="VPP561" s="107"/>
      <c r="VPQ561" s="107"/>
      <c r="VPR561" s="107"/>
      <c r="VPS561" s="107"/>
      <c r="VPT561" s="107"/>
      <c r="VPU561" s="107"/>
      <c r="VPV561" s="107"/>
      <c r="VPW561" s="107"/>
      <c r="VPX561" s="107"/>
      <c r="VPY561" s="107"/>
      <c r="VPZ561" s="107"/>
      <c r="VQA561" s="107"/>
      <c r="VQB561" s="107"/>
      <c r="VQC561" s="107"/>
      <c r="VQD561" s="107"/>
      <c r="VQE561" s="107"/>
      <c r="VQF561" s="107"/>
      <c r="VQG561" s="107"/>
      <c r="VQH561" s="107"/>
      <c r="VQI561" s="107"/>
      <c r="VQJ561" s="107"/>
      <c r="VQK561" s="107"/>
      <c r="VQL561" s="107"/>
      <c r="VQM561" s="107"/>
      <c r="VQN561" s="107"/>
      <c r="VQO561" s="107"/>
      <c r="VQP561" s="107"/>
      <c r="VQQ561" s="107"/>
      <c r="VQR561" s="107"/>
      <c r="VQS561" s="107"/>
      <c r="VQT561" s="107"/>
      <c r="VQU561" s="107"/>
      <c r="VQV561" s="107"/>
      <c r="VQW561" s="107"/>
      <c r="VQX561" s="107"/>
      <c r="VQY561" s="107"/>
      <c r="VQZ561" s="107"/>
      <c r="VRA561" s="107"/>
      <c r="VRB561" s="107"/>
      <c r="VRC561" s="107"/>
      <c r="VRD561" s="107"/>
      <c r="VRE561" s="107"/>
      <c r="VRF561" s="107"/>
      <c r="VRG561" s="107"/>
      <c r="VRH561" s="107"/>
      <c r="VRI561" s="107"/>
      <c r="VRJ561" s="107"/>
      <c r="VRK561" s="107"/>
      <c r="VRL561" s="107"/>
      <c r="VRM561" s="107"/>
      <c r="VRN561" s="107"/>
      <c r="VRO561" s="107"/>
      <c r="VRP561" s="107"/>
      <c r="VRQ561" s="107"/>
      <c r="VRR561" s="107"/>
      <c r="VRS561" s="107"/>
      <c r="VRT561" s="107"/>
      <c r="VRU561" s="107"/>
      <c r="VRV561" s="107"/>
      <c r="VRW561" s="107"/>
      <c r="VRX561" s="107"/>
      <c r="VRY561" s="107"/>
      <c r="VRZ561" s="107"/>
      <c r="VSA561" s="107"/>
      <c r="VSB561" s="107"/>
      <c r="VSC561" s="107"/>
      <c r="VSD561" s="107"/>
      <c r="VSE561" s="107"/>
      <c r="VSF561" s="107"/>
      <c r="VSG561" s="107"/>
      <c r="VSH561" s="107"/>
      <c r="VSI561" s="107"/>
      <c r="VSJ561" s="107"/>
      <c r="VSK561" s="107"/>
      <c r="VSL561" s="107"/>
      <c r="VSM561" s="107"/>
      <c r="VSN561" s="107"/>
      <c r="VSO561" s="107"/>
      <c r="VSP561" s="107"/>
      <c r="VSQ561" s="107"/>
      <c r="VSR561" s="107"/>
      <c r="VSS561" s="107"/>
      <c r="VST561" s="107"/>
      <c r="VSU561" s="107"/>
      <c r="VSV561" s="107"/>
      <c r="VSW561" s="107"/>
      <c r="VSX561" s="107"/>
      <c r="VSY561" s="107"/>
      <c r="VSZ561" s="107"/>
      <c r="VTA561" s="107"/>
      <c r="VTB561" s="107"/>
      <c r="VTC561" s="107"/>
      <c r="VTD561" s="107"/>
      <c r="VTE561" s="107"/>
      <c r="VTF561" s="107"/>
      <c r="VTG561" s="107"/>
      <c r="VTH561" s="107"/>
      <c r="VTI561" s="107"/>
      <c r="VTJ561" s="107"/>
      <c r="VTK561" s="107"/>
      <c r="VTL561" s="107"/>
      <c r="VTM561" s="107"/>
      <c r="VTN561" s="107"/>
      <c r="VTO561" s="107"/>
      <c r="VTP561" s="107"/>
      <c r="VTQ561" s="107"/>
      <c r="VTR561" s="107"/>
      <c r="VTS561" s="107"/>
      <c r="VTT561" s="107"/>
      <c r="VTU561" s="107"/>
      <c r="VTV561" s="107"/>
      <c r="VTW561" s="107"/>
      <c r="VTX561" s="107"/>
      <c r="VTY561" s="107"/>
      <c r="VTZ561" s="107"/>
      <c r="VUA561" s="107"/>
      <c r="VUB561" s="107"/>
      <c r="VUC561" s="107"/>
      <c r="VUD561" s="107"/>
      <c r="VUE561" s="107"/>
      <c r="VUF561" s="107"/>
      <c r="VUG561" s="107"/>
      <c r="VUH561" s="107"/>
      <c r="VUI561" s="107"/>
      <c r="VUJ561" s="107"/>
      <c r="VUK561" s="107"/>
      <c r="VUL561" s="107"/>
      <c r="VUM561" s="107"/>
      <c r="VUN561" s="107"/>
      <c r="VUO561" s="107"/>
      <c r="VUP561" s="107"/>
      <c r="VUQ561" s="107"/>
      <c r="VUR561" s="107"/>
      <c r="VUS561" s="107"/>
      <c r="VUT561" s="107"/>
      <c r="VUU561" s="107"/>
      <c r="VUV561" s="107"/>
      <c r="VUW561" s="107"/>
      <c r="VUX561" s="107"/>
      <c r="VUY561" s="107"/>
      <c r="VUZ561" s="107"/>
      <c r="VVA561" s="107"/>
      <c r="VVB561" s="107"/>
      <c r="VVC561" s="107"/>
      <c r="VVD561" s="107"/>
      <c r="VVE561" s="107"/>
      <c r="VVF561" s="107"/>
      <c r="VVG561" s="107"/>
      <c r="VVH561" s="107"/>
      <c r="VVI561" s="107"/>
      <c r="VVJ561" s="107"/>
      <c r="VVK561" s="107"/>
      <c r="VVL561" s="107"/>
      <c r="VVM561" s="107"/>
      <c r="VVN561" s="107"/>
      <c r="VVO561" s="107"/>
      <c r="VVP561" s="107"/>
      <c r="VVQ561" s="107"/>
      <c r="VVR561" s="107"/>
      <c r="VVS561" s="107"/>
      <c r="VVT561" s="107"/>
      <c r="VVU561" s="107"/>
      <c r="VVV561" s="107"/>
      <c r="VVW561" s="107"/>
      <c r="VVX561" s="107"/>
      <c r="VVY561" s="107"/>
      <c r="VVZ561" s="107"/>
      <c r="VWA561" s="107"/>
      <c r="VWB561" s="107"/>
      <c r="VWC561" s="107"/>
      <c r="VWD561" s="107"/>
      <c r="VWE561" s="107"/>
      <c r="VWF561" s="107"/>
      <c r="VWG561" s="107"/>
      <c r="VWH561" s="107"/>
      <c r="VWI561" s="107"/>
      <c r="VWJ561" s="107"/>
      <c r="VWK561" s="107"/>
      <c r="VWL561" s="107"/>
      <c r="VWM561" s="107"/>
      <c r="VWN561" s="107"/>
      <c r="VWO561" s="107"/>
      <c r="VWP561" s="107"/>
      <c r="VWQ561" s="107"/>
      <c r="VWR561" s="107"/>
      <c r="VWS561" s="107"/>
      <c r="VWT561" s="107"/>
      <c r="VWU561" s="107"/>
      <c r="VWV561" s="107"/>
      <c r="VWW561" s="107"/>
      <c r="VWX561" s="107"/>
      <c r="VWY561" s="107"/>
      <c r="VWZ561" s="107"/>
      <c r="VXA561" s="107"/>
      <c r="VXB561" s="107"/>
      <c r="VXC561" s="107"/>
      <c r="VXD561" s="107"/>
      <c r="VXE561" s="107"/>
      <c r="VXF561" s="107"/>
      <c r="VXG561" s="107"/>
      <c r="VXH561" s="107"/>
      <c r="VXI561" s="107"/>
      <c r="VXJ561" s="107"/>
      <c r="VXK561" s="107"/>
      <c r="VXL561" s="107"/>
      <c r="VXM561" s="107"/>
      <c r="VXN561" s="107"/>
      <c r="VXO561" s="107"/>
      <c r="VXP561" s="107"/>
      <c r="VXQ561" s="107"/>
      <c r="VXR561" s="107"/>
      <c r="VXS561" s="107"/>
      <c r="VXT561" s="107"/>
      <c r="VXU561" s="107"/>
      <c r="VXV561" s="107"/>
      <c r="VXW561" s="107"/>
      <c r="VXX561" s="107"/>
      <c r="VXY561" s="107"/>
      <c r="VXZ561" s="107"/>
      <c r="VYA561" s="107"/>
      <c r="VYB561" s="107"/>
      <c r="VYC561" s="107"/>
      <c r="VYD561" s="107"/>
      <c r="VYE561" s="107"/>
      <c r="VYF561" s="107"/>
      <c r="VYG561" s="107"/>
      <c r="VYH561" s="107"/>
      <c r="VYI561" s="107"/>
      <c r="VYJ561" s="107"/>
      <c r="VYK561" s="107"/>
      <c r="VYL561" s="107"/>
      <c r="VYM561" s="107"/>
      <c r="VYN561" s="107"/>
      <c r="VYO561" s="107"/>
      <c r="VYP561" s="107"/>
      <c r="VYQ561" s="107"/>
      <c r="VYR561" s="107"/>
      <c r="VYS561" s="107"/>
      <c r="VYT561" s="107"/>
      <c r="VYU561" s="107"/>
      <c r="VYV561" s="107"/>
      <c r="VYW561" s="107"/>
      <c r="VYX561" s="107"/>
      <c r="VYY561" s="107"/>
      <c r="VYZ561" s="107"/>
      <c r="VZA561" s="107"/>
      <c r="VZB561" s="107"/>
      <c r="VZC561" s="107"/>
      <c r="VZD561" s="107"/>
      <c r="VZE561" s="107"/>
      <c r="VZF561" s="107"/>
      <c r="VZG561" s="107"/>
      <c r="VZH561" s="107"/>
      <c r="VZI561" s="107"/>
      <c r="VZJ561" s="107"/>
      <c r="VZK561" s="107"/>
      <c r="VZL561" s="107"/>
      <c r="VZM561" s="107"/>
      <c r="VZN561" s="107"/>
      <c r="VZO561" s="107"/>
      <c r="VZP561" s="107"/>
      <c r="VZQ561" s="107"/>
      <c r="VZR561" s="107"/>
      <c r="VZS561" s="107"/>
      <c r="VZT561" s="107"/>
      <c r="VZU561" s="107"/>
      <c r="VZV561" s="107"/>
      <c r="VZW561" s="107"/>
      <c r="VZX561" s="107"/>
      <c r="VZY561" s="107"/>
      <c r="VZZ561" s="107"/>
      <c r="WAA561" s="107"/>
      <c r="WAB561" s="107"/>
      <c r="WAC561" s="107"/>
      <c r="WAD561" s="107"/>
      <c r="WAE561" s="107"/>
      <c r="WAF561" s="107"/>
      <c r="WAG561" s="107"/>
      <c r="WAH561" s="107"/>
      <c r="WAI561" s="107"/>
      <c r="WAJ561" s="107"/>
      <c r="WAK561" s="107"/>
      <c r="WAL561" s="107"/>
      <c r="WAM561" s="107"/>
      <c r="WAN561" s="107"/>
      <c r="WAO561" s="107"/>
      <c r="WAP561" s="107"/>
      <c r="WAQ561" s="107"/>
      <c r="WAR561" s="107"/>
      <c r="WAS561" s="107"/>
      <c r="WAT561" s="107"/>
      <c r="WAU561" s="107"/>
      <c r="WAV561" s="107"/>
      <c r="WAW561" s="107"/>
      <c r="WAX561" s="107"/>
      <c r="WAY561" s="107"/>
      <c r="WAZ561" s="107"/>
      <c r="WBA561" s="107"/>
      <c r="WBB561" s="107"/>
      <c r="WBC561" s="107"/>
      <c r="WBD561" s="107"/>
      <c r="WBE561" s="107"/>
      <c r="WBF561" s="107"/>
      <c r="WBG561" s="107"/>
      <c r="WBH561" s="107"/>
      <c r="WBI561" s="107"/>
      <c r="WBJ561" s="107"/>
      <c r="WBK561" s="107"/>
      <c r="WBL561" s="107"/>
      <c r="WBM561" s="107"/>
      <c r="WBN561" s="107"/>
      <c r="WBO561" s="107"/>
      <c r="WBP561" s="107"/>
      <c r="WBQ561" s="107"/>
      <c r="WBR561" s="107"/>
      <c r="WBS561" s="107"/>
      <c r="WBT561" s="107"/>
      <c r="WBU561" s="107"/>
      <c r="WBV561" s="107"/>
      <c r="WBW561" s="107"/>
      <c r="WBX561" s="107"/>
      <c r="WBY561" s="107"/>
      <c r="WBZ561" s="107"/>
      <c r="WCA561" s="107"/>
      <c r="WCB561" s="107"/>
      <c r="WCC561" s="107"/>
      <c r="WCD561" s="107"/>
      <c r="WCE561" s="107"/>
      <c r="WCF561" s="107"/>
      <c r="WCG561" s="107"/>
      <c r="WCH561" s="107"/>
      <c r="WCI561" s="107"/>
      <c r="WCJ561" s="107"/>
      <c r="WCK561" s="107"/>
      <c r="WCL561" s="107"/>
      <c r="WCM561" s="107"/>
      <c r="WCN561" s="107"/>
      <c r="WCO561" s="107"/>
      <c r="WCP561" s="107"/>
      <c r="WCQ561" s="107"/>
      <c r="WCR561" s="107"/>
      <c r="WCS561" s="107"/>
      <c r="WCT561" s="107"/>
      <c r="WCU561" s="107"/>
      <c r="WCV561" s="107"/>
      <c r="WCW561" s="107"/>
      <c r="WCX561" s="107"/>
      <c r="WCY561" s="107"/>
      <c r="WCZ561" s="107"/>
      <c r="WDA561" s="107"/>
      <c r="WDB561" s="107"/>
      <c r="WDC561" s="107"/>
      <c r="WDD561" s="107"/>
      <c r="WDE561" s="107"/>
      <c r="WDF561" s="107"/>
      <c r="WDG561" s="107"/>
      <c r="WDH561" s="107"/>
      <c r="WDI561" s="107"/>
      <c r="WDJ561" s="107"/>
      <c r="WDK561" s="107"/>
      <c r="WDL561" s="107"/>
      <c r="WDM561" s="107"/>
      <c r="WDN561" s="107"/>
      <c r="WDO561" s="107"/>
      <c r="WDP561" s="107"/>
      <c r="WDQ561" s="107"/>
      <c r="WDR561" s="107"/>
      <c r="WDS561" s="107"/>
      <c r="WDT561" s="107"/>
      <c r="WDU561" s="107"/>
      <c r="WDV561" s="107"/>
      <c r="WDW561" s="107"/>
      <c r="WDX561" s="107"/>
      <c r="WDY561" s="107"/>
      <c r="WDZ561" s="107"/>
      <c r="WEA561" s="107"/>
      <c r="WEB561" s="107"/>
      <c r="WEC561" s="107"/>
      <c r="WED561" s="107"/>
      <c r="WEE561" s="107"/>
      <c r="WEF561" s="107"/>
      <c r="WEG561" s="107"/>
      <c r="WEH561" s="107"/>
      <c r="WEI561" s="107"/>
      <c r="WEJ561" s="107"/>
      <c r="WEK561" s="107"/>
      <c r="WEL561" s="107"/>
      <c r="WEM561" s="107"/>
      <c r="WEN561" s="107"/>
      <c r="WEO561" s="107"/>
      <c r="WEP561" s="107"/>
      <c r="WEQ561" s="107"/>
      <c r="WER561" s="107"/>
      <c r="WES561" s="107"/>
      <c r="WET561" s="107"/>
      <c r="WEU561" s="107"/>
      <c r="WEV561" s="107"/>
      <c r="WEW561" s="107"/>
      <c r="WEX561" s="107"/>
      <c r="WEY561" s="107"/>
      <c r="WEZ561" s="107"/>
      <c r="WFA561" s="107"/>
      <c r="WFB561" s="107"/>
      <c r="WFC561" s="107"/>
      <c r="WFD561" s="107"/>
      <c r="WFE561" s="107"/>
      <c r="WFF561" s="107"/>
      <c r="WFG561" s="107"/>
      <c r="WFH561" s="107"/>
      <c r="WFI561" s="107"/>
      <c r="WFJ561" s="107"/>
      <c r="WFK561" s="107"/>
      <c r="WFL561" s="107"/>
      <c r="WFM561" s="107"/>
      <c r="WFN561" s="107"/>
      <c r="WFO561" s="107"/>
      <c r="WFP561" s="107"/>
      <c r="WFQ561" s="107"/>
      <c r="WFR561" s="107"/>
      <c r="WFS561" s="107"/>
      <c r="WFT561" s="107"/>
      <c r="WFU561" s="107"/>
      <c r="WFV561" s="107"/>
      <c r="WFW561" s="107"/>
      <c r="WFX561" s="107"/>
      <c r="WFY561" s="107"/>
      <c r="WFZ561" s="107"/>
      <c r="WGA561" s="107"/>
      <c r="WGB561" s="107"/>
      <c r="WGC561" s="107"/>
      <c r="WGD561" s="107"/>
      <c r="WGE561" s="107"/>
      <c r="WGF561" s="107"/>
      <c r="WGG561" s="107"/>
      <c r="WGH561" s="107"/>
      <c r="WGI561" s="107"/>
      <c r="WGJ561" s="107"/>
      <c r="WGK561" s="107"/>
      <c r="WGL561" s="107"/>
      <c r="WGM561" s="107"/>
      <c r="WGN561" s="107"/>
      <c r="WGO561" s="107"/>
      <c r="WGP561" s="107"/>
      <c r="WGQ561" s="107"/>
      <c r="WGR561" s="107"/>
      <c r="WGS561" s="107"/>
      <c r="WGT561" s="107"/>
      <c r="WGU561" s="107"/>
      <c r="WGV561" s="107"/>
      <c r="WGW561" s="107"/>
      <c r="WGX561" s="107"/>
      <c r="WGY561" s="107"/>
      <c r="WGZ561" s="107"/>
      <c r="WHA561" s="107"/>
      <c r="WHB561" s="107"/>
      <c r="WHC561" s="107"/>
      <c r="WHD561" s="107"/>
      <c r="WHE561" s="107"/>
      <c r="WHF561" s="107"/>
      <c r="WHG561" s="107"/>
      <c r="WHH561" s="107"/>
      <c r="WHI561" s="107"/>
      <c r="WHJ561" s="107"/>
      <c r="WHK561" s="107"/>
      <c r="WHL561" s="107"/>
      <c r="WHM561" s="107"/>
      <c r="WHN561" s="107"/>
      <c r="WHO561" s="107"/>
      <c r="WHP561" s="107"/>
      <c r="WHQ561" s="107"/>
      <c r="WHR561" s="107"/>
      <c r="WHS561" s="107"/>
      <c r="WHT561" s="107"/>
      <c r="WHU561" s="107"/>
      <c r="WHV561" s="107"/>
      <c r="WHW561" s="107"/>
      <c r="WHX561" s="107"/>
      <c r="WHY561" s="107"/>
      <c r="WHZ561" s="107"/>
      <c r="WIA561" s="107"/>
      <c r="WIB561" s="107"/>
      <c r="WIC561" s="107"/>
      <c r="WID561" s="107"/>
      <c r="WIE561" s="107"/>
      <c r="WIF561" s="107"/>
      <c r="WIG561" s="107"/>
      <c r="WIH561" s="107"/>
      <c r="WII561" s="107"/>
      <c r="WIJ561" s="107"/>
      <c r="WIK561" s="107"/>
      <c r="WIL561" s="107"/>
      <c r="WIM561" s="107"/>
      <c r="WIN561" s="107"/>
      <c r="WIO561" s="107"/>
      <c r="WIP561" s="107"/>
      <c r="WIQ561" s="107"/>
      <c r="WIR561" s="107"/>
      <c r="WIS561" s="107"/>
      <c r="WIT561" s="107"/>
      <c r="WIU561" s="107"/>
      <c r="WIV561" s="107"/>
      <c r="WIW561" s="107"/>
      <c r="WIX561" s="107"/>
      <c r="WIY561" s="107"/>
      <c r="WIZ561" s="107"/>
      <c r="WJA561" s="107"/>
      <c r="WJB561" s="107"/>
      <c r="WJC561" s="107"/>
      <c r="WJD561" s="107"/>
      <c r="WJE561" s="107"/>
      <c r="WJF561" s="107"/>
      <c r="WJG561" s="107"/>
      <c r="WJH561" s="107"/>
      <c r="WJI561" s="107"/>
      <c r="WJJ561" s="107"/>
      <c r="WJK561" s="107"/>
      <c r="WJL561" s="107"/>
      <c r="WJM561" s="107"/>
      <c r="WJN561" s="107"/>
      <c r="WJO561" s="107"/>
      <c r="WJP561" s="107"/>
      <c r="WJQ561" s="107"/>
      <c r="WJR561" s="107"/>
      <c r="WJS561" s="107"/>
      <c r="WJT561" s="107"/>
      <c r="WJU561" s="107"/>
      <c r="WJV561" s="107"/>
      <c r="WJW561" s="107"/>
      <c r="WJX561" s="107"/>
      <c r="WJY561" s="107"/>
      <c r="WJZ561" s="107"/>
      <c r="WKA561" s="107"/>
      <c r="WKB561" s="107"/>
      <c r="WKC561" s="107"/>
      <c r="WKD561" s="107"/>
      <c r="WKE561" s="107"/>
      <c r="WKF561" s="107"/>
      <c r="WKG561" s="107"/>
      <c r="WKH561" s="107"/>
      <c r="WKI561" s="107"/>
      <c r="WKJ561" s="107"/>
      <c r="WKK561" s="107"/>
      <c r="WKL561" s="107"/>
      <c r="WKM561" s="107"/>
      <c r="WKN561" s="107"/>
      <c r="WKO561" s="107"/>
      <c r="WKP561" s="107"/>
      <c r="WKQ561" s="107"/>
      <c r="WKR561" s="107"/>
      <c r="WKS561" s="107"/>
      <c r="WKT561" s="107"/>
      <c r="WKU561" s="107"/>
      <c r="WKV561" s="107"/>
      <c r="WKW561" s="107"/>
      <c r="WKX561" s="107"/>
      <c r="WKY561" s="107"/>
      <c r="WKZ561" s="107"/>
      <c r="WLA561" s="107"/>
      <c r="WLB561" s="107"/>
      <c r="WLC561" s="107"/>
      <c r="WLD561" s="107"/>
      <c r="WLE561" s="107"/>
      <c r="WLF561" s="107"/>
      <c r="WLG561" s="107"/>
      <c r="WLH561" s="107"/>
      <c r="WLI561" s="107"/>
      <c r="WLJ561" s="107"/>
      <c r="WLK561" s="107"/>
      <c r="WLL561" s="107"/>
      <c r="WLM561" s="107"/>
      <c r="WLN561" s="107"/>
      <c r="WLO561" s="107"/>
      <c r="WLP561" s="107"/>
      <c r="WLQ561" s="107"/>
      <c r="WLR561" s="107"/>
      <c r="WLS561" s="107"/>
      <c r="WLT561" s="107"/>
      <c r="WLU561" s="107"/>
      <c r="WLV561" s="107"/>
      <c r="WLW561" s="107"/>
      <c r="WLX561" s="107"/>
      <c r="WLY561" s="107"/>
      <c r="WLZ561" s="107"/>
      <c r="WMA561" s="107"/>
      <c r="WMB561" s="107"/>
      <c r="WMC561" s="107"/>
      <c r="WMD561" s="107"/>
      <c r="WME561" s="107"/>
      <c r="WMF561" s="107"/>
      <c r="WMG561" s="107"/>
      <c r="WMH561" s="107"/>
      <c r="WMI561" s="107"/>
      <c r="WMJ561" s="107"/>
      <c r="WMK561" s="107"/>
      <c r="WML561" s="107"/>
      <c r="WMM561" s="107"/>
      <c r="WMN561" s="107"/>
      <c r="WMO561" s="107"/>
      <c r="WMP561" s="107"/>
      <c r="WMQ561" s="107"/>
      <c r="WMR561" s="107"/>
      <c r="WMS561" s="107"/>
      <c r="WMT561" s="107"/>
      <c r="WMU561" s="107"/>
      <c r="WMV561" s="107"/>
      <c r="WMW561" s="107"/>
      <c r="WMX561" s="107"/>
      <c r="WMY561" s="107"/>
      <c r="WMZ561" s="107"/>
      <c r="WNA561" s="107"/>
      <c r="WNB561" s="107"/>
      <c r="WNC561" s="107"/>
      <c r="WND561" s="107"/>
      <c r="WNE561" s="107"/>
      <c r="WNF561" s="107"/>
      <c r="WNG561" s="107"/>
      <c r="WNH561" s="107"/>
      <c r="WNI561" s="107"/>
      <c r="WNJ561" s="107"/>
      <c r="WNK561" s="107"/>
      <c r="WNL561" s="107"/>
      <c r="WNM561" s="107"/>
      <c r="WNN561" s="107"/>
      <c r="WNO561" s="107"/>
      <c r="WNP561" s="107"/>
      <c r="WNQ561" s="107"/>
      <c r="WNR561" s="107"/>
      <c r="WNS561" s="107"/>
      <c r="WNT561" s="107"/>
      <c r="WNU561" s="107"/>
      <c r="WNV561" s="107"/>
      <c r="WNW561" s="107"/>
      <c r="WNX561" s="107"/>
      <c r="WNY561" s="107"/>
      <c r="WNZ561" s="107"/>
      <c r="WOA561" s="107"/>
      <c r="WOB561" s="107"/>
      <c r="WOC561" s="107"/>
      <c r="WOD561" s="107"/>
      <c r="WOE561" s="107"/>
      <c r="WOF561" s="107"/>
      <c r="WOG561" s="107"/>
      <c r="WOH561" s="107"/>
      <c r="WOI561" s="107"/>
      <c r="WOJ561" s="107"/>
      <c r="WOK561" s="107"/>
      <c r="WOL561" s="107"/>
      <c r="WOM561" s="107"/>
      <c r="WON561" s="107"/>
      <c r="WOO561" s="107"/>
      <c r="WOP561" s="107"/>
      <c r="WOQ561" s="107"/>
      <c r="WOR561" s="107"/>
      <c r="WOS561" s="107"/>
      <c r="WOT561" s="107"/>
      <c r="WOU561" s="107"/>
      <c r="WOV561" s="107"/>
      <c r="WOW561" s="107"/>
      <c r="WOX561" s="107"/>
      <c r="WOY561" s="107"/>
      <c r="WOZ561" s="107"/>
      <c r="WPA561" s="107"/>
      <c r="WPB561" s="107"/>
      <c r="WPC561" s="107"/>
      <c r="WPD561" s="107"/>
      <c r="WPE561" s="107"/>
      <c r="WPF561" s="107"/>
      <c r="WPG561" s="107"/>
      <c r="WPH561" s="107"/>
      <c r="WPI561" s="107"/>
      <c r="WPJ561" s="107"/>
      <c r="WPK561" s="107"/>
      <c r="WPL561" s="107"/>
      <c r="WPM561" s="107"/>
      <c r="WPN561" s="107"/>
      <c r="WPO561" s="107"/>
      <c r="WPP561" s="107"/>
      <c r="WPQ561" s="107"/>
      <c r="WPR561" s="107"/>
      <c r="WPS561" s="107"/>
      <c r="WPT561" s="107"/>
      <c r="WPU561" s="107"/>
      <c r="WPV561" s="107"/>
      <c r="WPW561" s="107"/>
      <c r="WPX561" s="107"/>
      <c r="WPY561" s="107"/>
      <c r="WPZ561" s="107"/>
      <c r="WQA561" s="107"/>
      <c r="WQB561" s="107"/>
      <c r="WQC561" s="107"/>
      <c r="WQD561" s="107"/>
      <c r="WQE561" s="107"/>
      <c r="WQF561" s="107"/>
      <c r="WQG561" s="107"/>
      <c r="WQH561" s="107"/>
      <c r="WQI561" s="107"/>
      <c r="WQJ561" s="107"/>
      <c r="WQK561" s="107"/>
      <c r="WQL561" s="107"/>
      <c r="WQM561" s="107"/>
      <c r="WQN561" s="107"/>
      <c r="WQO561" s="107"/>
      <c r="WQP561" s="107"/>
      <c r="WQQ561" s="107"/>
      <c r="WQR561" s="107"/>
      <c r="WQS561" s="107"/>
      <c r="WQT561" s="107"/>
      <c r="WQU561" s="107"/>
      <c r="WQV561" s="107"/>
      <c r="WQW561" s="107"/>
      <c r="WQX561" s="107"/>
      <c r="WQY561" s="107"/>
      <c r="WQZ561" s="107"/>
      <c r="WRA561" s="107"/>
      <c r="WRB561" s="107"/>
      <c r="WRC561" s="107"/>
      <c r="WRD561" s="107"/>
      <c r="WRE561" s="107"/>
      <c r="WRF561" s="107"/>
      <c r="WRG561" s="107"/>
      <c r="WRH561" s="107"/>
      <c r="WRI561" s="107"/>
      <c r="WRJ561" s="107"/>
      <c r="WRK561" s="107"/>
      <c r="WRL561" s="107"/>
      <c r="WRM561" s="107"/>
      <c r="WRN561" s="107"/>
      <c r="WRO561" s="107"/>
      <c r="WRP561" s="107"/>
      <c r="WRQ561" s="107"/>
      <c r="WRR561" s="107"/>
      <c r="WRS561" s="107"/>
      <c r="WRT561" s="107"/>
      <c r="WRU561" s="107"/>
      <c r="WRV561" s="107"/>
      <c r="WRW561" s="107"/>
      <c r="WRX561" s="107"/>
      <c r="WRY561" s="107"/>
      <c r="WRZ561" s="107"/>
      <c r="WSA561" s="107"/>
      <c r="WSB561" s="107"/>
      <c r="WSC561" s="107"/>
      <c r="WSD561" s="107"/>
      <c r="WSE561" s="107"/>
      <c r="WSF561" s="107"/>
      <c r="WSG561" s="107"/>
      <c r="WSH561" s="107"/>
      <c r="WSI561" s="107"/>
      <c r="WSJ561" s="107"/>
      <c r="WSK561" s="107"/>
      <c r="WSL561" s="107"/>
      <c r="WSM561" s="107"/>
      <c r="WSN561" s="107"/>
      <c r="WSO561" s="107"/>
      <c r="WSP561" s="107"/>
      <c r="WSQ561" s="107"/>
      <c r="WSR561" s="107"/>
      <c r="WSS561" s="107"/>
      <c r="WST561" s="107"/>
      <c r="WSU561" s="107"/>
      <c r="WSV561" s="107"/>
      <c r="WSW561" s="107"/>
      <c r="WSX561" s="107"/>
      <c r="WSY561" s="107"/>
      <c r="WSZ561" s="107"/>
      <c r="WTA561" s="107"/>
      <c r="WTB561" s="107"/>
      <c r="WTC561" s="107"/>
      <c r="WTD561" s="107"/>
      <c r="WTE561" s="107"/>
      <c r="WTF561" s="107"/>
      <c r="WTG561" s="107"/>
      <c r="WTH561" s="107"/>
      <c r="WTI561" s="107"/>
      <c r="WTJ561" s="107"/>
      <c r="WTK561" s="107"/>
      <c r="WTL561" s="107"/>
      <c r="WTM561" s="107"/>
      <c r="WTN561" s="107"/>
      <c r="WTO561" s="107"/>
      <c r="WTP561" s="107"/>
      <c r="WTQ561" s="107"/>
      <c r="WTR561" s="107"/>
      <c r="WTS561" s="107"/>
      <c r="WTT561" s="107"/>
      <c r="WTU561" s="107"/>
      <c r="WTV561" s="107"/>
      <c r="WTW561" s="107"/>
      <c r="WTX561" s="107"/>
      <c r="WTY561" s="107"/>
      <c r="WTZ561" s="107"/>
      <c r="WUA561" s="107"/>
      <c r="WUB561" s="107"/>
      <c r="WUC561" s="107"/>
      <c r="WUD561" s="107"/>
      <c r="WUE561" s="107"/>
      <c r="WUF561" s="107"/>
      <c r="WUG561" s="107"/>
      <c r="WUH561" s="107"/>
      <c r="WUI561" s="107"/>
      <c r="WUJ561" s="107"/>
      <c r="WUK561" s="107"/>
      <c r="WUL561" s="107"/>
      <c r="WUM561" s="107"/>
      <c r="WUN561" s="107"/>
      <c r="WUO561" s="107"/>
      <c r="WUP561" s="107"/>
      <c r="WUQ561" s="107"/>
      <c r="WUR561" s="107"/>
      <c r="WUS561" s="107"/>
      <c r="WUT561" s="107"/>
      <c r="WUU561" s="107"/>
      <c r="WUV561" s="107"/>
      <c r="WUW561" s="107"/>
      <c r="WUX561" s="107"/>
      <c r="WUY561" s="107"/>
      <c r="WUZ561" s="107"/>
      <c r="WVA561" s="107"/>
      <c r="WVB561" s="107"/>
      <c r="WVC561" s="107"/>
      <c r="WVD561" s="107"/>
      <c r="WVE561" s="107"/>
      <c r="WVF561" s="107"/>
      <c r="WVG561" s="107"/>
      <c r="WVH561" s="107"/>
      <c r="WVI561" s="107"/>
      <c r="WVJ561" s="107"/>
      <c r="WVK561" s="107"/>
      <c r="WVL561" s="107"/>
      <c r="WVM561" s="107"/>
      <c r="WVN561" s="107"/>
      <c r="WVO561" s="107"/>
      <c r="WVP561" s="107"/>
      <c r="WVQ561" s="107"/>
      <c r="WVR561" s="107"/>
      <c r="WVS561" s="107"/>
      <c r="WVT561" s="107"/>
      <c r="WVU561" s="107"/>
      <c r="WVV561" s="107"/>
      <c r="WVW561" s="107"/>
      <c r="WVX561" s="107"/>
      <c r="WVY561" s="107"/>
      <c r="WVZ561" s="107"/>
      <c r="WWA561" s="107"/>
      <c r="WWB561" s="107"/>
      <c r="WWC561" s="107"/>
      <c r="WWD561" s="107"/>
      <c r="WWE561" s="107"/>
      <c r="WWF561" s="107"/>
      <c r="WWG561" s="107"/>
      <c r="WWH561" s="107"/>
      <c r="WWI561" s="107"/>
      <c r="WWJ561" s="107"/>
      <c r="WWK561" s="107"/>
      <c r="WWL561" s="107"/>
      <c r="WWM561" s="107"/>
      <c r="WWN561" s="107"/>
      <c r="WWO561" s="107"/>
      <c r="WWP561" s="107"/>
      <c r="WWQ561" s="107"/>
      <c r="WWR561" s="107"/>
      <c r="WWS561" s="107"/>
      <c r="WWT561" s="107"/>
      <c r="WWU561" s="107"/>
      <c r="WWV561" s="107"/>
      <c r="WWW561" s="107"/>
      <c r="WWX561" s="107"/>
      <c r="WWY561" s="107"/>
      <c r="WWZ561" s="107"/>
      <c r="WXA561" s="107"/>
      <c r="WXB561" s="107"/>
      <c r="WXC561" s="107"/>
      <c r="WXD561" s="107"/>
      <c r="WXE561" s="107"/>
      <c r="WXF561" s="107"/>
      <c r="WXG561" s="107"/>
      <c r="WXH561" s="107"/>
      <c r="WXI561" s="107"/>
      <c r="WXJ561" s="107"/>
      <c r="WXK561" s="107"/>
      <c r="WXL561" s="107"/>
      <c r="WXM561" s="107"/>
      <c r="WXN561" s="107"/>
      <c r="WXO561" s="107"/>
      <c r="WXP561" s="107"/>
      <c r="WXQ561" s="107"/>
      <c r="WXR561" s="107"/>
      <c r="WXS561" s="107"/>
      <c r="WXT561" s="107"/>
      <c r="WXU561" s="107"/>
      <c r="WXV561" s="107"/>
      <c r="WXW561" s="107"/>
      <c r="WXX561" s="107"/>
      <c r="WXY561" s="107"/>
      <c r="WXZ561" s="107"/>
      <c r="WYA561" s="107"/>
      <c r="WYB561" s="107"/>
      <c r="WYC561" s="107"/>
      <c r="WYD561" s="107"/>
      <c r="WYE561" s="107"/>
      <c r="WYF561" s="107"/>
      <c r="WYG561" s="107"/>
      <c r="WYH561" s="107"/>
      <c r="WYI561" s="107"/>
      <c r="WYJ561" s="107"/>
      <c r="WYK561" s="107"/>
      <c r="WYL561" s="107"/>
      <c r="WYM561" s="107"/>
      <c r="WYN561" s="107"/>
      <c r="WYO561" s="107"/>
      <c r="WYP561" s="107"/>
      <c r="WYQ561" s="107"/>
      <c r="WYR561" s="107"/>
      <c r="WYS561" s="107"/>
      <c r="WYT561" s="107"/>
      <c r="WYU561" s="107"/>
      <c r="WYV561" s="107"/>
      <c r="WYW561" s="107"/>
      <c r="WYX561" s="107"/>
      <c r="WYY561" s="107"/>
      <c r="WYZ561" s="107"/>
      <c r="WZA561" s="107"/>
      <c r="WZB561" s="107"/>
      <c r="WZC561" s="107"/>
      <c r="WZD561" s="107"/>
      <c r="WZE561" s="107"/>
      <c r="WZF561" s="107"/>
      <c r="WZG561" s="107"/>
      <c r="WZH561" s="107"/>
      <c r="WZI561" s="107"/>
      <c r="WZJ561" s="107"/>
      <c r="WZK561" s="107"/>
      <c r="WZL561" s="107"/>
      <c r="WZM561" s="107"/>
      <c r="WZN561" s="107"/>
      <c r="WZO561" s="107"/>
      <c r="WZP561" s="107"/>
      <c r="WZQ561" s="107"/>
      <c r="WZR561" s="107"/>
      <c r="WZS561" s="107"/>
      <c r="WZT561" s="107"/>
      <c r="WZU561" s="107"/>
      <c r="WZV561" s="107"/>
      <c r="WZW561" s="107"/>
      <c r="WZX561" s="107"/>
      <c r="WZY561" s="107"/>
      <c r="WZZ561" s="107"/>
      <c r="XAA561" s="107"/>
      <c r="XAB561" s="107"/>
      <c r="XAC561" s="107"/>
      <c r="XAD561" s="107"/>
      <c r="XAE561" s="107"/>
      <c r="XAF561" s="107"/>
      <c r="XAG561" s="107"/>
      <c r="XAH561" s="107"/>
      <c r="XAI561" s="107"/>
      <c r="XAJ561" s="107"/>
      <c r="XAK561" s="107"/>
      <c r="XAL561" s="107"/>
      <c r="XAM561" s="107"/>
      <c r="XAN561" s="107"/>
      <c r="XAO561" s="107"/>
      <c r="XAP561" s="107"/>
      <c r="XAQ561" s="107"/>
      <c r="XAR561" s="107"/>
      <c r="XAS561" s="107"/>
      <c r="XAT561" s="107"/>
      <c r="XAU561" s="107"/>
      <c r="XAV561" s="107"/>
      <c r="XAW561" s="107"/>
      <c r="XAX561" s="107"/>
      <c r="XAY561" s="107"/>
      <c r="XAZ561" s="107"/>
      <c r="XBA561" s="107"/>
      <c r="XBB561" s="107"/>
      <c r="XBC561" s="107"/>
      <c r="XBD561" s="107"/>
      <c r="XBE561" s="107"/>
      <c r="XBF561" s="107"/>
      <c r="XBG561" s="107"/>
      <c r="XBH561" s="107"/>
      <c r="XBI561" s="107"/>
      <c r="XBJ561" s="107"/>
      <c r="XBK561" s="107"/>
      <c r="XBL561" s="107"/>
      <c r="XBM561" s="107"/>
      <c r="XBN561" s="107"/>
      <c r="XBO561" s="107"/>
      <c r="XBP561" s="107"/>
      <c r="XBQ561" s="107"/>
      <c r="XBR561" s="107"/>
      <c r="XBS561" s="107"/>
      <c r="XBT561" s="107"/>
      <c r="XBU561" s="107"/>
      <c r="XBV561" s="107"/>
      <c r="XBW561" s="107"/>
      <c r="XBX561" s="107"/>
      <c r="XBY561" s="107"/>
      <c r="XBZ561" s="107"/>
      <c r="XCA561" s="107"/>
      <c r="XCB561" s="107"/>
      <c r="XCC561" s="107"/>
      <c r="XCD561" s="107"/>
      <c r="XCE561" s="107"/>
      <c r="XCF561" s="107"/>
      <c r="XCG561" s="107"/>
      <c r="XCH561" s="107"/>
      <c r="XCI561" s="107"/>
      <c r="XCJ561" s="107"/>
      <c r="XCK561" s="107"/>
      <c r="XCL561" s="107"/>
      <c r="XCM561" s="107"/>
      <c r="XCN561" s="107"/>
      <c r="XCO561" s="107"/>
      <c r="XCP561" s="107"/>
      <c r="XCQ561" s="107"/>
      <c r="XCR561" s="107"/>
      <c r="XCS561" s="107"/>
      <c r="XCT561" s="107"/>
      <c r="XCU561" s="107"/>
      <c r="XCV561" s="107"/>
      <c r="XCW561" s="107"/>
      <c r="XCX561" s="107"/>
      <c r="XCY561" s="107"/>
      <c r="XCZ561" s="107"/>
      <c r="XDA561" s="107"/>
      <c r="XDB561" s="107"/>
      <c r="XDC561" s="107"/>
      <c r="XDD561" s="107"/>
      <c r="XDE561" s="107"/>
      <c r="XDF561" s="107"/>
      <c r="XDG561" s="107"/>
      <c r="XDH561" s="107"/>
      <c r="XDI561" s="107"/>
      <c r="XDJ561" s="107"/>
      <c r="XDK561" s="107"/>
      <c r="XDL561" s="107"/>
      <c r="XDM561" s="107"/>
      <c r="XDN561" s="107"/>
      <c r="XDO561" s="107"/>
      <c r="XDP561" s="107"/>
      <c r="XDQ561" s="107"/>
      <c r="XDR561" s="107"/>
      <c r="XDS561" s="107"/>
      <c r="XDT561" s="107"/>
      <c r="XDU561" s="107"/>
      <c r="XDV561" s="107"/>
      <c r="XDW561" s="107"/>
      <c r="XDX561" s="107"/>
      <c r="XDY561" s="107"/>
      <c r="XDZ561" s="107"/>
      <c r="XEA561" s="107"/>
      <c r="XEB561" s="107"/>
      <c r="XEC561" s="107"/>
      <c r="XED561" s="107"/>
      <c r="XEE561" s="107"/>
      <c r="XEF561" s="107"/>
      <c r="XEG561" s="107"/>
      <c r="XEH561" s="107"/>
      <c r="XEI561" s="107"/>
      <c r="XEJ561" s="107"/>
      <c r="XEK561" s="107"/>
      <c r="XEL561" s="107"/>
      <c r="XEM561" s="107"/>
      <c r="XEN561" s="107"/>
      <c r="XEO561" s="107"/>
      <c r="XEP561" s="107"/>
      <c r="XEQ561" s="107"/>
      <c r="XER561" s="107"/>
      <c r="XES561" s="107"/>
      <c r="XET561" s="107"/>
      <c r="XEU561" s="107"/>
      <c r="XEV561" s="107"/>
      <c r="XEW561" s="107"/>
      <c r="XEX561" s="107"/>
      <c r="XEY561" s="107"/>
      <c r="XEZ561" s="107"/>
      <c r="XFA561" s="107"/>
      <c r="XFB561" s="107"/>
      <c r="XFC561" s="107"/>
      <c r="XFD561" s="107"/>
    </row>
    <row r="562" spans="1:16384" s="100" customFormat="1" ht="14.25">
      <c r="A562" s="95" t="s">
        <v>685</v>
      </c>
      <c r="B562" s="96" t="s">
        <v>666</v>
      </c>
      <c r="C562" s="97" t="s">
        <v>14</v>
      </c>
      <c r="D562" s="98">
        <v>500</v>
      </c>
      <c r="E562" s="98">
        <v>665</v>
      </c>
      <c r="F562" s="97">
        <v>658</v>
      </c>
      <c r="G562" s="97">
        <v>0</v>
      </c>
      <c r="H562" s="97">
        <v>0</v>
      </c>
      <c r="I562" s="99">
        <f t="shared" si="988"/>
        <v>-3500</v>
      </c>
      <c r="J562" s="97">
        <v>0</v>
      </c>
      <c r="K562" s="97">
        <v>0</v>
      </c>
      <c r="L562" s="99">
        <f t="shared" si="987"/>
        <v>-3500</v>
      </c>
    </row>
    <row r="563" spans="1:16384" s="100" customFormat="1" ht="14.25">
      <c r="A563" s="95" t="s">
        <v>685</v>
      </c>
      <c r="B563" s="96" t="s">
        <v>101</v>
      </c>
      <c r="C563" s="97" t="s">
        <v>14</v>
      </c>
      <c r="D563" s="98">
        <v>500</v>
      </c>
      <c r="E563" s="98">
        <v>1490</v>
      </c>
      <c r="F563" s="97">
        <v>1475</v>
      </c>
      <c r="G563" s="97">
        <v>0</v>
      </c>
      <c r="H563" s="97">
        <v>0</v>
      </c>
      <c r="I563" s="99">
        <f t="shared" si="988"/>
        <v>-7500</v>
      </c>
      <c r="J563" s="97">
        <v>0</v>
      </c>
      <c r="K563" s="97">
        <v>0</v>
      </c>
      <c r="L563" s="99">
        <f t="shared" si="987"/>
        <v>-7500</v>
      </c>
    </row>
    <row r="564" spans="1:16384" s="100" customFormat="1" ht="14.25">
      <c r="A564" s="95" t="s">
        <v>686</v>
      </c>
      <c r="B564" s="96" t="s">
        <v>667</v>
      </c>
      <c r="C564" s="97" t="s">
        <v>14</v>
      </c>
      <c r="D564" s="98">
        <v>2000</v>
      </c>
      <c r="E564" s="98">
        <v>147.5</v>
      </c>
      <c r="F564" s="97">
        <v>148.5</v>
      </c>
      <c r="G564" s="97">
        <v>149.5</v>
      </c>
      <c r="H564" s="97">
        <v>150.5</v>
      </c>
      <c r="I564" s="99">
        <f t="shared" si="988"/>
        <v>2000</v>
      </c>
      <c r="J564" s="97">
        <v>2000</v>
      </c>
      <c r="K564" s="97">
        <v>2000</v>
      </c>
      <c r="L564" s="99">
        <f t="shared" si="987"/>
        <v>6000</v>
      </c>
    </row>
    <row r="565" spans="1:16384" s="100" customFormat="1" ht="14.25">
      <c r="A565" s="95" t="s">
        <v>686</v>
      </c>
      <c r="B565" s="96" t="s">
        <v>23</v>
      </c>
      <c r="C565" s="97" t="s">
        <v>14</v>
      </c>
      <c r="D565" s="98">
        <v>2000</v>
      </c>
      <c r="E565" s="98">
        <v>186</v>
      </c>
      <c r="F565" s="97">
        <v>188</v>
      </c>
      <c r="G565" s="97">
        <v>0</v>
      </c>
      <c r="H565" s="97">
        <v>0</v>
      </c>
      <c r="I565" s="99">
        <f t="shared" si="988"/>
        <v>4000</v>
      </c>
      <c r="J565" s="97">
        <v>0</v>
      </c>
      <c r="K565" s="97">
        <v>0</v>
      </c>
      <c r="L565" s="99">
        <f t="shared" si="987"/>
        <v>4000</v>
      </c>
    </row>
    <row r="566" spans="1:16384" s="100" customFormat="1" ht="14.25">
      <c r="A566" s="95" t="s">
        <v>686</v>
      </c>
      <c r="B566" s="96" t="s">
        <v>133</v>
      </c>
      <c r="C566" s="97" t="s">
        <v>14</v>
      </c>
      <c r="D566" s="98">
        <v>500</v>
      </c>
      <c r="E566" s="98">
        <v>1076</v>
      </c>
      <c r="F566" s="97">
        <v>1084</v>
      </c>
      <c r="G566" s="97">
        <v>0</v>
      </c>
      <c r="H566" s="97">
        <v>0</v>
      </c>
      <c r="I566" s="99">
        <f t="shared" si="988"/>
        <v>4000</v>
      </c>
      <c r="J566" s="97">
        <v>0</v>
      </c>
      <c r="K566" s="97">
        <v>0</v>
      </c>
      <c r="L566" s="99">
        <f t="shared" si="987"/>
        <v>4000</v>
      </c>
    </row>
    <row r="567" spans="1:16384" s="100" customFormat="1" ht="14.25">
      <c r="A567" s="95" t="s">
        <v>686</v>
      </c>
      <c r="B567" s="96" t="s">
        <v>16</v>
      </c>
      <c r="C567" s="97" t="s">
        <v>14</v>
      </c>
      <c r="D567" s="98">
        <v>2000</v>
      </c>
      <c r="E567" s="98">
        <v>63</v>
      </c>
      <c r="F567" s="97">
        <v>63.95</v>
      </c>
      <c r="G567" s="97">
        <v>0</v>
      </c>
      <c r="H567" s="97">
        <v>0</v>
      </c>
      <c r="I567" s="99">
        <f t="shared" si="988"/>
        <v>1900.0000000000057</v>
      </c>
      <c r="J567" s="97">
        <v>0</v>
      </c>
      <c r="K567" s="97">
        <v>0</v>
      </c>
      <c r="L567" s="99">
        <f t="shared" si="987"/>
        <v>1900.0000000000057</v>
      </c>
    </row>
    <row r="568" spans="1:16384" s="100" customFormat="1" ht="14.25">
      <c r="A568" s="95" t="s">
        <v>687</v>
      </c>
      <c r="B568" s="96" t="s">
        <v>665</v>
      </c>
      <c r="C568" s="97" t="s">
        <v>14</v>
      </c>
      <c r="D568" s="98">
        <v>2000</v>
      </c>
      <c r="E568" s="98">
        <v>164</v>
      </c>
      <c r="F568" s="97">
        <v>165</v>
      </c>
      <c r="G568" s="97">
        <v>166</v>
      </c>
      <c r="H568" s="97">
        <v>167</v>
      </c>
      <c r="I568" s="99">
        <f t="shared" si="988"/>
        <v>2000</v>
      </c>
      <c r="J568" s="97">
        <v>2000</v>
      </c>
      <c r="K568" s="97">
        <v>2000</v>
      </c>
      <c r="L568" s="99">
        <f t="shared" si="987"/>
        <v>6000</v>
      </c>
    </row>
    <row r="569" spans="1:16384" s="100" customFormat="1" ht="14.25">
      <c r="A569" s="95" t="s">
        <v>687</v>
      </c>
      <c r="B569" s="96" t="s">
        <v>668</v>
      </c>
      <c r="C569" s="97" t="s">
        <v>14</v>
      </c>
      <c r="D569" s="98">
        <v>4000</v>
      </c>
      <c r="E569" s="98">
        <v>45.5</v>
      </c>
      <c r="F569" s="97">
        <v>45.5</v>
      </c>
      <c r="G569" s="97">
        <v>0</v>
      </c>
      <c r="H569" s="97">
        <v>0</v>
      </c>
      <c r="I569" s="99">
        <f t="shared" si="988"/>
        <v>0</v>
      </c>
      <c r="J569" s="97">
        <v>0</v>
      </c>
      <c r="K569" s="97">
        <v>0</v>
      </c>
      <c r="L569" s="99">
        <f t="shared" si="987"/>
        <v>0</v>
      </c>
    </row>
    <row r="570" spans="1:16384" s="100" customFormat="1" ht="14.25">
      <c r="A570" s="95" t="s">
        <v>687</v>
      </c>
      <c r="B570" s="96" t="s">
        <v>664</v>
      </c>
      <c r="C570" s="97" t="s">
        <v>14</v>
      </c>
      <c r="D570" s="98">
        <v>2000</v>
      </c>
      <c r="E570" s="98">
        <v>142</v>
      </c>
      <c r="F570" s="97">
        <v>140.5</v>
      </c>
      <c r="G570" s="97">
        <v>0</v>
      </c>
      <c r="H570" s="97">
        <v>0</v>
      </c>
      <c r="I570" s="99">
        <f t="shared" si="988"/>
        <v>-3000</v>
      </c>
      <c r="J570" s="97">
        <v>0</v>
      </c>
      <c r="K570" s="97">
        <v>0</v>
      </c>
      <c r="L570" s="99">
        <f t="shared" si="987"/>
        <v>-3000</v>
      </c>
    </row>
    <row r="571" spans="1:16384" s="100" customFormat="1" ht="14.25">
      <c r="A571" s="95" t="s">
        <v>688</v>
      </c>
      <c r="B571" s="96" t="s">
        <v>664</v>
      </c>
      <c r="C571" s="97" t="s">
        <v>14</v>
      </c>
      <c r="D571" s="98">
        <v>2000</v>
      </c>
      <c r="E571" s="98">
        <v>136</v>
      </c>
      <c r="F571" s="97">
        <v>137</v>
      </c>
      <c r="G571" s="97">
        <v>138</v>
      </c>
      <c r="H571" s="97">
        <v>139</v>
      </c>
      <c r="I571" s="99">
        <f t="shared" si="988"/>
        <v>2000</v>
      </c>
      <c r="J571" s="97">
        <v>2000</v>
      </c>
      <c r="K571" s="97">
        <v>2000</v>
      </c>
      <c r="L571" s="99">
        <f t="shared" si="987"/>
        <v>6000</v>
      </c>
    </row>
    <row r="572" spans="1:16384" s="100" customFormat="1" ht="14.25">
      <c r="A572" s="95" t="s">
        <v>688</v>
      </c>
      <c r="B572" s="96" t="s">
        <v>669</v>
      </c>
      <c r="C572" s="97" t="s">
        <v>14</v>
      </c>
      <c r="D572" s="98">
        <v>12000</v>
      </c>
      <c r="E572" s="98">
        <v>31</v>
      </c>
      <c r="F572" s="97">
        <v>31.3</v>
      </c>
      <c r="G572" s="97">
        <v>31.6</v>
      </c>
      <c r="H572" s="97">
        <v>32</v>
      </c>
      <c r="I572" s="99">
        <f t="shared" si="988"/>
        <v>3600.0000000000086</v>
      </c>
      <c r="J572" s="97">
        <v>3600.0000000000086</v>
      </c>
      <c r="K572" s="97">
        <v>4799.9999999999827</v>
      </c>
      <c r="L572" s="99">
        <f t="shared" si="987"/>
        <v>12000</v>
      </c>
    </row>
    <row r="573" spans="1:16384" s="100" customFormat="1" ht="14.25">
      <c r="A573" s="95" t="s">
        <v>688</v>
      </c>
      <c r="B573" s="96" t="s">
        <v>481</v>
      </c>
      <c r="C573" s="97" t="s">
        <v>14</v>
      </c>
      <c r="D573" s="98">
        <v>1000</v>
      </c>
      <c r="E573" s="98">
        <v>497.2</v>
      </c>
      <c r="F573" s="97">
        <v>501</v>
      </c>
      <c r="G573" s="97">
        <v>0</v>
      </c>
      <c r="H573" s="97">
        <v>0</v>
      </c>
      <c r="I573" s="99">
        <f t="shared" si="988"/>
        <v>3800.0000000000114</v>
      </c>
      <c r="J573" s="97">
        <v>0</v>
      </c>
      <c r="K573" s="97">
        <v>0</v>
      </c>
      <c r="L573" s="99">
        <f t="shared" si="987"/>
        <v>3800.0000000000114</v>
      </c>
    </row>
    <row r="574" spans="1:16384" s="100" customFormat="1" ht="14.25">
      <c r="A574" s="95" t="s">
        <v>688</v>
      </c>
      <c r="B574" s="96" t="s">
        <v>670</v>
      </c>
      <c r="C574" s="97" t="s">
        <v>14</v>
      </c>
      <c r="D574" s="98">
        <v>2000</v>
      </c>
      <c r="E574" s="98">
        <v>114</v>
      </c>
      <c r="F574" s="97">
        <v>115</v>
      </c>
      <c r="G574" s="97">
        <v>0</v>
      </c>
      <c r="H574" s="97">
        <v>0</v>
      </c>
      <c r="I574" s="99">
        <f t="shared" si="988"/>
        <v>2000</v>
      </c>
      <c r="J574" s="97">
        <v>0</v>
      </c>
      <c r="K574" s="97">
        <v>0</v>
      </c>
      <c r="L574" s="99">
        <f t="shared" si="987"/>
        <v>2000</v>
      </c>
    </row>
    <row r="575" spans="1:16384" s="100" customFormat="1" ht="14.25">
      <c r="A575" s="95" t="s">
        <v>688</v>
      </c>
      <c r="B575" s="96" t="s">
        <v>25</v>
      </c>
      <c r="C575" s="97" t="s">
        <v>14</v>
      </c>
      <c r="D575" s="98">
        <v>2000</v>
      </c>
      <c r="E575" s="98">
        <v>166</v>
      </c>
      <c r="F575" s="97">
        <v>166</v>
      </c>
      <c r="G575" s="97">
        <v>0</v>
      </c>
      <c r="H575" s="97">
        <v>0</v>
      </c>
      <c r="I575" s="99">
        <f t="shared" si="988"/>
        <v>0</v>
      </c>
      <c r="J575" s="97">
        <v>0</v>
      </c>
      <c r="K575" s="97">
        <v>0</v>
      </c>
      <c r="L575" s="99">
        <f t="shared" si="987"/>
        <v>0</v>
      </c>
    </row>
    <row r="576" spans="1:16384" s="100" customFormat="1" ht="14.25">
      <c r="A576" s="95" t="s">
        <v>689</v>
      </c>
      <c r="B576" s="96" t="s">
        <v>101</v>
      </c>
      <c r="C576" s="97" t="s">
        <v>14</v>
      </c>
      <c r="D576" s="98">
        <v>500</v>
      </c>
      <c r="E576" s="98">
        <v>1480</v>
      </c>
      <c r="F576" s="97">
        <v>1490</v>
      </c>
      <c r="G576" s="97">
        <v>0</v>
      </c>
      <c r="H576" s="97">
        <v>0</v>
      </c>
      <c r="I576" s="99">
        <f t="shared" si="988"/>
        <v>5000</v>
      </c>
      <c r="J576" s="97">
        <v>0</v>
      </c>
      <c r="K576" s="97">
        <v>0</v>
      </c>
      <c r="L576" s="99">
        <f t="shared" si="987"/>
        <v>5000</v>
      </c>
    </row>
    <row r="577" spans="1:13" s="100" customFormat="1" ht="14.25">
      <c r="A577" s="95" t="s">
        <v>689</v>
      </c>
      <c r="B577" s="96" t="s">
        <v>330</v>
      </c>
      <c r="C577" s="97" t="s">
        <v>14</v>
      </c>
      <c r="D577" s="98">
        <v>4500</v>
      </c>
      <c r="E577" s="98">
        <v>84.7</v>
      </c>
      <c r="F577" s="97">
        <v>85.7</v>
      </c>
      <c r="G577" s="97">
        <v>0</v>
      </c>
      <c r="H577" s="97">
        <v>0</v>
      </c>
      <c r="I577" s="99">
        <f t="shared" si="988"/>
        <v>4500</v>
      </c>
      <c r="J577" s="97">
        <v>0</v>
      </c>
      <c r="K577" s="97">
        <v>0</v>
      </c>
      <c r="L577" s="99">
        <f t="shared" si="987"/>
        <v>4500</v>
      </c>
      <c r="M577" s="105"/>
    </row>
    <row r="578" spans="1:13" s="100" customFormat="1" ht="14.25">
      <c r="A578" s="95" t="s">
        <v>689</v>
      </c>
      <c r="B578" s="96" t="s">
        <v>671</v>
      </c>
      <c r="C578" s="97" t="s">
        <v>14</v>
      </c>
      <c r="D578" s="98">
        <v>500</v>
      </c>
      <c r="E578" s="98">
        <v>1190</v>
      </c>
      <c r="F578" s="97">
        <v>1175</v>
      </c>
      <c r="G578" s="97">
        <v>0</v>
      </c>
      <c r="H578" s="97">
        <v>0</v>
      </c>
      <c r="I578" s="99">
        <f t="shared" si="988"/>
        <v>-7500</v>
      </c>
      <c r="J578" s="97">
        <v>0</v>
      </c>
      <c r="K578" s="97">
        <v>0</v>
      </c>
      <c r="L578" s="99">
        <f t="shared" si="987"/>
        <v>-7500</v>
      </c>
      <c r="M578" s="131">
        <v>0.84</v>
      </c>
    </row>
    <row r="579" spans="1:13" s="100" customFormat="1" ht="14.25">
      <c r="A579" s="95" t="s">
        <v>689</v>
      </c>
      <c r="B579" s="96" t="s">
        <v>664</v>
      </c>
      <c r="C579" s="97" t="s">
        <v>14</v>
      </c>
      <c r="D579" s="98">
        <v>2000</v>
      </c>
      <c r="E579" s="98">
        <v>131</v>
      </c>
      <c r="F579" s="97">
        <v>131</v>
      </c>
      <c r="G579" s="97">
        <v>0</v>
      </c>
      <c r="H579" s="97">
        <v>0</v>
      </c>
      <c r="I579" s="99">
        <f t="shared" si="988"/>
        <v>0</v>
      </c>
      <c r="J579" s="97">
        <v>0</v>
      </c>
      <c r="K579" s="97">
        <v>0</v>
      </c>
      <c r="L579" s="99">
        <f t="shared" si="987"/>
        <v>0</v>
      </c>
      <c r="M579" s="109">
        <f t="shared" ref="M579:M610" si="989">L627*C627</f>
        <v>-1538.4615384615386</v>
      </c>
    </row>
    <row r="580" spans="1:13" s="100" customFormat="1" ht="14.25">
      <c r="A580" s="95" t="s">
        <v>690</v>
      </c>
      <c r="B580" s="96" t="s">
        <v>672</v>
      </c>
      <c r="C580" s="97" t="s">
        <v>14</v>
      </c>
      <c r="D580" s="98">
        <v>6000</v>
      </c>
      <c r="E580" s="98">
        <v>122</v>
      </c>
      <c r="F580" s="97">
        <v>123</v>
      </c>
      <c r="G580" s="97">
        <v>124</v>
      </c>
      <c r="H580" s="97">
        <v>125</v>
      </c>
      <c r="I580" s="99">
        <f t="shared" si="988"/>
        <v>6000</v>
      </c>
      <c r="J580" s="97">
        <v>6000</v>
      </c>
      <c r="K580" s="97">
        <v>6000</v>
      </c>
      <c r="L580" s="99">
        <f t="shared" si="987"/>
        <v>18000</v>
      </c>
      <c r="M580" s="109">
        <f t="shared" si="989"/>
        <v>1351.3513513513515</v>
      </c>
    </row>
    <row r="581" spans="1:13" s="100" customFormat="1" ht="14.25">
      <c r="A581" s="95" t="s">
        <v>690</v>
      </c>
      <c r="B581" s="96" t="s">
        <v>161</v>
      </c>
      <c r="C581" s="97" t="s">
        <v>14</v>
      </c>
      <c r="D581" s="98">
        <v>2000</v>
      </c>
      <c r="E581" s="98">
        <v>224</v>
      </c>
      <c r="F581" s="97">
        <v>226</v>
      </c>
      <c r="G581" s="97">
        <v>228</v>
      </c>
      <c r="H581" s="97">
        <v>230</v>
      </c>
      <c r="I581" s="99">
        <f t="shared" si="988"/>
        <v>4000</v>
      </c>
      <c r="J581" s="97">
        <v>4000</v>
      </c>
      <c r="K581" s="97">
        <v>4000</v>
      </c>
      <c r="L581" s="99">
        <f t="shared" si="987"/>
        <v>12000</v>
      </c>
      <c r="M581" s="109">
        <f t="shared" si="989"/>
        <v>936.03744149764009</v>
      </c>
    </row>
    <row r="582" spans="1:13" s="100" customFormat="1" ht="14.25">
      <c r="A582" s="95" t="s">
        <v>690</v>
      </c>
      <c r="B582" s="96" t="s">
        <v>62</v>
      </c>
      <c r="C582" s="97" t="s">
        <v>14</v>
      </c>
      <c r="D582" s="98">
        <v>2000</v>
      </c>
      <c r="E582" s="98">
        <v>212</v>
      </c>
      <c r="F582" s="97">
        <v>214</v>
      </c>
      <c r="G582" s="97">
        <v>216</v>
      </c>
      <c r="H582" s="97">
        <v>218</v>
      </c>
      <c r="I582" s="99">
        <f t="shared" si="988"/>
        <v>4000</v>
      </c>
      <c r="J582" s="97">
        <v>4000</v>
      </c>
      <c r="K582" s="97">
        <v>4000</v>
      </c>
      <c r="L582" s="99">
        <f t="shared" si="987"/>
        <v>12000</v>
      </c>
      <c r="M582" s="107">
        <f t="shared" si="989"/>
        <v>3787.878787878788</v>
      </c>
    </row>
    <row r="583" spans="1:13" s="100" customFormat="1" ht="14.25">
      <c r="A583" s="95" t="s">
        <v>690</v>
      </c>
      <c r="B583" s="96" t="s">
        <v>104</v>
      </c>
      <c r="C583" s="97" t="s">
        <v>14</v>
      </c>
      <c r="D583" s="98">
        <v>4000</v>
      </c>
      <c r="E583" s="98">
        <v>102</v>
      </c>
      <c r="F583" s="97">
        <v>103</v>
      </c>
      <c r="G583" s="97">
        <v>104</v>
      </c>
      <c r="H583" s="97">
        <v>0</v>
      </c>
      <c r="I583" s="99">
        <f t="shared" si="988"/>
        <v>4000</v>
      </c>
      <c r="J583" s="97">
        <v>4000</v>
      </c>
      <c r="K583" s="97">
        <v>0</v>
      </c>
      <c r="L583" s="99">
        <f t="shared" si="987"/>
        <v>8000</v>
      </c>
      <c r="M583" s="109">
        <f t="shared" si="989"/>
        <v>1043.4782608695555</v>
      </c>
    </row>
    <row r="584" spans="1:13" s="100" customFormat="1" ht="14.25">
      <c r="A584" s="95" t="s">
        <v>683</v>
      </c>
      <c r="B584" s="96" t="s">
        <v>664</v>
      </c>
      <c r="C584" s="97" t="s">
        <v>14</v>
      </c>
      <c r="D584" s="98">
        <v>2000</v>
      </c>
      <c r="E584" s="98">
        <v>132</v>
      </c>
      <c r="F584" s="97">
        <v>133</v>
      </c>
      <c r="G584" s="97">
        <v>134</v>
      </c>
      <c r="H584" s="97">
        <v>135</v>
      </c>
      <c r="I584" s="99">
        <f t="shared" si="988"/>
        <v>2000</v>
      </c>
      <c r="J584" s="97">
        <v>2000</v>
      </c>
      <c r="K584" s="97">
        <v>2000</v>
      </c>
      <c r="L584" s="99">
        <f t="shared" si="987"/>
        <v>6000</v>
      </c>
      <c r="M584" s="109">
        <f t="shared" si="989"/>
        <v>-1359.2428513894483</v>
      </c>
    </row>
    <row r="585" spans="1:13" s="100" customFormat="1" ht="14.25">
      <c r="A585" s="95" t="s">
        <v>683</v>
      </c>
      <c r="B585" s="96" t="s">
        <v>673</v>
      </c>
      <c r="C585" s="97" t="s">
        <v>14</v>
      </c>
      <c r="D585" s="98">
        <v>1000</v>
      </c>
      <c r="E585" s="98">
        <v>475</v>
      </c>
      <c r="F585" s="97">
        <v>478</v>
      </c>
      <c r="G585" s="97">
        <v>482</v>
      </c>
      <c r="H585" s="97">
        <v>486</v>
      </c>
      <c r="I585" s="99">
        <f t="shared" si="988"/>
        <v>3000</v>
      </c>
      <c r="J585" s="97">
        <v>4000</v>
      </c>
      <c r="K585" s="97">
        <v>4000</v>
      </c>
      <c r="L585" s="99">
        <f t="shared" si="987"/>
        <v>11000</v>
      </c>
      <c r="M585" s="109">
        <f t="shared" si="989"/>
        <v>1445.7831325301204</v>
      </c>
    </row>
    <row r="586" spans="1:13" s="100" customFormat="1" ht="14.25">
      <c r="A586" s="95" t="s">
        <v>683</v>
      </c>
      <c r="B586" s="96" t="s">
        <v>83</v>
      </c>
      <c r="C586" s="97" t="s">
        <v>14</v>
      </c>
      <c r="D586" s="98">
        <v>2000</v>
      </c>
      <c r="E586" s="98">
        <v>213</v>
      </c>
      <c r="F586" s="97">
        <v>215</v>
      </c>
      <c r="G586" s="97">
        <v>0</v>
      </c>
      <c r="H586" s="97">
        <v>0</v>
      </c>
      <c r="I586" s="99">
        <f t="shared" si="988"/>
        <v>4000</v>
      </c>
      <c r="J586" s="97">
        <v>0</v>
      </c>
      <c r="K586" s="97">
        <v>0</v>
      </c>
      <c r="L586" s="99">
        <f t="shared" si="987"/>
        <v>4000</v>
      </c>
      <c r="M586" s="109">
        <f t="shared" si="989"/>
        <v>1054.3245175125048</v>
      </c>
    </row>
    <row r="587" spans="1:13" s="100" customFormat="1" ht="14.25">
      <c r="A587" s="110">
        <v>43511</v>
      </c>
      <c r="B587" s="111" t="s">
        <v>622</v>
      </c>
      <c r="C587" s="111" t="s">
        <v>14</v>
      </c>
      <c r="D587" s="112">
        <v>2000</v>
      </c>
      <c r="E587" s="111">
        <v>321.3</v>
      </c>
      <c r="F587" s="111">
        <v>323.5</v>
      </c>
      <c r="G587" s="111">
        <v>326.39999999999998</v>
      </c>
      <c r="H587" s="111">
        <v>329.35</v>
      </c>
      <c r="I587" s="99">
        <f t="shared" si="988"/>
        <v>4399.9999999999773</v>
      </c>
      <c r="J587" s="97">
        <f t="shared" ref="J587:J622" si="990">SUM(G587-F587)*D587</f>
        <v>5799.9999999999545</v>
      </c>
      <c r="K587" s="97">
        <f>SUM(H587-G587)*D587</f>
        <v>5900.0000000000909</v>
      </c>
      <c r="L587" s="99">
        <f t="shared" si="987"/>
        <v>16100.000000000022</v>
      </c>
      <c r="M587" s="109">
        <f t="shared" si="989"/>
        <v>-1350.9033648268012</v>
      </c>
    </row>
    <row r="588" spans="1:13" s="100" customFormat="1" ht="14.25">
      <c r="A588" s="110">
        <v>43511</v>
      </c>
      <c r="B588" s="111" t="s">
        <v>622</v>
      </c>
      <c r="C588" s="111" t="s">
        <v>14</v>
      </c>
      <c r="D588" s="112">
        <v>2000</v>
      </c>
      <c r="E588" s="111">
        <v>148.5</v>
      </c>
      <c r="F588" s="111">
        <v>149.5</v>
      </c>
      <c r="G588" s="97">
        <v>0</v>
      </c>
      <c r="H588" s="97">
        <v>0</v>
      </c>
      <c r="I588" s="99">
        <f t="shared" si="988"/>
        <v>2000</v>
      </c>
      <c r="J588" s="97">
        <v>0</v>
      </c>
      <c r="K588" s="97">
        <v>0</v>
      </c>
      <c r="L588" s="99">
        <f t="shared" si="987"/>
        <v>2000</v>
      </c>
      <c r="M588" s="109">
        <f t="shared" si="989"/>
        <v>949.36708860759495</v>
      </c>
    </row>
    <row r="589" spans="1:13" s="100" customFormat="1" ht="14.25">
      <c r="A589" s="110">
        <v>43511</v>
      </c>
      <c r="B589" s="111" t="s">
        <v>653</v>
      </c>
      <c r="C589" s="111" t="s">
        <v>14</v>
      </c>
      <c r="D589" s="112">
        <v>4000</v>
      </c>
      <c r="E589" s="111">
        <v>81</v>
      </c>
      <c r="F589" s="111">
        <v>80.25</v>
      </c>
      <c r="G589" s="97">
        <v>0</v>
      </c>
      <c r="H589" s="97">
        <v>0</v>
      </c>
      <c r="I589" s="99">
        <f>SUM(E589-F589)*D589</f>
        <v>3000</v>
      </c>
      <c r="J589" s="97">
        <v>0</v>
      </c>
      <c r="K589" s="97">
        <v>0</v>
      </c>
      <c r="L589" s="99">
        <f t="shared" si="987"/>
        <v>3000</v>
      </c>
      <c r="M589" s="109">
        <f t="shared" si="989"/>
        <v>1666.6666666666665</v>
      </c>
    </row>
    <row r="590" spans="1:13" s="100" customFormat="1" ht="14.25">
      <c r="A590" s="110">
        <v>43511</v>
      </c>
      <c r="B590" s="111" t="s">
        <v>386</v>
      </c>
      <c r="C590" s="111" t="s">
        <v>18</v>
      </c>
      <c r="D590" s="112">
        <v>4000</v>
      </c>
      <c r="E590" s="111">
        <v>82.75</v>
      </c>
      <c r="F590" s="111">
        <v>82.15</v>
      </c>
      <c r="G590" s="111">
        <v>81.400000000000006</v>
      </c>
      <c r="H590" s="97">
        <v>0</v>
      </c>
      <c r="I590" s="99">
        <f>SUM(E590-F590)*D590</f>
        <v>2399.9999999999773</v>
      </c>
      <c r="J590" s="97">
        <v>0</v>
      </c>
      <c r="K590" s="97">
        <v>0</v>
      </c>
      <c r="L590" s="99">
        <f t="shared" si="987"/>
        <v>2399.9999999999773</v>
      </c>
      <c r="M590" s="109">
        <f t="shared" si="989"/>
        <v>526.67346245328281</v>
      </c>
    </row>
    <row r="591" spans="1:13" s="100" customFormat="1" ht="14.25">
      <c r="A591" s="110">
        <v>43511</v>
      </c>
      <c r="B591" s="111" t="s">
        <v>622</v>
      </c>
      <c r="C591" s="111" t="s">
        <v>18</v>
      </c>
      <c r="D591" s="112">
        <v>2000</v>
      </c>
      <c r="E591" s="111">
        <v>146</v>
      </c>
      <c r="F591" s="111">
        <v>147.30000000000001</v>
      </c>
      <c r="G591" s="97">
        <v>0</v>
      </c>
      <c r="H591" s="97">
        <v>0</v>
      </c>
      <c r="I591" s="99">
        <f t="shared" si="988"/>
        <v>2600.0000000000227</v>
      </c>
      <c r="J591" s="97">
        <v>0</v>
      </c>
      <c r="K591" s="97">
        <v>0</v>
      </c>
      <c r="L591" s="99">
        <f t="shared" si="987"/>
        <v>2600.0000000000227</v>
      </c>
      <c r="M591" s="109">
        <f t="shared" si="989"/>
        <v>1052.5859828467351</v>
      </c>
    </row>
    <row r="592" spans="1:13" s="100" customFormat="1" ht="14.25">
      <c r="A592" s="110">
        <v>43511</v>
      </c>
      <c r="B592" s="111" t="s">
        <v>544</v>
      </c>
      <c r="C592" s="111" t="s">
        <v>18</v>
      </c>
      <c r="D592" s="112">
        <v>2000</v>
      </c>
      <c r="E592" s="111">
        <v>273</v>
      </c>
      <c r="F592" s="111">
        <v>271.10000000000002</v>
      </c>
      <c r="G592" s="111">
        <v>268.64999999999998</v>
      </c>
      <c r="H592" s="111">
        <v>266.2</v>
      </c>
      <c r="I592" s="99">
        <f>SUM(E592-F592)*D592</f>
        <v>3799.9999999999545</v>
      </c>
      <c r="J592" s="97">
        <f>SUM(F592-G592)*D592</f>
        <v>4900.0000000000909</v>
      </c>
      <c r="K592" s="97">
        <f>SUM(G592-H592)*D592</f>
        <v>4899.9999999999773</v>
      </c>
      <c r="L592" s="99">
        <f t="shared" si="987"/>
        <v>13600.000000000022</v>
      </c>
      <c r="M592" s="109">
        <f t="shared" si="989"/>
        <v>1049.6273680617605</v>
      </c>
    </row>
    <row r="593" spans="1:13" s="100" customFormat="1" ht="14.25">
      <c r="A593" s="110">
        <v>43510</v>
      </c>
      <c r="B593" s="111" t="s">
        <v>663</v>
      </c>
      <c r="C593" s="111" t="s">
        <v>14</v>
      </c>
      <c r="D593" s="112">
        <v>2000</v>
      </c>
      <c r="E593" s="111">
        <v>190</v>
      </c>
      <c r="F593" s="111">
        <v>191.5</v>
      </c>
      <c r="G593" s="111">
        <v>194</v>
      </c>
      <c r="H593" s="97">
        <v>0</v>
      </c>
      <c r="I593" s="99">
        <f t="shared" si="988"/>
        <v>3000</v>
      </c>
      <c r="J593" s="97">
        <f t="shared" si="990"/>
        <v>5000</v>
      </c>
      <c r="K593" s="97">
        <v>0</v>
      </c>
      <c r="L593" s="99">
        <f t="shared" si="987"/>
        <v>8000</v>
      </c>
      <c r="M593" s="109">
        <f t="shared" si="989"/>
        <v>1049.492611714443</v>
      </c>
    </row>
    <row r="594" spans="1:13" s="100" customFormat="1" ht="14.25">
      <c r="A594" s="110">
        <v>43510</v>
      </c>
      <c r="B594" s="111" t="s">
        <v>498</v>
      </c>
      <c r="C594" s="111" t="s">
        <v>14</v>
      </c>
      <c r="E594" s="111">
        <v>765</v>
      </c>
      <c r="F594" s="111">
        <v>769.35</v>
      </c>
      <c r="G594" s="111">
        <v>775</v>
      </c>
      <c r="H594" s="97">
        <v>0</v>
      </c>
      <c r="I594" s="99">
        <f t="shared" si="988"/>
        <v>0</v>
      </c>
      <c r="J594" s="97">
        <f t="shared" si="990"/>
        <v>0</v>
      </c>
      <c r="K594" s="97">
        <v>0</v>
      </c>
      <c r="L594" s="99">
        <f t="shared" si="987"/>
        <v>0</v>
      </c>
      <c r="M594" s="109">
        <f t="shared" si="989"/>
        <v>1049.1803278688487</v>
      </c>
    </row>
    <row r="595" spans="1:13" s="100" customFormat="1" ht="14.25">
      <c r="A595" s="110">
        <v>43510</v>
      </c>
      <c r="B595" s="111" t="s">
        <v>587</v>
      </c>
      <c r="C595" s="111" t="s">
        <v>18</v>
      </c>
      <c r="D595" s="112">
        <v>2000</v>
      </c>
      <c r="E595" s="111">
        <v>237.65</v>
      </c>
      <c r="F595" s="111">
        <v>236</v>
      </c>
      <c r="G595" s="111">
        <v>233.85</v>
      </c>
      <c r="H595" s="97">
        <v>0</v>
      </c>
      <c r="I595" s="99">
        <f>SUM(E595-F595)*D595</f>
        <v>3300.0000000000114</v>
      </c>
      <c r="J595" s="97">
        <f>SUM(F595-G595)*D595</f>
        <v>4300.0000000000109</v>
      </c>
      <c r="K595" s="97">
        <v>0</v>
      </c>
      <c r="L595" s="99">
        <f t="shared" si="987"/>
        <v>7600.0000000000218</v>
      </c>
      <c r="M595" s="109">
        <f t="shared" si="989"/>
        <v>1098.0073200488073</v>
      </c>
    </row>
    <row r="596" spans="1:13" s="100" customFormat="1" ht="14.25">
      <c r="A596" s="110">
        <v>43509</v>
      </c>
      <c r="B596" s="111" t="s">
        <v>425</v>
      </c>
      <c r="C596" s="111" t="s">
        <v>18</v>
      </c>
      <c r="D596" s="112">
        <v>4000</v>
      </c>
      <c r="E596" s="111">
        <v>79.599999999999994</v>
      </c>
      <c r="F596" s="111">
        <v>79</v>
      </c>
      <c r="G596" s="111">
        <v>78.3</v>
      </c>
      <c r="H596" s="97">
        <v>0</v>
      </c>
      <c r="I596" s="99">
        <f>SUM(E596-F596)*D596</f>
        <v>2399.9999999999773</v>
      </c>
      <c r="J596" s="97">
        <f>SUM(F596-G596)*D596</f>
        <v>2800.0000000000114</v>
      </c>
      <c r="K596" s="97">
        <v>0</v>
      </c>
      <c r="L596" s="99">
        <f t="shared" si="987"/>
        <v>5199.9999999999891</v>
      </c>
      <c r="M596" s="109">
        <f t="shared" si="989"/>
        <v>-1352.2083805209575</v>
      </c>
    </row>
    <row r="597" spans="1:13" s="100" customFormat="1" ht="14.25">
      <c r="A597" s="110">
        <v>43509</v>
      </c>
      <c r="B597" s="111" t="s">
        <v>439</v>
      </c>
      <c r="C597" s="111" t="s">
        <v>14</v>
      </c>
      <c r="D597" s="112">
        <v>2000</v>
      </c>
      <c r="E597" s="111">
        <v>124</v>
      </c>
      <c r="F597" s="111">
        <v>125</v>
      </c>
      <c r="G597" s="97">
        <v>0</v>
      </c>
      <c r="H597" s="97">
        <v>0</v>
      </c>
      <c r="I597" s="99">
        <f t="shared" si="988"/>
        <v>2000</v>
      </c>
      <c r="J597" s="97">
        <v>0</v>
      </c>
      <c r="K597" s="97">
        <v>0</v>
      </c>
      <c r="L597" s="99">
        <f t="shared" si="987"/>
        <v>2000</v>
      </c>
      <c r="M597" s="109">
        <f t="shared" si="989"/>
        <v>2397.1438286297407</v>
      </c>
    </row>
    <row r="598" spans="1:13" s="100" customFormat="1" ht="14.25">
      <c r="A598" s="110">
        <v>43509</v>
      </c>
      <c r="B598" s="111" t="s">
        <v>421</v>
      </c>
      <c r="C598" s="111" t="s">
        <v>14</v>
      </c>
      <c r="D598" s="112">
        <v>2000</v>
      </c>
      <c r="E598" s="111">
        <v>115</v>
      </c>
      <c r="F598" s="111">
        <v>116</v>
      </c>
      <c r="G598" s="97">
        <v>0</v>
      </c>
      <c r="H598" s="111"/>
      <c r="I598" s="99">
        <f t="shared" si="988"/>
        <v>2000</v>
      </c>
      <c r="J598" s="97">
        <v>0</v>
      </c>
      <c r="K598" s="97">
        <v>0</v>
      </c>
      <c r="L598" s="99">
        <f t="shared" si="987"/>
        <v>2000</v>
      </c>
      <c r="M598" s="109">
        <f t="shared" si="989"/>
        <v>1030.1109350237582</v>
      </c>
    </row>
    <row r="599" spans="1:13" s="100" customFormat="1" ht="14.25">
      <c r="A599" s="110">
        <v>43509</v>
      </c>
      <c r="B599" s="111" t="s">
        <v>535</v>
      </c>
      <c r="C599" s="111" t="s">
        <v>18</v>
      </c>
      <c r="D599" s="112">
        <v>2000</v>
      </c>
      <c r="E599" s="111">
        <v>132.69999999999999</v>
      </c>
      <c r="F599" s="111">
        <v>131.75</v>
      </c>
      <c r="G599" s="111">
        <v>130.65</v>
      </c>
      <c r="H599" s="111">
        <v>129.4</v>
      </c>
      <c r="I599" s="99">
        <f>SUM(E599-F599)*D599</f>
        <v>1899.9999999999773</v>
      </c>
      <c r="J599" s="97">
        <f>SUM(F599-G599)*D599</f>
        <v>2199.9999999999886</v>
      </c>
      <c r="K599" s="97">
        <f>SUM(G599-H599)*D599</f>
        <v>2500</v>
      </c>
      <c r="L599" s="99">
        <f t="shared" si="987"/>
        <v>6599.9999999999654</v>
      </c>
      <c r="M599" s="109">
        <f t="shared" si="989"/>
        <v>-1329.7872340425533</v>
      </c>
    </row>
    <row r="600" spans="1:13" s="100" customFormat="1" ht="14.25">
      <c r="A600" s="110">
        <v>43508</v>
      </c>
      <c r="B600" s="111" t="s">
        <v>388</v>
      </c>
      <c r="C600" s="111" t="s">
        <v>14</v>
      </c>
      <c r="D600" s="112">
        <v>2000</v>
      </c>
      <c r="E600" s="111">
        <v>176</v>
      </c>
      <c r="F600" s="111">
        <v>174</v>
      </c>
      <c r="G600" s="97">
        <v>0</v>
      </c>
      <c r="H600" s="97">
        <v>0</v>
      </c>
      <c r="I600" s="99">
        <f t="shared" si="988"/>
        <v>-4000</v>
      </c>
      <c r="J600" s="97">
        <v>0</v>
      </c>
      <c r="K600" s="97">
        <v>0</v>
      </c>
      <c r="L600" s="99">
        <f t="shared" si="987"/>
        <v>-4000</v>
      </c>
      <c r="M600" s="109">
        <f t="shared" si="989"/>
        <v>-1350.5882352941092</v>
      </c>
    </row>
    <row r="601" spans="1:13" s="100" customFormat="1" ht="14.25">
      <c r="A601" s="110">
        <v>43508</v>
      </c>
      <c r="B601" s="111" t="s">
        <v>586</v>
      </c>
      <c r="C601" s="111" t="s">
        <v>14</v>
      </c>
      <c r="D601" s="112">
        <v>4000</v>
      </c>
      <c r="E601" s="111">
        <v>80</v>
      </c>
      <c r="F601" s="111">
        <v>80.599999999999994</v>
      </c>
      <c r="G601" s="111">
        <v>81.5</v>
      </c>
      <c r="H601" s="111">
        <v>82.25</v>
      </c>
      <c r="I601" s="99">
        <f t="shared" si="988"/>
        <v>2399.9999999999773</v>
      </c>
      <c r="J601" s="97">
        <f t="shared" si="990"/>
        <v>3600.0000000000227</v>
      </c>
      <c r="K601" s="97">
        <f>SUM(H601-G601)*D601</f>
        <v>3000</v>
      </c>
      <c r="L601" s="99">
        <f t="shared" si="987"/>
        <v>9000</v>
      </c>
      <c r="M601" s="109">
        <f t="shared" si="989"/>
        <v>-536.11238897341957</v>
      </c>
    </row>
    <row r="602" spans="1:13" s="100" customFormat="1" ht="14.25">
      <c r="A602" s="110">
        <v>43508</v>
      </c>
      <c r="B602" s="111" t="s">
        <v>472</v>
      </c>
      <c r="C602" s="111" t="s">
        <v>18</v>
      </c>
      <c r="D602" s="112">
        <v>500</v>
      </c>
      <c r="E602" s="111">
        <v>1019</v>
      </c>
      <c r="F602" s="111">
        <v>1011.85</v>
      </c>
      <c r="G602" s="97">
        <v>0</v>
      </c>
      <c r="H602" s="97">
        <v>0</v>
      </c>
      <c r="I602" s="99">
        <f>SUM(E602-F602)*D602</f>
        <v>3574.9999999999886</v>
      </c>
      <c r="J602" s="97">
        <v>0</v>
      </c>
      <c r="K602" s="97">
        <v>0</v>
      </c>
      <c r="L602" s="99">
        <f t="shared" si="987"/>
        <v>3574.9999999999886</v>
      </c>
      <c r="M602" s="109">
        <f t="shared" si="989"/>
        <v>206.30467073774551</v>
      </c>
    </row>
    <row r="603" spans="1:13" s="100" customFormat="1" ht="14.25">
      <c r="A603" s="110">
        <v>43508</v>
      </c>
      <c r="B603" s="111" t="s">
        <v>533</v>
      </c>
      <c r="C603" s="111" t="s">
        <v>18</v>
      </c>
      <c r="D603" s="112">
        <v>500</v>
      </c>
      <c r="E603" s="111">
        <v>1471.7</v>
      </c>
      <c r="F603" s="111">
        <v>1461.4</v>
      </c>
      <c r="G603" s="111">
        <v>1448.2</v>
      </c>
      <c r="H603" s="111"/>
      <c r="I603" s="99">
        <f>SUM(E603-F603)*D603</f>
        <v>5149.9999999999773</v>
      </c>
      <c r="J603" s="97">
        <f>SUM(F603-G603)*D603</f>
        <v>6600.0000000000227</v>
      </c>
      <c r="K603" s="97">
        <v>0</v>
      </c>
      <c r="L603" s="99">
        <f t="shared" si="987"/>
        <v>11750</v>
      </c>
      <c r="M603" s="109">
        <f t="shared" si="989"/>
        <v>1120.349492671902</v>
      </c>
    </row>
    <row r="604" spans="1:13" s="100" customFormat="1" ht="14.25">
      <c r="A604" s="110">
        <v>43508</v>
      </c>
      <c r="B604" s="111" t="s">
        <v>494</v>
      </c>
      <c r="C604" s="111" t="s">
        <v>18</v>
      </c>
      <c r="D604" s="112">
        <v>500</v>
      </c>
      <c r="E604" s="111">
        <v>635.4</v>
      </c>
      <c r="F604" s="111">
        <v>630.95000000000005</v>
      </c>
      <c r="G604" s="111">
        <v>625.25</v>
      </c>
      <c r="H604" s="111">
        <v>619.6</v>
      </c>
      <c r="I604" s="99">
        <f>SUM(E604-F604)*D604</f>
        <v>2224.9999999999659</v>
      </c>
      <c r="J604" s="97">
        <f>SUM(F604-G604)*D604</f>
        <v>2850.0000000000227</v>
      </c>
      <c r="K604" s="97">
        <f>SUM(G604-H604)*D604</f>
        <v>2824.9999999999886</v>
      </c>
      <c r="L604" s="99">
        <f t="shared" si="987"/>
        <v>7899.9999999999782</v>
      </c>
      <c r="M604" s="109">
        <f t="shared" si="989"/>
        <v>2404.909332153914</v>
      </c>
    </row>
    <row r="605" spans="1:13" s="100" customFormat="1" ht="14.25">
      <c r="A605" s="110">
        <v>43507</v>
      </c>
      <c r="B605" s="111" t="s">
        <v>557</v>
      </c>
      <c r="C605" s="111" t="s">
        <v>18</v>
      </c>
      <c r="D605" s="112">
        <v>2000</v>
      </c>
      <c r="E605" s="111">
        <v>118.1</v>
      </c>
      <c r="F605" s="111">
        <v>117.25</v>
      </c>
      <c r="G605" s="111">
        <v>116.2</v>
      </c>
      <c r="H605" s="111">
        <v>115.15</v>
      </c>
      <c r="I605" s="99">
        <f>SUM(E605-F605)*D605</f>
        <v>1699.9999999999886</v>
      </c>
      <c r="J605" s="97">
        <f>SUM(F605-G605)*D605</f>
        <v>2099.9999999999945</v>
      </c>
      <c r="K605" s="97">
        <f>SUM(G605-H605)*D605</f>
        <v>2099.9999999999945</v>
      </c>
      <c r="L605" s="99">
        <f t="shared" si="987"/>
        <v>5899.9999999999782</v>
      </c>
      <c r="M605" s="109">
        <f t="shared" si="989"/>
        <v>2404.8301268931646</v>
      </c>
    </row>
    <row r="606" spans="1:13" s="100" customFormat="1" ht="14.25">
      <c r="A606" s="110">
        <v>43507</v>
      </c>
      <c r="B606" s="111" t="s">
        <v>478</v>
      </c>
      <c r="C606" s="111" t="s">
        <v>18</v>
      </c>
      <c r="D606" s="113">
        <v>100</v>
      </c>
      <c r="E606" s="111">
        <v>2129.75</v>
      </c>
      <c r="F606" s="111">
        <v>2140.9</v>
      </c>
      <c r="G606" s="97">
        <v>0</v>
      </c>
      <c r="H606" s="97">
        <v>0</v>
      </c>
      <c r="I606" s="99">
        <f t="shared" si="988"/>
        <v>1115.0000000000091</v>
      </c>
      <c r="J606" s="97">
        <v>0</v>
      </c>
      <c r="K606" s="97">
        <v>0</v>
      </c>
      <c r="L606" s="99">
        <f t="shared" si="987"/>
        <v>1115.0000000000091</v>
      </c>
      <c r="M606" s="109">
        <f t="shared" si="989"/>
        <v>1051.4018691588785</v>
      </c>
    </row>
    <row r="607" spans="1:13" s="100" customFormat="1" ht="14.25">
      <c r="A607" s="110">
        <v>43507</v>
      </c>
      <c r="B607" s="111" t="s">
        <v>394</v>
      </c>
      <c r="C607" s="111" t="s">
        <v>14</v>
      </c>
      <c r="D607" s="112">
        <v>2000</v>
      </c>
      <c r="E607" s="111">
        <v>129.5</v>
      </c>
      <c r="F607" s="111">
        <v>130.5</v>
      </c>
      <c r="G607" s="97">
        <v>0</v>
      </c>
      <c r="H607" s="97">
        <v>0</v>
      </c>
      <c r="I607" s="99">
        <f t="shared" si="988"/>
        <v>2000</v>
      </c>
      <c r="J607" s="97">
        <v>0</v>
      </c>
      <c r="K607" s="97">
        <v>0</v>
      </c>
      <c r="L607" s="99">
        <f t="shared" si="987"/>
        <v>2000</v>
      </c>
      <c r="M607" s="109">
        <f t="shared" si="989"/>
        <v>2395.4174622461496</v>
      </c>
    </row>
    <row r="608" spans="1:13" s="100" customFormat="1" ht="14.25">
      <c r="A608" s="110">
        <v>43507</v>
      </c>
      <c r="B608" s="111" t="s">
        <v>445</v>
      </c>
      <c r="C608" s="111" t="s">
        <v>18</v>
      </c>
      <c r="D608" s="112">
        <v>2000</v>
      </c>
      <c r="E608" s="111">
        <v>121.5</v>
      </c>
      <c r="F608" s="111">
        <v>123.5</v>
      </c>
      <c r="G608" s="97">
        <v>0</v>
      </c>
      <c r="H608" s="97">
        <v>0</v>
      </c>
      <c r="I608" s="99">
        <f t="shared" si="988"/>
        <v>4000</v>
      </c>
      <c r="J608" s="97">
        <v>0</v>
      </c>
      <c r="K608" s="97">
        <v>0</v>
      </c>
      <c r="L608" s="99">
        <f t="shared" si="987"/>
        <v>4000</v>
      </c>
      <c r="M608" s="109">
        <f t="shared" si="989"/>
        <v>1043.4782608695743</v>
      </c>
    </row>
    <row r="609" spans="1:13" s="100" customFormat="1" ht="14.25">
      <c r="A609" s="110">
        <v>43507</v>
      </c>
      <c r="B609" s="111" t="s">
        <v>419</v>
      </c>
      <c r="C609" s="111" t="s">
        <v>14</v>
      </c>
      <c r="D609" s="112">
        <v>500</v>
      </c>
      <c r="E609" s="111">
        <v>1055</v>
      </c>
      <c r="F609" s="111">
        <v>1065</v>
      </c>
      <c r="G609" s="97">
        <v>0</v>
      </c>
      <c r="H609" s="97">
        <v>0</v>
      </c>
      <c r="I609" s="99">
        <f t="shared" si="988"/>
        <v>5000</v>
      </c>
      <c r="J609" s="97">
        <v>0</v>
      </c>
      <c r="K609" s="97">
        <v>0</v>
      </c>
      <c r="L609" s="99">
        <f t="shared" si="987"/>
        <v>5000</v>
      </c>
      <c r="M609" s="109">
        <f t="shared" si="989"/>
        <v>-751.12669003505266</v>
      </c>
    </row>
    <row r="610" spans="1:13" s="100" customFormat="1" ht="14.25">
      <c r="A610" s="110">
        <v>43504</v>
      </c>
      <c r="B610" s="111" t="s">
        <v>658</v>
      </c>
      <c r="C610" s="111" t="s">
        <v>14</v>
      </c>
      <c r="D610" s="112">
        <v>500</v>
      </c>
      <c r="E610" s="111">
        <v>747</v>
      </c>
      <c r="F610" s="111">
        <v>740</v>
      </c>
      <c r="G610" s="97">
        <v>0</v>
      </c>
      <c r="H610" s="97">
        <v>0</v>
      </c>
      <c r="I610" s="99">
        <f t="shared" si="988"/>
        <v>-3500</v>
      </c>
      <c r="J610" s="97">
        <v>0</v>
      </c>
      <c r="K610" s="97">
        <v>0</v>
      </c>
      <c r="L610" s="99">
        <f t="shared" si="987"/>
        <v>-3500</v>
      </c>
      <c r="M610" s="109">
        <f t="shared" si="989"/>
        <v>2391.3286400715015</v>
      </c>
    </row>
    <row r="611" spans="1:13" s="100" customFormat="1" ht="14.25">
      <c r="A611" s="110">
        <v>43503</v>
      </c>
      <c r="B611" s="111" t="s">
        <v>445</v>
      </c>
      <c r="C611" s="111" t="s">
        <v>14</v>
      </c>
      <c r="D611" s="112">
        <v>2000</v>
      </c>
      <c r="E611" s="111">
        <v>132</v>
      </c>
      <c r="F611" s="111">
        <v>130.5</v>
      </c>
      <c r="G611" s="97">
        <v>0</v>
      </c>
      <c r="H611" s="97">
        <v>0</v>
      </c>
      <c r="I611" s="99">
        <f t="shared" si="988"/>
        <v>-3000</v>
      </c>
      <c r="J611" s="97">
        <v>0</v>
      </c>
      <c r="K611" s="97">
        <v>0</v>
      </c>
      <c r="L611" s="99">
        <f t="shared" si="987"/>
        <v>-3000</v>
      </c>
      <c r="M611" s="109">
        <f t="shared" ref="M611:M642" si="991">L659*C659</f>
        <v>1040.2684563758464</v>
      </c>
    </row>
    <row r="612" spans="1:13" s="100" customFormat="1" ht="14.25">
      <c r="A612" s="110">
        <v>43503</v>
      </c>
      <c r="B612" s="111" t="s">
        <v>277</v>
      </c>
      <c r="C612" s="111" t="s">
        <v>14</v>
      </c>
      <c r="D612" s="112">
        <v>500</v>
      </c>
      <c r="E612" s="111">
        <v>1130</v>
      </c>
      <c r="F612" s="111">
        <v>1140</v>
      </c>
      <c r="G612" s="111">
        <v>1145</v>
      </c>
      <c r="H612" s="97">
        <v>0</v>
      </c>
      <c r="I612" s="99">
        <f t="shared" si="988"/>
        <v>5000</v>
      </c>
      <c r="J612" s="97">
        <f t="shared" si="990"/>
        <v>2500</v>
      </c>
      <c r="K612" s="97">
        <v>0</v>
      </c>
      <c r="L612" s="99">
        <f t="shared" si="987"/>
        <v>7500</v>
      </c>
      <c r="M612" s="109">
        <f t="shared" si="991"/>
        <v>2433.2810047095718</v>
      </c>
    </row>
    <row r="613" spans="1:13" s="100" customFormat="1" ht="14.25">
      <c r="A613" s="110">
        <v>43503</v>
      </c>
      <c r="B613" s="111" t="s">
        <v>640</v>
      </c>
      <c r="C613" s="111" t="s">
        <v>14</v>
      </c>
      <c r="D613" s="112">
        <v>4000</v>
      </c>
      <c r="E613" s="111">
        <v>76.5</v>
      </c>
      <c r="F613" s="111">
        <v>75.5</v>
      </c>
      <c r="G613" s="97">
        <v>0</v>
      </c>
      <c r="H613" s="97">
        <v>0</v>
      </c>
      <c r="I613" s="99">
        <f t="shared" si="988"/>
        <v>-4000</v>
      </c>
      <c r="J613" s="97">
        <v>0</v>
      </c>
      <c r="K613" s="97">
        <v>0</v>
      </c>
      <c r="L613" s="99">
        <f t="shared" si="987"/>
        <v>-4000</v>
      </c>
      <c r="M613" s="109">
        <f t="shared" si="991"/>
        <v>979.34710193204069</v>
      </c>
    </row>
    <row r="614" spans="1:13" s="100" customFormat="1" ht="14.25">
      <c r="A614" s="110">
        <v>43503</v>
      </c>
      <c r="B614" s="111" t="s">
        <v>662</v>
      </c>
      <c r="C614" s="111" t="s">
        <v>14</v>
      </c>
      <c r="D614" s="112">
        <v>2000</v>
      </c>
      <c r="E614" s="111">
        <v>150.19999999999999</v>
      </c>
      <c r="F614" s="111">
        <v>151.5</v>
      </c>
      <c r="G614" s="111">
        <v>153</v>
      </c>
      <c r="H614" s="111">
        <v>155</v>
      </c>
      <c r="I614" s="99">
        <f t="shared" si="988"/>
        <v>2600.0000000000227</v>
      </c>
      <c r="J614" s="97">
        <f t="shared" si="990"/>
        <v>3000</v>
      </c>
      <c r="K614" s="97">
        <f>SUM(H614-G614)*D614</f>
        <v>4000</v>
      </c>
      <c r="L614" s="99">
        <f t="shared" si="987"/>
        <v>9600.0000000000218</v>
      </c>
      <c r="M614" s="107">
        <f t="shared" si="991"/>
        <v>3720.7207207207166</v>
      </c>
    </row>
    <row r="615" spans="1:13" s="100" customFormat="1" ht="14.25">
      <c r="A615" s="110">
        <v>43502</v>
      </c>
      <c r="B615" s="111" t="s">
        <v>661</v>
      </c>
      <c r="C615" s="111" t="s">
        <v>14</v>
      </c>
      <c r="D615" s="112">
        <v>1000</v>
      </c>
      <c r="E615" s="111">
        <v>430</v>
      </c>
      <c r="F615" s="111">
        <v>424</v>
      </c>
      <c r="G615" s="97">
        <v>0</v>
      </c>
      <c r="H615" s="97">
        <v>0</v>
      </c>
      <c r="I615" s="99">
        <f t="shared" si="988"/>
        <v>-6000</v>
      </c>
      <c r="J615" s="97">
        <v>0</v>
      </c>
      <c r="K615" s="97">
        <v>0</v>
      </c>
      <c r="L615" s="99">
        <f t="shared" ref="L615:L622" si="992">SUM(I615:K615)</f>
        <v>-6000</v>
      </c>
      <c r="M615" s="109">
        <f t="shared" si="991"/>
        <v>-450.34642032332954</v>
      </c>
    </row>
    <row r="616" spans="1:13" s="100" customFormat="1" ht="14.25">
      <c r="A616" s="110">
        <v>43502</v>
      </c>
      <c r="B616" s="111" t="s">
        <v>394</v>
      </c>
      <c r="C616" s="111" t="s">
        <v>14</v>
      </c>
      <c r="D616" s="112">
        <v>2000</v>
      </c>
      <c r="E616" s="111">
        <v>132</v>
      </c>
      <c r="F616" s="111">
        <v>132.4</v>
      </c>
      <c r="G616" s="97">
        <v>0</v>
      </c>
      <c r="H616" s="97">
        <v>0</v>
      </c>
      <c r="I616" s="99">
        <f t="shared" si="988"/>
        <v>800.00000000001137</v>
      </c>
      <c r="J616" s="97">
        <v>0</v>
      </c>
      <c r="K616" s="97">
        <v>0</v>
      </c>
      <c r="L616" s="99">
        <f t="shared" si="992"/>
        <v>800.00000000001137</v>
      </c>
      <c r="M616" s="109">
        <f t="shared" si="991"/>
        <v>-1370.7952556873554</v>
      </c>
    </row>
    <row r="617" spans="1:13" s="100" customFormat="1" ht="14.25">
      <c r="A617" s="110">
        <v>43501</v>
      </c>
      <c r="B617" s="111" t="s">
        <v>247</v>
      </c>
      <c r="C617" s="111" t="s">
        <v>14</v>
      </c>
      <c r="D617" s="112">
        <v>2000</v>
      </c>
      <c r="E617" s="111">
        <v>1340</v>
      </c>
      <c r="F617" s="111">
        <v>1325</v>
      </c>
      <c r="G617" s="97">
        <v>0</v>
      </c>
      <c r="H617" s="97">
        <v>0</v>
      </c>
      <c r="I617" s="99">
        <f t="shared" si="988"/>
        <v>-30000</v>
      </c>
      <c r="J617" s="97">
        <v>0</v>
      </c>
      <c r="K617" s="97">
        <v>0</v>
      </c>
      <c r="L617" s="99">
        <f t="shared" si="992"/>
        <v>-30000</v>
      </c>
      <c r="M617" s="109">
        <f t="shared" si="991"/>
        <v>1043.3070866141643</v>
      </c>
    </row>
    <row r="618" spans="1:13" s="100" customFormat="1" ht="14.25">
      <c r="A618" s="110">
        <v>43501</v>
      </c>
      <c r="B618" s="111" t="s">
        <v>660</v>
      </c>
      <c r="C618" s="111" t="s">
        <v>14</v>
      </c>
      <c r="D618" s="112">
        <v>2000</v>
      </c>
      <c r="E618" s="111">
        <v>214.5</v>
      </c>
      <c r="F618" s="111">
        <v>216</v>
      </c>
      <c r="G618" s="97">
        <v>0</v>
      </c>
      <c r="H618" s="97">
        <v>0</v>
      </c>
      <c r="I618" s="99">
        <f t="shared" si="988"/>
        <v>3000</v>
      </c>
      <c r="J618" s="97">
        <v>0</v>
      </c>
      <c r="K618" s="97">
        <v>0</v>
      </c>
      <c r="L618" s="99">
        <f t="shared" si="992"/>
        <v>3000</v>
      </c>
      <c r="M618" s="109">
        <f t="shared" si="991"/>
        <v>1049.6587886031591</v>
      </c>
    </row>
    <row r="619" spans="1:13" s="100" customFormat="1" ht="14.25">
      <c r="A619" s="110">
        <v>43501</v>
      </c>
      <c r="B619" s="111" t="s">
        <v>659</v>
      </c>
      <c r="C619" s="111" t="s">
        <v>14</v>
      </c>
      <c r="D619" s="112">
        <v>2000</v>
      </c>
      <c r="E619" s="111">
        <v>126.5</v>
      </c>
      <c r="F619" s="111">
        <v>127.5</v>
      </c>
      <c r="G619" s="97">
        <v>0</v>
      </c>
      <c r="H619" s="97">
        <v>0</v>
      </c>
      <c r="I619" s="99">
        <f t="shared" si="988"/>
        <v>2000</v>
      </c>
      <c r="J619" s="97">
        <v>0</v>
      </c>
      <c r="K619" s="97">
        <v>0</v>
      </c>
      <c r="L619" s="99">
        <f t="shared" si="992"/>
        <v>2000</v>
      </c>
      <c r="M619" s="107">
        <f t="shared" si="991"/>
        <v>3758.169934640528</v>
      </c>
    </row>
    <row r="620" spans="1:13" s="100" customFormat="1" ht="14.25">
      <c r="A620" s="110">
        <v>43500</v>
      </c>
      <c r="B620" s="111" t="s">
        <v>658</v>
      </c>
      <c r="C620" s="111" t="s">
        <v>14</v>
      </c>
      <c r="D620" s="112">
        <v>500</v>
      </c>
      <c r="E620" s="111">
        <v>730</v>
      </c>
      <c r="F620" s="111">
        <v>736</v>
      </c>
      <c r="G620" s="97">
        <v>0</v>
      </c>
      <c r="H620" s="97">
        <v>0</v>
      </c>
      <c r="I620" s="99">
        <f t="shared" si="988"/>
        <v>3000</v>
      </c>
      <c r="J620" s="97">
        <v>0</v>
      </c>
      <c r="K620" s="97">
        <v>0</v>
      </c>
      <c r="L620" s="99">
        <f t="shared" si="992"/>
        <v>3000</v>
      </c>
      <c r="M620" s="109">
        <f t="shared" si="991"/>
        <v>1027.1962433965955</v>
      </c>
    </row>
    <row r="621" spans="1:13" s="100" customFormat="1" ht="14.25">
      <c r="A621" s="110">
        <v>43500</v>
      </c>
      <c r="B621" s="111" t="s">
        <v>657</v>
      </c>
      <c r="C621" s="111" t="s">
        <v>14</v>
      </c>
      <c r="D621" s="112">
        <v>1000</v>
      </c>
      <c r="E621" s="111">
        <v>435.5</v>
      </c>
      <c r="F621" s="111">
        <v>436.5</v>
      </c>
      <c r="G621" s="97">
        <v>0</v>
      </c>
      <c r="H621" s="97">
        <v>0</v>
      </c>
      <c r="I621" s="99">
        <f t="shared" si="988"/>
        <v>1000</v>
      </c>
      <c r="J621" s="97">
        <v>0</v>
      </c>
      <c r="K621" s="97">
        <v>0</v>
      </c>
      <c r="L621" s="99">
        <f t="shared" si="992"/>
        <v>1000</v>
      </c>
      <c r="M621" s="109">
        <f t="shared" si="991"/>
        <v>210.52631578948169</v>
      </c>
    </row>
    <row r="622" spans="1:13" s="100" customFormat="1" ht="14.25">
      <c r="A622" s="110">
        <v>43497</v>
      </c>
      <c r="B622" s="111" t="s">
        <v>656</v>
      </c>
      <c r="C622" s="111" t="s">
        <v>14</v>
      </c>
      <c r="D622" s="112">
        <v>4000</v>
      </c>
      <c r="E622" s="111">
        <v>76</v>
      </c>
      <c r="F622" s="111">
        <v>77</v>
      </c>
      <c r="G622" s="111">
        <v>78</v>
      </c>
      <c r="H622" s="111">
        <v>79</v>
      </c>
      <c r="I622" s="99">
        <f t="shared" si="988"/>
        <v>4000</v>
      </c>
      <c r="J622" s="97">
        <f t="shared" si="990"/>
        <v>4000</v>
      </c>
      <c r="K622" s="97">
        <f>SUM(H622-G622)*D622</f>
        <v>4000</v>
      </c>
      <c r="L622" s="99">
        <f t="shared" si="992"/>
        <v>12000</v>
      </c>
      <c r="M622" s="109">
        <f t="shared" si="991"/>
        <v>1114.3410852712957</v>
      </c>
    </row>
    <row r="623" spans="1:13" s="100" customFormat="1" ht="14.25">
      <c r="A623" s="132"/>
      <c r="B623" s="133"/>
      <c r="C623" s="133"/>
      <c r="D623" s="133"/>
      <c r="E623" s="133"/>
      <c r="F623" s="133"/>
      <c r="G623" s="114" t="s">
        <v>676</v>
      </c>
      <c r="H623" s="133"/>
      <c r="I623" s="134">
        <f>SUM(I555:I622)</f>
        <v>78314.999999999825</v>
      </c>
      <c r="J623" s="135"/>
      <c r="K623" s="136"/>
      <c r="L623" s="134">
        <f>SUM(L555:L622)</f>
        <v>236590.00000000003</v>
      </c>
      <c r="M623" s="109">
        <f t="shared" si="991"/>
        <v>-920.73658927142174</v>
      </c>
    </row>
    <row r="624" spans="1:13" s="100" customFormat="1" ht="14.25">
      <c r="M624" s="109">
        <f t="shared" si="991"/>
        <v>541.97662061636026</v>
      </c>
    </row>
    <row r="625" spans="1:13" s="100" customFormat="1" ht="14.25">
      <c r="A625" s="102"/>
      <c r="B625" s="103"/>
      <c r="C625" s="103"/>
      <c r="D625" s="104"/>
      <c r="E625" s="104"/>
      <c r="F625" s="130">
        <v>43466</v>
      </c>
      <c r="G625" s="103"/>
      <c r="H625" s="103"/>
      <c r="I625" s="105"/>
      <c r="J625" s="105"/>
      <c r="K625" s="105"/>
      <c r="L625" s="105"/>
      <c r="M625" s="109">
        <f t="shared" si="991"/>
        <v>1168.2242990654206</v>
      </c>
    </row>
    <row r="626" spans="1:13" s="100" customFormat="1" ht="14.25">
      <c r="A626" s="102"/>
      <c r="B626" s="103"/>
      <c r="C626" s="103"/>
      <c r="D626" s="104"/>
      <c r="E626" s="104"/>
      <c r="F626" s="130"/>
      <c r="G626" s="103"/>
      <c r="H626" s="103"/>
      <c r="I626" s="105"/>
      <c r="J626" s="105"/>
      <c r="K626" s="106" t="s">
        <v>732</v>
      </c>
      <c r="L626" s="103"/>
      <c r="M626" s="109">
        <f t="shared" si="991"/>
        <v>1121.5864759427884</v>
      </c>
    </row>
    <row r="627" spans="1:13" s="100" customFormat="1" ht="14.25">
      <c r="A627" s="110">
        <v>43496</v>
      </c>
      <c r="B627" s="111" t="s">
        <v>622</v>
      </c>
      <c r="C627" s="115">
        <f t="shared" ref="C627:C658" si="993">150000/E627</f>
        <v>769.23076923076928</v>
      </c>
      <c r="D627" s="111" t="s">
        <v>14</v>
      </c>
      <c r="E627" s="111">
        <v>195</v>
      </c>
      <c r="F627" s="111">
        <v>193</v>
      </c>
      <c r="G627" s="111"/>
      <c r="H627" s="111">
        <v>329.35</v>
      </c>
      <c r="I627" s="116">
        <f t="shared" ref="I627:I658" si="994">(IF(D627="SHORT",E627-F627,IF(D627="LONG",F627-E627)))*C627</f>
        <v>-1538.4615384615386</v>
      </c>
      <c r="J627" s="117"/>
      <c r="K627" s="117"/>
      <c r="L627" s="117">
        <f t="shared" ref="L627:L658" si="995">(J627+I627+K627)/C627</f>
        <v>-2</v>
      </c>
      <c r="M627" s="109">
        <f t="shared" si="991"/>
        <v>-1343.0330162283349</v>
      </c>
    </row>
    <row r="628" spans="1:13" s="100" customFormat="1" ht="14.25">
      <c r="A628" s="110">
        <v>43495</v>
      </c>
      <c r="B628" s="111" t="s">
        <v>655</v>
      </c>
      <c r="C628" s="115">
        <f t="shared" si="993"/>
        <v>150.15015015015015</v>
      </c>
      <c r="D628" s="111" t="s">
        <v>14</v>
      </c>
      <c r="E628" s="111">
        <v>999</v>
      </c>
      <c r="F628" s="111">
        <v>1008</v>
      </c>
      <c r="G628" s="111"/>
      <c r="H628" s="111"/>
      <c r="I628" s="116">
        <f t="shared" si="994"/>
        <v>1351.3513513513515</v>
      </c>
      <c r="J628" s="117"/>
      <c r="K628" s="117"/>
      <c r="L628" s="117">
        <f t="shared" si="995"/>
        <v>9</v>
      </c>
      <c r="M628" s="109">
        <f t="shared" si="991"/>
        <v>1056.4507523209938</v>
      </c>
    </row>
    <row r="629" spans="1:13" s="100" customFormat="1" ht="14.25">
      <c r="A629" s="110">
        <v>43496</v>
      </c>
      <c r="B629" s="111" t="s">
        <v>642</v>
      </c>
      <c r="C629" s="115">
        <f t="shared" si="993"/>
        <v>2340.0936037441502</v>
      </c>
      <c r="D629" s="111" t="s">
        <v>18</v>
      </c>
      <c r="E629" s="111">
        <v>64.099999999999994</v>
      </c>
      <c r="F629" s="111">
        <v>63.7</v>
      </c>
      <c r="G629" s="111"/>
      <c r="H629" s="111"/>
      <c r="I629" s="116">
        <f t="shared" si="994"/>
        <v>936.03744149764009</v>
      </c>
      <c r="J629" s="117"/>
      <c r="K629" s="117"/>
      <c r="L629" s="117">
        <f t="shared" si="995"/>
        <v>0.39999999999999147</v>
      </c>
      <c r="M629" s="107">
        <f t="shared" si="991"/>
        <v>3811.7973201909754</v>
      </c>
    </row>
    <row r="630" spans="1:13" s="100" customFormat="1" ht="14.25">
      <c r="A630" s="118">
        <v>43496</v>
      </c>
      <c r="B630" s="119" t="s">
        <v>427</v>
      </c>
      <c r="C630" s="120">
        <f t="shared" si="993"/>
        <v>1515.1515151515152</v>
      </c>
      <c r="D630" s="119" t="s">
        <v>14</v>
      </c>
      <c r="E630" s="119">
        <v>99</v>
      </c>
      <c r="F630" s="119">
        <v>99.7</v>
      </c>
      <c r="G630" s="119">
        <v>100.6</v>
      </c>
      <c r="H630" s="119">
        <v>101.5</v>
      </c>
      <c r="I630" s="121">
        <f t="shared" si="994"/>
        <v>1060.6060606060651</v>
      </c>
      <c r="J630" s="122">
        <f>(IF(D630="SHORT",IF(G630="",0,F630-G630),IF(D630="LONG",IF(G630="",0,G630-F630))))*C630</f>
        <v>1363.6363636363508</v>
      </c>
      <c r="K630" s="122">
        <f>(IF(D630="SHORT",IF(H630="",0,G630-H630),IF(D630="LONG",IF(H630="",0,(H630-G630)))))*C630</f>
        <v>1363.6363636363724</v>
      </c>
      <c r="L630" s="122">
        <f t="shared" si="995"/>
        <v>2.5</v>
      </c>
      <c r="M630" s="109">
        <f t="shared" si="991"/>
        <v>-1378.2940360610442</v>
      </c>
    </row>
    <row r="631" spans="1:13" s="100" customFormat="1" ht="14.25">
      <c r="A631" s="110">
        <v>43496</v>
      </c>
      <c r="B631" s="111" t="s">
        <v>432</v>
      </c>
      <c r="C631" s="115">
        <f t="shared" si="993"/>
        <v>434.78260869565219</v>
      </c>
      <c r="D631" s="111" t="s">
        <v>14</v>
      </c>
      <c r="E631" s="111">
        <v>345</v>
      </c>
      <c r="F631" s="111">
        <v>347.4</v>
      </c>
      <c r="G631" s="111"/>
      <c r="H631" s="111"/>
      <c r="I631" s="116">
        <f t="shared" si="994"/>
        <v>1043.4782608695555</v>
      </c>
      <c r="J631" s="117"/>
      <c r="K631" s="117"/>
      <c r="L631" s="117">
        <f t="shared" si="995"/>
        <v>2.3999999999999777</v>
      </c>
      <c r="M631" s="109">
        <f t="shared" si="991"/>
        <v>809.62554818395733</v>
      </c>
    </row>
    <row r="632" spans="1:13" s="100" customFormat="1" ht="14.25">
      <c r="A632" s="110">
        <v>43495</v>
      </c>
      <c r="B632" s="111" t="s">
        <v>382</v>
      </c>
      <c r="C632" s="115">
        <f t="shared" si="993"/>
        <v>604.10793395086591</v>
      </c>
      <c r="D632" s="111" t="s">
        <v>18</v>
      </c>
      <c r="E632" s="111">
        <v>248.3</v>
      </c>
      <c r="F632" s="111">
        <v>250.55</v>
      </c>
      <c r="G632" s="111"/>
      <c r="H632" s="111"/>
      <c r="I632" s="116">
        <f t="shared" si="994"/>
        <v>-1359.2428513894483</v>
      </c>
      <c r="J632" s="117"/>
      <c r="K632" s="117"/>
      <c r="L632" s="117">
        <f t="shared" si="995"/>
        <v>-2.25</v>
      </c>
      <c r="M632" s="109">
        <f t="shared" si="991"/>
        <v>379.87227482934395</v>
      </c>
    </row>
    <row r="633" spans="1:13" s="100" customFormat="1" ht="14.25">
      <c r="A633" s="110">
        <v>43495</v>
      </c>
      <c r="B633" s="111" t="s">
        <v>654</v>
      </c>
      <c r="C633" s="115">
        <f t="shared" si="993"/>
        <v>722.89156626506019</v>
      </c>
      <c r="D633" s="111" t="s">
        <v>14</v>
      </c>
      <c r="E633" s="111">
        <v>207.5</v>
      </c>
      <c r="F633" s="111">
        <v>209.5</v>
      </c>
      <c r="G633" s="111"/>
      <c r="H633" s="111"/>
      <c r="I633" s="116">
        <f t="shared" si="994"/>
        <v>1445.7831325301204</v>
      </c>
      <c r="J633" s="117"/>
      <c r="K633" s="117"/>
      <c r="L633" s="117">
        <f t="shared" si="995"/>
        <v>2</v>
      </c>
      <c r="M633" s="109">
        <f t="shared" si="991"/>
        <v>2465.1549823174464</v>
      </c>
    </row>
    <row r="634" spans="1:13" s="100" customFormat="1" ht="14.25">
      <c r="A634" s="110">
        <v>43495</v>
      </c>
      <c r="B634" s="111" t="s">
        <v>499</v>
      </c>
      <c r="C634" s="115">
        <f t="shared" si="993"/>
        <v>357.39814152966403</v>
      </c>
      <c r="D634" s="111" t="s">
        <v>18</v>
      </c>
      <c r="E634" s="111">
        <v>419.7</v>
      </c>
      <c r="F634" s="111">
        <v>416.75</v>
      </c>
      <c r="G634" s="111"/>
      <c r="H634" s="111"/>
      <c r="I634" s="116">
        <f t="shared" si="994"/>
        <v>1054.3245175125048</v>
      </c>
      <c r="J634" s="117"/>
      <c r="K634" s="117"/>
      <c r="L634" s="117">
        <f t="shared" si="995"/>
        <v>2.9499999999999886</v>
      </c>
      <c r="M634" s="109">
        <f t="shared" si="991"/>
        <v>709.55534531693468</v>
      </c>
    </row>
    <row r="635" spans="1:13" s="100" customFormat="1" ht="14.25">
      <c r="A635" s="110">
        <v>43495</v>
      </c>
      <c r="B635" s="111" t="s">
        <v>502</v>
      </c>
      <c r="C635" s="115">
        <f t="shared" si="993"/>
        <v>165.7550140891762</v>
      </c>
      <c r="D635" s="111" t="s">
        <v>14</v>
      </c>
      <c r="E635" s="111">
        <v>904.95</v>
      </c>
      <c r="F635" s="111">
        <v>896.8</v>
      </c>
      <c r="G635" s="111"/>
      <c r="H635" s="111"/>
      <c r="I635" s="116">
        <f t="shared" si="994"/>
        <v>-1350.9033648268012</v>
      </c>
      <c r="J635" s="117"/>
      <c r="K635" s="117"/>
      <c r="L635" s="117">
        <f t="shared" si="995"/>
        <v>-8.1500000000000909</v>
      </c>
      <c r="M635" s="109">
        <f t="shared" si="991"/>
        <v>-1349.3642418476031</v>
      </c>
    </row>
    <row r="636" spans="1:13" s="100" customFormat="1" ht="14.25">
      <c r="A636" s="110">
        <v>43494</v>
      </c>
      <c r="B636" s="111" t="s">
        <v>498</v>
      </c>
      <c r="C636" s="115">
        <f t="shared" si="993"/>
        <v>189.87341772151899</v>
      </c>
      <c r="D636" s="111" t="s">
        <v>18</v>
      </c>
      <c r="E636" s="111">
        <v>790</v>
      </c>
      <c r="F636" s="111">
        <v>785</v>
      </c>
      <c r="G636" s="111"/>
      <c r="H636" s="111"/>
      <c r="I636" s="116">
        <f t="shared" si="994"/>
        <v>949.36708860759495</v>
      </c>
      <c r="J636" s="117"/>
      <c r="K636" s="117"/>
      <c r="L636" s="117">
        <f t="shared" si="995"/>
        <v>5</v>
      </c>
      <c r="M636" s="109">
        <f t="shared" si="991"/>
        <v>-666.66666666666674</v>
      </c>
    </row>
    <row r="637" spans="1:13" s="100" customFormat="1" ht="14.25">
      <c r="A637" s="110">
        <v>43494</v>
      </c>
      <c r="B637" s="111" t="s">
        <v>603</v>
      </c>
      <c r="C637" s="115">
        <f t="shared" si="993"/>
        <v>333.33333333333331</v>
      </c>
      <c r="D637" s="111" t="s">
        <v>18</v>
      </c>
      <c r="E637" s="111">
        <v>450</v>
      </c>
      <c r="F637" s="111">
        <v>445</v>
      </c>
      <c r="G637" s="111"/>
      <c r="H637" s="111"/>
      <c r="I637" s="116">
        <f t="shared" si="994"/>
        <v>1666.6666666666665</v>
      </c>
      <c r="J637" s="117"/>
      <c r="K637" s="117"/>
      <c r="L637" s="117">
        <f t="shared" si="995"/>
        <v>5</v>
      </c>
      <c r="M637" s="109">
        <f t="shared" si="991"/>
        <v>-569.60583276372745</v>
      </c>
    </row>
    <row r="638" spans="1:13" s="100" customFormat="1" ht="14.25">
      <c r="A638" s="110">
        <v>43489</v>
      </c>
      <c r="B638" s="111" t="s">
        <v>440</v>
      </c>
      <c r="C638" s="115">
        <f t="shared" si="993"/>
        <v>84.947332653754671</v>
      </c>
      <c r="D638" s="111" t="s">
        <v>18</v>
      </c>
      <c r="E638" s="111">
        <v>1765.8</v>
      </c>
      <c r="F638" s="111">
        <v>1759.6</v>
      </c>
      <c r="G638" s="111"/>
      <c r="H638" s="111"/>
      <c r="I638" s="116">
        <f t="shared" si="994"/>
        <v>526.67346245328281</v>
      </c>
      <c r="J638" s="117"/>
      <c r="K638" s="117"/>
      <c r="L638" s="117">
        <f t="shared" si="995"/>
        <v>6.2000000000000455</v>
      </c>
      <c r="M638" s="109">
        <f t="shared" si="991"/>
        <v>1145.4356126344958</v>
      </c>
    </row>
    <row r="639" spans="1:13" s="100" customFormat="1" ht="14.25">
      <c r="A639" s="110">
        <v>43489</v>
      </c>
      <c r="B639" s="111" t="s">
        <v>395</v>
      </c>
      <c r="C639" s="115">
        <f t="shared" si="993"/>
        <v>259.89777354240664</v>
      </c>
      <c r="D639" s="111" t="s">
        <v>18</v>
      </c>
      <c r="E639" s="111">
        <v>577.15</v>
      </c>
      <c r="F639" s="111">
        <v>573.1</v>
      </c>
      <c r="G639" s="111"/>
      <c r="H639" s="111"/>
      <c r="I639" s="116">
        <f t="shared" si="994"/>
        <v>1052.5859828467351</v>
      </c>
      <c r="J639" s="117"/>
      <c r="K639" s="117"/>
      <c r="L639" s="117">
        <f t="shared" si="995"/>
        <v>4.0499999999999545</v>
      </c>
      <c r="M639" s="109">
        <f t="shared" si="991"/>
        <v>116.36927851047766</v>
      </c>
    </row>
    <row r="640" spans="1:13" s="100" customFormat="1" ht="14.25">
      <c r="A640" s="110">
        <v>43489</v>
      </c>
      <c r="B640" s="111" t="s">
        <v>523</v>
      </c>
      <c r="C640" s="115">
        <f t="shared" si="993"/>
        <v>56.890372252669103</v>
      </c>
      <c r="D640" s="111" t="s">
        <v>18</v>
      </c>
      <c r="E640" s="111">
        <v>2636.65</v>
      </c>
      <c r="F640" s="111">
        <v>2618.1999999999998</v>
      </c>
      <c r="G640" s="111"/>
      <c r="H640" s="111"/>
      <c r="I640" s="116">
        <f t="shared" si="994"/>
        <v>1049.6273680617605</v>
      </c>
      <c r="J640" s="117"/>
      <c r="K640" s="117"/>
      <c r="L640" s="117">
        <f t="shared" si="995"/>
        <v>18.450000000000273</v>
      </c>
      <c r="M640" s="109">
        <f t="shared" si="991"/>
        <v>1111.1111111111006</v>
      </c>
    </row>
    <row r="641" spans="1:13" s="100" customFormat="1" ht="14.25">
      <c r="A641" s="110">
        <v>43489</v>
      </c>
      <c r="B641" s="111" t="s">
        <v>651</v>
      </c>
      <c r="C641" s="115">
        <f t="shared" si="993"/>
        <v>53.409293217019759</v>
      </c>
      <c r="D641" s="111" t="s">
        <v>18</v>
      </c>
      <c r="E641" s="111">
        <v>2808.5</v>
      </c>
      <c r="F641" s="111">
        <v>2788.85</v>
      </c>
      <c r="G641" s="111"/>
      <c r="H641" s="111"/>
      <c r="I641" s="116">
        <f t="shared" si="994"/>
        <v>1049.492611714443</v>
      </c>
      <c r="J641" s="117"/>
      <c r="K641" s="117"/>
      <c r="L641" s="117">
        <f t="shared" si="995"/>
        <v>19.650000000000087</v>
      </c>
      <c r="M641" s="109">
        <f t="shared" si="991"/>
        <v>1110.3799967099853</v>
      </c>
    </row>
    <row r="642" spans="1:13" s="100" customFormat="1" ht="14.25">
      <c r="A642" s="110">
        <v>43489</v>
      </c>
      <c r="B642" s="111" t="s">
        <v>502</v>
      </c>
      <c r="C642" s="115">
        <f t="shared" si="993"/>
        <v>163.9344262295082</v>
      </c>
      <c r="D642" s="111" t="s">
        <v>18</v>
      </c>
      <c r="E642" s="111">
        <v>915</v>
      </c>
      <c r="F642" s="111">
        <v>908.6</v>
      </c>
      <c r="G642" s="111"/>
      <c r="H642" s="111"/>
      <c r="I642" s="116">
        <f t="shared" si="994"/>
        <v>1049.1803278688487</v>
      </c>
      <c r="J642" s="117"/>
      <c r="K642" s="117"/>
      <c r="L642" s="117">
        <f t="shared" si="995"/>
        <v>6.3999999999999773</v>
      </c>
      <c r="M642" s="109">
        <f t="shared" si="991"/>
        <v>1073.7885462555159</v>
      </c>
    </row>
    <row r="643" spans="1:13" s="100" customFormat="1" ht="14.25">
      <c r="A643" s="110">
        <v>43488</v>
      </c>
      <c r="B643" s="111" t="s">
        <v>384</v>
      </c>
      <c r="C643" s="115">
        <f t="shared" si="993"/>
        <v>1220.008133387556</v>
      </c>
      <c r="D643" s="111" t="s">
        <v>18</v>
      </c>
      <c r="E643" s="111">
        <v>122.95</v>
      </c>
      <c r="F643" s="111">
        <v>122.05</v>
      </c>
      <c r="G643" s="111"/>
      <c r="H643" s="111"/>
      <c r="I643" s="116">
        <f t="shared" si="994"/>
        <v>1098.0073200488073</v>
      </c>
      <c r="J643" s="117"/>
      <c r="K643" s="117"/>
      <c r="L643" s="117">
        <f t="shared" si="995"/>
        <v>0.90000000000000568</v>
      </c>
      <c r="M643" s="109">
        <f t="shared" ref="M643:M669" si="996">L691*C691</f>
        <v>2492.7459773146743</v>
      </c>
    </row>
    <row r="644" spans="1:13" s="100" customFormat="1" ht="14.25">
      <c r="A644" s="110">
        <v>43488</v>
      </c>
      <c r="B644" s="111" t="s">
        <v>459</v>
      </c>
      <c r="C644" s="115">
        <f t="shared" si="993"/>
        <v>135.90033975084938</v>
      </c>
      <c r="D644" s="111" t="s">
        <v>18</v>
      </c>
      <c r="E644" s="111">
        <v>1103.75</v>
      </c>
      <c r="F644" s="111">
        <v>1113.7</v>
      </c>
      <c r="G644" s="111"/>
      <c r="H644" s="111"/>
      <c r="I644" s="116">
        <f t="shared" si="994"/>
        <v>-1352.2083805209575</v>
      </c>
      <c r="J644" s="117"/>
      <c r="K644" s="117"/>
      <c r="L644" s="117">
        <f t="shared" si="995"/>
        <v>-9.9500000000000455</v>
      </c>
      <c r="M644" s="109">
        <f t="shared" si="996"/>
        <v>-1351.3513513513401</v>
      </c>
    </row>
    <row r="645" spans="1:13" s="100" customFormat="1" ht="14.25">
      <c r="A645" s="110">
        <v>43488</v>
      </c>
      <c r="B645" s="111" t="s">
        <v>76</v>
      </c>
      <c r="C645" s="115">
        <f t="shared" si="993"/>
        <v>255.01530091805506</v>
      </c>
      <c r="D645" s="111" t="s">
        <v>18</v>
      </c>
      <c r="E645" s="111">
        <v>588.20000000000005</v>
      </c>
      <c r="F645" s="111">
        <v>584.04999999999995</v>
      </c>
      <c r="G645" s="111">
        <v>578.79999999999995</v>
      </c>
      <c r="H645" s="111"/>
      <c r="I645" s="116">
        <f t="shared" si="994"/>
        <v>1058.3134988099516</v>
      </c>
      <c r="J645" s="117">
        <f>(IF(D645="SHORT",IF(G645="",0,F645-G645),IF(D645="LONG",IF(G645="",0,G645-F645))))*C645</f>
        <v>1338.8303298197891</v>
      </c>
      <c r="K645" s="117"/>
      <c r="L645" s="117">
        <f t="shared" si="995"/>
        <v>9.4000000000000909</v>
      </c>
      <c r="M645" s="109">
        <f t="shared" si="996"/>
        <v>-1449.2753623188464</v>
      </c>
    </row>
    <row r="646" spans="1:13" s="100" customFormat="1" ht="14.25">
      <c r="A646" s="110">
        <v>43487</v>
      </c>
      <c r="B646" s="111" t="s">
        <v>386</v>
      </c>
      <c r="C646" s="115">
        <f t="shared" si="993"/>
        <v>1584.7860538827258</v>
      </c>
      <c r="D646" s="111" t="s">
        <v>14</v>
      </c>
      <c r="E646" s="111">
        <v>94.65</v>
      </c>
      <c r="F646" s="111">
        <v>95.3</v>
      </c>
      <c r="G646" s="111"/>
      <c r="H646" s="111"/>
      <c r="I646" s="116">
        <f t="shared" si="994"/>
        <v>1030.1109350237582</v>
      </c>
      <c r="J646" s="117"/>
      <c r="K646" s="117"/>
      <c r="L646" s="117">
        <f t="shared" si="995"/>
        <v>0.64999999999999147</v>
      </c>
      <c r="M646" s="109">
        <f t="shared" si="996"/>
        <v>1121.231155778903</v>
      </c>
    </row>
    <row r="647" spans="1:13" s="100" customFormat="1" ht="14.25">
      <c r="A647" s="110">
        <v>43487</v>
      </c>
      <c r="B647" s="111" t="s">
        <v>652</v>
      </c>
      <c r="C647" s="115">
        <f t="shared" si="993"/>
        <v>2659.5744680851067</v>
      </c>
      <c r="D647" s="111" t="s">
        <v>18</v>
      </c>
      <c r="E647" s="111">
        <v>56.4</v>
      </c>
      <c r="F647" s="111">
        <v>56.9</v>
      </c>
      <c r="G647" s="111"/>
      <c r="H647" s="111"/>
      <c r="I647" s="116">
        <f t="shared" si="994"/>
        <v>-1329.7872340425533</v>
      </c>
      <c r="J647" s="117"/>
      <c r="K647" s="117"/>
      <c r="L647" s="117">
        <f t="shared" si="995"/>
        <v>-0.5</v>
      </c>
      <c r="M647" s="109">
        <f t="shared" si="996"/>
        <v>1114.1516810007683</v>
      </c>
    </row>
    <row r="648" spans="1:13" s="100" customFormat="1" ht="14.25">
      <c r="A648" s="110">
        <v>43487</v>
      </c>
      <c r="B648" s="111" t="s">
        <v>630</v>
      </c>
      <c r="C648" s="115">
        <f t="shared" si="993"/>
        <v>23.529411764705884</v>
      </c>
      <c r="D648" s="111" t="s">
        <v>18</v>
      </c>
      <c r="E648" s="111">
        <v>6375</v>
      </c>
      <c r="F648" s="111">
        <v>6432.4</v>
      </c>
      <c r="G648" s="111"/>
      <c r="H648" s="111"/>
      <c r="I648" s="116">
        <f t="shared" si="994"/>
        <v>-1350.5882352941092</v>
      </c>
      <c r="J648" s="117"/>
      <c r="K648" s="117"/>
      <c r="L648" s="117">
        <f t="shared" si="995"/>
        <v>-57.399999999999636</v>
      </c>
      <c r="M648" s="109">
        <f t="shared" si="996"/>
        <v>362.98397863819565</v>
      </c>
    </row>
    <row r="649" spans="1:13" s="100" customFormat="1" ht="14.25">
      <c r="A649" s="110">
        <v>43487</v>
      </c>
      <c r="B649" s="111" t="s">
        <v>431</v>
      </c>
      <c r="C649" s="115">
        <f t="shared" si="993"/>
        <v>106.16086910364839</v>
      </c>
      <c r="D649" s="111" t="s">
        <v>18</v>
      </c>
      <c r="E649" s="111">
        <v>1412.95</v>
      </c>
      <c r="F649" s="111">
        <v>1418</v>
      </c>
      <c r="G649" s="111"/>
      <c r="H649" s="111"/>
      <c r="I649" s="116">
        <f t="shared" si="994"/>
        <v>-536.11238897341957</v>
      </c>
      <c r="J649" s="117"/>
      <c r="K649" s="117"/>
      <c r="L649" s="117">
        <f t="shared" si="995"/>
        <v>-5.0499999999999545</v>
      </c>
      <c r="M649" s="109">
        <f t="shared" si="996"/>
        <v>-236.80505184109433</v>
      </c>
    </row>
    <row r="650" spans="1:13" s="100" customFormat="1" ht="14.25">
      <c r="A650" s="110">
        <v>43487</v>
      </c>
      <c r="B650" s="111" t="s">
        <v>570</v>
      </c>
      <c r="C650" s="115">
        <f t="shared" si="993"/>
        <v>165.0437365901964</v>
      </c>
      <c r="D650" s="111" t="s">
        <v>14</v>
      </c>
      <c r="E650" s="111">
        <v>908.85</v>
      </c>
      <c r="F650" s="111">
        <v>910.1</v>
      </c>
      <c r="G650" s="111"/>
      <c r="H650" s="111"/>
      <c r="I650" s="116">
        <f t="shared" si="994"/>
        <v>206.30467073774551</v>
      </c>
      <c r="J650" s="117"/>
      <c r="K650" s="117"/>
      <c r="L650" s="117">
        <f t="shared" si="995"/>
        <v>1.25</v>
      </c>
      <c r="M650" s="109">
        <f t="shared" si="996"/>
        <v>-1350.7429085997298</v>
      </c>
    </row>
    <row r="651" spans="1:13" s="100" customFormat="1" ht="14.25">
      <c r="A651" s="110">
        <v>43486</v>
      </c>
      <c r="B651" s="111" t="s">
        <v>459</v>
      </c>
      <c r="C651" s="115">
        <f t="shared" si="993"/>
        <v>140.92446448703492</v>
      </c>
      <c r="D651" s="111" t="s">
        <v>14</v>
      </c>
      <c r="E651" s="111">
        <v>1064.4000000000001</v>
      </c>
      <c r="F651" s="111">
        <v>1072.3499999999999</v>
      </c>
      <c r="G651" s="111"/>
      <c r="H651" s="111"/>
      <c r="I651" s="116">
        <f t="shared" si="994"/>
        <v>1120.349492671902</v>
      </c>
      <c r="J651" s="117"/>
      <c r="K651" s="117"/>
      <c r="L651" s="117">
        <f t="shared" si="995"/>
        <v>7.9499999999998181</v>
      </c>
      <c r="M651" s="109">
        <f t="shared" si="996"/>
        <v>350.46728971962619</v>
      </c>
    </row>
    <row r="652" spans="1:13" s="100" customFormat="1" ht="14.25">
      <c r="A652" s="110">
        <v>43486</v>
      </c>
      <c r="B652" s="111" t="s">
        <v>570</v>
      </c>
      <c r="C652" s="115">
        <f t="shared" si="993"/>
        <v>165.85581601061477</v>
      </c>
      <c r="D652" s="111" t="s">
        <v>14</v>
      </c>
      <c r="E652" s="111">
        <v>904.4</v>
      </c>
      <c r="F652" s="111">
        <v>910.7</v>
      </c>
      <c r="G652" s="111">
        <v>918.9</v>
      </c>
      <c r="H652" s="111"/>
      <c r="I652" s="116">
        <f t="shared" si="994"/>
        <v>1044.8916408668845</v>
      </c>
      <c r="J652" s="117">
        <f>(IF(D652="SHORT",IF(G652="",0,F652-G652),IF(D652="LONG",IF(G652="",0,G652-F652))))*C652</f>
        <v>1360.0176912870297</v>
      </c>
      <c r="K652" s="117"/>
      <c r="L652" s="117">
        <f t="shared" si="995"/>
        <v>14.499999999999998</v>
      </c>
      <c r="M652" s="109">
        <f t="shared" si="996"/>
        <v>1173.7089201877936</v>
      </c>
    </row>
    <row r="653" spans="1:13" s="100" customFormat="1" ht="14.25">
      <c r="A653" s="110">
        <v>43486</v>
      </c>
      <c r="B653" s="111" t="s">
        <v>494</v>
      </c>
      <c r="C653" s="115">
        <f t="shared" si="993"/>
        <v>204.66639377814164</v>
      </c>
      <c r="D653" s="111" t="s">
        <v>14</v>
      </c>
      <c r="E653" s="111">
        <v>732.9</v>
      </c>
      <c r="F653" s="111">
        <v>738.05</v>
      </c>
      <c r="G653" s="111">
        <v>744.65</v>
      </c>
      <c r="H653" s="111"/>
      <c r="I653" s="116">
        <f t="shared" si="994"/>
        <v>1054.0319279574248</v>
      </c>
      <c r="J653" s="117">
        <f>(IF(D653="SHORT",IF(G653="",0,F653-G653),IF(D653="LONG",IF(G653="",0,G653-F653))))*C653</f>
        <v>1350.7981989357395</v>
      </c>
      <c r="K653" s="117"/>
      <c r="L653" s="117">
        <f t="shared" si="995"/>
        <v>11.750000000000002</v>
      </c>
      <c r="M653" s="109">
        <f t="shared" si="996"/>
        <v>1120.2389843166541</v>
      </c>
    </row>
    <row r="654" spans="1:13" s="100" customFormat="1" ht="14.25">
      <c r="A654" s="110">
        <v>43486</v>
      </c>
      <c r="B654" s="111" t="s">
        <v>593</v>
      </c>
      <c r="C654" s="115">
        <f t="shared" si="993"/>
        <v>280.37383177570092</v>
      </c>
      <c r="D654" s="111" t="s">
        <v>14</v>
      </c>
      <c r="E654" s="111">
        <v>535</v>
      </c>
      <c r="F654" s="111">
        <v>538.75</v>
      </c>
      <c r="G654" s="111"/>
      <c r="H654" s="111"/>
      <c r="I654" s="116">
        <f t="shared" si="994"/>
        <v>1051.4018691588785</v>
      </c>
      <c r="J654" s="117"/>
      <c r="K654" s="117"/>
      <c r="L654" s="117">
        <f t="shared" si="995"/>
        <v>3.7500000000000004</v>
      </c>
      <c r="M654" s="109">
        <f t="shared" si="996"/>
        <v>1123.6623067776375</v>
      </c>
    </row>
    <row r="655" spans="1:13" s="100" customFormat="1" ht="14.25">
      <c r="A655" s="110">
        <v>43483</v>
      </c>
      <c r="B655" s="111" t="s">
        <v>485</v>
      </c>
      <c r="C655" s="115">
        <f t="shared" si="993"/>
        <v>520.74292657524734</v>
      </c>
      <c r="D655" s="111" t="s">
        <v>18</v>
      </c>
      <c r="E655" s="111">
        <v>288.05</v>
      </c>
      <c r="F655" s="111">
        <v>286</v>
      </c>
      <c r="G655" s="111">
        <v>283.45</v>
      </c>
      <c r="H655" s="111"/>
      <c r="I655" s="116">
        <f t="shared" si="994"/>
        <v>1067.522999479263</v>
      </c>
      <c r="J655" s="117">
        <f>(IF(D655="SHORT",IF(G655="",0,F655-G655),IF(D655="LONG",IF(G655="",0,G655-F655))))*C655</f>
        <v>1327.8944627668866</v>
      </c>
      <c r="K655" s="117"/>
      <c r="L655" s="117">
        <f t="shared" si="995"/>
        <v>4.6000000000000227</v>
      </c>
      <c r="M655" s="109">
        <f t="shared" si="996"/>
        <v>-1355.4844988182956</v>
      </c>
    </row>
    <row r="656" spans="1:13" s="100" customFormat="1" ht="14.25">
      <c r="A656" s="110">
        <v>43483</v>
      </c>
      <c r="B656" s="111" t="s">
        <v>571</v>
      </c>
      <c r="C656" s="115">
        <f t="shared" si="993"/>
        <v>401.33779264214047</v>
      </c>
      <c r="D656" s="111" t="s">
        <v>18</v>
      </c>
      <c r="E656" s="111">
        <v>373.75</v>
      </c>
      <c r="F656" s="111">
        <v>371.15</v>
      </c>
      <c r="G656" s="111"/>
      <c r="H656" s="111"/>
      <c r="I656" s="116">
        <f t="shared" si="994"/>
        <v>1043.4782608695743</v>
      </c>
      <c r="J656" s="117"/>
      <c r="K656" s="117"/>
      <c r="L656" s="117">
        <f t="shared" si="995"/>
        <v>2.6000000000000227</v>
      </c>
      <c r="M656" s="109">
        <f t="shared" si="996"/>
        <v>-1353.5933959210211</v>
      </c>
    </row>
    <row r="657" spans="1:16384" s="108" customFormat="1" ht="14.25">
      <c r="A657" s="110">
        <v>43483</v>
      </c>
      <c r="B657" s="111" t="s">
        <v>385</v>
      </c>
      <c r="C657" s="115">
        <f t="shared" si="993"/>
        <v>75.11266900350526</v>
      </c>
      <c r="D657" s="111" t="s">
        <v>18</v>
      </c>
      <c r="E657" s="111">
        <v>1997</v>
      </c>
      <c r="F657" s="111">
        <v>2007</v>
      </c>
      <c r="G657" s="111"/>
      <c r="H657" s="111"/>
      <c r="I657" s="116">
        <f t="shared" si="994"/>
        <v>-751.12669003505266</v>
      </c>
      <c r="J657" s="117"/>
      <c r="K657" s="117"/>
      <c r="L657" s="117">
        <f t="shared" si="995"/>
        <v>-10</v>
      </c>
      <c r="M657" s="109">
        <f t="shared" si="996"/>
        <v>1142.9852084267068</v>
      </c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  <c r="AA657" s="107"/>
      <c r="AB657" s="107"/>
      <c r="AC657" s="107"/>
      <c r="AD657" s="107"/>
      <c r="AE657" s="107"/>
      <c r="AF657" s="107"/>
      <c r="AG657" s="107"/>
      <c r="AH657" s="107"/>
      <c r="AI657" s="107"/>
      <c r="AJ657" s="107"/>
      <c r="AK657" s="107"/>
      <c r="AL657" s="107"/>
      <c r="AM657" s="107"/>
      <c r="AN657" s="107"/>
      <c r="AO657" s="107"/>
      <c r="AP657" s="107"/>
      <c r="AQ657" s="107"/>
      <c r="AR657" s="107"/>
      <c r="AS657" s="107"/>
      <c r="AT657" s="107"/>
      <c r="AU657" s="107"/>
      <c r="AV657" s="107"/>
      <c r="AW657" s="107"/>
      <c r="AX657" s="107"/>
      <c r="AY657" s="107"/>
      <c r="AZ657" s="107"/>
      <c r="BA657" s="107"/>
      <c r="BB657" s="107"/>
      <c r="BC657" s="107"/>
      <c r="BD657" s="107"/>
      <c r="BE657" s="107"/>
      <c r="BF657" s="107"/>
      <c r="BG657" s="107"/>
      <c r="BH657" s="107"/>
      <c r="BI657" s="107"/>
      <c r="BJ657" s="107"/>
      <c r="BK657" s="107"/>
      <c r="BL657" s="107"/>
      <c r="BM657" s="107"/>
      <c r="BN657" s="107"/>
      <c r="BO657" s="107"/>
      <c r="BP657" s="107"/>
      <c r="BQ657" s="107"/>
      <c r="BR657" s="107"/>
      <c r="BS657" s="107"/>
      <c r="BT657" s="107"/>
      <c r="BU657" s="107"/>
      <c r="BV657" s="107"/>
      <c r="BW657" s="107"/>
      <c r="BX657" s="107"/>
      <c r="BY657" s="107"/>
      <c r="BZ657" s="107"/>
      <c r="CA657" s="107"/>
      <c r="CB657" s="107"/>
      <c r="CC657" s="107"/>
      <c r="CD657" s="107"/>
      <c r="CE657" s="107"/>
      <c r="CF657" s="107"/>
      <c r="CG657" s="107"/>
      <c r="CH657" s="107"/>
      <c r="CI657" s="107"/>
      <c r="CJ657" s="107"/>
      <c r="CK657" s="107"/>
      <c r="CL657" s="107"/>
      <c r="CM657" s="107"/>
      <c r="CN657" s="107"/>
      <c r="CO657" s="107"/>
      <c r="CP657" s="107"/>
      <c r="CQ657" s="107"/>
      <c r="CR657" s="107"/>
      <c r="CS657" s="107"/>
      <c r="CT657" s="107"/>
      <c r="CU657" s="107"/>
      <c r="CV657" s="107"/>
      <c r="CW657" s="107"/>
      <c r="CX657" s="107"/>
      <c r="CY657" s="107"/>
      <c r="CZ657" s="107"/>
      <c r="DA657" s="107"/>
      <c r="DB657" s="107"/>
      <c r="DC657" s="107"/>
      <c r="DD657" s="107"/>
      <c r="DE657" s="107"/>
      <c r="DF657" s="107"/>
      <c r="DG657" s="107"/>
      <c r="DH657" s="107"/>
      <c r="DI657" s="107"/>
      <c r="DJ657" s="107"/>
      <c r="DK657" s="107"/>
      <c r="DL657" s="107"/>
      <c r="DM657" s="107"/>
      <c r="DN657" s="107"/>
      <c r="DO657" s="107"/>
      <c r="DP657" s="107"/>
      <c r="DQ657" s="107"/>
      <c r="DR657" s="107"/>
      <c r="DS657" s="107"/>
      <c r="DT657" s="107"/>
      <c r="DU657" s="107"/>
      <c r="DV657" s="107"/>
      <c r="DW657" s="107"/>
      <c r="DX657" s="107"/>
      <c r="DY657" s="107"/>
      <c r="DZ657" s="107"/>
      <c r="EA657" s="107"/>
      <c r="EB657" s="107"/>
      <c r="EC657" s="107"/>
      <c r="ED657" s="107"/>
      <c r="EE657" s="107"/>
      <c r="EF657" s="107"/>
      <c r="EG657" s="107"/>
      <c r="EH657" s="107"/>
      <c r="EI657" s="107"/>
      <c r="EJ657" s="107"/>
      <c r="EK657" s="107"/>
      <c r="EL657" s="107"/>
      <c r="EM657" s="107"/>
      <c r="EN657" s="107"/>
      <c r="EO657" s="107"/>
      <c r="EP657" s="107"/>
      <c r="EQ657" s="107"/>
      <c r="ER657" s="107"/>
      <c r="ES657" s="107"/>
      <c r="ET657" s="107"/>
      <c r="EU657" s="107"/>
      <c r="EV657" s="107"/>
      <c r="EW657" s="107"/>
      <c r="EX657" s="107"/>
      <c r="EY657" s="107"/>
      <c r="EZ657" s="107"/>
      <c r="FA657" s="107"/>
      <c r="FB657" s="107"/>
      <c r="FC657" s="107"/>
      <c r="FD657" s="107"/>
      <c r="FE657" s="107"/>
      <c r="FF657" s="107"/>
      <c r="FG657" s="107"/>
      <c r="FH657" s="107"/>
      <c r="FI657" s="107"/>
      <c r="FJ657" s="107"/>
      <c r="FK657" s="107"/>
      <c r="FL657" s="107"/>
      <c r="FM657" s="107"/>
      <c r="FN657" s="107"/>
      <c r="FO657" s="107"/>
      <c r="FP657" s="107"/>
      <c r="FQ657" s="107"/>
      <c r="FR657" s="107"/>
      <c r="FS657" s="107"/>
      <c r="FT657" s="107"/>
      <c r="FU657" s="107"/>
      <c r="FV657" s="107"/>
      <c r="FW657" s="107"/>
      <c r="FX657" s="107"/>
      <c r="FY657" s="107"/>
      <c r="FZ657" s="107"/>
      <c r="GA657" s="107"/>
      <c r="GB657" s="107"/>
      <c r="GC657" s="107"/>
      <c r="GD657" s="107"/>
      <c r="GE657" s="107"/>
      <c r="GF657" s="107"/>
      <c r="GG657" s="107"/>
      <c r="GH657" s="107"/>
      <c r="GI657" s="107"/>
      <c r="GJ657" s="107"/>
      <c r="GK657" s="107"/>
      <c r="GL657" s="107"/>
      <c r="GM657" s="107"/>
      <c r="GN657" s="107"/>
      <c r="GO657" s="107"/>
      <c r="GP657" s="107"/>
      <c r="GQ657" s="107"/>
      <c r="GR657" s="107"/>
      <c r="GS657" s="107"/>
      <c r="GT657" s="107"/>
      <c r="GU657" s="107"/>
      <c r="GV657" s="107"/>
      <c r="GW657" s="107"/>
      <c r="GX657" s="107"/>
      <c r="GY657" s="107"/>
      <c r="GZ657" s="107"/>
      <c r="HA657" s="107"/>
      <c r="HB657" s="107"/>
      <c r="HC657" s="107"/>
      <c r="HD657" s="107"/>
      <c r="HE657" s="107"/>
      <c r="HF657" s="107"/>
      <c r="HG657" s="107"/>
      <c r="HH657" s="107"/>
      <c r="HI657" s="107"/>
      <c r="HJ657" s="107"/>
      <c r="HK657" s="107"/>
      <c r="HL657" s="107"/>
      <c r="HM657" s="107"/>
      <c r="HN657" s="107"/>
      <c r="HO657" s="107"/>
      <c r="HP657" s="107"/>
      <c r="HQ657" s="107"/>
      <c r="HR657" s="107"/>
      <c r="HS657" s="107"/>
      <c r="HT657" s="107"/>
      <c r="HU657" s="107"/>
      <c r="HV657" s="107"/>
      <c r="HW657" s="107"/>
      <c r="HX657" s="107"/>
      <c r="HY657" s="107"/>
      <c r="HZ657" s="107"/>
      <c r="IA657" s="107"/>
      <c r="IB657" s="107"/>
      <c r="IC657" s="107"/>
      <c r="ID657" s="107"/>
      <c r="IE657" s="107"/>
      <c r="IF657" s="107"/>
      <c r="IG657" s="107"/>
      <c r="IH657" s="107"/>
      <c r="II657" s="107"/>
      <c r="IJ657" s="107"/>
      <c r="IK657" s="107"/>
      <c r="IL657" s="107"/>
      <c r="IM657" s="107"/>
      <c r="IN657" s="107"/>
      <c r="IO657" s="107"/>
      <c r="IP657" s="107"/>
      <c r="IQ657" s="107"/>
      <c r="IR657" s="107"/>
      <c r="IS657" s="107"/>
      <c r="IT657" s="107"/>
      <c r="IU657" s="107"/>
      <c r="IV657" s="107"/>
      <c r="IW657" s="107"/>
      <c r="IX657" s="107"/>
      <c r="IY657" s="107"/>
      <c r="IZ657" s="107"/>
      <c r="JA657" s="107"/>
      <c r="JB657" s="107"/>
      <c r="JC657" s="107"/>
      <c r="JD657" s="107"/>
      <c r="JE657" s="107"/>
      <c r="JF657" s="107"/>
      <c r="JG657" s="107"/>
      <c r="JH657" s="107"/>
      <c r="JI657" s="107"/>
      <c r="JJ657" s="107"/>
      <c r="JK657" s="107"/>
      <c r="JL657" s="107"/>
      <c r="JM657" s="107"/>
      <c r="JN657" s="107"/>
      <c r="JO657" s="107"/>
      <c r="JP657" s="107"/>
      <c r="JQ657" s="107"/>
      <c r="JR657" s="107"/>
      <c r="JS657" s="107"/>
      <c r="JT657" s="107"/>
      <c r="JU657" s="107"/>
      <c r="JV657" s="107"/>
      <c r="JW657" s="107"/>
      <c r="JX657" s="107"/>
      <c r="JY657" s="107"/>
      <c r="JZ657" s="107"/>
      <c r="KA657" s="107"/>
      <c r="KB657" s="107"/>
      <c r="KC657" s="107"/>
      <c r="KD657" s="107"/>
      <c r="KE657" s="107"/>
      <c r="KF657" s="107"/>
      <c r="KG657" s="107"/>
      <c r="KH657" s="107"/>
      <c r="KI657" s="107"/>
      <c r="KJ657" s="107"/>
      <c r="KK657" s="107"/>
      <c r="KL657" s="107"/>
      <c r="KM657" s="107"/>
      <c r="KN657" s="107"/>
      <c r="KO657" s="107"/>
      <c r="KP657" s="107"/>
      <c r="KQ657" s="107"/>
      <c r="KR657" s="107"/>
      <c r="KS657" s="107"/>
      <c r="KT657" s="107"/>
      <c r="KU657" s="107"/>
      <c r="KV657" s="107"/>
      <c r="KW657" s="107"/>
      <c r="KX657" s="107"/>
      <c r="KY657" s="107"/>
      <c r="KZ657" s="107"/>
      <c r="LA657" s="107"/>
      <c r="LB657" s="107"/>
      <c r="LC657" s="107"/>
      <c r="LD657" s="107"/>
      <c r="LE657" s="107"/>
      <c r="LF657" s="107"/>
      <c r="LG657" s="107"/>
      <c r="LH657" s="107"/>
      <c r="LI657" s="107"/>
      <c r="LJ657" s="107"/>
      <c r="LK657" s="107"/>
      <c r="LL657" s="107"/>
      <c r="LM657" s="107"/>
      <c r="LN657" s="107"/>
      <c r="LO657" s="107"/>
      <c r="LP657" s="107"/>
      <c r="LQ657" s="107"/>
      <c r="LR657" s="107"/>
      <c r="LS657" s="107"/>
      <c r="LT657" s="107"/>
      <c r="LU657" s="107"/>
      <c r="LV657" s="107"/>
      <c r="LW657" s="107"/>
      <c r="LX657" s="107"/>
      <c r="LY657" s="107"/>
      <c r="LZ657" s="107"/>
      <c r="MA657" s="107"/>
      <c r="MB657" s="107"/>
      <c r="MC657" s="107"/>
      <c r="MD657" s="107"/>
      <c r="ME657" s="107"/>
      <c r="MF657" s="107"/>
      <c r="MG657" s="107"/>
      <c r="MH657" s="107"/>
      <c r="MI657" s="107"/>
      <c r="MJ657" s="107"/>
      <c r="MK657" s="107"/>
      <c r="ML657" s="107"/>
      <c r="MM657" s="107"/>
      <c r="MN657" s="107"/>
      <c r="MO657" s="107"/>
      <c r="MP657" s="107"/>
      <c r="MQ657" s="107"/>
      <c r="MR657" s="107"/>
      <c r="MS657" s="107"/>
      <c r="MT657" s="107"/>
      <c r="MU657" s="107"/>
      <c r="MV657" s="107"/>
      <c r="MW657" s="107"/>
      <c r="MX657" s="107"/>
      <c r="MY657" s="107"/>
      <c r="MZ657" s="107"/>
      <c r="NA657" s="107"/>
      <c r="NB657" s="107"/>
      <c r="NC657" s="107"/>
      <c r="ND657" s="107"/>
      <c r="NE657" s="107"/>
      <c r="NF657" s="107"/>
      <c r="NG657" s="107"/>
      <c r="NH657" s="107"/>
      <c r="NI657" s="107"/>
      <c r="NJ657" s="107"/>
      <c r="NK657" s="107"/>
      <c r="NL657" s="107"/>
      <c r="NM657" s="107"/>
      <c r="NN657" s="107"/>
      <c r="NO657" s="107"/>
      <c r="NP657" s="107"/>
      <c r="NQ657" s="107"/>
      <c r="NR657" s="107"/>
      <c r="NS657" s="107"/>
      <c r="NT657" s="107"/>
      <c r="NU657" s="107"/>
      <c r="NV657" s="107"/>
      <c r="NW657" s="107"/>
      <c r="NX657" s="107"/>
      <c r="NY657" s="107"/>
      <c r="NZ657" s="107"/>
      <c r="OA657" s="107"/>
      <c r="OB657" s="107"/>
      <c r="OC657" s="107"/>
      <c r="OD657" s="107"/>
      <c r="OE657" s="107"/>
      <c r="OF657" s="107"/>
      <c r="OG657" s="107"/>
      <c r="OH657" s="107"/>
      <c r="OI657" s="107"/>
      <c r="OJ657" s="107"/>
      <c r="OK657" s="107"/>
      <c r="OL657" s="107"/>
      <c r="OM657" s="107"/>
      <c r="ON657" s="107"/>
      <c r="OO657" s="107"/>
      <c r="OP657" s="107"/>
      <c r="OQ657" s="107"/>
      <c r="OR657" s="107"/>
      <c r="OS657" s="107"/>
      <c r="OT657" s="107"/>
      <c r="OU657" s="107"/>
      <c r="OV657" s="107"/>
      <c r="OW657" s="107"/>
      <c r="OX657" s="107"/>
      <c r="OY657" s="107"/>
      <c r="OZ657" s="107"/>
      <c r="PA657" s="107"/>
      <c r="PB657" s="107"/>
      <c r="PC657" s="107"/>
      <c r="PD657" s="107"/>
      <c r="PE657" s="107"/>
      <c r="PF657" s="107"/>
      <c r="PG657" s="107"/>
      <c r="PH657" s="107"/>
      <c r="PI657" s="107"/>
      <c r="PJ657" s="107"/>
      <c r="PK657" s="107"/>
      <c r="PL657" s="107"/>
      <c r="PM657" s="107"/>
      <c r="PN657" s="107"/>
      <c r="PO657" s="107"/>
      <c r="PP657" s="107"/>
      <c r="PQ657" s="107"/>
      <c r="PR657" s="107"/>
      <c r="PS657" s="107"/>
      <c r="PT657" s="107"/>
      <c r="PU657" s="107"/>
      <c r="PV657" s="107"/>
      <c r="PW657" s="107"/>
      <c r="PX657" s="107"/>
      <c r="PY657" s="107"/>
      <c r="PZ657" s="107"/>
      <c r="QA657" s="107"/>
      <c r="QB657" s="107"/>
      <c r="QC657" s="107"/>
      <c r="QD657" s="107"/>
      <c r="QE657" s="107"/>
      <c r="QF657" s="107"/>
      <c r="QG657" s="107"/>
      <c r="QH657" s="107"/>
      <c r="QI657" s="107"/>
      <c r="QJ657" s="107"/>
      <c r="QK657" s="107"/>
      <c r="QL657" s="107"/>
      <c r="QM657" s="107"/>
      <c r="QN657" s="107"/>
      <c r="QO657" s="107"/>
      <c r="QP657" s="107"/>
      <c r="QQ657" s="107"/>
      <c r="QR657" s="107"/>
      <c r="QS657" s="107"/>
      <c r="QT657" s="107"/>
      <c r="QU657" s="107"/>
      <c r="QV657" s="107"/>
      <c r="QW657" s="107"/>
      <c r="QX657" s="107"/>
      <c r="QY657" s="107"/>
      <c r="QZ657" s="107"/>
      <c r="RA657" s="107"/>
      <c r="RB657" s="107"/>
      <c r="RC657" s="107"/>
      <c r="RD657" s="107"/>
      <c r="RE657" s="107"/>
      <c r="RF657" s="107"/>
      <c r="RG657" s="107"/>
      <c r="RH657" s="107"/>
      <c r="RI657" s="107"/>
      <c r="RJ657" s="107"/>
      <c r="RK657" s="107"/>
      <c r="RL657" s="107"/>
      <c r="RM657" s="107"/>
      <c r="RN657" s="107"/>
      <c r="RO657" s="107"/>
      <c r="RP657" s="107"/>
      <c r="RQ657" s="107"/>
      <c r="RR657" s="107"/>
      <c r="RS657" s="107"/>
      <c r="RT657" s="107"/>
      <c r="RU657" s="107"/>
      <c r="RV657" s="107"/>
      <c r="RW657" s="107"/>
      <c r="RX657" s="107"/>
      <c r="RY657" s="107"/>
      <c r="RZ657" s="107"/>
      <c r="SA657" s="107"/>
      <c r="SB657" s="107"/>
      <c r="SC657" s="107"/>
      <c r="SD657" s="107"/>
      <c r="SE657" s="107"/>
      <c r="SF657" s="107"/>
      <c r="SG657" s="107"/>
      <c r="SH657" s="107"/>
      <c r="SI657" s="107"/>
      <c r="SJ657" s="107"/>
      <c r="SK657" s="107"/>
      <c r="SL657" s="107"/>
      <c r="SM657" s="107"/>
      <c r="SN657" s="107"/>
      <c r="SO657" s="107"/>
      <c r="SP657" s="107"/>
      <c r="SQ657" s="107"/>
      <c r="SR657" s="107"/>
      <c r="SS657" s="107"/>
      <c r="ST657" s="107"/>
      <c r="SU657" s="107"/>
      <c r="SV657" s="107"/>
      <c r="SW657" s="107"/>
      <c r="SX657" s="107"/>
      <c r="SY657" s="107"/>
      <c r="SZ657" s="107"/>
      <c r="TA657" s="107"/>
      <c r="TB657" s="107"/>
      <c r="TC657" s="107"/>
      <c r="TD657" s="107"/>
      <c r="TE657" s="107"/>
      <c r="TF657" s="107"/>
      <c r="TG657" s="107"/>
      <c r="TH657" s="107"/>
      <c r="TI657" s="107"/>
      <c r="TJ657" s="107"/>
      <c r="TK657" s="107"/>
      <c r="TL657" s="107"/>
      <c r="TM657" s="107"/>
      <c r="TN657" s="107"/>
      <c r="TO657" s="107"/>
      <c r="TP657" s="107"/>
      <c r="TQ657" s="107"/>
      <c r="TR657" s="107"/>
      <c r="TS657" s="107"/>
      <c r="TT657" s="107"/>
      <c r="TU657" s="107"/>
      <c r="TV657" s="107"/>
      <c r="TW657" s="107"/>
      <c r="TX657" s="107"/>
      <c r="TY657" s="107"/>
      <c r="TZ657" s="107"/>
      <c r="UA657" s="107"/>
      <c r="UB657" s="107"/>
      <c r="UC657" s="107"/>
      <c r="UD657" s="107"/>
      <c r="UE657" s="107"/>
      <c r="UF657" s="107"/>
      <c r="UG657" s="107"/>
      <c r="UH657" s="107"/>
      <c r="UI657" s="107"/>
      <c r="UJ657" s="107"/>
      <c r="UK657" s="107"/>
      <c r="UL657" s="107"/>
      <c r="UM657" s="107"/>
      <c r="UN657" s="107"/>
      <c r="UO657" s="107"/>
      <c r="UP657" s="107"/>
      <c r="UQ657" s="107"/>
      <c r="UR657" s="107"/>
      <c r="US657" s="107"/>
      <c r="UT657" s="107"/>
      <c r="UU657" s="107"/>
      <c r="UV657" s="107"/>
      <c r="UW657" s="107"/>
      <c r="UX657" s="107"/>
      <c r="UY657" s="107"/>
      <c r="UZ657" s="107"/>
      <c r="VA657" s="107"/>
      <c r="VB657" s="107"/>
      <c r="VC657" s="107"/>
      <c r="VD657" s="107"/>
      <c r="VE657" s="107"/>
      <c r="VF657" s="107"/>
      <c r="VG657" s="107"/>
      <c r="VH657" s="107"/>
      <c r="VI657" s="107"/>
      <c r="VJ657" s="107"/>
      <c r="VK657" s="107"/>
      <c r="VL657" s="107"/>
      <c r="VM657" s="107"/>
      <c r="VN657" s="107"/>
      <c r="VO657" s="107"/>
      <c r="VP657" s="107"/>
      <c r="VQ657" s="107"/>
      <c r="VR657" s="107"/>
      <c r="VS657" s="107"/>
      <c r="VT657" s="107"/>
      <c r="VU657" s="107"/>
      <c r="VV657" s="107"/>
      <c r="VW657" s="107"/>
      <c r="VX657" s="107"/>
      <c r="VY657" s="107"/>
      <c r="VZ657" s="107"/>
      <c r="WA657" s="107"/>
      <c r="WB657" s="107"/>
      <c r="WC657" s="107"/>
      <c r="WD657" s="107"/>
      <c r="WE657" s="107"/>
      <c r="WF657" s="107"/>
      <c r="WG657" s="107"/>
      <c r="WH657" s="107"/>
      <c r="WI657" s="107"/>
      <c r="WJ657" s="107"/>
      <c r="WK657" s="107"/>
      <c r="WL657" s="107"/>
      <c r="WM657" s="107"/>
      <c r="WN657" s="107"/>
      <c r="WO657" s="107"/>
      <c r="WP657" s="107"/>
      <c r="WQ657" s="107"/>
      <c r="WR657" s="107"/>
      <c r="WS657" s="107"/>
      <c r="WT657" s="107"/>
      <c r="WU657" s="107"/>
      <c r="WV657" s="107"/>
      <c r="WW657" s="107"/>
      <c r="WX657" s="107"/>
      <c r="WY657" s="107"/>
      <c r="WZ657" s="107"/>
      <c r="XA657" s="107"/>
      <c r="XB657" s="107"/>
      <c r="XC657" s="107"/>
      <c r="XD657" s="107"/>
      <c r="XE657" s="107"/>
      <c r="XF657" s="107"/>
      <c r="XG657" s="107"/>
      <c r="XH657" s="107"/>
      <c r="XI657" s="107"/>
      <c r="XJ657" s="107"/>
      <c r="XK657" s="107"/>
      <c r="XL657" s="107"/>
      <c r="XM657" s="107"/>
      <c r="XN657" s="107"/>
      <c r="XO657" s="107"/>
      <c r="XP657" s="107"/>
      <c r="XQ657" s="107"/>
      <c r="XR657" s="107"/>
      <c r="XS657" s="107"/>
      <c r="XT657" s="107"/>
      <c r="XU657" s="107"/>
      <c r="XV657" s="107"/>
      <c r="XW657" s="107"/>
      <c r="XX657" s="107"/>
      <c r="XY657" s="107"/>
      <c r="XZ657" s="107"/>
      <c r="YA657" s="107"/>
      <c r="YB657" s="107"/>
      <c r="YC657" s="107"/>
      <c r="YD657" s="107"/>
      <c r="YE657" s="107"/>
      <c r="YF657" s="107"/>
      <c r="YG657" s="107"/>
      <c r="YH657" s="107"/>
      <c r="YI657" s="107"/>
      <c r="YJ657" s="107"/>
      <c r="YK657" s="107"/>
      <c r="YL657" s="107"/>
      <c r="YM657" s="107"/>
      <c r="YN657" s="107"/>
      <c r="YO657" s="107"/>
      <c r="YP657" s="107"/>
      <c r="YQ657" s="107"/>
      <c r="YR657" s="107"/>
      <c r="YS657" s="107"/>
      <c r="YT657" s="107"/>
      <c r="YU657" s="107"/>
      <c r="YV657" s="107"/>
      <c r="YW657" s="107"/>
      <c r="YX657" s="107"/>
      <c r="YY657" s="107"/>
      <c r="YZ657" s="107"/>
      <c r="ZA657" s="107"/>
      <c r="ZB657" s="107"/>
      <c r="ZC657" s="107"/>
      <c r="ZD657" s="107"/>
      <c r="ZE657" s="107"/>
      <c r="ZF657" s="107"/>
      <c r="ZG657" s="107"/>
      <c r="ZH657" s="107"/>
      <c r="ZI657" s="107"/>
      <c r="ZJ657" s="107"/>
      <c r="ZK657" s="107"/>
      <c r="ZL657" s="107"/>
      <c r="ZM657" s="107"/>
      <c r="ZN657" s="107"/>
      <c r="ZO657" s="107"/>
      <c r="ZP657" s="107"/>
      <c r="ZQ657" s="107"/>
      <c r="ZR657" s="107"/>
      <c r="ZS657" s="107"/>
      <c r="ZT657" s="107"/>
      <c r="ZU657" s="107"/>
      <c r="ZV657" s="107"/>
      <c r="ZW657" s="107"/>
      <c r="ZX657" s="107"/>
      <c r="ZY657" s="107"/>
      <c r="ZZ657" s="107"/>
      <c r="AAA657" s="107"/>
      <c r="AAB657" s="107"/>
      <c r="AAC657" s="107"/>
      <c r="AAD657" s="107"/>
      <c r="AAE657" s="107"/>
      <c r="AAF657" s="107"/>
      <c r="AAG657" s="107"/>
      <c r="AAH657" s="107"/>
      <c r="AAI657" s="107"/>
      <c r="AAJ657" s="107"/>
      <c r="AAK657" s="107"/>
      <c r="AAL657" s="107"/>
      <c r="AAM657" s="107"/>
      <c r="AAN657" s="107"/>
      <c r="AAO657" s="107"/>
      <c r="AAP657" s="107"/>
      <c r="AAQ657" s="107"/>
      <c r="AAR657" s="107"/>
      <c r="AAS657" s="107"/>
      <c r="AAT657" s="107"/>
      <c r="AAU657" s="107"/>
      <c r="AAV657" s="107"/>
      <c r="AAW657" s="107"/>
      <c r="AAX657" s="107"/>
      <c r="AAY657" s="107"/>
      <c r="AAZ657" s="107"/>
      <c r="ABA657" s="107"/>
      <c r="ABB657" s="107"/>
      <c r="ABC657" s="107"/>
      <c r="ABD657" s="107"/>
      <c r="ABE657" s="107"/>
      <c r="ABF657" s="107"/>
      <c r="ABG657" s="107"/>
      <c r="ABH657" s="107"/>
      <c r="ABI657" s="107"/>
      <c r="ABJ657" s="107"/>
      <c r="ABK657" s="107"/>
      <c r="ABL657" s="107"/>
      <c r="ABM657" s="107"/>
      <c r="ABN657" s="107"/>
      <c r="ABO657" s="107"/>
      <c r="ABP657" s="107"/>
      <c r="ABQ657" s="107"/>
      <c r="ABR657" s="107"/>
      <c r="ABS657" s="107"/>
      <c r="ABT657" s="107"/>
      <c r="ABU657" s="107"/>
      <c r="ABV657" s="107"/>
      <c r="ABW657" s="107"/>
      <c r="ABX657" s="107"/>
      <c r="ABY657" s="107"/>
      <c r="ABZ657" s="107"/>
      <c r="ACA657" s="107"/>
      <c r="ACB657" s="107"/>
      <c r="ACC657" s="107"/>
      <c r="ACD657" s="107"/>
      <c r="ACE657" s="107"/>
      <c r="ACF657" s="107"/>
      <c r="ACG657" s="107"/>
      <c r="ACH657" s="107"/>
      <c r="ACI657" s="107"/>
      <c r="ACJ657" s="107"/>
      <c r="ACK657" s="107"/>
      <c r="ACL657" s="107"/>
      <c r="ACM657" s="107"/>
      <c r="ACN657" s="107"/>
      <c r="ACO657" s="107"/>
      <c r="ACP657" s="107"/>
      <c r="ACQ657" s="107"/>
      <c r="ACR657" s="107"/>
      <c r="ACS657" s="107"/>
      <c r="ACT657" s="107"/>
      <c r="ACU657" s="107"/>
      <c r="ACV657" s="107"/>
      <c r="ACW657" s="107"/>
      <c r="ACX657" s="107"/>
      <c r="ACY657" s="107"/>
      <c r="ACZ657" s="107"/>
      <c r="ADA657" s="107"/>
      <c r="ADB657" s="107"/>
      <c r="ADC657" s="107"/>
      <c r="ADD657" s="107"/>
      <c r="ADE657" s="107"/>
      <c r="ADF657" s="107"/>
      <c r="ADG657" s="107"/>
      <c r="ADH657" s="107"/>
      <c r="ADI657" s="107"/>
      <c r="ADJ657" s="107"/>
      <c r="ADK657" s="107"/>
      <c r="ADL657" s="107"/>
      <c r="ADM657" s="107"/>
      <c r="ADN657" s="107"/>
      <c r="ADO657" s="107"/>
      <c r="ADP657" s="107"/>
      <c r="ADQ657" s="107"/>
      <c r="ADR657" s="107"/>
      <c r="ADS657" s="107"/>
      <c r="ADT657" s="107"/>
      <c r="ADU657" s="107"/>
      <c r="ADV657" s="107"/>
      <c r="ADW657" s="107"/>
      <c r="ADX657" s="107"/>
      <c r="ADY657" s="107"/>
      <c r="ADZ657" s="107"/>
      <c r="AEA657" s="107"/>
      <c r="AEB657" s="107"/>
      <c r="AEC657" s="107"/>
      <c r="AED657" s="107"/>
      <c r="AEE657" s="107"/>
      <c r="AEF657" s="107"/>
      <c r="AEG657" s="107"/>
      <c r="AEH657" s="107"/>
      <c r="AEI657" s="107"/>
      <c r="AEJ657" s="107"/>
      <c r="AEK657" s="107"/>
      <c r="AEL657" s="107"/>
      <c r="AEM657" s="107"/>
      <c r="AEN657" s="107"/>
      <c r="AEO657" s="107"/>
      <c r="AEP657" s="107"/>
      <c r="AEQ657" s="107"/>
      <c r="AER657" s="107"/>
      <c r="AES657" s="107"/>
      <c r="AET657" s="107"/>
      <c r="AEU657" s="107"/>
      <c r="AEV657" s="107"/>
      <c r="AEW657" s="107"/>
      <c r="AEX657" s="107"/>
      <c r="AEY657" s="107"/>
      <c r="AEZ657" s="107"/>
      <c r="AFA657" s="107"/>
      <c r="AFB657" s="107"/>
      <c r="AFC657" s="107"/>
      <c r="AFD657" s="107"/>
      <c r="AFE657" s="107"/>
      <c r="AFF657" s="107"/>
      <c r="AFG657" s="107"/>
      <c r="AFH657" s="107"/>
      <c r="AFI657" s="107"/>
      <c r="AFJ657" s="107"/>
      <c r="AFK657" s="107"/>
      <c r="AFL657" s="107"/>
      <c r="AFM657" s="107"/>
      <c r="AFN657" s="107"/>
      <c r="AFO657" s="107"/>
      <c r="AFP657" s="107"/>
      <c r="AFQ657" s="107"/>
      <c r="AFR657" s="107"/>
      <c r="AFS657" s="107"/>
      <c r="AFT657" s="107"/>
      <c r="AFU657" s="107"/>
      <c r="AFV657" s="107"/>
      <c r="AFW657" s="107"/>
      <c r="AFX657" s="107"/>
      <c r="AFY657" s="107"/>
      <c r="AFZ657" s="107"/>
      <c r="AGA657" s="107"/>
      <c r="AGB657" s="107"/>
      <c r="AGC657" s="107"/>
      <c r="AGD657" s="107"/>
      <c r="AGE657" s="107"/>
      <c r="AGF657" s="107"/>
      <c r="AGG657" s="107"/>
      <c r="AGH657" s="107"/>
      <c r="AGI657" s="107"/>
      <c r="AGJ657" s="107"/>
      <c r="AGK657" s="107"/>
      <c r="AGL657" s="107"/>
      <c r="AGM657" s="107"/>
      <c r="AGN657" s="107"/>
      <c r="AGO657" s="107"/>
      <c r="AGP657" s="107"/>
      <c r="AGQ657" s="107"/>
      <c r="AGR657" s="107"/>
      <c r="AGS657" s="107"/>
      <c r="AGT657" s="107"/>
      <c r="AGU657" s="107"/>
      <c r="AGV657" s="107"/>
      <c r="AGW657" s="107"/>
      <c r="AGX657" s="107"/>
      <c r="AGY657" s="107"/>
      <c r="AGZ657" s="107"/>
      <c r="AHA657" s="107"/>
      <c r="AHB657" s="107"/>
      <c r="AHC657" s="107"/>
      <c r="AHD657" s="107"/>
      <c r="AHE657" s="107"/>
      <c r="AHF657" s="107"/>
      <c r="AHG657" s="107"/>
      <c r="AHH657" s="107"/>
      <c r="AHI657" s="107"/>
      <c r="AHJ657" s="107"/>
      <c r="AHK657" s="107"/>
      <c r="AHL657" s="107"/>
      <c r="AHM657" s="107"/>
      <c r="AHN657" s="107"/>
      <c r="AHO657" s="107"/>
      <c r="AHP657" s="107"/>
      <c r="AHQ657" s="107"/>
      <c r="AHR657" s="107"/>
      <c r="AHS657" s="107"/>
      <c r="AHT657" s="107"/>
      <c r="AHU657" s="107"/>
      <c r="AHV657" s="107"/>
      <c r="AHW657" s="107"/>
      <c r="AHX657" s="107"/>
      <c r="AHY657" s="107"/>
      <c r="AHZ657" s="107"/>
      <c r="AIA657" s="107"/>
      <c r="AIB657" s="107"/>
      <c r="AIC657" s="107"/>
      <c r="AID657" s="107"/>
      <c r="AIE657" s="107"/>
      <c r="AIF657" s="107"/>
      <c r="AIG657" s="107"/>
      <c r="AIH657" s="107"/>
      <c r="AII657" s="107"/>
      <c r="AIJ657" s="107"/>
      <c r="AIK657" s="107"/>
      <c r="AIL657" s="107"/>
      <c r="AIM657" s="107"/>
      <c r="AIN657" s="107"/>
      <c r="AIO657" s="107"/>
      <c r="AIP657" s="107"/>
      <c r="AIQ657" s="107"/>
      <c r="AIR657" s="107"/>
      <c r="AIS657" s="107"/>
      <c r="AIT657" s="107"/>
      <c r="AIU657" s="107"/>
      <c r="AIV657" s="107"/>
      <c r="AIW657" s="107"/>
      <c r="AIX657" s="107"/>
      <c r="AIY657" s="107"/>
      <c r="AIZ657" s="107"/>
      <c r="AJA657" s="107"/>
      <c r="AJB657" s="107"/>
      <c r="AJC657" s="107"/>
      <c r="AJD657" s="107"/>
      <c r="AJE657" s="107"/>
      <c r="AJF657" s="107"/>
      <c r="AJG657" s="107"/>
      <c r="AJH657" s="107"/>
      <c r="AJI657" s="107"/>
      <c r="AJJ657" s="107"/>
      <c r="AJK657" s="107"/>
      <c r="AJL657" s="107"/>
      <c r="AJM657" s="107"/>
      <c r="AJN657" s="107"/>
      <c r="AJO657" s="107"/>
      <c r="AJP657" s="107"/>
      <c r="AJQ657" s="107"/>
      <c r="AJR657" s="107"/>
      <c r="AJS657" s="107"/>
      <c r="AJT657" s="107"/>
      <c r="AJU657" s="107"/>
      <c r="AJV657" s="107"/>
      <c r="AJW657" s="107"/>
      <c r="AJX657" s="107"/>
      <c r="AJY657" s="107"/>
      <c r="AJZ657" s="107"/>
      <c r="AKA657" s="107"/>
      <c r="AKB657" s="107"/>
      <c r="AKC657" s="107"/>
      <c r="AKD657" s="107"/>
      <c r="AKE657" s="107"/>
      <c r="AKF657" s="107"/>
      <c r="AKG657" s="107"/>
      <c r="AKH657" s="107"/>
      <c r="AKI657" s="107"/>
      <c r="AKJ657" s="107"/>
      <c r="AKK657" s="107"/>
      <c r="AKL657" s="107"/>
      <c r="AKM657" s="107"/>
      <c r="AKN657" s="107"/>
      <c r="AKO657" s="107"/>
      <c r="AKP657" s="107"/>
      <c r="AKQ657" s="107"/>
      <c r="AKR657" s="107"/>
      <c r="AKS657" s="107"/>
      <c r="AKT657" s="107"/>
      <c r="AKU657" s="107"/>
      <c r="AKV657" s="107"/>
      <c r="AKW657" s="107"/>
      <c r="AKX657" s="107"/>
      <c r="AKY657" s="107"/>
      <c r="AKZ657" s="107"/>
      <c r="ALA657" s="107"/>
      <c r="ALB657" s="107"/>
      <c r="ALC657" s="107"/>
      <c r="ALD657" s="107"/>
      <c r="ALE657" s="107"/>
      <c r="ALF657" s="107"/>
      <c r="ALG657" s="107"/>
      <c r="ALH657" s="107"/>
      <c r="ALI657" s="107"/>
      <c r="ALJ657" s="107"/>
      <c r="ALK657" s="107"/>
      <c r="ALL657" s="107"/>
      <c r="ALM657" s="107"/>
      <c r="ALN657" s="107"/>
      <c r="ALO657" s="107"/>
      <c r="ALP657" s="107"/>
      <c r="ALQ657" s="107"/>
      <c r="ALR657" s="107"/>
      <c r="ALS657" s="107"/>
      <c r="ALT657" s="107"/>
      <c r="ALU657" s="107"/>
      <c r="ALV657" s="107"/>
      <c r="ALW657" s="107"/>
      <c r="ALX657" s="107"/>
      <c r="ALY657" s="107"/>
      <c r="ALZ657" s="107"/>
      <c r="AMA657" s="107"/>
      <c r="AMB657" s="107"/>
      <c r="AMC657" s="107"/>
      <c r="AMD657" s="107"/>
      <c r="AME657" s="107"/>
      <c r="AMF657" s="107"/>
      <c r="AMG657" s="107"/>
      <c r="AMH657" s="107"/>
      <c r="AMI657" s="107"/>
      <c r="AMJ657" s="107"/>
      <c r="AMK657" s="107"/>
      <c r="AML657" s="107"/>
      <c r="AMM657" s="107"/>
      <c r="AMN657" s="107"/>
      <c r="AMO657" s="107"/>
      <c r="AMP657" s="107"/>
      <c r="AMQ657" s="107"/>
      <c r="AMR657" s="107"/>
      <c r="AMS657" s="107"/>
      <c r="AMT657" s="107"/>
      <c r="AMU657" s="107"/>
      <c r="AMV657" s="107"/>
      <c r="AMW657" s="107"/>
      <c r="AMX657" s="107"/>
      <c r="AMY657" s="107"/>
      <c r="AMZ657" s="107"/>
      <c r="ANA657" s="107"/>
      <c r="ANB657" s="107"/>
      <c r="ANC657" s="107"/>
      <c r="AND657" s="107"/>
      <c r="ANE657" s="107"/>
      <c r="ANF657" s="107"/>
      <c r="ANG657" s="107"/>
      <c r="ANH657" s="107"/>
      <c r="ANI657" s="107"/>
      <c r="ANJ657" s="107"/>
      <c r="ANK657" s="107"/>
      <c r="ANL657" s="107"/>
      <c r="ANM657" s="107"/>
      <c r="ANN657" s="107"/>
      <c r="ANO657" s="107"/>
      <c r="ANP657" s="107"/>
      <c r="ANQ657" s="107"/>
      <c r="ANR657" s="107"/>
      <c r="ANS657" s="107"/>
      <c r="ANT657" s="107"/>
      <c r="ANU657" s="107"/>
      <c r="ANV657" s="107"/>
      <c r="ANW657" s="107"/>
      <c r="ANX657" s="107"/>
      <c r="ANY657" s="107"/>
      <c r="ANZ657" s="107"/>
      <c r="AOA657" s="107"/>
      <c r="AOB657" s="107"/>
      <c r="AOC657" s="107"/>
      <c r="AOD657" s="107"/>
      <c r="AOE657" s="107"/>
      <c r="AOF657" s="107"/>
      <c r="AOG657" s="107"/>
      <c r="AOH657" s="107"/>
      <c r="AOI657" s="107"/>
      <c r="AOJ657" s="107"/>
      <c r="AOK657" s="107"/>
      <c r="AOL657" s="107"/>
      <c r="AOM657" s="107"/>
      <c r="AON657" s="107"/>
      <c r="AOO657" s="107"/>
      <c r="AOP657" s="107"/>
      <c r="AOQ657" s="107"/>
      <c r="AOR657" s="107"/>
      <c r="AOS657" s="107"/>
      <c r="AOT657" s="107"/>
      <c r="AOU657" s="107"/>
      <c r="AOV657" s="107"/>
      <c r="AOW657" s="107"/>
      <c r="AOX657" s="107"/>
      <c r="AOY657" s="107"/>
      <c r="AOZ657" s="107"/>
      <c r="APA657" s="107"/>
      <c r="APB657" s="107"/>
      <c r="APC657" s="107"/>
      <c r="APD657" s="107"/>
      <c r="APE657" s="107"/>
      <c r="APF657" s="107"/>
      <c r="APG657" s="107"/>
      <c r="APH657" s="107"/>
      <c r="API657" s="107"/>
      <c r="APJ657" s="107"/>
      <c r="APK657" s="107"/>
      <c r="APL657" s="107"/>
      <c r="APM657" s="107"/>
      <c r="APN657" s="107"/>
      <c r="APO657" s="107"/>
      <c r="APP657" s="107"/>
      <c r="APQ657" s="107"/>
      <c r="APR657" s="107"/>
      <c r="APS657" s="107"/>
      <c r="APT657" s="107"/>
      <c r="APU657" s="107"/>
      <c r="APV657" s="107"/>
      <c r="APW657" s="107"/>
      <c r="APX657" s="107"/>
      <c r="APY657" s="107"/>
      <c r="APZ657" s="107"/>
      <c r="AQA657" s="107"/>
      <c r="AQB657" s="107"/>
      <c r="AQC657" s="107"/>
      <c r="AQD657" s="107"/>
      <c r="AQE657" s="107"/>
      <c r="AQF657" s="107"/>
      <c r="AQG657" s="107"/>
      <c r="AQH657" s="107"/>
      <c r="AQI657" s="107"/>
      <c r="AQJ657" s="107"/>
      <c r="AQK657" s="107"/>
      <c r="AQL657" s="107"/>
      <c r="AQM657" s="107"/>
      <c r="AQN657" s="107"/>
      <c r="AQO657" s="107"/>
      <c r="AQP657" s="107"/>
      <c r="AQQ657" s="107"/>
      <c r="AQR657" s="107"/>
      <c r="AQS657" s="107"/>
      <c r="AQT657" s="107"/>
      <c r="AQU657" s="107"/>
      <c r="AQV657" s="107"/>
      <c r="AQW657" s="107"/>
      <c r="AQX657" s="107"/>
      <c r="AQY657" s="107"/>
      <c r="AQZ657" s="107"/>
      <c r="ARA657" s="107"/>
      <c r="ARB657" s="107"/>
      <c r="ARC657" s="107"/>
      <c r="ARD657" s="107"/>
      <c r="ARE657" s="107"/>
      <c r="ARF657" s="107"/>
      <c r="ARG657" s="107"/>
      <c r="ARH657" s="107"/>
      <c r="ARI657" s="107"/>
      <c r="ARJ657" s="107"/>
      <c r="ARK657" s="107"/>
      <c r="ARL657" s="107"/>
      <c r="ARM657" s="107"/>
      <c r="ARN657" s="107"/>
      <c r="ARO657" s="107"/>
      <c r="ARP657" s="107"/>
      <c r="ARQ657" s="107"/>
      <c r="ARR657" s="107"/>
      <c r="ARS657" s="107"/>
      <c r="ART657" s="107"/>
      <c r="ARU657" s="107"/>
      <c r="ARV657" s="107"/>
      <c r="ARW657" s="107"/>
      <c r="ARX657" s="107"/>
      <c r="ARY657" s="107"/>
      <c r="ARZ657" s="107"/>
      <c r="ASA657" s="107"/>
      <c r="ASB657" s="107"/>
      <c r="ASC657" s="107"/>
      <c r="ASD657" s="107"/>
      <c r="ASE657" s="107"/>
      <c r="ASF657" s="107"/>
      <c r="ASG657" s="107"/>
      <c r="ASH657" s="107"/>
      <c r="ASI657" s="107"/>
      <c r="ASJ657" s="107"/>
      <c r="ASK657" s="107"/>
      <c r="ASL657" s="107"/>
      <c r="ASM657" s="107"/>
      <c r="ASN657" s="107"/>
      <c r="ASO657" s="107"/>
      <c r="ASP657" s="107"/>
      <c r="ASQ657" s="107"/>
      <c r="ASR657" s="107"/>
      <c r="ASS657" s="107"/>
      <c r="AST657" s="107"/>
      <c r="ASU657" s="107"/>
      <c r="ASV657" s="107"/>
      <c r="ASW657" s="107"/>
      <c r="ASX657" s="107"/>
      <c r="ASY657" s="107"/>
      <c r="ASZ657" s="107"/>
      <c r="ATA657" s="107"/>
      <c r="ATB657" s="107"/>
      <c r="ATC657" s="107"/>
      <c r="ATD657" s="107"/>
      <c r="ATE657" s="107"/>
      <c r="ATF657" s="107"/>
      <c r="ATG657" s="107"/>
      <c r="ATH657" s="107"/>
      <c r="ATI657" s="107"/>
      <c r="ATJ657" s="107"/>
      <c r="ATK657" s="107"/>
      <c r="ATL657" s="107"/>
      <c r="ATM657" s="107"/>
      <c r="ATN657" s="107"/>
      <c r="ATO657" s="107"/>
      <c r="ATP657" s="107"/>
      <c r="ATQ657" s="107"/>
      <c r="ATR657" s="107"/>
      <c r="ATS657" s="107"/>
      <c r="ATT657" s="107"/>
      <c r="ATU657" s="107"/>
      <c r="ATV657" s="107"/>
      <c r="ATW657" s="107"/>
      <c r="ATX657" s="107"/>
      <c r="ATY657" s="107"/>
      <c r="ATZ657" s="107"/>
      <c r="AUA657" s="107"/>
      <c r="AUB657" s="107"/>
      <c r="AUC657" s="107"/>
      <c r="AUD657" s="107"/>
      <c r="AUE657" s="107"/>
      <c r="AUF657" s="107"/>
      <c r="AUG657" s="107"/>
      <c r="AUH657" s="107"/>
      <c r="AUI657" s="107"/>
      <c r="AUJ657" s="107"/>
      <c r="AUK657" s="107"/>
      <c r="AUL657" s="107"/>
      <c r="AUM657" s="107"/>
      <c r="AUN657" s="107"/>
      <c r="AUO657" s="107"/>
      <c r="AUP657" s="107"/>
      <c r="AUQ657" s="107"/>
      <c r="AUR657" s="107"/>
      <c r="AUS657" s="107"/>
      <c r="AUT657" s="107"/>
      <c r="AUU657" s="107"/>
      <c r="AUV657" s="107"/>
      <c r="AUW657" s="107"/>
      <c r="AUX657" s="107"/>
      <c r="AUY657" s="107"/>
      <c r="AUZ657" s="107"/>
      <c r="AVA657" s="107"/>
      <c r="AVB657" s="107"/>
      <c r="AVC657" s="107"/>
      <c r="AVD657" s="107"/>
      <c r="AVE657" s="107"/>
      <c r="AVF657" s="107"/>
      <c r="AVG657" s="107"/>
      <c r="AVH657" s="107"/>
      <c r="AVI657" s="107"/>
      <c r="AVJ657" s="107"/>
      <c r="AVK657" s="107"/>
      <c r="AVL657" s="107"/>
      <c r="AVM657" s="107"/>
      <c r="AVN657" s="107"/>
      <c r="AVO657" s="107"/>
      <c r="AVP657" s="107"/>
      <c r="AVQ657" s="107"/>
      <c r="AVR657" s="107"/>
      <c r="AVS657" s="107"/>
      <c r="AVT657" s="107"/>
      <c r="AVU657" s="107"/>
      <c r="AVV657" s="107"/>
      <c r="AVW657" s="107"/>
      <c r="AVX657" s="107"/>
      <c r="AVY657" s="107"/>
      <c r="AVZ657" s="107"/>
      <c r="AWA657" s="107"/>
      <c r="AWB657" s="107"/>
      <c r="AWC657" s="107"/>
      <c r="AWD657" s="107"/>
      <c r="AWE657" s="107"/>
      <c r="AWF657" s="107"/>
      <c r="AWG657" s="107"/>
      <c r="AWH657" s="107"/>
      <c r="AWI657" s="107"/>
      <c r="AWJ657" s="107"/>
      <c r="AWK657" s="107"/>
      <c r="AWL657" s="107"/>
      <c r="AWM657" s="107"/>
      <c r="AWN657" s="107"/>
      <c r="AWO657" s="107"/>
      <c r="AWP657" s="107"/>
      <c r="AWQ657" s="107"/>
      <c r="AWR657" s="107"/>
      <c r="AWS657" s="107"/>
      <c r="AWT657" s="107"/>
      <c r="AWU657" s="107"/>
      <c r="AWV657" s="107"/>
      <c r="AWW657" s="107"/>
      <c r="AWX657" s="107"/>
      <c r="AWY657" s="107"/>
      <c r="AWZ657" s="107"/>
      <c r="AXA657" s="107"/>
      <c r="AXB657" s="107"/>
      <c r="AXC657" s="107"/>
      <c r="AXD657" s="107"/>
      <c r="AXE657" s="107"/>
      <c r="AXF657" s="107"/>
      <c r="AXG657" s="107"/>
      <c r="AXH657" s="107"/>
      <c r="AXI657" s="107"/>
      <c r="AXJ657" s="107"/>
      <c r="AXK657" s="107"/>
      <c r="AXL657" s="107"/>
      <c r="AXM657" s="107"/>
      <c r="AXN657" s="107"/>
      <c r="AXO657" s="107"/>
      <c r="AXP657" s="107"/>
      <c r="AXQ657" s="107"/>
      <c r="AXR657" s="107"/>
      <c r="AXS657" s="107"/>
      <c r="AXT657" s="107"/>
      <c r="AXU657" s="107"/>
      <c r="AXV657" s="107"/>
      <c r="AXW657" s="107"/>
      <c r="AXX657" s="107"/>
      <c r="AXY657" s="107"/>
      <c r="AXZ657" s="107"/>
      <c r="AYA657" s="107"/>
      <c r="AYB657" s="107"/>
      <c r="AYC657" s="107"/>
      <c r="AYD657" s="107"/>
      <c r="AYE657" s="107"/>
      <c r="AYF657" s="107"/>
      <c r="AYG657" s="107"/>
      <c r="AYH657" s="107"/>
      <c r="AYI657" s="107"/>
      <c r="AYJ657" s="107"/>
      <c r="AYK657" s="107"/>
      <c r="AYL657" s="107"/>
      <c r="AYM657" s="107"/>
      <c r="AYN657" s="107"/>
      <c r="AYO657" s="107"/>
      <c r="AYP657" s="107"/>
      <c r="AYQ657" s="107"/>
      <c r="AYR657" s="107"/>
      <c r="AYS657" s="107"/>
      <c r="AYT657" s="107"/>
      <c r="AYU657" s="107"/>
      <c r="AYV657" s="107"/>
      <c r="AYW657" s="107"/>
      <c r="AYX657" s="107"/>
      <c r="AYY657" s="107"/>
      <c r="AYZ657" s="107"/>
      <c r="AZA657" s="107"/>
      <c r="AZB657" s="107"/>
      <c r="AZC657" s="107"/>
      <c r="AZD657" s="107"/>
      <c r="AZE657" s="107"/>
      <c r="AZF657" s="107"/>
      <c r="AZG657" s="107"/>
      <c r="AZH657" s="107"/>
      <c r="AZI657" s="107"/>
      <c r="AZJ657" s="107"/>
      <c r="AZK657" s="107"/>
      <c r="AZL657" s="107"/>
      <c r="AZM657" s="107"/>
      <c r="AZN657" s="107"/>
      <c r="AZO657" s="107"/>
      <c r="AZP657" s="107"/>
      <c r="AZQ657" s="107"/>
      <c r="AZR657" s="107"/>
      <c r="AZS657" s="107"/>
      <c r="AZT657" s="107"/>
      <c r="AZU657" s="107"/>
      <c r="AZV657" s="107"/>
      <c r="AZW657" s="107"/>
      <c r="AZX657" s="107"/>
      <c r="AZY657" s="107"/>
      <c r="AZZ657" s="107"/>
      <c r="BAA657" s="107"/>
      <c r="BAB657" s="107"/>
      <c r="BAC657" s="107"/>
      <c r="BAD657" s="107"/>
      <c r="BAE657" s="107"/>
      <c r="BAF657" s="107"/>
      <c r="BAG657" s="107"/>
      <c r="BAH657" s="107"/>
      <c r="BAI657" s="107"/>
      <c r="BAJ657" s="107"/>
      <c r="BAK657" s="107"/>
      <c r="BAL657" s="107"/>
      <c r="BAM657" s="107"/>
      <c r="BAN657" s="107"/>
      <c r="BAO657" s="107"/>
      <c r="BAP657" s="107"/>
      <c r="BAQ657" s="107"/>
      <c r="BAR657" s="107"/>
      <c r="BAS657" s="107"/>
      <c r="BAT657" s="107"/>
      <c r="BAU657" s="107"/>
      <c r="BAV657" s="107"/>
      <c r="BAW657" s="107"/>
      <c r="BAX657" s="107"/>
      <c r="BAY657" s="107"/>
      <c r="BAZ657" s="107"/>
      <c r="BBA657" s="107"/>
      <c r="BBB657" s="107"/>
      <c r="BBC657" s="107"/>
      <c r="BBD657" s="107"/>
      <c r="BBE657" s="107"/>
      <c r="BBF657" s="107"/>
      <c r="BBG657" s="107"/>
      <c r="BBH657" s="107"/>
      <c r="BBI657" s="107"/>
      <c r="BBJ657" s="107"/>
      <c r="BBK657" s="107"/>
      <c r="BBL657" s="107"/>
      <c r="BBM657" s="107"/>
      <c r="BBN657" s="107"/>
      <c r="BBO657" s="107"/>
      <c r="BBP657" s="107"/>
      <c r="BBQ657" s="107"/>
      <c r="BBR657" s="107"/>
      <c r="BBS657" s="107"/>
      <c r="BBT657" s="107"/>
      <c r="BBU657" s="107"/>
      <c r="BBV657" s="107"/>
      <c r="BBW657" s="107"/>
      <c r="BBX657" s="107"/>
      <c r="BBY657" s="107"/>
      <c r="BBZ657" s="107"/>
      <c r="BCA657" s="107"/>
      <c r="BCB657" s="107"/>
      <c r="BCC657" s="107"/>
      <c r="BCD657" s="107"/>
      <c r="BCE657" s="107"/>
      <c r="BCF657" s="107"/>
      <c r="BCG657" s="107"/>
      <c r="BCH657" s="107"/>
      <c r="BCI657" s="107"/>
      <c r="BCJ657" s="107"/>
      <c r="BCK657" s="107"/>
      <c r="BCL657" s="107"/>
      <c r="BCM657" s="107"/>
      <c r="BCN657" s="107"/>
      <c r="BCO657" s="107"/>
      <c r="BCP657" s="107"/>
      <c r="BCQ657" s="107"/>
      <c r="BCR657" s="107"/>
      <c r="BCS657" s="107"/>
      <c r="BCT657" s="107"/>
      <c r="BCU657" s="107"/>
      <c r="BCV657" s="107"/>
      <c r="BCW657" s="107"/>
      <c r="BCX657" s="107"/>
      <c r="BCY657" s="107"/>
      <c r="BCZ657" s="107"/>
      <c r="BDA657" s="107"/>
      <c r="BDB657" s="107"/>
      <c r="BDC657" s="107"/>
      <c r="BDD657" s="107"/>
      <c r="BDE657" s="107"/>
      <c r="BDF657" s="107"/>
      <c r="BDG657" s="107"/>
      <c r="BDH657" s="107"/>
      <c r="BDI657" s="107"/>
      <c r="BDJ657" s="107"/>
      <c r="BDK657" s="107"/>
      <c r="BDL657" s="107"/>
      <c r="BDM657" s="107"/>
      <c r="BDN657" s="107"/>
      <c r="BDO657" s="107"/>
      <c r="BDP657" s="107"/>
      <c r="BDQ657" s="107"/>
      <c r="BDR657" s="107"/>
      <c r="BDS657" s="107"/>
      <c r="BDT657" s="107"/>
      <c r="BDU657" s="107"/>
      <c r="BDV657" s="107"/>
      <c r="BDW657" s="107"/>
      <c r="BDX657" s="107"/>
      <c r="BDY657" s="107"/>
      <c r="BDZ657" s="107"/>
      <c r="BEA657" s="107"/>
      <c r="BEB657" s="107"/>
      <c r="BEC657" s="107"/>
      <c r="BED657" s="107"/>
      <c r="BEE657" s="107"/>
      <c r="BEF657" s="107"/>
      <c r="BEG657" s="107"/>
      <c r="BEH657" s="107"/>
      <c r="BEI657" s="107"/>
      <c r="BEJ657" s="107"/>
      <c r="BEK657" s="107"/>
      <c r="BEL657" s="107"/>
      <c r="BEM657" s="107"/>
      <c r="BEN657" s="107"/>
      <c r="BEO657" s="107"/>
      <c r="BEP657" s="107"/>
      <c r="BEQ657" s="107"/>
      <c r="BER657" s="107"/>
      <c r="BES657" s="107"/>
      <c r="BET657" s="107"/>
      <c r="BEU657" s="107"/>
      <c r="BEV657" s="107"/>
      <c r="BEW657" s="107"/>
      <c r="BEX657" s="107"/>
      <c r="BEY657" s="107"/>
      <c r="BEZ657" s="107"/>
      <c r="BFA657" s="107"/>
      <c r="BFB657" s="107"/>
      <c r="BFC657" s="107"/>
      <c r="BFD657" s="107"/>
      <c r="BFE657" s="107"/>
      <c r="BFF657" s="107"/>
      <c r="BFG657" s="107"/>
      <c r="BFH657" s="107"/>
      <c r="BFI657" s="107"/>
      <c r="BFJ657" s="107"/>
      <c r="BFK657" s="107"/>
      <c r="BFL657" s="107"/>
      <c r="BFM657" s="107"/>
      <c r="BFN657" s="107"/>
      <c r="BFO657" s="107"/>
      <c r="BFP657" s="107"/>
      <c r="BFQ657" s="107"/>
      <c r="BFR657" s="107"/>
      <c r="BFS657" s="107"/>
      <c r="BFT657" s="107"/>
      <c r="BFU657" s="107"/>
      <c r="BFV657" s="107"/>
      <c r="BFW657" s="107"/>
      <c r="BFX657" s="107"/>
      <c r="BFY657" s="107"/>
      <c r="BFZ657" s="107"/>
      <c r="BGA657" s="107"/>
      <c r="BGB657" s="107"/>
      <c r="BGC657" s="107"/>
      <c r="BGD657" s="107"/>
      <c r="BGE657" s="107"/>
      <c r="BGF657" s="107"/>
      <c r="BGG657" s="107"/>
      <c r="BGH657" s="107"/>
      <c r="BGI657" s="107"/>
      <c r="BGJ657" s="107"/>
      <c r="BGK657" s="107"/>
      <c r="BGL657" s="107"/>
      <c r="BGM657" s="107"/>
      <c r="BGN657" s="107"/>
      <c r="BGO657" s="107"/>
      <c r="BGP657" s="107"/>
      <c r="BGQ657" s="107"/>
      <c r="BGR657" s="107"/>
      <c r="BGS657" s="107"/>
      <c r="BGT657" s="107"/>
      <c r="BGU657" s="107"/>
      <c r="BGV657" s="107"/>
      <c r="BGW657" s="107"/>
      <c r="BGX657" s="107"/>
      <c r="BGY657" s="107"/>
      <c r="BGZ657" s="107"/>
      <c r="BHA657" s="107"/>
      <c r="BHB657" s="107"/>
      <c r="BHC657" s="107"/>
      <c r="BHD657" s="107"/>
      <c r="BHE657" s="107"/>
      <c r="BHF657" s="107"/>
      <c r="BHG657" s="107"/>
      <c r="BHH657" s="107"/>
      <c r="BHI657" s="107"/>
      <c r="BHJ657" s="107"/>
      <c r="BHK657" s="107"/>
      <c r="BHL657" s="107"/>
      <c r="BHM657" s="107"/>
      <c r="BHN657" s="107"/>
      <c r="BHO657" s="107"/>
      <c r="BHP657" s="107"/>
      <c r="BHQ657" s="107"/>
      <c r="BHR657" s="107"/>
      <c r="BHS657" s="107"/>
      <c r="BHT657" s="107"/>
      <c r="BHU657" s="107"/>
      <c r="BHV657" s="107"/>
      <c r="BHW657" s="107"/>
      <c r="BHX657" s="107"/>
      <c r="BHY657" s="107"/>
      <c r="BHZ657" s="107"/>
      <c r="BIA657" s="107"/>
      <c r="BIB657" s="107"/>
      <c r="BIC657" s="107"/>
      <c r="BID657" s="107"/>
      <c r="BIE657" s="107"/>
      <c r="BIF657" s="107"/>
      <c r="BIG657" s="107"/>
      <c r="BIH657" s="107"/>
      <c r="BII657" s="107"/>
      <c r="BIJ657" s="107"/>
      <c r="BIK657" s="107"/>
      <c r="BIL657" s="107"/>
      <c r="BIM657" s="107"/>
      <c r="BIN657" s="107"/>
      <c r="BIO657" s="107"/>
      <c r="BIP657" s="107"/>
      <c r="BIQ657" s="107"/>
      <c r="BIR657" s="107"/>
      <c r="BIS657" s="107"/>
      <c r="BIT657" s="107"/>
      <c r="BIU657" s="107"/>
      <c r="BIV657" s="107"/>
      <c r="BIW657" s="107"/>
      <c r="BIX657" s="107"/>
      <c r="BIY657" s="107"/>
      <c r="BIZ657" s="107"/>
      <c r="BJA657" s="107"/>
      <c r="BJB657" s="107"/>
      <c r="BJC657" s="107"/>
      <c r="BJD657" s="107"/>
      <c r="BJE657" s="107"/>
      <c r="BJF657" s="107"/>
      <c r="BJG657" s="107"/>
      <c r="BJH657" s="107"/>
      <c r="BJI657" s="107"/>
      <c r="BJJ657" s="107"/>
      <c r="BJK657" s="107"/>
      <c r="BJL657" s="107"/>
      <c r="BJM657" s="107"/>
      <c r="BJN657" s="107"/>
      <c r="BJO657" s="107"/>
      <c r="BJP657" s="107"/>
      <c r="BJQ657" s="107"/>
      <c r="BJR657" s="107"/>
      <c r="BJS657" s="107"/>
      <c r="BJT657" s="107"/>
      <c r="BJU657" s="107"/>
      <c r="BJV657" s="107"/>
      <c r="BJW657" s="107"/>
      <c r="BJX657" s="107"/>
      <c r="BJY657" s="107"/>
      <c r="BJZ657" s="107"/>
      <c r="BKA657" s="107"/>
      <c r="BKB657" s="107"/>
      <c r="BKC657" s="107"/>
      <c r="BKD657" s="107"/>
      <c r="BKE657" s="107"/>
      <c r="BKF657" s="107"/>
      <c r="BKG657" s="107"/>
      <c r="BKH657" s="107"/>
      <c r="BKI657" s="107"/>
      <c r="BKJ657" s="107"/>
      <c r="BKK657" s="107"/>
      <c r="BKL657" s="107"/>
      <c r="BKM657" s="107"/>
      <c r="BKN657" s="107"/>
      <c r="BKO657" s="107"/>
      <c r="BKP657" s="107"/>
      <c r="BKQ657" s="107"/>
      <c r="BKR657" s="107"/>
      <c r="BKS657" s="107"/>
      <c r="BKT657" s="107"/>
      <c r="BKU657" s="107"/>
      <c r="BKV657" s="107"/>
      <c r="BKW657" s="107"/>
      <c r="BKX657" s="107"/>
      <c r="BKY657" s="107"/>
      <c r="BKZ657" s="107"/>
      <c r="BLA657" s="107"/>
      <c r="BLB657" s="107"/>
      <c r="BLC657" s="107"/>
      <c r="BLD657" s="107"/>
      <c r="BLE657" s="107"/>
      <c r="BLF657" s="107"/>
      <c r="BLG657" s="107"/>
      <c r="BLH657" s="107"/>
      <c r="BLI657" s="107"/>
      <c r="BLJ657" s="107"/>
      <c r="BLK657" s="107"/>
      <c r="BLL657" s="107"/>
      <c r="BLM657" s="107"/>
      <c r="BLN657" s="107"/>
      <c r="BLO657" s="107"/>
      <c r="BLP657" s="107"/>
      <c r="BLQ657" s="107"/>
      <c r="BLR657" s="107"/>
      <c r="BLS657" s="107"/>
      <c r="BLT657" s="107"/>
      <c r="BLU657" s="107"/>
      <c r="BLV657" s="107"/>
      <c r="BLW657" s="107"/>
      <c r="BLX657" s="107"/>
      <c r="BLY657" s="107"/>
      <c r="BLZ657" s="107"/>
      <c r="BMA657" s="107"/>
      <c r="BMB657" s="107"/>
      <c r="BMC657" s="107"/>
      <c r="BMD657" s="107"/>
      <c r="BME657" s="107"/>
      <c r="BMF657" s="107"/>
      <c r="BMG657" s="107"/>
      <c r="BMH657" s="107"/>
      <c r="BMI657" s="107"/>
      <c r="BMJ657" s="107"/>
      <c r="BMK657" s="107"/>
      <c r="BML657" s="107"/>
      <c r="BMM657" s="107"/>
      <c r="BMN657" s="107"/>
      <c r="BMO657" s="107"/>
      <c r="BMP657" s="107"/>
      <c r="BMQ657" s="107"/>
      <c r="BMR657" s="107"/>
      <c r="BMS657" s="107"/>
      <c r="BMT657" s="107"/>
      <c r="BMU657" s="107"/>
      <c r="BMV657" s="107"/>
      <c r="BMW657" s="107"/>
      <c r="BMX657" s="107"/>
      <c r="BMY657" s="107"/>
      <c r="BMZ657" s="107"/>
      <c r="BNA657" s="107"/>
      <c r="BNB657" s="107"/>
      <c r="BNC657" s="107"/>
      <c r="BND657" s="107"/>
      <c r="BNE657" s="107"/>
      <c r="BNF657" s="107"/>
      <c r="BNG657" s="107"/>
      <c r="BNH657" s="107"/>
      <c r="BNI657" s="107"/>
      <c r="BNJ657" s="107"/>
      <c r="BNK657" s="107"/>
      <c r="BNL657" s="107"/>
      <c r="BNM657" s="107"/>
      <c r="BNN657" s="107"/>
      <c r="BNO657" s="107"/>
      <c r="BNP657" s="107"/>
      <c r="BNQ657" s="107"/>
      <c r="BNR657" s="107"/>
      <c r="BNS657" s="107"/>
      <c r="BNT657" s="107"/>
      <c r="BNU657" s="107"/>
      <c r="BNV657" s="107"/>
      <c r="BNW657" s="107"/>
      <c r="BNX657" s="107"/>
      <c r="BNY657" s="107"/>
      <c r="BNZ657" s="107"/>
      <c r="BOA657" s="107"/>
      <c r="BOB657" s="107"/>
      <c r="BOC657" s="107"/>
      <c r="BOD657" s="107"/>
      <c r="BOE657" s="107"/>
      <c r="BOF657" s="107"/>
      <c r="BOG657" s="107"/>
      <c r="BOH657" s="107"/>
      <c r="BOI657" s="107"/>
      <c r="BOJ657" s="107"/>
      <c r="BOK657" s="107"/>
      <c r="BOL657" s="107"/>
      <c r="BOM657" s="107"/>
      <c r="BON657" s="107"/>
      <c r="BOO657" s="107"/>
      <c r="BOP657" s="107"/>
      <c r="BOQ657" s="107"/>
      <c r="BOR657" s="107"/>
      <c r="BOS657" s="107"/>
      <c r="BOT657" s="107"/>
      <c r="BOU657" s="107"/>
      <c r="BOV657" s="107"/>
      <c r="BOW657" s="107"/>
      <c r="BOX657" s="107"/>
      <c r="BOY657" s="107"/>
      <c r="BOZ657" s="107"/>
      <c r="BPA657" s="107"/>
      <c r="BPB657" s="107"/>
      <c r="BPC657" s="107"/>
      <c r="BPD657" s="107"/>
      <c r="BPE657" s="107"/>
      <c r="BPF657" s="107"/>
      <c r="BPG657" s="107"/>
      <c r="BPH657" s="107"/>
      <c r="BPI657" s="107"/>
      <c r="BPJ657" s="107"/>
      <c r="BPK657" s="107"/>
      <c r="BPL657" s="107"/>
      <c r="BPM657" s="107"/>
      <c r="BPN657" s="107"/>
      <c r="BPO657" s="107"/>
      <c r="BPP657" s="107"/>
      <c r="BPQ657" s="107"/>
      <c r="BPR657" s="107"/>
      <c r="BPS657" s="107"/>
      <c r="BPT657" s="107"/>
      <c r="BPU657" s="107"/>
      <c r="BPV657" s="107"/>
      <c r="BPW657" s="107"/>
      <c r="BPX657" s="107"/>
      <c r="BPY657" s="107"/>
      <c r="BPZ657" s="107"/>
      <c r="BQA657" s="107"/>
      <c r="BQB657" s="107"/>
      <c r="BQC657" s="107"/>
      <c r="BQD657" s="107"/>
      <c r="BQE657" s="107"/>
      <c r="BQF657" s="107"/>
      <c r="BQG657" s="107"/>
      <c r="BQH657" s="107"/>
      <c r="BQI657" s="107"/>
      <c r="BQJ657" s="107"/>
      <c r="BQK657" s="107"/>
      <c r="BQL657" s="107"/>
      <c r="BQM657" s="107"/>
      <c r="BQN657" s="107"/>
      <c r="BQO657" s="107"/>
      <c r="BQP657" s="107"/>
      <c r="BQQ657" s="107"/>
      <c r="BQR657" s="107"/>
      <c r="BQS657" s="107"/>
      <c r="BQT657" s="107"/>
      <c r="BQU657" s="107"/>
      <c r="BQV657" s="107"/>
      <c r="BQW657" s="107"/>
      <c r="BQX657" s="107"/>
      <c r="BQY657" s="107"/>
      <c r="BQZ657" s="107"/>
      <c r="BRA657" s="107"/>
      <c r="BRB657" s="107"/>
      <c r="BRC657" s="107"/>
      <c r="BRD657" s="107"/>
      <c r="BRE657" s="107"/>
      <c r="BRF657" s="107"/>
      <c r="BRG657" s="107"/>
      <c r="BRH657" s="107"/>
      <c r="BRI657" s="107"/>
      <c r="BRJ657" s="107"/>
      <c r="BRK657" s="107"/>
      <c r="BRL657" s="107"/>
      <c r="BRM657" s="107"/>
      <c r="BRN657" s="107"/>
      <c r="BRO657" s="107"/>
      <c r="BRP657" s="107"/>
      <c r="BRQ657" s="107"/>
      <c r="BRR657" s="107"/>
      <c r="BRS657" s="107"/>
      <c r="BRT657" s="107"/>
      <c r="BRU657" s="107"/>
      <c r="BRV657" s="107"/>
      <c r="BRW657" s="107"/>
      <c r="BRX657" s="107"/>
      <c r="BRY657" s="107"/>
      <c r="BRZ657" s="107"/>
      <c r="BSA657" s="107"/>
      <c r="BSB657" s="107"/>
      <c r="BSC657" s="107"/>
      <c r="BSD657" s="107"/>
      <c r="BSE657" s="107"/>
      <c r="BSF657" s="107"/>
      <c r="BSG657" s="107"/>
      <c r="BSH657" s="107"/>
      <c r="BSI657" s="107"/>
      <c r="BSJ657" s="107"/>
      <c r="BSK657" s="107"/>
      <c r="BSL657" s="107"/>
      <c r="BSM657" s="107"/>
      <c r="BSN657" s="107"/>
      <c r="BSO657" s="107"/>
      <c r="BSP657" s="107"/>
      <c r="BSQ657" s="107"/>
      <c r="BSR657" s="107"/>
      <c r="BSS657" s="107"/>
      <c r="BST657" s="107"/>
      <c r="BSU657" s="107"/>
      <c r="BSV657" s="107"/>
      <c r="BSW657" s="107"/>
      <c r="BSX657" s="107"/>
      <c r="BSY657" s="107"/>
      <c r="BSZ657" s="107"/>
      <c r="BTA657" s="107"/>
      <c r="BTB657" s="107"/>
      <c r="BTC657" s="107"/>
      <c r="BTD657" s="107"/>
      <c r="BTE657" s="107"/>
      <c r="BTF657" s="107"/>
      <c r="BTG657" s="107"/>
      <c r="BTH657" s="107"/>
      <c r="BTI657" s="107"/>
      <c r="BTJ657" s="107"/>
      <c r="BTK657" s="107"/>
      <c r="BTL657" s="107"/>
      <c r="BTM657" s="107"/>
      <c r="BTN657" s="107"/>
      <c r="BTO657" s="107"/>
      <c r="BTP657" s="107"/>
      <c r="BTQ657" s="107"/>
      <c r="BTR657" s="107"/>
      <c r="BTS657" s="107"/>
      <c r="BTT657" s="107"/>
      <c r="BTU657" s="107"/>
      <c r="BTV657" s="107"/>
      <c r="BTW657" s="107"/>
      <c r="BTX657" s="107"/>
      <c r="BTY657" s="107"/>
      <c r="BTZ657" s="107"/>
      <c r="BUA657" s="107"/>
      <c r="BUB657" s="107"/>
      <c r="BUC657" s="107"/>
      <c r="BUD657" s="107"/>
      <c r="BUE657" s="107"/>
      <c r="BUF657" s="107"/>
      <c r="BUG657" s="107"/>
      <c r="BUH657" s="107"/>
      <c r="BUI657" s="107"/>
      <c r="BUJ657" s="107"/>
      <c r="BUK657" s="107"/>
      <c r="BUL657" s="107"/>
      <c r="BUM657" s="107"/>
      <c r="BUN657" s="107"/>
      <c r="BUO657" s="107"/>
      <c r="BUP657" s="107"/>
      <c r="BUQ657" s="107"/>
      <c r="BUR657" s="107"/>
      <c r="BUS657" s="107"/>
      <c r="BUT657" s="107"/>
      <c r="BUU657" s="107"/>
      <c r="BUV657" s="107"/>
      <c r="BUW657" s="107"/>
      <c r="BUX657" s="107"/>
      <c r="BUY657" s="107"/>
      <c r="BUZ657" s="107"/>
      <c r="BVA657" s="107"/>
      <c r="BVB657" s="107"/>
      <c r="BVC657" s="107"/>
      <c r="BVD657" s="107"/>
      <c r="BVE657" s="107"/>
      <c r="BVF657" s="107"/>
      <c r="BVG657" s="107"/>
      <c r="BVH657" s="107"/>
      <c r="BVI657" s="107"/>
      <c r="BVJ657" s="107"/>
      <c r="BVK657" s="107"/>
      <c r="BVL657" s="107"/>
      <c r="BVM657" s="107"/>
      <c r="BVN657" s="107"/>
      <c r="BVO657" s="107"/>
      <c r="BVP657" s="107"/>
      <c r="BVQ657" s="107"/>
      <c r="BVR657" s="107"/>
      <c r="BVS657" s="107"/>
      <c r="BVT657" s="107"/>
      <c r="BVU657" s="107"/>
      <c r="BVV657" s="107"/>
      <c r="BVW657" s="107"/>
      <c r="BVX657" s="107"/>
      <c r="BVY657" s="107"/>
      <c r="BVZ657" s="107"/>
      <c r="BWA657" s="107"/>
      <c r="BWB657" s="107"/>
      <c r="BWC657" s="107"/>
      <c r="BWD657" s="107"/>
      <c r="BWE657" s="107"/>
      <c r="BWF657" s="107"/>
      <c r="BWG657" s="107"/>
      <c r="BWH657" s="107"/>
      <c r="BWI657" s="107"/>
      <c r="BWJ657" s="107"/>
      <c r="BWK657" s="107"/>
      <c r="BWL657" s="107"/>
      <c r="BWM657" s="107"/>
      <c r="BWN657" s="107"/>
      <c r="BWO657" s="107"/>
      <c r="BWP657" s="107"/>
      <c r="BWQ657" s="107"/>
      <c r="BWR657" s="107"/>
      <c r="BWS657" s="107"/>
      <c r="BWT657" s="107"/>
      <c r="BWU657" s="107"/>
      <c r="BWV657" s="107"/>
      <c r="BWW657" s="107"/>
      <c r="BWX657" s="107"/>
      <c r="BWY657" s="107"/>
      <c r="BWZ657" s="107"/>
      <c r="BXA657" s="107"/>
      <c r="BXB657" s="107"/>
      <c r="BXC657" s="107"/>
      <c r="BXD657" s="107"/>
      <c r="BXE657" s="107"/>
      <c r="BXF657" s="107"/>
      <c r="BXG657" s="107"/>
      <c r="BXH657" s="107"/>
      <c r="BXI657" s="107"/>
      <c r="BXJ657" s="107"/>
      <c r="BXK657" s="107"/>
      <c r="BXL657" s="107"/>
      <c r="BXM657" s="107"/>
      <c r="BXN657" s="107"/>
      <c r="BXO657" s="107"/>
      <c r="BXP657" s="107"/>
      <c r="BXQ657" s="107"/>
      <c r="BXR657" s="107"/>
      <c r="BXS657" s="107"/>
      <c r="BXT657" s="107"/>
      <c r="BXU657" s="107"/>
      <c r="BXV657" s="107"/>
      <c r="BXW657" s="107"/>
      <c r="BXX657" s="107"/>
      <c r="BXY657" s="107"/>
      <c r="BXZ657" s="107"/>
      <c r="BYA657" s="107"/>
      <c r="BYB657" s="107"/>
      <c r="BYC657" s="107"/>
      <c r="BYD657" s="107"/>
      <c r="BYE657" s="107"/>
      <c r="BYF657" s="107"/>
      <c r="BYG657" s="107"/>
      <c r="BYH657" s="107"/>
      <c r="BYI657" s="107"/>
      <c r="BYJ657" s="107"/>
      <c r="BYK657" s="107"/>
      <c r="BYL657" s="107"/>
      <c r="BYM657" s="107"/>
      <c r="BYN657" s="107"/>
      <c r="BYO657" s="107"/>
      <c r="BYP657" s="107"/>
      <c r="BYQ657" s="107"/>
      <c r="BYR657" s="107"/>
      <c r="BYS657" s="107"/>
      <c r="BYT657" s="107"/>
      <c r="BYU657" s="107"/>
      <c r="BYV657" s="107"/>
      <c r="BYW657" s="107"/>
      <c r="BYX657" s="107"/>
      <c r="BYY657" s="107"/>
      <c r="BYZ657" s="107"/>
      <c r="BZA657" s="107"/>
      <c r="BZB657" s="107"/>
      <c r="BZC657" s="107"/>
      <c r="BZD657" s="107"/>
      <c r="BZE657" s="107"/>
      <c r="BZF657" s="107"/>
      <c r="BZG657" s="107"/>
      <c r="BZH657" s="107"/>
      <c r="BZI657" s="107"/>
      <c r="BZJ657" s="107"/>
      <c r="BZK657" s="107"/>
      <c r="BZL657" s="107"/>
      <c r="BZM657" s="107"/>
      <c r="BZN657" s="107"/>
      <c r="BZO657" s="107"/>
      <c r="BZP657" s="107"/>
      <c r="BZQ657" s="107"/>
      <c r="BZR657" s="107"/>
      <c r="BZS657" s="107"/>
      <c r="BZT657" s="107"/>
      <c r="BZU657" s="107"/>
      <c r="BZV657" s="107"/>
      <c r="BZW657" s="107"/>
      <c r="BZX657" s="107"/>
      <c r="BZY657" s="107"/>
      <c r="BZZ657" s="107"/>
      <c r="CAA657" s="107"/>
      <c r="CAB657" s="107"/>
      <c r="CAC657" s="107"/>
      <c r="CAD657" s="107"/>
      <c r="CAE657" s="107"/>
      <c r="CAF657" s="107"/>
      <c r="CAG657" s="107"/>
      <c r="CAH657" s="107"/>
      <c r="CAI657" s="107"/>
      <c r="CAJ657" s="107"/>
      <c r="CAK657" s="107"/>
      <c r="CAL657" s="107"/>
      <c r="CAM657" s="107"/>
      <c r="CAN657" s="107"/>
      <c r="CAO657" s="107"/>
      <c r="CAP657" s="107"/>
      <c r="CAQ657" s="107"/>
      <c r="CAR657" s="107"/>
      <c r="CAS657" s="107"/>
      <c r="CAT657" s="107"/>
      <c r="CAU657" s="107"/>
      <c r="CAV657" s="107"/>
      <c r="CAW657" s="107"/>
      <c r="CAX657" s="107"/>
      <c r="CAY657" s="107"/>
      <c r="CAZ657" s="107"/>
      <c r="CBA657" s="107"/>
      <c r="CBB657" s="107"/>
      <c r="CBC657" s="107"/>
      <c r="CBD657" s="107"/>
      <c r="CBE657" s="107"/>
      <c r="CBF657" s="107"/>
      <c r="CBG657" s="107"/>
      <c r="CBH657" s="107"/>
      <c r="CBI657" s="107"/>
      <c r="CBJ657" s="107"/>
      <c r="CBK657" s="107"/>
      <c r="CBL657" s="107"/>
      <c r="CBM657" s="107"/>
      <c r="CBN657" s="107"/>
      <c r="CBO657" s="107"/>
      <c r="CBP657" s="107"/>
      <c r="CBQ657" s="107"/>
      <c r="CBR657" s="107"/>
      <c r="CBS657" s="107"/>
      <c r="CBT657" s="107"/>
      <c r="CBU657" s="107"/>
      <c r="CBV657" s="107"/>
      <c r="CBW657" s="107"/>
      <c r="CBX657" s="107"/>
      <c r="CBY657" s="107"/>
      <c r="CBZ657" s="107"/>
      <c r="CCA657" s="107"/>
      <c r="CCB657" s="107"/>
      <c r="CCC657" s="107"/>
      <c r="CCD657" s="107"/>
      <c r="CCE657" s="107"/>
      <c r="CCF657" s="107"/>
      <c r="CCG657" s="107"/>
      <c r="CCH657" s="107"/>
      <c r="CCI657" s="107"/>
      <c r="CCJ657" s="107"/>
      <c r="CCK657" s="107"/>
      <c r="CCL657" s="107"/>
      <c r="CCM657" s="107"/>
      <c r="CCN657" s="107"/>
      <c r="CCO657" s="107"/>
      <c r="CCP657" s="107"/>
      <c r="CCQ657" s="107"/>
      <c r="CCR657" s="107"/>
      <c r="CCS657" s="107"/>
      <c r="CCT657" s="107"/>
      <c r="CCU657" s="107"/>
      <c r="CCV657" s="107"/>
      <c r="CCW657" s="107"/>
      <c r="CCX657" s="107"/>
      <c r="CCY657" s="107"/>
      <c r="CCZ657" s="107"/>
      <c r="CDA657" s="107"/>
      <c r="CDB657" s="107"/>
      <c r="CDC657" s="107"/>
      <c r="CDD657" s="107"/>
      <c r="CDE657" s="107"/>
      <c r="CDF657" s="107"/>
      <c r="CDG657" s="107"/>
      <c r="CDH657" s="107"/>
      <c r="CDI657" s="107"/>
      <c r="CDJ657" s="107"/>
      <c r="CDK657" s="107"/>
      <c r="CDL657" s="107"/>
      <c r="CDM657" s="107"/>
      <c r="CDN657" s="107"/>
      <c r="CDO657" s="107"/>
      <c r="CDP657" s="107"/>
      <c r="CDQ657" s="107"/>
      <c r="CDR657" s="107"/>
      <c r="CDS657" s="107"/>
      <c r="CDT657" s="107"/>
      <c r="CDU657" s="107"/>
      <c r="CDV657" s="107"/>
      <c r="CDW657" s="107"/>
      <c r="CDX657" s="107"/>
      <c r="CDY657" s="107"/>
      <c r="CDZ657" s="107"/>
      <c r="CEA657" s="107"/>
      <c r="CEB657" s="107"/>
      <c r="CEC657" s="107"/>
      <c r="CED657" s="107"/>
      <c r="CEE657" s="107"/>
      <c r="CEF657" s="107"/>
      <c r="CEG657" s="107"/>
      <c r="CEH657" s="107"/>
      <c r="CEI657" s="107"/>
      <c r="CEJ657" s="107"/>
      <c r="CEK657" s="107"/>
      <c r="CEL657" s="107"/>
      <c r="CEM657" s="107"/>
      <c r="CEN657" s="107"/>
      <c r="CEO657" s="107"/>
      <c r="CEP657" s="107"/>
      <c r="CEQ657" s="107"/>
      <c r="CER657" s="107"/>
      <c r="CES657" s="107"/>
      <c r="CET657" s="107"/>
      <c r="CEU657" s="107"/>
      <c r="CEV657" s="107"/>
      <c r="CEW657" s="107"/>
      <c r="CEX657" s="107"/>
      <c r="CEY657" s="107"/>
      <c r="CEZ657" s="107"/>
      <c r="CFA657" s="107"/>
      <c r="CFB657" s="107"/>
      <c r="CFC657" s="107"/>
      <c r="CFD657" s="107"/>
      <c r="CFE657" s="107"/>
      <c r="CFF657" s="107"/>
      <c r="CFG657" s="107"/>
      <c r="CFH657" s="107"/>
      <c r="CFI657" s="107"/>
      <c r="CFJ657" s="107"/>
      <c r="CFK657" s="107"/>
      <c r="CFL657" s="107"/>
      <c r="CFM657" s="107"/>
      <c r="CFN657" s="107"/>
      <c r="CFO657" s="107"/>
      <c r="CFP657" s="107"/>
      <c r="CFQ657" s="107"/>
      <c r="CFR657" s="107"/>
      <c r="CFS657" s="107"/>
      <c r="CFT657" s="107"/>
      <c r="CFU657" s="107"/>
      <c r="CFV657" s="107"/>
      <c r="CFW657" s="107"/>
      <c r="CFX657" s="107"/>
      <c r="CFY657" s="107"/>
      <c r="CFZ657" s="107"/>
      <c r="CGA657" s="107"/>
      <c r="CGB657" s="107"/>
      <c r="CGC657" s="107"/>
      <c r="CGD657" s="107"/>
      <c r="CGE657" s="107"/>
      <c r="CGF657" s="107"/>
      <c r="CGG657" s="107"/>
      <c r="CGH657" s="107"/>
      <c r="CGI657" s="107"/>
      <c r="CGJ657" s="107"/>
      <c r="CGK657" s="107"/>
      <c r="CGL657" s="107"/>
      <c r="CGM657" s="107"/>
      <c r="CGN657" s="107"/>
      <c r="CGO657" s="107"/>
      <c r="CGP657" s="107"/>
      <c r="CGQ657" s="107"/>
      <c r="CGR657" s="107"/>
      <c r="CGS657" s="107"/>
      <c r="CGT657" s="107"/>
      <c r="CGU657" s="107"/>
      <c r="CGV657" s="107"/>
      <c r="CGW657" s="107"/>
      <c r="CGX657" s="107"/>
      <c r="CGY657" s="107"/>
      <c r="CGZ657" s="107"/>
      <c r="CHA657" s="107"/>
      <c r="CHB657" s="107"/>
      <c r="CHC657" s="107"/>
      <c r="CHD657" s="107"/>
      <c r="CHE657" s="107"/>
      <c r="CHF657" s="107"/>
      <c r="CHG657" s="107"/>
      <c r="CHH657" s="107"/>
      <c r="CHI657" s="107"/>
      <c r="CHJ657" s="107"/>
      <c r="CHK657" s="107"/>
      <c r="CHL657" s="107"/>
      <c r="CHM657" s="107"/>
      <c r="CHN657" s="107"/>
      <c r="CHO657" s="107"/>
      <c r="CHP657" s="107"/>
      <c r="CHQ657" s="107"/>
      <c r="CHR657" s="107"/>
      <c r="CHS657" s="107"/>
      <c r="CHT657" s="107"/>
      <c r="CHU657" s="107"/>
      <c r="CHV657" s="107"/>
      <c r="CHW657" s="107"/>
      <c r="CHX657" s="107"/>
      <c r="CHY657" s="107"/>
      <c r="CHZ657" s="107"/>
      <c r="CIA657" s="107"/>
      <c r="CIB657" s="107"/>
      <c r="CIC657" s="107"/>
      <c r="CID657" s="107"/>
      <c r="CIE657" s="107"/>
      <c r="CIF657" s="107"/>
      <c r="CIG657" s="107"/>
      <c r="CIH657" s="107"/>
      <c r="CII657" s="107"/>
      <c r="CIJ657" s="107"/>
      <c r="CIK657" s="107"/>
      <c r="CIL657" s="107"/>
      <c r="CIM657" s="107"/>
      <c r="CIN657" s="107"/>
      <c r="CIO657" s="107"/>
      <c r="CIP657" s="107"/>
      <c r="CIQ657" s="107"/>
      <c r="CIR657" s="107"/>
      <c r="CIS657" s="107"/>
      <c r="CIT657" s="107"/>
      <c r="CIU657" s="107"/>
      <c r="CIV657" s="107"/>
      <c r="CIW657" s="107"/>
      <c r="CIX657" s="107"/>
      <c r="CIY657" s="107"/>
      <c r="CIZ657" s="107"/>
      <c r="CJA657" s="107"/>
      <c r="CJB657" s="107"/>
      <c r="CJC657" s="107"/>
      <c r="CJD657" s="107"/>
      <c r="CJE657" s="107"/>
      <c r="CJF657" s="107"/>
      <c r="CJG657" s="107"/>
      <c r="CJH657" s="107"/>
      <c r="CJI657" s="107"/>
      <c r="CJJ657" s="107"/>
      <c r="CJK657" s="107"/>
      <c r="CJL657" s="107"/>
      <c r="CJM657" s="107"/>
      <c r="CJN657" s="107"/>
      <c r="CJO657" s="107"/>
      <c r="CJP657" s="107"/>
      <c r="CJQ657" s="107"/>
      <c r="CJR657" s="107"/>
      <c r="CJS657" s="107"/>
      <c r="CJT657" s="107"/>
      <c r="CJU657" s="107"/>
      <c r="CJV657" s="107"/>
      <c r="CJW657" s="107"/>
      <c r="CJX657" s="107"/>
      <c r="CJY657" s="107"/>
      <c r="CJZ657" s="107"/>
      <c r="CKA657" s="107"/>
      <c r="CKB657" s="107"/>
      <c r="CKC657" s="107"/>
      <c r="CKD657" s="107"/>
      <c r="CKE657" s="107"/>
      <c r="CKF657" s="107"/>
      <c r="CKG657" s="107"/>
      <c r="CKH657" s="107"/>
      <c r="CKI657" s="107"/>
      <c r="CKJ657" s="107"/>
      <c r="CKK657" s="107"/>
      <c r="CKL657" s="107"/>
      <c r="CKM657" s="107"/>
      <c r="CKN657" s="107"/>
      <c r="CKO657" s="107"/>
      <c r="CKP657" s="107"/>
      <c r="CKQ657" s="107"/>
      <c r="CKR657" s="107"/>
      <c r="CKS657" s="107"/>
      <c r="CKT657" s="107"/>
      <c r="CKU657" s="107"/>
      <c r="CKV657" s="107"/>
      <c r="CKW657" s="107"/>
      <c r="CKX657" s="107"/>
      <c r="CKY657" s="107"/>
      <c r="CKZ657" s="107"/>
      <c r="CLA657" s="107"/>
      <c r="CLB657" s="107"/>
      <c r="CLC657" s="107"/>
      <c r="CLD657" s="107"/>
      <c r="CLE657" s="107"/>
      <c r="CLF657" s="107"/>
      <c r="CLG657" s="107"/>
      <c r="CLH657" s="107"/>
      <c r="CLI657" s="107"/>
      <c r="CLJ657" s="107"/>
      <c r="CLK657" s="107"/>
      <c r="CLL657" s="107"/>
      <c r="CLM657" s="107"/>
      <c r="CLN657" s="107"/>
      <c r="CLO657" s="107"/>
      <c r="CLP657" s="107"/>
      <c r="CLQ657" s="107"/>
      <c r="CLR657" s="107"/>
      <c r="CLS657" s="107"/>
      <c r="CLT657" s="107"/>
      <c r="CLU657" s="107"/>
      <c r="CLV657" s="107"/>
      <c r="CLW657" s="107"/>
      <c r="CLX657" s="107"/>
      <c r="CLY657" s="107"/>
      <c r="CLZ657" s="107"/>
      <c r="CMA657" s="107"/>
      <c r="CMB657" s="107"/>
      <c r="CMC657" s="107"/>
      <c r="CMD657" s="107"/>
      <c r="CME657" s="107"/>
      <c r="CMF657" s="107"/>
      <c r="CMG657" s="107"/>
      <c r="CMH657" s="107"/>
      <c r="CMI657" s="107"/>
      <c r="CMJ657" s="107"/>
      <c r="CMK657" s="107"/>
      <c r="CML657" s="107"/>
      <c r="CMM657" s="107"/>
      <c r="CMN657" s="107"/>
      <c r="CMO657" s="107"/>
      <c r="CMP657" s="107"/>
      <c r="CMQ657" s="107"/>
      <c r="CMR657" s="107"/>
      <c r="CMS657" s="107"/>
      <c r="CMT657" s="107"/>
      <c r="CMU657" s="107"/>
      <c r="CMV657" s="107"/>
      <c r="CMW657" s="107"/>
      <c r="CMX657" s="107"/>
      <c r="CMY657" s="107"/>
      <c r="CMZ657" s="107"/>
      <c r="CNA657" s="107"/>
      <c r="CNB657" s="107"/>
      <c r="CNC657" s="107"/>
      <c r="CND657" s="107"/>
      <c r="CNE657" s="107"/>
      <c r="CNF657" s="107"/>
      <c r="CNG657" s="107"/>
      <c r="CNH657" s="107"/>
      <c r="CNI657" s="107"/>
      <c r="CNJ657" s="107"/>
      <c r="CNK657" s="107"/>
      <c r="CNL657" s="107"/>
      <c r="CNM657" s="107"/>
      <c r="CNN657" s="107"/>
      <c r="CNO657" s="107"/>
      <c r="CNP657" s="107"/>
      <c r="CNQ657" s="107"/>
      <c r="CNR657" s="107"/>
      <c r="CNS657" s="107"/>
      <c r="CNT657" s="107"/>
      <c r="CNU657" s="107"/>
      <c r="CNV657" s="107"/>
      <c r="CNW657" s="107"/>
      <c r="CNX657" s="107"/>
      <c r="CNY657" s="107"/>
      <c r="CNZ657" s="107"/>
      <c r="COA657" s="107"/>
      <c r="COB657" s="107"/>
      <c r="COC657" s="107"/>
      <c r="COD657" s="107"/>
      <c r="COE657" s="107"/>
      <c r="COF657" s="107"/>
      <c r="COG657" s="107"/>
      <c r="COH657" s="107"/>
      <c r="COI657" s="107"/>
      <c r="COJ657" s="107"/>
      <c r="COK657" s="107"/>
      <c r="COL657" s="107"/>
      <c r="COM657" s="107"/>
      <c r="CON657" s="107"/>
      <c r="COO657" s="107"/>
      <c r="COP657" s="107"/>
      <c r="COQ657" s="107"/>
      <c r="COR657" s="107"/>
      <c r="COS657" s="107"/>
      <c r="COT657" s="107"/>
      <c r="COU657" s="107"/>
      <c r="COV657" s="107"/>
      <c r="COW657" s="107"/>
      <c r="COX657" s="107"/>
      <c r="COY657" s="107"/>
      <c r="COZ657" s="107"/>
      <c r="CPA657" s="107"/>
      <c r="CPB657" s="107"/>
      <c r="CPC657" s="107"/>
      <c r="CPD657" s="107"/>
      <c r="CPE657" s="107"/>
      <c r="CPF657" s="107"/>
      <c r="CPG657" s="107"/>
      <c r="CPH657" s="107"/>
      <c r="CPI657" s="107"/>
      <c r="CPJ657" s="107"/>
      <c r="CPK657" s="107"/>
      <c r="CPL657" s="107"/>
      <c r="CPM657" s="107"/>
      <c r="CPN657" s="107"/>
      <c r="CPO657" s="107"/>
      <c r="CPP657" s="107"/>
      <c r="CPQ657" s="107"/>
      <c r="CPR657" s="107"/>
      <c r="CPS657" s="107"/>
      <c r="CPT657" s="107"/>
      <c r="CPU657" s="107"/>
      <c r="CPV657" s="107"/>
      <c r="CPW657" s="107"/>
      <c r="CPX657" s="107"/>
      <c r="CPY657" s="107"/>
      <c r="CPZ657" s="107"/>
      <c r="CQA657" s="107"/>
      <c r="CQB657" s="107"/>
      <c r="CQC657" s="107"/>
      <c r="CQD657" s="107"/>
      <c r="CQE657" s="107"/>
      <c r="CQF657" s="107"/>
      <c r="CQG657" s="107"/>
      <c r="CQH657" s="107"/>
      <c r="CQI657" s="107"/>
      <c r="CQJ657" s="107"/>
      <c r="CQK657" s="107"/>
      <c r="CQL657" s="107"/>
      <c r="CQM657" s="107"/>
      <c r="CQN657" s="107"/>
      <c r="CQO657" s="107"/>
      <c r="CQP657" s="107"/>
      <c r="CQQ657" s="107"/>
      <c r="CQR657" s="107"/>
      <c r="CQS657" s="107"/>
      <c r="CQT657" s="107"/>
      <c r="CQU657" s="107"/>
      <c r="CQV657" s="107"/>
      <c r="CQW657" s="107"/>
      <c r="CQX657" s="107"/>
      <c r="CQY657" s="107"/>
      <c r="CQZ657" s="107"/>
      <c r="CRA657" s="107"/>
      <c r="CRB657" s="107"/>
      <c r="CRC657" s="107"/>
      <c r="CRD657" s="107"/>
      <c r="CRE657" s="107"/>
      <c r="CRF657" s="107"/>
      <c r="CRG657" s="107"/>
      <c r="CRH657" s="107"/>
      <c r="CRI657" s="107"/>
      <c r="CRJ657" s="107"/>
      <c r="CRK657" s="107"/>
      <c r="CRL657" s="107"/>
      <c r="CRM657" s="107"/>
      <c r="CRN657" s="107"/>
      <c r="CRO657" s="107"/>
      <c r="CRP657" s="107"/>
      <c r="CRQ657" s="107"/>
      <c r="CRR657" s="107"/>
      <c r="CRS657" s="107"/>
      <c r="CRT657" s="107"/>
      <c r="CRU657" s="107"/>
      <c r="CRV657" s="107"/>
      <c r="CRW657" s="107"/>
      <c r="CRX657" s="107"/>
      <c r="CRY657" s="107"/>
      <c r="CRZ657" s="107"/>
      <c r="CSA657" s="107"/>
      <c r="CSB657" s="107"/>
      <c r="CSC657" s="107"/>
      <c r="CSD657" s="107"/>
      <c r="CSE657" s="107"/>
      <c r="CSF657" s="107"/>
      <c r="CSG657" s="107"/>
      <c r="CSH657" s="107"/>
      <c r="CSI657" s="107"/>
      <c r="CSJ657" s="107"/>
      <c r="CSK657" s="107"/>
      <c r="CSL657" s="107"/>
      <c r="CSM657" s="107"/>
      <c r="CSN657" s="107"/>
      <c r="CSO657" s="107"/>
      <c r="CSP657" s="107"/>
      <c r="CSQ657" s="107"/>
      <c r="CSR657" s="107"/>
      <c r="CSS657" s="107"/>
      <c r="CST657" s="107"/>
      <c r="CSU657" s="107"/>
      <c r="CSV657" s="107"/>
      <c r="CSW657" s="107"/>
      <c r="CSX657" s="107"/>
      <c r="CSY657" s="107"/>
      <c r="CSZ657" s="107"/>
      <c r="CTA657" s="107"/>
      <c r="CTB657" s="107"/>
      <c r="CTC657" s="107"/>
      <c r="CTD657" s="107"/>
      <c r="CTE657" s="107"/>
      <c r="CTF657" s="107"/>
      <c r="CTG657" s="107"/>
      <c r="CTH657" s="107"/>
      <c r="CTI657" s="107"/>
      <c r="CTJ657" s="107"/>
      <c r="CTK657" s="107"/>
      <c r="CTL657" s="107"/>
      <c r="CTM657" s="107"/>
      <c r="CTN657" s="107"/>
      <c r="CTO657" s="107"/>
      <c r="CTP657" s="107"/>
      <c r="CTQ657" s="107"/>
      <c r="CTR657" s="107"/>
      <c r="CTS657" s="107"/>
      <c r="CTT657" s="107"/>
      <c r="CTU657" s="107"/>
      <c r="CTV657" s="107"/>
      <c r="CTW657" s="107"/>
      <c r="CTX657" s="107"/>
      <c r="CTY657" s="107"/>
      <c r="CTZ657" s="107"/>
      <c r="CUA657" s="107"/>
      <c r="CUB657" s="107"/>
      <c r="CUC657" s="107"/>
      <c r="CUD657" s="107"/>
      <c r="CUE657" s="107"/>
      <c r="CUF657" s="107"/>
      <c r="CUG657" s="107"/>
      <c r="CUH657" s="107"/>
      <c r="CUI657" s="107"/>
      <c r="CUJ657" s="107"/>
      <c r="CUK657" s="107"/>
      <c r="CUL657" s="107"/>
      <c r="CUM657" s="107"/>
      <c r="CUN657" s="107"/>
      <c r="CUO657" s="107"/>
      <c r="CUP657" s="107"/>
      <c r="CUQ657" s="107"/>
      <c r="CUR657" s="107"/>
      <c r="CUS657" s="107"/>
      <c r="CUT657" s="107"/>
      <c r="CUU657" s="107"/>
      <c r="CUV657" s="107"/>
      <c r="CUW657" s="107"/>
      <c r="CUX657" s="107"/>
      <c r="CUY657" s="107"/>
      <c r="CUZ657" s="107"/>
      <c r="CVA657" s="107"/>
      <c r="CVB657" s="107"/>
      <c r="CVC657" s="107"/>
      <c r="CVD657" s="107"/>
      <c r="CVE657" s="107"/>
      <c r="CVF657" s="107"/>
      <c r="CVG657" s="107"/>
      <c r="CVH657" s="107"/>
      <c r="CVI657" s="107"/>
      <c r="CVJ657" s="107"/>
      <c r="CVK657" s="107"/>
      <c r="CVL657" s="107"/>
      <c r="CVM657" s="107"/>
      <c r="CVN657" s="107"/>
      <c r="CVO657" s="107"/>
      <c r="CVP657" s="107"/>
      <c r="CVQ657" s="107"/>
      <c r="CVR657" s="107"/>
      <c r="CVS657" s="107"/>
      <c r="CVT657" s="107"/>
      <c r="CVU657" s="107"/>
      <c r="CVV657" s="107"/>
      <c r="CVW657" s="107"/>
      <c r="CVX657" s="107"/>
      <c r="CVY657" s="107"/>
      <c r="CVZ657" s="107"/>
      <c r="CWA657" s="107"/>
      <c r="CWB657" s="107"/>
      <c r="CWC657" s="107"/>
      <c r="CWD657" s="107"/>
      <c r="CWE657" s="107"/>
      <c r="CWF657" s="107"/>
      <c r="CWG657" s="107"/>
      <c r="CWH657" s="107"/>
      <c r="CWI657" s="107"/>
      <c r="CWJ657" s="107"/>
      <c r="CWK657" s="107"/>
      <c r="CWL657" s="107"/>
      <c r="CWM657" s="107"/>
      <c r="CWN657" s="107"/>
      <c r="CWO657" s="107"/>
      <c r="CWP657" s="107"/>
      <c r="CWQ657" s="107"/>
      <c r="CWR657" s="107"/>
      <c r="CWS657" s="107"/>
      <c r="CWT657" s="107"/>
      <c r="CWU657" s="107"/>
      <c r="CWV657" s="107"/>
      <c r="CWW657" s="107"/>
      <c r="CWX657" s="107"/>
      <c r="CWY657" s="107"/>
      <c r="CWZ657" s="107"/>
      <c r="CXA657" s="107"/>
      <c r="CXB657" s="107"/>
      <c r="CXC657" s="107"/>
      <c r="CXD657" s="107"/>
      <c r="CXE657" s="107"/>
      <c r="CXF657" s="107"/>
      <c r="CXG657" s="107"/>
      <c r="CXH657" s="107"/>
      <c r="CXI657" s="107"/>
      <c r="CXJ657" s="107"/>
      <c r="CXK657" s="107"/>
      <c r="CXL657" s="107"/>
      <c r="CXM657" s="107"/>
      <c r="CXN657" s="107"/>
      <c r="CXO657" s="107"/>
      <c r="CXP657" s="107"/>
      <c r="CXQ657" s="107"/>
      <c r="CXR657" s="107"/>
      <c r="CXS657" s="107"/>
      <c r="CXT657" s="107"/>
      <c r="CXU657" s="107"/>
      <c r="CXV657" s="107"/>
      <c r="CXW657" s="107"/>
      <c r="CXX657" s="107"/>
      <c r="CXY657" s="107"/>
      <c r="CXZ657" s="107"/>
      <c r="CYA657" s="107"/>
      <c r="CYB657" s="107"/>
      <c r="CYC657" s="107"/>
      <c r="CYD657" s="107"/>
      <c r="CYE657" s="107"/>
      <c r="CYF657" s="107"/>
      <c r="CYG657" s="107"/>
      <c r="CYH657" s="107"/>
      <c r="CYI657" s="107"/>
      <c r="CYJ657" s="107"/>
      <c r="CYK657" s="107"/>
      <c r="CYL657" s="107"/>
      <c r="CYM657" s="107"/>
      <c r="CYN657" s="107"/>
      <c r="CYO657" s="107"/>
      <c r="CYP657" s="107"/>
      <c r="CYQ657" s="107"/>
      <c r="CYR657" s="107"/>
      <c r="CYS657" s="107"/>
      <c r="CYT657" s="107"/>
      <c r="CYU657" s="107"/>
      <c r="CYV657" s="107"/>
      <c r="CYW657" s="107"/>
      <c r="CYX657" s="107"/>
      <c r="CYY657" s="107"/>
      <c r="CYZ657" s="107"/>
      <c r="CZA657" s="107"/>
      <c r="CZB657" s="107"/>
      <c r="CZC657" s="107"/>
      <c r="CZD657" s="107"/>
      <c r="CZE657" s="107"/>
      <c r="CZF657" s="107"/>
      <c r="CZG657" s="107"/>
      <c r="CZH657" s="107"/>
      <c r="CZI657" s="107"/>
      <c r="CZJ657" s="107"/>
      <c r="CZK657" s="107"/>
      <c r="CZL657" s="107"/>
      <c r="CZM657" s="107"/>
      <c r="CZN657" s="107"/>
      <c r="CZO657" s="107"/>
      <c r="CZP657" s="107"/>
      <c r="CZQ657" s="107"/>
      <c r="CZR657" s="107"/>
      <c r="CZS657" s="107"/>
      <c r="CZT657" s="107"/>
      <c r="CZU657" s="107"/>
      <c r="CZV657" s="107"/>
      <c r="CZW657" s="107"/>
      <c r="CZX657" s="107"/>
      <c r="CZY657" s="107"/>
      <c r="CZZ657" s="107"/>
      <c r="DAA657" s="107"/>
      <c r="DAB657" s="107"/>
      <c r="DAC657" s="107"/>
      <c r="DAD657" s="107"/>
      <c r="DAE657" s="107"/>
      <c r="DAF657" s="107"/>
      <c r="DAG657" s="107"/>
      <c r="DAH657" s="107"/>
      <c r="DAI657" s="107"/>
      <c r="DAJ657" s="107"/>
      <c r="DAK657" s="107"/>
      <c r="DAL657" s="107"/>
      <c r="DAM657" s="107"/>
      <c r="DAN657" s="107"/>
      <c r="DAO657" s="107"/>
      <c r="DAP657" s="107"/>
      <c r="DAQ657" s="107"/>
      <c r="DAR657" s="107"/>
      <c r="DAS657" s="107"/>
      <c r="DAT657" s="107"/>
      <c r="DAU657" s="107"/>
      <c r="DAV657" s="107"/>
      <c r="DAW657" s="107"/>
      <c r="DAX657" s="107"/>
      <c r="DAY657" s="107"/>
      <c r="DAZ657" s="107"/>
      <c r="DBA657" s="107"/>
      <c r="DBB657" s="107"/>
      <c r="DBC657" s="107"/>
      <c r="DBD657" s="107"/>
      <c r="DBE657" s="107"/>
      <c r="DBF657" s="107"/>
      <c r="DBG657" s="107"/>
      <c r="DBH657" s="107"/>
      <c r="DBI657" s="107"/>
      <c r="DBJ657" s="107"/>
      <c r="DBK657" s="107"/>
      <c r="DBL657" s="107"/>
      <c r="DBM657" s="107"/>
      <c r="DBN657" s="107"/>
      <c r="DBO657" s="107"/>
      <c r="DBP657" s="107"/>
      <c r="DBQ657" s="107"/>
      <c r="DBR657" s="107"/>
      <c r="DBS657" s="107"/>
      <c r="DBT657" s="107"/>
      <c r="DBU657" s="107"/>
      <c r="DBV657" s="107"/>
      <c r="DBW657" s="107"/>
      <c r="DBX657" s="107"/>
      <c r="DBY657" s="107"/>
      <c r="DBZ657" s="107"/>
      <c r="DCA657" s="107"/>
      <c r="DCB657" s="107"/>
      <c r="DCC657" s="107"/>
      <c r="DCD657" s="107"/>
      <c r="DCE657" s="107"/>
      <c r="DCF657" s="107"/>
      <c r="DCG657" s="107"/>
      <c r="DCH657" s="107"/>
      <c r="DCI657" s="107"/>
      <c r="DCJ657" s="107"/>
      <c r="DCK657" s="107"/>
      <c r="DCL657" s="107"/>
      <c r="DCM657" s="107"/>
      <c r="DCN657" s="107"/>
      <c r="DCO657" s="107"/>
      <c r="DCP657" s="107"/>
      <c r="DCQ657" s="107"/>
      <c r="DCR657" s="107"/>
      <c r="DCS657" s="107"/>
      <c r="DCT657" s="107"/>
      <c r="DCU657" s="107"/>
      <c r="DCV657" s="107"/>
      <c r="DCW657" s="107"/>
      <c r="DCX657" s="107"/>
      <c r="DCY657" s="107"/>
      <c r="DCZ657" s="107"/>
      <c r="DDA657" s="107"/>
      <c r="DDB657" s="107"/>
      <c r="DDC657" s="107"/>
      <c r="DDD657" s="107"/>
      <c r="DDE657" s="107"/>
      <c r="DDF657" s="107"/>
      <c r="DDG657" s="107"/>
      <c r="DDH657" s="107"/>
      <c r="DDI657" s="107"/>
      <c r="DDJ657" s="107"/>
      <c r="DDK657" s="107"/>
      <c r="DDL657" s="107"/>
      <c r="DDM657" s="107"/>
      <c r="DDN657" s="107"/>
      <c r="DDO657" s="107"/>
      <c r="DDP657" s="107"/>
      <c r="DDQ657" s="107"/>
      <c r="DDR657" s="107"/>
      <c r="DDS657" s="107"/>
      <c r="DDT657" s="107"/>
      <c r="DDU657" s="107"/>
      <c r="DDV657" s="107"/>
      <c r="DDW657" s="107"/>
      <c r="DDX657" s="107"/>
      <c r="DDY657" s="107"/>
      <c r="DDZ657" s="107"/>
      <c r="DEA657" s="107"/>
      <c r="DEB657" s="107"/>
      <c r="DEC657" s="107"/>
      <c r="DED657" s="107"/>
      <c r="DEE657" s="107"/>
      <c r="DEF657" s="107"/>
      <c r="DEG657" s="107"/>
      <c r="DEH657" s="107"/>
      <c r="DEI657" s="107"/>
      <c r="DEJ657" s="107"/>
      <c r="DEK657" s="107"/>
      <c r="DEL657" s="107"/>
      <c r="DEM657" s="107"/>
      <c r="DEN657" s="107"/>
      <c r="DEO657" s="107"/>
      <c r="DEP657" s="107"/>
      <c r="DEQ657" s="107"/>
      <c r="DER657" s="107"/>
      <c r="DES657" s="107"/>
      <c r="DET657" s="107"/>
      <c r="DEU657" s="107"/>
      <c r="DEV657" s="107"/>
      <c r="DEW657" s="107"/>
      <c r="DEX657" s="107"/>
      <c r="DEY657" s="107"/>
      <c r="DEZ657" s="107"/>
      <c r="DFA657" s="107"/>
      <c r="DFB657" s="107"/>
      <c r="DFC657" s="107"/>
      <c r="DFD657" s="107"/>
      <c r="DFE657" s="107"/>
      <c r="DFF657" s="107"/>
      <c r="DFG657" s="107"/>
      <c r="DFH657" s="107"/>
      <c r="DFI657" s="107"/>
      <c r="DFJ657" s="107"/>
      <c r="DFK657" s="107"/>
      <c r="DFL657" s="107"/>
      <c r="DFM657" s="107"/>
      <c r="DFN657" s="107"/>
      <c r="DFO657" s="107"/>
      <c r="DFP657" s="107"/>
      <c r="DFQ657" s="107"/>
      <c r="DFR657" s="107"/>
      <c r="DFS657" s="107"/>
      <c r="DFT657" s="107"/>
      <c r="DFU657" s="107"/>
      <c r="DFV657" s="107"/>
      <c r="DFW657" s="107"/>
      <c r="DFX657" s="107"/>
      <c r="DFY657" s="107"/>
      <c r="DFZ657" s="107"/>
      <c r="DGA657" s="107"/>
      <c r="DGB657" s="107"/>
      <c r="DGC657" s="107"/>
      <c r="DGD657" s="107"/>
      <c r="DGE657" s="107"/>
      <c r="DGF657" s="107"/>
      <c r="DGG657" s="107"/>
      <c r="DGH657" s="107"/>
      <c r="DGI657" s="107"/>
      <c r="DGJ657" s="107"/>
      <c r="DGK657" s="107"/>
      <c r="DGL657" s="107"/>
      <c r="DGM657" s="107"/>
      <c r="DGN657" s="107"/>
      <c r="DGO657" s="107"/>
      <c r="DGP657" s="107"/>
      <c r="DGQ657" s="107"/>
      <c r="DGR657" s="107"/>
      <c r="DGS657" s="107"/>
      <c r="DGT657" s="107"/>
      <c r="DGU657" s="107"/>
      <c r="DGV657" s="107"/>
      <c r="DGW657" s="107"/>
      <c r="DGX657" s="107"/>
      <c r="DGY657" s="107"/>
      <c r="DGZ657" s="107"/>
      <c r="DHA657" s="107"/>
      <c r="DHB657" s="107"/>
      <c r="DHC657" s="107"/>
      <c r="DHD657" s="107"/>
      <c r="DHE657" s="107"/>
      <c r="DHF657" s="107"/>
      <c r="DHG657" s="107"/>
      <c r="DHH657" s="107"/>
      <c r="DHI657" s="107"/>
      <c r="DHJ657" s="107"/>
      <c r="DHK657" s="107"/>
      <c r="DHL657" s="107"/>
      <c r="DHM657" s="107"/>
      <c r="DHN657" s="107"/>
      <c r="DHO657" s="107"/>
      <c r="DHP657" s="107"/>
      <c r="DHQ657" s="107"/>
      <c r="DHR657" s="107"/>
      <c r="DHS657" s="107"/>
      <c r="DHT657" s="107"/>
      <c r="DHU657" s="107"/>
      <c r="DHV657" s="107"/>
      <c r="DHW657" s="107"/>
      <c r="DHX657" s="107"/>
      <c r="DHY657" s="107"/>
      <c r="DHZ657" s="107"/>
      <c r="DIA657" s="107"/>
      <c r="DIB657" s="107"/>
      <c r="DIC657" s="107"/>
      <c r="DID657" s="107"/>
      <c r="DIE657" s="107"/>
      <c r="DIF657" s="107"/>
      <c r="DIG657" s="107"/>
      <c r="DIH657" s="107"/>
      <c r="DII657" s="107"/>
      <c r="DIJ657" s="107"/>
      <c r="DIK657" s="107"/>
      <c r="DIL657" s="107"/>
      <c r="DIM657" s="107"/>
      <c r="DIN657" s="107"/>
      <c r="DIO657" s="107"/>
      <c r="DIP657" s="107"/>
      <c r="DIQ657" s="107"/>
      <c r="DIR657" s="107"/>
      <c r="DIS657" s="107"/>
      <c r="DIT657" s="107"/>
      <c r="DIU657" s="107"/>
      <c r="DIV657" s="107"/>
      <c r="DIW657" s="107"/>
      <c r="DIX657" s="107"/>
      <c r="DIY657" s="107"/>
      <c r="DIZ657" s="107"/>
      <c r="DJA657" s="107"/>
      <c r="DJB657" s="107"/>
      <c r="DJC657" s="107"/>
      <c r="DJD657" s="107"/>
      <c r="DJE657" s="107"/>
      <c r="DJF657" s="107"/>
      <c r="DJG657" s="107"/>
      <c r="DJH657" s="107"/>
      <c r="DJI657" s="107"/>
      <c r="DJJ657" s="107"/>
      <c r="DJK657" s="107"/>
      <c r="DJL657" s="107"/>
      <c r="DJM657" s="107"/>
      <c r="DJN657" s="107"/>
      <c r="DJO657" s="107"/>
      <c r="DJP657" s="107"/>
      <c r="DJQ657" s="107"/>
      <c r="DJR657" s="107"/>
      <c r="DJS657" s="107"/>
      <c r="DJT657" s="107"/>
      <c r="DJU657" s="107"/>
      <c r="DJV657" s="107"/>
      <c r="DJW657" s="107"/>
      <c r="DJX657" s="107"/>
      <c r="DJY657" s="107"/>
      <c r="DJZ657" s="107"/>
      <c r="DKA657" s="107"/>
      <c r="DKB657" s="107"/>
      <c r="DKC657" s="107"/>
      <c r="DKD657" s="107"/>
      <c r="DKE657" s="107"/>
      <c r="DKF657" s="107"/>
      <c r="DKG657" s="107"/>
      <c r="DKH657" s="107"/>
      <c r="DKI657" s="107"/>
      <c r="DKJ657" s="107"/>
      <c r="DKK657" s="107"/>
      <c r="DKL657" s="107"/>
      <c r="DKM657" s="107"/>
      <c r="DKN657" s="107"/>
      <c r="DKO657" s="107"/>
      <c r="DKP657" s="107"/>
      <c r="DKQ657" s="107"/>
      <c r="DKR657" s="107"/>
      <c r="DKS657" s="107"/>
      <c r="DKT657" s="107"/>
      <c r="DKU657" s="107"/>
      <c r="DKV657" s="107"/>
      <c r="DKW657" s="107"/>
      <c r="DKX657" s="107"/>
      <c r="DKY657" s="107"/>
      <c r="DKZ657" s="107"/>
      <c r="DLA657" s="107"/>
      <c r="DLB657" s="107"/>
      <c r="DLC657" s="107"/>
      <c r="DLD657" s="107"/>
      <c r="DLE657" s="107"/>
      <c r="DLF657" s="107"/>
      <c r="DLG657" s="107"/>
      <c r="DLH657" s="107"/>
      <c r="DLI657" s="107"/>
      <c r="DLJ657" s="107"/>
      <c r="DLK657" s="107"/>
      <c r="DLL657" s="107"/>
      <c r="DLM657" s="107"/>
      <c r="DLN657" s="107"/>
      <c r="DLO657" s="107"/>
      <c r="DLP657" s="107"/>
      <c r="DLQ657" s="107"/>
      <c r="DLR657" s="107"/>
      <c r="DLS657" s="107"/>
      <c r="DLT657" s="107"/>
      <c r="DLU657" s="107"/>
      <c r="DLV657" s="107"/>
      <c r="DLW657" s="107"/>
      <c r="DLX657" s="107"/>
      <c r="DLY657" s="107"/>
      <c r="DLZ657" s="107"/>
      <c r="DMA657" s="107"/>
      <c r="DMB657" s="107"/>
      <c r="DMC657" s="107"/>
      <c r="DMD657" s="107"/>
      <c r="DME657" s="107"/>
      <c r="DMF657" s="107"/>
      <c r="DMG657" s="107"/>
      <c r="DMH657" s="107"/>
      <c r="DMI657" s="107"/>
      <c r="DMJ657" s="107"/>
      <c r="DMK657" s="107"/>
      <c r="DML657" s="107"/>
      <c r="DMM657" s="107"/>
      <c r="DMN657" s="107"/>
      <c r="DMO657" s="107"/>
      <c r="DMP657" s="107"/>
      <c r="DMQ657" s="107"/>
      <c r="DMR657" s="107"/>
      <c r="DMS657" s="107"/>
      <c r="DMT657" s="107"/>
      <c r="DMU657" s="107"/>
      <c r="DMV657" s="107"/>
      <c r="DMW657" s="107"/>
      <c r="DMX657" s="107"/>
      <c r="DMY657" s="107"/>
      <c r="DMZ657" s="107"/>
      <c r="DNA657" s="107"/>
      <c r="DNB657" s="107"/>
      <c r="DNC657" s="107"/>
      <c r="DND657" s="107"/>
      <c r="DNE657" s="107"/>
      <c r="DNF657" s="107"/>
      <c r="DNG657" s="107"/>
      <c r="DNH657" s="107"/>
      <c r="DNI657" s="107"/>
      <c r="DNJ657" s="107"/>
      <c r="DNK657" s="107"/>
      <c r="DNL657" s="107"/>
      <c r="DNM657" s="107"/>
      <c r="DNN657" s="107"/>
      <c r="DNO657" s="107"/>
      <c r="DNP657" s="107"/>
      <c r="DNQ657" s="107"/>
      <c r="DNR657" s="107"/>
      <c r="DNS657" s="107"/>
      <c r="DNT657" s="107"/>
      <c r="DNU657" s="107"/>
      <c r="DNV657" s="107"/>
      <c r="DNW657" s="107"/>
      <c r="DNX657" s="107"/>
      <c r="DNY657" s="107"/>
      <c r="DNZ657" s="107"/>
      <c r="DOA657" s="107"/>
      <c r="DOB657" s="107"/>
      <c r="DOC657" s="107"/>
      <c r="DOD657" s="107"/>
      <c r="DOE657" s="107"/>
      <c r="DOF657" s="107"/>
      <c r="DOG657" s="107"/>
      <c r="DOH657" s="107"/>
      <c r="DOI657" s="107"/>
      <c r="DOJ657" s="107"/>
      <c r="DOK657" s="107"/>
      <c r="DOL657" s="107"/>
      <c r="DOM657" s="107"/>
      <c r="DON657" s="107"/>
      <c r="DOO657" s="107"/>
      <c r="DOP657" s="107"/>
      <c r="DOQ657" s="107"/>
      <c r="DOR657" s="107"/>
      <c r="DOS657" s="107"/>
      <c r="DOT657" s="107"/>
      <c r="DOU657" s="107"/>
      <c r="DOV657" s="107"/>
      <c r="DOW657" s="107"/>
      <c r="DOX657" s="107"/>
      <c r="DOY657" s="107"/>
      <c r="DOZ657" s="107"/>
      <c r="DPA657" s="107"/>
      <c r="DPB657" s="107"/>
      <c r="DPC657" s="107"/>
      <c r="DPD657" s="107"/>
      <c r="DPE657" s="107"/>
      <c r="DPF657" s="107"/>
      <c r="DPG657" s="107"/>
      <c r="DPH657" s="107"/>
      <c r="DPI657" s="107"/>
      <c r="DPJ657" s="107"/>
      <c r="DPK657" s="107"/>
      <c r="DPL657" s="107"/>
      <c r="DPM657" s="107"/>
      <c r="DPN657" s="107"/>
      <c r="DPO657" s="107"/>
      <c r="DPP657" s="107"/>
      <c r="DPQ657" s="107"/>
      <c r="DPR657" s="107"/>
      <c r="DPS657" s="107"/>
      <c r="DPT657" s="107"/>
      <c r="DPU657" s="107"/>
      <c r="DPV657" s="107"/>
      <c r="DPW657" s="107"/>
      <c r="DPX657" s="107"/>
      <c r="DPY657" s="107"/>
      <c r="DPZ657" s="107"/>
      <c r="DQA657" s="107"/>
      <c r="DQB657" s="107"/>
      <c r="DQC657" s="107"/>
      <c r="DQD657" s="107"/>
      <c r="DQE657" s="107"/>
      <c r="DQF657" s="107"/>
      <c r="DQG657" s="107"/>
      <c r="DQH657" s="107"/>
      <c r="DQI657" s="107"/>
      <c r="DQJ657" s="107"/>
      <c r="DQK657" s="107"/>
      <c r="DQL657" s="107"/>
      <c r="DQM657" s="107"/>
      <c r="DQN657" s="107"/>
      <c r="DQO657" s="107"/>
      <c r="DQP657" s="107"/>
      <c r="DQQ657" s="107"/>
      <c r="DQR657" s="107"/>
      <c r="DQS657" s="107"/>
      <c r="DQT657" s="107"/>
      <c r="DQU657" s="107"/>
      <c r="DQV657" s="107"/>
      <c r="DQW657" s="107"/>
      <c r="DQX657" s="107"/>
      <c r="DQY657" s="107"/>
      <c r="DQZ657" s="107"/>
      <c r="DRA657" s="107"/>
      <c r="DRB657" s="107"/>
      <c r="DRC657" s="107"/>
      <c r="DRD657" s="107"/>
      <c r="DRE657" s="107"/>
      <c r="DRF657" s="107"/>
      <c r="DRG657" s="107"/>
      <c r="DRH657" s="107"/>
      <c r="DRI657" s="107"/>
      <c r="DRJ657" s="107"/>
      <c r="DRK657" s="107"/>
      <c r="DRL657" s="107"/>
      <c r="DRM657" s="107"/>
      <c r="DRN657" s="107"/>
      <c r="DRO657" s="107"/>
      <c r="DRP657" s="107"/>
      <c r="DRQ657" s="107"/>
      <c r="DRR657" s="107"/>
      <c r="DRS657" s="107"/>
      <c r="DRT657" s="107"/>
      <c r="DRU657" s="107"/>
      <c r="DRV657" s="107"/>
      <c r="DRW657" s="107"/>
      <c r="DRX657" s="107"/>
      <c r="DRY657" s="107"/>
      <c r="DRZ657" s="107"/>
      <c r="DSA657" s="107"/>
      <c r="DSB657" s="107"/>
      <c r="DSC657" s="107"/>
      <c r="DSD657" s="107"/>
      <c r="DSE657" s="107"/>
      <c r="DSF657" s="107"/>
      <c r="DSG657" s="107"/>
      <c r="DSH657" s="107"/>
      <c r="DSI657" s="107"/>
      <c r="DSJ657" s="107"/>
      <c r="DSK657" s="107"/>
      <c r="DSL657" s="107"/>
      <c r="DSM657" s="107"/>
      <c r="DSN657" s="107"/>
      <c r="DSO657" s="107"/>
      <c r="DSP657" s="107"/>
      <c r="DSQ657" s="107"/>
      <c r="DSR657" s="107"/>
      <c r="DSS657" s="107"/>
      <c r="DST657" s="107"/>
      <c r="DSU657" s="107"/>
      <c r="DSV657" s="107"/>
      <c r="DSW657" s="107"/>
      <c r="DSX657" s="107"/>
      <c r="DSY657" s="107"/>
      <c r="DSZ657" s="107"/>
      <c r="DTA657" s="107"/>
      <c r="DTB657" s="107"/>
      <c r="DTC657" s="107"/>
      <c r="DTD657" s="107"/>
      <c r="DTE657" s="107"/>
      <c r="DTF657" s="107"/>
      <c r="DTG657" s="107"/>
      <c r="DTH657" s="107"/>
      <c r="DTI657" s="107"/>
      <c r="DTJ657" s="107"/>
      <c r="DTK657" s="107"/>
      <c r="DTL657" s="107"/>
      <c r="DTM657" s="107"/>
      <c r="DTN657" s="107"/>
      <c r="DTO657" s="107"/>
      <c r="DTP657" s="107"/>
      <c r="DTQ657" s="107"/>
      <c r="DTR657" s="107"/>
      <c r="DTS657" s="107"/>
      <c r="DTT657" s="107"/>
      <c r="DTU657" s="107"/>
      <c r="DTV657" s="107"/>
      <c r="DTW657" s="107"/>
      <c r="DTX657" s="107"/>
      <c r="DTY657" s="107"/>
      <c r="DTZ657" s="107"/>
      <c r="DUA657" s="107"/>
      <c r="DUB657" s="107"/>
      <c r="DUC657" s="107"/>
      <c r="DUD657" s="107"/>
      <c r="DUE657" s="107"/>
      <c r="DUF657" s="107"/>
      <c r="DUG657" s="107"/>
      <c r="DUH657" s="107"/>
      <c r="DUI657" s="107"/>
      <c r="DUJ657" s="107"/>
      <c r="DUK657" s="107"/>
      <c r="DUL657" s="107"/>
      <c r="DUM657" s="107"/>
      <c r="DUN657" s="107"/>
      <c r="DUO657" s="107"/>
      <c r="DUP657" s="107"/>
      <c r="DUQ657" s="107"/>
      <c r="DUR657" s="107"/>
      <c r="DUS657" s="107"/>
      <c r="DUT657" s="107"/>
      <c r="DUU657" s="107"/>
      <c r="DUV657" s="107"/>
      <c r="DUW657" s="107"/>
      <c r="DUX657" s="107"/>
      <c r="DUY657" s="107"/>
      <c r="DUZ657" s="107"/>
      <c r="DVA657" s="107"/>
      <c r="DVB657" s="107"/>
      <c r="DVC657" s="107"/>
      <c r="DVD657" s="107"/>
      <c r="DVE657" s="107"/>
      <c r="DVF657" s="107"/>
      <c r="DVG657" s="107"/>
      <c r="DVH657" s="107"/>
      <c r="DVI657" s="107"/>
      <c r="DVJ657" s="107"/>
      <c r="DVK657" s="107"/>
      <c r="DVL657" s="107"/>
      <c r="DVM657" s="107"/>
      <c r="DVN657" s="107"/>
      <c r="DVO657" s="107"/>
      <c r="DVP657" s="107"/>
      <c r="DVQ657" s="107"/>
      <c r="DVR657" s="107"/>
      <c r="DVS657" s="107"/>
      <c r="DVT657" s="107"/>
      <c r="DVU657" s="107"/>
      <c r="DVV657" s="107"/>
      <c r="DVW657" s="107"/>
      <c r="DVX657" s="107"/>
      <c r="DVY657" s="107"/>
      <c r="DVZ657" s="107"/>
      <c r="DWA657" s="107"/>
      <c r="DWB657" s="107"/>
      <c r="DWC657" s="107"/>
      <c r="DWD657" s="107"/>
      <c r="DWE657" s="107"/>
      <c r="DWF657" s="107"/>
      <c r="DWG657" s="107"/>
      <c r="DWH657" s="107"/>
      <c r="DWI657" s="107"/>
      <c r="DWJ657" s="107"/>
      <c r="DWK657" s="107"/>
      <c r="DWL657" s="107"/>
      <c r="DWM657" s="107"/>
      <c r="DWN657" s="107"/>
      <c r="DWO657" s="107"/>
      <c r="DWP657" s="107"/>
      <c r="DWQ657" s="107"/>
      <c r="DWR657" s="107"/>
      <c r="DWS657" s="107"/>
      <c r="DWT657" s="107"/>
      <c r="DWU657" s="107"/>
      <c r="DWV657" s="107"/>
      <c r="DWW657" s="107"/>
      <c r="DWX657" s="107"/>
      <c r="DWY657" s="107"/>
      <c r="DWZ657" s="107"/>
      <c r="DXA657" s="107"/>
      <c r="DXB657" s="107"/>
      <c r="DXC657" s="107"/>
      <c r="DXD657" s="107"/>
      <c r="DXE657" s="107"/>
      <c r="DXF657" s="107"/>
      <c r="DXG657" s="107"/>
      <c r="DXH657" s="107"/>
      <c r="DXI657" s="107"/>
      <c r="DXJ657" s="107"/>
      <c r="DXK657" s="107"/>
      <c r="DXL657" s="107"/>
      <c r="DXM657" s="107"/>
      <c r="DXN657" s="107"/>
      <c r="DXO657" s="107"/>
      <c r="DXP657" s="107"/>
      <c r="DXQ657" s="107"/>
      <c r="DXR657" s="107"/>
      <c r="DXS657" s="107"/>
      <c r="DXT657" s="107"/>
      <c r="DXU657" s="107"/>
      <c r="DXV657" s="107"/>
      <c r="DXW657" s="107"/>
      <c r="DXX657" s="107"/>
      <c r="DXY657" s="107"/>
      <c r="DXZ657" s="107"/>
      <c r="DYA657" s="107"/>
      <c r="DYB657" s="107"/>
      <c r="DYC657" s="107"/>
      <c r="DYD657" s="107"/>
      <c r="DYE657" s="107"/>
      <c r="DYF657" s="107"/>
      <c r="DYG657" s="107"/>
      <c r="DYH657" s="107"/>
      <c r="DYI657" s="107"/>
      <c r="DYJ657" s="107"/>
      <c r="DYK657" s="107"/>
      <c r="DYL657" s="107"/>
      <c r="DYM657" s="107"/>
      <c r="DYN657" s="107"/>
      <c r="DYO657" s="107"/>
      <c r="DYP657" s="107"/>
      <c r="DYQ657" s="107"/>
      <c r="DYR657" s="107"/>
      <c r="DYS657" s="107"/>
      <c r="DYT657" s="107"/>
      <c r="DYU657" s="107"/>
      <c r="DYV657" s="107"/>
      <c r="DYW657" s="107"/>
      <c r="DYX657" s="107"/>
      <c r="DYY657" s="107"/>
      <c r="DYZ657" s="107"/>
      <c r="DZA657" s="107"/>
      <c r="DZB657" s="107"/>
      <c r="DZC657" s="107"/>
      <c r="DZD657" s="107"/>
      <c r="DZE657" s="107"/>
      <c r="DZF657" s="107"/>
      <c r="DZG657" s="107"/>
      <c r="DZH657" s="107"/>
      <c r="DZI657" s="107"/>
      <c r="DZJ657" s="107"/>
      <c r="DZK657" s="107"/>
      <c r="DZL657" s="107"/>
      <c r="DZM657" s="107"/>
      <c r="DZN657" s="107"/>
      <c r="DZO657" s="107"/>
      <c r="DZP657" s="107"/>
      <c r="DZQ657" s="107"/>
      <c r="DZR657" s="107"/>
      <c r="DZS657" s="107"/>
      <c r="DZT657" s="107"/>
      <c r="DZU657" s="107"/>
      <c r="DZV657" s="107"/>
      <c r="DZW657" s="107"/>
      <c r="DZX657" s="107"/>
      <c r="DZY657" s="107"/>
      <c r="DZZ657" s="107"/>
      <c r="EAA657" s="107"/>
      <c r="EAB657" s="107"/>
      <c r="EAC657" s="107"/>
      <c r="EAD657" s="107"/>
      <c r="EAE657" s="107"/>
      <c r="EAF657" s="107"/>
      <c r="EAG657" s="107"/>
      <c r="EAH657" s="107"/>
      <c r="EAI657" s="107"/>
      <c r="EAJ657" s="107"/>
      <c r="EAK657" s="107"/>
      <c r="EAL657" s="107"/>
      <c r="EAM657" s="107"/>
      <c r="EAN657" s="107"/>
      <c r="EAO657" s="107"/>
      <c r="EAP657" s="107"/>
      <c r="EAQ657" s="107"/>
      <c r="EAR657" s="107"/>
      <c r="EAS657" s="107"/>
      <c r="EAT657" s="107"/>
      <c r="EAU657" s="107"/>
      <c r="EAV657" s="107"/>
      <c r="EAW657" s="107"/>
      <c r="EAX657" s="107"/>
      <c r="EAY657" s="107"/>
      <c r="EAZ657" s="107"/>
      <c r="EBA657" s="107"/>
      <c r="EBB657" s="107"/>
      <c r="EBC657" s="107"/>
      <c r="EBD657" s="107"/>
      <c r="EBE657" s="107"/>
      <c r="EBF657" s="107"/>
      <c r="EBG657" s="107"/>
      <c r="EBH657" s="107"/>
      <c r="EBI657" s="107"/>
      <c r="EBJ657" s="107"/>
      <c r="EBK657" s="107"/>
      <c r="EBL657" s="107"/>
      <c r="EBM657" s="107"/>
      <c r="EBN657" s="107"/>
      <c r="EBO657" s="107"/>
      <c r="EBP657" s="107"/>
      <c r="EBQ657" s="107"/>
      <c r="EBR657" s="107"/>
      <c r="EBS657" s="107"/>
      <c r="EBT657" s="107"/>
      <c r="EBU657" s="107"/>
      <c r="EBV657" s="107"/>
      <c r="EBW657" s="107"/>
      <c r="EBX657" s="107"/>
      <c r="EBY657" s="107"/>
      <c r="EBZ657" s="107"/>
      <c r="ECA657" s="107"/>
      <c r="ECB657" s="107"/>
      <c r="ECC657" s="107"/>
      <c r="ECD657" s="107"/>
      <c r="ECE657" s="107"/>
      <c r="ECF657" s="107"/>
      <c r="ECG657" s="107"/>
      <c r="ECH657" s="107"/>
      <c r="ECI657" s="107"/>
      <c r="ECJ657" s="107"/>
      <c r="ECK657" s="107"/>
      <c r="ECL657" s="107"/>
      <c r="ECM657" s="107"/>
      <c r="ECN657" s="107"/>
      <c r="ECO657" s="107"/>
      <c r="ECP657" s="107"/>
      <c r="ECQ657" s="107"/>
      <c r="ECR657" s="107"/>
      <c r="ECS657" s="107"/>
      <c r="ECT657" s="107"/>
      <c r="ECU657" s="107"/>
      <c r="ECV657" s="107"/>
      <c r="ECW657" s="107"/>
      <c r="ECX657" s="107"/>
      <c r="ECY657" s="107"/>
      <c r="ECZ657" s="107"/>
      <c r="EDA657" s="107"/>
      <c r="EDB657" s="107"/>
      <c r="EDC657" s="107"/>
      <c r="EDD657" s="107"/>
      <c r="EDE657" s="107"/>
      <c r="EDF657" s="107"/>
      <c r="EDG657" s="107"/>
      <c r="EDH657" s="107"/>
      <c r="EDI657" s="107"/>
      <c r="EDJ657" s="107"/>
      <c r="EDK657" s="107"/>
      <c r="EDL657" s="107"/>
      <c r="EDM657" s="107"/>
      <c r="EDN657" s="107"/>
      <c r="EDO657" s="107"/>
      <c r="EDP657" s="107"/>
      <c r="EDQ657" s="107"/>
      <c r="EDR657" s="107"/>
      <c r="EDS657" s="107"/>
      <c r="EDT657" s="107"/>
      <c r="EDU657" s="107"/>
      <c r="EDV657" s="107"/>
      <c r="EDW657" s="107"/>
      <c r="EDX657" s="107"/>
      <c r="EDY657" s="107"/>
      <c r="EDZ657" s="107"/>
      <c r="EEA657" s="107"/>
      <c r="EEB657" s="107"/>
      <c r="EEC657" s="107"/>
      <c r="EED657" s="107"/>
      <c r="EEE657" s="107"/>
      <c r="EEF657" s="107"/>
      <c r="EEG657" s="107"/>
      <c r="EEH657" s="107"/>
      <c r="EEI657" s="107"/>
      <c r="EEJ657" s="107"/>
      <c r="EEK657" s="107"/>
      <c r="EEL657" s="107"/>
      <c r="EEM657" s="107"/>
      <c r="EEN657" s="107"/>
      <c r="EEO657" s="107"/>
      <c r="EEP657" s="107"/>
      <c r="EEQ657" s="107"/>
      <c r="EER657" s="107"/>
      <c r="EES657" s="107"/>
      <c r="EET657" s="107"/>
      <c r="EEU657" s="107"/>
      <c r="EEV657" s="107"/>
      <c r="EEW657" s="107"/>
      <c r="EEX657" s="107"/>
      <c r="EEY657" s="107"/>
      <c r="EEZ657" s="107"/>
      <c r="EFA657" s="107"/>
      <c r="EFB657" s="107"/>
      <c r="EFC657" s="107"/>
      <c r="EFD657" s="107"/>
      <c r="EFE657" s="107"/>
      <c r="EFF657" s="107"/>
      <c r="EFG657" s="107"/>
      <c r="EFH657" s="107"/>
      <c r="EFI657" s="107"/>
      <c r="EFJ657" s="107"/>
      <c r="EFK657" s="107"/>
      <c r="EFL657" s="107"/>
      <c r="EFM657" s="107"/>
      <c r="EFN657" s="107"/>
      <c r="EFO657" s="107"/>
      <c r="EFP657" s="107"/>
      <c r="EFQ657" s="107"/>
      <c r="EFR657" s="107"/>
      <c r="EFS657" s="107"/>
      <c r="EFT657" s="107"/>
      <c r="EFU657" s="107"/>
      <c r="EFV657" s="107"/>
      <c r="EFW657" s="107"/>
      <c r="EFX657" s="107"/>
      <c r="EFY657" s="107"/>
      <c r="EFZ657" s="107"/>
      <c r="EGA657" s="107"/>
      <c r="EGB657" s="107"/>
      <c r="EGC657" s="107"/>
      <c r="EGD657" s="107"/>
      <c r="EGE657" s="107"/>
      <c r="EGF657" s="107"/>
      <c r="EGG657" s="107"/>
      <c r="EGH657" s="107"/>
      <c r="EGI657" s="107"/>
      <c r="EGJ657" s="107"/>
      <c r="EGK657" s="107"/>
      <c r="EGL657" s="107"/>
      <c r="EGM657" s="107"/>
      <c r="EGN657" s="107"/>
      <c r="EGO657" s="107"/>
      <c r="EGP657" s="107"/>
      <c r="EGQ657" s="107"/>
      <c r="EGR657" s="107"/>
      <c r="EGS657" s="107"/>
      <c r="EGT657" s="107"/>
      <c r="EGU657" s="107"/>
      <c r="EGV657" s="107"/>
      <c r="EGW657" s="107"/>
      <c r="EGX657" s="107"/>
      <c r="EGY657" s="107"/>
      <c r="EGZ657" s="107"/>
      <c r="EHA657" s="107"/>
      <c r="EHB657" s="107"/>
      <c r="EHC657" s="107"/>
      <c r="EHD657" s="107"/>
      <c r="EHE657" s="107"/>
      <c r="EHF657" s="107"/>
      <c r="EHG657" s="107"/>
      <c r="EHH657" s="107"/>
      <c r="EHI657" s="107"/>
      <c r="EHJ657" s="107"/>
      <c r="EHK657" s="107"/>
      <c r="EHL657" s="107"/>
      <c r="EHM657" s="107"/>
      <c r="EHN657" s="107"/>
      <c r="EHO657" s="107"/>
      <c r="EHP657" s="107"/>
      <c r="EHQ657" s="107"/>
      <c r="EHR657" s="107"/>
      <c r="EHS657" s="107"/>
      <c r="EHT657" s="107"/>
      <c r="EHU657" s="107"/>
      <c r="EHV657" s="107"/>
      <c r="EHW657" s="107"/>
      <c r="EHX657" s="107"/>
      <c r="EHY657" s="107"/>
      <c r="EHZ657" s="107"/>
      <c r="EIA657" s="107"/>
      <c r="EIB657" s="107"/>
      <c r="EIC657" s="107"/>
      <c r="EID657" s="107"/>
      <c r="EIE657" s="107"/>
      <c r="EIF657" s="107"/>
      <c r="EIG657" s="107"/>
      <c r="EIH657" s="107"/>
      <c r="EII657" s="107"/>
      <c r="EIJ657" s="107"/>
      <c r="EIK657" s="107"/>
      <c r="EIL657" s="107"/>
      <c r="EIM657" s="107"/>
      <c r="EIN657" s="107"/>
      <c r="EIO657" s="107"/>
      <c r="EIP657" s="107"/>
      <c r="EIQ657" s="107"/>
      <c r="EIR657" s="107"/>
      <c r="EIS657" s="107"/>
      <c r="EIT657" s="107"/>
      <c r="EIU657" s="107"/>
      <c r="EIV657" s="107"/>
      <c r="EIW657" s="107"/>
      <c r="EIX657" s="107"/>
      <c r="EIY657" s="107"/>
      <c r="EIZ657" s="107"/>
      <c r="EJA657" s="107"/>
      <c r="EJB657" s="107"/>
      <c r="EJC657" s="107"/>
      <c r="EJD657" s="107"/>
      <c r="EJE657" s="107"/>
      <c r="EJF657" s="107"/>
      <c r="EJG657" s="107"/>
      <c r="EJH657" s="107"/>
      <c r="EJI657" s="107"/>
      <c r="EJJ657" s="107"/>
      <c r="EJK657" s="107"/>
      <c r="EJL657" s="107"/>
      <c r="EJM657" s="107"/>
      <c r="EJN657" s="107"/>
      <c r="EJO657" s="107"/>
      <c r="EJP657" s="107"/>
      <c r="EJQ657" s="107"/>
      <c r="EJR657" s="107"/>
      <c r="EJS657" s="107"/>
      <c r="EJT657" s="107"/>
      <c r="EJU657" s="107"/>
      <c r="EJV657" s="107"/>
      <c r="EJW657" s="107"/>
      <c r="EJX657" s="107"/>
      <c r="EJY657" s="107"/>
      <c r="EJZ657" s="107"/>
      <c r="EKA657" s="107"/>
      <c r="EKB657" s="107"/>
      <c r="EKC657" s="107"/>
      <c r="EKD657" s="107"/>
      <c r="EKE657" s="107"/>
      <c r="EKF657" s="107"/>
      <c r="EKG657" s="107"/>
      <c r="EKH657" s="107"/>
      <c r="EKI657" s="107"/>
      <c r="EKJ657" s="107"/>
      <c r="EKK657" s="107"/>
      <c r="EKL657" s="107"/>
      <c r="EKM657" s="107"/>
      <c r="EKN657" s="107"/>
      <c r="EKO657" s="107"/>
      <c r="EKP657" s="107"/>
      <c r="EKQ657" s="107"/>
      <c r="EKR657" s="107"/>
      <c r="EKS657" s="107"/>
      <c r="EKT657" s="107"/>
      <c r="EKU657" s="107"/>
      <c r="EKV657" s="107"/>
      <c r="EKW657" s="107"/>
      <c r="EKX657" s="107"/>
      <c r="EKY657" s="107"/>
      <c r="EKZ657" s="107"/>
      <c r="ELA657" s="107"/>
      <c r="ELB657" s="107"/>
      <c r="ELC657" s="107"/>
      <c r="ELD657" s="107"/>
      <c r="ELE657" s="107"/>
      <c r="ELF657" s="107"/>
      <c r="ELG657" s="107"/>
      <c r="ELH657" s="107"/>
      <c r="ELI657" s="107"/>
      <c r="ELJ657" s="107"/>
      <c r="ELK657" s="107"/>
      <c r="ELL657" s="107"/>
      <c r="ELM657" s="107"/>
      <c r="ELN657" s="107"/>
      <c r="ELO657" s="107"/>
      <c r="ELP657" s="107"/>
      <c r="ELQ657" s="107"/>
      <c r="ELR657" s="107"/>
      <c r="ELS657" s="107"/>
      <c r="ELT657" s="107"/>
      <c r="ELU657" s="107"/>
      <c r="ELV657" s="107"/>
      <c r="ELW657" s="107"/>
      <c r="ELX657" s="107"/>
      <c r="ELY657" s="107"/>
      <c r="ELZ657" s="107"/>
      <c r="EMA657" s="107"/>
      <c r="EMB657" s="107"/>
      <c r="EMC657" s="107"/>
      <c r="EMD657" s="107"/>
      <c r="EME657" s="107"/>
      <c r="EMF657" s="107"/>
      <c r="EMG657" s="107"/>
      <c r="EMH657" s="107"/>
      <c r="EMI657" s="107"/>
      <c r="EMJ657" s="107"/>
      <c r="EMK657" s="107"/>
      <c r="EML657" s="107"/>
      <c r="EMM657" s="107"/>
      <c r="EMN657" s="107"/>
      <c r="EMO657" s="107"/>
      <c r="EMP657" s="107"/>
      <c r="EMQ657" s="107"/>
      <c r="EMR657" s="107"/>
      <c r="EMS657" s="107"/>
      <c r="EMT657" s="107"/>
      <c r="EMU657" s="107"/>
      <c r="EMV657" s="107"/>
      <c r="EMW657" s="107"/>
      <c r="EMX657" s="107"/>
      <c r="EMY657" s="107"/>
      <c r="EMZ657" s="107"/>
      <c r="ENA657" s="107"/>
      <c r="ENB657" s="107"/>
      <c r="ENC657" s="107"/>
      <c r="END657" s="107"/>
      <c r="ENE657" s="107"/>
      <c r="ENF657" s="107"/>
      <c r="ENG657" s="107"/>
      <c r="ENH657" s="107"/>
      <c r="ENI657" s="107"/>
      <c r="ENJ657" s="107"/>
      <c r="ENK657" s="107"/>
      <c r="ENL657" s="107"/>
      <c r="ENM657" s="107"/>
      <c r="ENN657" s="107"/>
      <c r="ENO657" s="107"/>
      <c r="ENP657" s="107"/>
      <c r="ENQ657" s="107"/>
      <c r="ENR657" s="107"/>
      <c r="ENS657" s="107"/>
      <c r="ENT657" s="107"/>
      <c r="ENU657" s="107"/>
      <c r="ENV657" s="107"/>
      <c r="ENW657" s="107"/>
      <c r="ENX657" s="107"/>
      <c r="ENY657" s="107"/>
      <c r="ENZ657" s="107"/>
      <c r="EOA657" s="107"/>
      <c r="EOB657" s="107"/>
      <c r="EOC657" s="107"/>
      <c r="EOD657" s="107"/>
      <c r="EOE657" s="107"/>
      <c r="EOF657" s="107"/>
      <c r="EOG657" s="107"/>
      <c r="EOH657" s="107"/>
      <c r="EOI657" s="107"/>
      <c r="EOJ657" s="107"/>
      <c r="EOK657" s="107"/>
      <c r="EOL657" s="107"/>
      <c r="EOM657" s="107"/>
      <c r="EON657" s="107"/>
      <c r="EOO657" s="107"/>
      <c r="EOP657" s="107"/>
      <c r="EOQ657" s="107"/>
      <c r="EOR657" s="107"/>
      <c r="EOS657" s="107"/>
      <c r="EOT657" s="107"/>
      <c r="EOU657" s="107"/>
      <c r="EOV657" s="107"/>
      <c r="EOW657" s="107"/>
      <c r="EOX657" s="107"/>
      <c r="EOY657" s="107"/>
      <c r="EOZ657" s="107"/>
      <c r="EPA657" s="107"/>
      <c r="EPB657" s="107"/>
      <c r="EPC657" s="107"/>
      <c r="EPD657" s="107"/>
      <c r="EPE657" s="107"/>
      <c r="EPF657" s="107"/>
      <c r="EPG657" s="107"/>
      <c r="EPH657" s="107"/>
      <c r="EPI657" s="107"/>
      <c r="EPJ657" s="107"/>
      <c r="EPK657" s="107"/>
      <c r="EPL657" s="107"/>
      <c r="EPM657" s="107"/>
      <c r="EPN657" s="107"/>
      <c r="EPO657" s="107"/>
      <c r="EPP657" s="107"/>
      <c r="EPQ657" s="107"/>
      <c r="EPR657" s="107"/>
      <c r="EPS657" s="107"/>
      <c r="EPT657" s="107"/>
      <c r="EPU657" s="107"/>
      <c r="EPV657" s="107"/>
      <c r="EPW657" s="107"/>
      <c r="EPX657" s="107"/>
      <c r="EPY657" s="107"/>
      <c r="EPZ657" s="107"/>
      <c r="EQA657" s="107"/>
      <c r="EQB657" s="107"/>
      <c r="EQC657" s="107"/>
      <c r="EQD657" s="107"/>
      <c r="EQE657" s="107"/>
      <c r="EQF657" s="107"/>
      <c r="EQG657" s="107"/>
      <c r="EQH657" s="107"/>
      <c r="EQI657" s="107"/>
      <c r="EQJ657" s="107"/>
      <c r="EQK657" s="107"/>
      <c r="EQL657" s="107"/>
      <c r="EQM657" s="107"/>
      <c r="EQN657" s="107"/>
      <c r="EQO657" s="107"/>
      <c r="EQP657" s="107"/>
      <c r="EQQ657" s="107"/>
      <c r="EQR657" s="107"/>
      <c r="EQS657" s="107"/>
      <c r="EQT657" s="107"/>
      <c r="EQU657" s="107"/>
      <c r="EQV657" s="107"/>
      <c r="EQW657" s="107"/>
      <c r="EQX657" s="107"/>
      <c r="EQY657" s="107"/>
      <c r="EQZ657" s="107"/>
      <c r="ERA657" s="107"/>
      <c r="ERB657" s="107"/>
      <c r="ERC657" s="107"/>
      <c r="ERD657" s="107"/>
      <c r="ERE657" s="107"/>
      <c r="ERF657" s="107"/>
      <c r="ERG657" s="107"/>
      <c r="ERH657" s="107"/>
      <c r="ERI657" s="107"/>
      <c r="ERJ657" s="107"/>
      <c r="ERK657" s="107"/>
      <c r="ERL657" s="107"/>
      <c r="ERM657" s="107"/>
      <c r="ERN657" s="107"/>
      <c r="ERO657" s="107"/>
      <c r="ERP657" s="107"/>
      <c r="ERQ657" s="107"/>
      <c r="ERR657" s="107"/>
      <c r="ERS657" s="107"/>
      <c r="ERT657" s="107"/>
      <c r="ERU657" s="107"/>
      <c r="ERV657" s="107"/>
      <c r="ERW657" s="107"/>
      <c r="ERX657" s="107"/>
      <c r="ERY657" s="107"/>
      <c r="ERZ657" s="107"/>
      <c r="ESA657" s="107"/>
      <c r="ESB657" s="107"/>
      <c r="ESC657" s="107"/>
      <c r="ESD657" s="107"/>
      <c r="ESE657" s="107"/>
      <c r="ESF657" s="107"/>
      <c r="ESG657" s="107"/>
      <c r="ESH657" s="107"/>
      <c r="ESI657" s="107"/>
      <c r="ESJ657" s="107"/>
      <c r="ESK657" s="107"/>
      <c r="ESL657" s="107"/>
      <c r="ESM657" s="107"/>
      <c r="ESN657" s="107"/>
      <c r="ESO657" s="107"/>
      <c r="ESP657" s="107"/>
      <c r="ESQ657" s="107"/>
      <c r="ESR657" s="107"/>
      <c r="ESS657" s="107"/>
      <c r="EST657" s="107"/>
      <c r="ESU657" s="107"/>
      <c r="ESV657" s="107"/>
      <c r="ESW657" s="107"/>
      <c r="ESX657" s="107"/>
      <c r="ESY657" s="107"/>
      <c r="ESZ657" s="107"/>
      <c r="ETA657" s="107"/>
      <c r="ETB657" s="107"/>
      <c r="ETC657" s="107"/>
      <c r="ETD657" s="107"/>
      <c r="ETE657" s="107"/>
      <c r="ETF657" s="107"/>
      <c r="ETG657" s="107"/>
      <c r="ETH657" s="107"/>
      <c r="ETI657" s="107"/>
      <c r="ETJ657" s="107"/>
      <c r="ETK657" s="107"/>
      <c r="ETL657" s="107"/>
      <c r="ETM657" s="107"/>
      <c r="ETN657" s="107"/>
      <c r="ETO657" s="107"/>
      <c r="ETP657" s="107"/>
      <c r="ETQ657" s="107"/>
      <c r="ETR657" s="107"/>
      <c r="ETS657" s="107"/>
      <c r="ETT657" s="107"/>
      <c r="ETU657" s="107"/>
      <c r="ETV657" s="107"/>
      <c r="ETW657" s="107"/>
      <c r="ETX657" s="107"/>
      <c r="ETY657" s="107"/>
      <c r="ETZ657" s="107"/>
      <c r="EUA657" s="107"/>
      <c r="EUB657" s="107"/>
      <c r="EUC657" s="107"/>
      <c r="EUD657" s="107"/>
      <c r="EUE657" s="107"/>
      <c r="EUF657" s="107"/>
      <c r="EUG657" s="107"/>
      <c r="EUH657" s="107"/>
      <c r="EUI657" s="107"/>
      <c r="EUJ657" s="107"/>
      <c r="EUK657" s="107"/>
      <c r="EUL657" s="107"/>
      <c r="EUM657" s="107"/>
      <c r="EUN657" s="107"/>
      <c r="EUO657" s="107"/>
      <c r="EUP657" s="107"/>
      <c r="EUQ657" s="107"/>
      <c r="EUR657" s="107"/>
      <c r="EUS657" s="107"/>
      <c r="EUT657" s="107"/>
      <c r="EUU657" s="107"/>
      <c r="EUV657" s="107"/>
      <c r="EUW657" s="107"/>
      <c r="EUX657" s="107"/>
      <c r="EUY657" s="107"/>
      <c r="EUZ657" s="107"/>
      <c r="EVA657" s="107"/>
      <c r="EVB657" s="107"/>
      <c r="EVC657" s="107"/>
      <c r="EVD657" s="107"/>
      <c r="EVE657" s="107"/>
      <c r="EVF657" s="107"/>
      <c r="EVG657" s="107"/>
      <c r="EVH657" s="107"/>
      <c r="EVI657" s="107"/>
      <c r="EVJ657" s="107"/>
      <c r="EVK657" s="107"/>
      <c r="EVL657" s="107"/>
      <c r="EVM657" s="107"/>
      <c r="EVN657" s="107"/>
      <c r="EVO657" s="107"/>
      <c r="EVP657" s="107"/>
      <c r="EVQ657" s="107"/>
      <c r="EVR657" s="107"/>
      <c r="EVS657" s="107"/>
      <c r="EVT657" s="107"/>
      <c r="EVU657" s="107"/>
      <c r="EVV657" s="107"/>
      <c r="EVW657" s="107"/>
      <c r="EVX657" s="107"/>
      <c r="EVY657" s="107"/>
      <c r="EVZ657" s="107"/>
      <c r="EWA657" s="107"/>
      <c r="EWB657" s="107"/>
      <c r="EWC657" s="107"/>
      <c r="EWD657" s="107"/>
      <c r="EWE657" s="107"/>
      <c r="EWF657" s="107"/>
      <c r="EWG657" s="107"/>
      <c r="EWH657" s="107"/>
      <c r="EWI657" s="107"/>
      <c r="EWJ657" s="107"/>
      <c r="EWK657" s="107"/>
      <c r="EWL657" s="107"/>
      <c r="EWM657" s="107"/>
      <c r="EWN657" s="107"/>
      <c r="EWO657" s="107"/>
      <c r="EWP657" s="107"/>
      <c r="EWQ657" s="107"/>
      <c r="EWR657" s="107"/>
      <c r="EWS657" s="107"/>
      <c r="EWT657" s="107"/>
      <c r="EWU657" s="107"/>
      <c r="EWV657" s="107"/>
      <c r="EWW657" s="107"/>
      <c r="EWX657" s="107"/>
      <c r="EWY657" s="107"/>
      <c r="EWZ657" s="107"/>
      <c r="EXA657" s="107"/>
      <c r="EXB657" s="107"/>
      <c r="EXC657" s="107"/>
      <c r="EXD657" s="107"/>
      <c r="EXE657" s="107"/>
      <c r="EXF657" s="107"/>
      <c r="EXG657" s="107"/>
      <c r="EXH657" s="107"/>
      <c r="EXI657" s="107"/>
      <c r="EXJ657" s="107"/>
      <c r="EXK657" s="107"/>
      <c r="EXL657" s="107"/>
      <c r="EXM657" s="107"/>
      <c r="EXN657" s="107"/>
      <c r="EXO657" s="107"/>
      <c r="EXP657" s="107"/>
      <c r="EXQ657" s="107"/>
      <c r="EXR657" s="107"/>
      <c r="EXS657" s="107"/>
      <c r="EXT657" s="107"/>
      <c r="EXU657" s="107"/>
      <c r="EXV657" s="107"/>
      <c r="EXW657" s="107"/>
      <c r="EXX657" s="107"/>
      <c r="EXY657" s="107"/>
      <c r="EXZ657" s="107"/>
      <c r="EYA657" s="107"/>
      <c r="EYB657" s="107"/>
      <c r="EYC657" s="107"/>
      <c r="EYD657" s="107"/>
      <c r="EYE657" s="107"/>
      <c r="EYF657" s="107"/>
      <c r="EYG657" s="107"/>
      <c r="EYH657" s="107"/>
      <c r="EYI657" s="107"/>
      <c r="EYJ657" s="107"/>
      <c r="EYK657" s="107"/>
      <c r="EYL657" s="107"/>
      <c r="EYM657" s="107"/>
      <c r="EYN657" s="107"/>
      <c r="EYO657" s="107"/>
      <c r="EYP657" s="107"/>
      <c r="EYQ657" s="107"/>
      <c r="EYR657" s="107"/>
      <c r="EYS657" s="107"/>
      <c r="EYT657" s="107"/>
      <c r="EYU657" s="107"/>
      <c r="EYV657" s="107"/>
      <c r="EYW657" s="107"/>
      <c r="EYX657" s="107"/>
      <c r="EYY657" s="107"/>
      <c r="EYZ657" s="107"/>
      <c r="EZA657" s="107"/>
      <c r="EZB657" s="107"/>
      <c r="EZC657" s="107"/>
      <c r="EZD657" s="107"/>
      <c r="EZE657" s="107"/>
      <c r="EZF657" s="107"/>
      <c r="EZG657" s="107"/>
      <c r="EZH657" s="107"/>
      <c r="EZI657" s="107"/>
      <c r="EZJ657" s="107"/>
      <c r="EZK657" s="107"/>
      <c r="EZL657" s="107"/>
      <c r="EZM657" s="107"/>
      <c r="EZN657" s="107"/>
      <c r="EZO657" s="107"/>
      <c r="EZP657" s="107"/>
      <c r="EZQ657" s="107"/>
      <c r="EZR657" s="107"/>
      <c r="EZS657" s="107"/>
      <c r="EZT657" s="107"/>
      <c r="EZU657" s="107"/>
      <c r="EZV657" s="107"/>
      <c r="EZW657" s="107"/>
      <c r="EZX657" s="107"/>
      <c r="EZY657" s="107"/>
      <c r="EZZ657" s="107"/>
      <c r="FAA657" s="107"/>
      <c r="FAB657" s="107"/>
      <c r="FAC657" s="107"/>
      <c r="FAD657" s="107"/>
      <c r="FAE657" s="107"/>
      <c r="FAF657" s="107"/>
      <c r="FAG657" s="107"/>
      <c r="FAH657" s="107"/>
      <c r="FAI657" s="107"/>
      <c r="FAJ657" s="107"/>
      <c r="FAK657" s="107"/>
      <c r="FAL657" s="107"/>
      <c r="FAM657" s="107"/>
      <c r="FAN657" s="107"/>
      <c r="FAO657" s="107"/>
      <c r="FAP657" s="107"/>
      <c r="FAQ657" s="107"/>
      <c r="FAR657" s="107"/>
      <c r="FAS657" s="107"/>
      <c r="FAT657" s="107"/>
      <c r="FAU657" s="107"/>
      <c r="FAV657" s="107"/>
      <c r="FAW657" s="107"/>
      <c r="FAX657" s="107"/>
      <c r="FAY657" s="107"/>
      <c r="FAZ657" s="107"/>
      <c r="FBA657" s="107"/>
      <c r="FBB657" s="107"/>
      <c r="FBC657" s="107"/>
      <c r="FBD657" s="107"/>
      <c r="FBE657" s="107"/>
      <c r="FBF657" s="107"/>
      <c r="FBG657" s="107"/>
      <c r="FBH657" s="107"/>
      <c r="FBI657" s="107"/>
      <c r="FBJ657" s="107"/>
      <c r="FBK657" s="107"/>
      <c r="FBL657" s="107"/>
      <c r="FBM657" s="107"/>
      <c r="FBN657" s="107"/>
      <c r="FBO657" s="107"/>
      <c r="FBP657" s="107"/>
      <c r="FBQ657" s="107"/>
      <c r="FBR657" s="107"/>
      <c r="FBS657" s="107"/>
      <c r="FBT657" s="107"/>
      <c r="FBU657" s="107"/>
      <c r="FBV657" s="107"/>
      <c r="FBW657" s="107"/>
      <c r="FBX657" s="107"/>
      <c r="FBY657" s="107"/>
      <c r="FBZ657" s="107"/>
      <c r="FCA657" s="107"/>
      <c r="FCB657" s="107"/>
      <c r="FCC657" s="107"/>
      <c r="FCD657" s="107"/>
      <c r="FCE657" s="107"/>
      <c r="FCF657" s="107"/>
      <c r="FCG657" s="107"/>
      <c r="FCH657" s="107"/>
      <c r="FCI657" s="107"/>
      <c r="FCJ657" s="107"/>
      <c r="FCK657" s="107"/>
      <c r="FCL657" s="107"/>
      <c r="FCM657" s="107"/>
      <c r="FCN657" s="107"/>
      <c r="FCO657" s="107"/>
      <c r="FCP657" s="107"/>
      <c r="FCQ657" s="107"/>
      <c r="FCR657" s="107"/>
      <c r="FCS657" s="107"/>
      <c r="FCT657" s="107"/>
      <c r="FCU657" s="107"/>
      <c r="FCV657" s="107"/>
      <c r="FCW657" s="107"/>
      <c r="FCX657" s="107"/>
      <c r="FCY657" s="107"/>
      <c r="FCZ657" s="107"/>
      <c r="FDA657" s="107"/>
      <c r="FDB657" s="107"/>
      <c r="FDC657" s="107"/>
      <c r="FDD657" s="107"/>
      <c r="FDE657" s="107"/>
      <c r="FDF657" s="107"/>
      <c r="FDG657" s="107"/>
      <c r="FDH657" s="107"/>
      <c r="FDI657" s="107"/>
      <c r="FDJ657" s="107"/>
      <c r="FDK657" s="107"/>
      <c r="FDL657" s="107"/>
      <c r="FDM657" s="107"/>
      <c r="FDN657" s="107"/>
      <c r="FDO657" s="107"/>
      <c r="FDP657" s="107"/>
      <c r="FDQ657" s="107"/>
      <c r="FDR657" s="107"/>
      <c r="FDS657" s="107"/>
      <c r="FDT657" s="107"/>
      <c r="FDU657" s="107"/>
      <c r="FDV657" s="107"/>
      <c r="FDW657" s="107"/>
      <c r="FDX657" s="107"/>
      <c r="FDY657" s="107"/>
      <c r="FDZ657" s="107"/>
      <c r="FEA657" s="107"/>
      <c r="FEB657" s="107"/>
      <c r="FEC657" s="107"/>
      <c r="FED657" s="107"/>
      <c r="FEE657" s="107"/>
      <c r="FEF657" s="107"/>
      <c r="FEG657" s="107"/>
      <c r="FEH657" s="107"/>
      <c r="FEI657" s="107"/>
      <c r="FEJ657" s="107"/>
      <c r="FEK657" s="107"/>
      <c r="FEL657" s="107"/>
      <c r="FEM657" s="107"/>
      <c r="FEN657" s="107"/>
      <c r="FEO657" s="107"/>
      <c r="FEP657" s="107"/>
      <c r="FEQ657" s="107"/>
      <c r="FER657" s="107"/>
      <c r="FES657" s="107"/>
      <c r="FET657" s="107"/>
      <c r="FEU657" s="107"/>
      <c r="FEV657" s="107"/>
      <c r="FEW657" s="107"/>
      <c r="FEX657" s="107"/>
      <c r="FEY657" s="107"/>
      <c r="FEZ657" s="107"/>
      <c r="FFA657" s="107"/>
      <c r="FFB657" s="107"/>
      <c r="FFC657" s="107"/>
      <c r="FFD657" s="107"/>
      <c r="FFE657" s="107"/>
      <c r="FFF657" s="107"/>
      <c r="FFG657" s="107"/>
      <c r="FFH657" s="107"/>
      <c r="FFI657" s="107"/>
      <c r="FFJ657" s="107"/>
      <c r="FFK657" s="107"/>
      <c r="FFL657" s="107"/>
      <c r="FFM657" s="107"/>
      <c r="FFN657" s="107"/>
      <c r="FFO657" s="107"/>
      <c r="FFP657" s="107"/>
      <c r="FFQ657" s="107"/>
      <c r="FFR657" s="107"/>
      <c r="FFS657" s="107"/>
      <c r="FFT657" s="107"/>
      <c r="FFU657" s="107"/>
      <c r="FFV657" s="107"/>
      <c r="FFW657" s="107"/>
      <c r="FFX657" s="107"/>
      <c r="FFY657" s="107"/>
      <c r="FFZ657" s="107"/>
      <c r="FGA657" s="107"/>
      <c r="FGB657" s="107"/>
      <c r="FGC657" s="107"/>
      <c r="FGD657" s="107"/>
      <c r="FGE657" s="107"/>
      <c r="FGF657" s="107"/>
      <c r="FGG657" s="107"/>
      <c r="FGH657" s="107"/>
      <c r="FGI657" s="107"/>
      <c r="FGJ657" s="107"/>
      <c r="FGK657" s="107"/>
      <c r="FGL657" s="107"/>
      <c r="FGM657" s="107"/>
      <c r="FGN657" s="107"/>
      <c r="FGO657" s="107"/>
      <c r="FGP657" s="107"/>
      <c r="FGQ657" s="107"/>
      <c r="FGR657" s="107"/>
      <c r="FGS657" s="107"/>
      <c r="FGT657" s="107"/>
      <c r="FGU657" s="107"/>
      <c r="FGV657" s="107"/>
      <c r="FGW657" s="107"/>
      <c r="FGX657" s="107"/>
      <c r="FGY657" s="107"/>
      <c r="FGZ657" s="107"/>
      <c r="FHA657" s="107"/>
      <c r="FHB657" s="107"/>
      <c r="FHC657" s="107"/>
      <c r="FHD657" s="107"/>
      <c r="FHE657" s="107"/>
      <c r="FHF657" s="107"/>
      <c r="FHG657" s="107"/>
      <c r="FHH657" s="107"/>
      <c r="FHI657" s="107"/>
      <c r="FHJ657" s="107"/>
      <c r="FHK657" s="107"/>
      <c r="FHL657" s="107"/>
      <c r="FHM657" s="107"/>
      <c r="FHN657" s="107"/>
      <c r="FHO657" s="107"/>
      <c r="FHP657" s="107"/>
      <c r="FHQ657" s="107"/>
      <c r="FHR657" s="107"/>
      <c r="FHS657" s="107"/>
      <c r="FHT657" s="107"/>
      <c r="FHU657" s="107"/>
      <c r="FHV657" s="107"/>
      <c r="FHW657" s="107"/>
      <c r="FHX657" s="107"/>
      <c r="FHY657" s="107"/>
      <c r="FHZ657" s="107"/>
      <c r="FIA657" s="107"/>
      <c r="FIB657" s="107"/>
      <c r="FIC657" s="107"/>
      <c r="FID657" s="107"/>
      <c r="FIE657" s="107"/>
      <c r="FIF657" s="107"/>
      <c r="FIG657" s="107"/>
      <c r="FIH657" s="107"/>
      <c r="FII657" s="107"/>
      <c r="FIJ657" s="107"/>
      <c r="FIK657" s="107"/>
      <c r="FIL657" s="107"/>
      <c r="FIM657" s="107"/>
      <c r="FIN657" s="107"/>
      <c r="FIO657" s="107"/>
      <c r="FIP657" s="107"/>
      <c r="FIQ657" s="107"/>
      <c r="FIR657" s="107"/>
      <c r="FIS657" s="107"/>
      <c r="FIT657" s="107"/>
      <c r="FIU657" s="107"/>
      <c r="FIV657" s="107"/>
      <c r="FIW657" s="107"/>
      <c r="FIX657" s="107"/>
      <c r="FIY657" s="107"/>
      <c r="FIZ657" s="107"/>
      <c r="FJA657" s="107"/>
      <c r="FJB657" s="107"/>
      <c r="FJC657" s="107"/>
      <c r="FJD657" s="107"/>
      <c r="FJE657" s="107"/>
      <c r="FJF657" s="107"/>
      <c r="FJG657" s="107"/>
      <c r="FJH657" s="107"/>
      <c r="FJI657" s="107"/>
      <c r="FJJ657" s="107"/>
      <c r="FJK657" s="107"/>
      <c r="FJL657" s="107"/>
      <c r="FJM657" s="107"/>
      <c r="FJN657" s="107"/>
      <c r="FJO657" s="107"/>
      <c r="FJP657" s="107"/>
      <c r="FJQ657" s="107"/>
      <c r="FJR657" s="107"/>
      <c r="FJS657" s="107"/>
      <c r="FJT657" s="107"/>
      <c r="FJU657" s="107"/>
      <c r="FJV657" s="107"/>
      <c r="FJW657" s="107"/>
      <c r="FJX657" s="107"/>
      <c r="FJY657" s="107"/>
      <c r="FJZ657" s="107"/>
      <c r="FKA657" s="107"/>
      <c r="FKB657" s="107"/>
      <c r="FKC657" s="107"/>
      <c r="FKD657" s="107"/>
      <c r="FKE657" s="107"/>
      <c r="FKF657" s="107"/>
      <c r="FKG657" s="107"/>
      <c r="FKH657" s="107"/>
      <c r="FKI657" s="107"/>
      <c r="FKJ657" s="107"/>
      <c r="FKK657" s="107"/>
      <c r="FKL657" s="107"/>
      <c r="FKM657" s="107"/>
      <c r="FKN657" s="107"/>
      <c r="FKO657" s="107"/>
      <c r="FKP657" s="107"/>
      <c r="FKQ657" s="107"/>
      <c r="FKR657" s="107"/>
      <c r="FKS657" s="107"/>
      <c r="FKT657" s="107"/>
      <c r="FKU657" s="107"/>
      <c r="FKV657" s="107"/>
      <c r="FKW657" s="107"/>
      <c r="FKX657" s="107"/>
      <c r="FKY657" s="107"/>
      <c r="FKZ657" s="107"/>
      <c r="FLA657" s="107"/>
      <c r="FLB657" s="107"/>
      <c r="FLC657" s="107"/>
      <c r="FLD657" s="107"/>
      <c r="FLE657" s="107"/>
      <c r="FLF657" s="107"/>
      <c r="FLG657" s="107"/>
      <c r="FLH657" s="107"/>
      <c r="FLI657" s="107"/>
      <c r="FLJ657" s="107"/>
      <c r="FLK657" s="107"/>
      <c r="FLL657" s="107"/>
      <c r="FLM657" s="107"/>
      <c r="FLN657" s="107"/>
      <c r="FLO657" s="107"/>
      <c r="FLP657" s="107"/>
      <c r="FLQ657" s="107"/>
      <c r="FLR657" s="107"/>
      <c r="FLS657" s="107"/>
      <c r="FLT657" s="107"/>
      <c r="FLU657" s="107"/>
      <c r="FLV657" s="107"/>
      <c r="FLW657" s="107"/>
      <c r="FLX657" s="107"/>
      <c r="FLY657" s="107"/>
      <c r="FLZ657" s="107"/>
      <c r="FMA657" s="107"/>
      <c r="FMB657" s="107"/>
      <c r="FMC657" s="107"/>
      <c r="FMD657" s="107"/>
      <c r="FME657" s="107"/>
      <c r="FMF657" s="107"/>
      <c r="FMG657" s="107"/>
      <c r="FMH657" s="107"/>
      <c r="FMI657" s="107"/>
      <c r="FMJ657" s="107"/>
      <c r="FMK657" s="107"/>
      <c r="FML657" s="107"/>
      <c r="FMM657" s="107"/>
      <c r="FMN657" s="107"/>
      <c r="FMO657" s="107"/>
      <c r="FMP657" s="107"/>
      <c r="FMQ657" s="107"/>
      <c r="FMR657" s="107"/>
      <c r="FMS657" s="107"/>
      <c r="FMT657" s="107"/>
      <c r="FMU657" s="107"/>
      <c r="FMV657" s="107"/>
      <c r="FMW657" s="107"/>
      <c r="FMX657" s="107"/>
      <c r="FMY657" s="107"/>
      <c r="FMZ657" s="107"/>
      <c r="FNA657" s="107"/>
      <c r="FNB657" s="107"/>
      <c r="FNC657" s="107"/>
      <c r="FND657" s="107"/>
      <c r="FNE657" s="107"/>
      <c r="FNF657" s="107"/>
      <c r="FNG657" s="107"/>
      <c r="FNH657" s="107"/>
      <c r="FNI657" s="107"/>
      <c r="FNJ657" s="107"/>
      <c r="FNK657" s="107"/>
      <c r="FNL657" s="107"/>
      <c r="FNM657" s="107"/>
      <c r="FNN657" s="107"/>
      <c r="FNO657" s="107"/>
      <c r="FNP657" s="107"/>
      <c r="FNQ657" s="107"/>
      <c r="FNR657" s="107"/>
      <c r="FNS657" s="107"/>
      <c r="FNT657" s="107"/>
      <c r="FNU657" s="107"/>
      <c r="FNV657" s="107"/>
      <c r="FNW657" s="107"/>
      <c r="FNX657" s="107"/>
      <c r="FNY657" s="107"/>
      <c r="FNZ657" s="107"/>
      <c r="FOA657" s="107"/>
      <c r="FOB657" s="107"/>
      <c r="FOC657" s="107"/>
      <c r="FOD657" s="107"/>
      <c r="FOE657" s="107"/>
      <c r="FOF657" s="107"/>
      <c r="FOG657" s="107"/>
      <c r="FOH657" s="107"/>
      <c r="FOI657" s="107"/>
      <c r="FOJ657" s="107"/>
      <c r="FOK657" s="107"/>
      <c r="FOL657" s="107"/>
      <c r="FOM657" s="107"/>
      <c r="FON657" s="107"/>
      <c r="FOO657" s="107"/>
      <c r="FOP657" s="107"/>
      <c r="FOQ657" s="107"/>
      <c r="FOR657" s="107"/>
      <c r="FOS657" s="107"/>
      <c r="FOT657" s="107"/>
      <c r="FOU657" s="107"/>
      <c r="FOV657" s="107"/>
      <c r="FOW657" s="107"/>
      <c r="FOX657" s="107"/>
      <c r="FOY657" s="107"/>
      <c r="FOZ657" s="107"/>
      <c r="FPA657" s="107"/>
      <c r="FPB657" s="107"/>
      <c r="FPC657" s="107"/>
      <c r="FPD657" s="107"/>
      <c r="FPE657" s="107"/>
      <c r="FPF657" s="107"/>
      <c r="FPG657" s="107"/>
      <c r="FPH657" s="107"/>
      <c r="FPI657" s="107"/>
      <c r="FPJ657" s="107"/>
      <c r="FPK657" s="107"/>
      <c r="FPL657" s="107"/>
      <c r="FPM657" s="107"/>
      <c r="FPN657" s="107"/>
      <c r="FPO657" s="107"/>
      <c r="FPP657" s="107"/>
      <c r="FPQ657" s="107"/>
      <c r="FPR657" s="107"/>
      <c r="FPS657" s="107"/>
      <c r="FPT657" s="107"/>
      <c r="FPU657" s="107"/>
      <c r="FPV657" s="107"/>
      <c r="FPW657" s="107"/>
      <c r="FPX657" s="107"/>
      <c r="FPY657" s="107"/>
      <c r="FPZ657" s="107"/>
      <c r="FQA657" s="107"/>
      <c r="FQB657" s="107"/>
      <c r="FQC657" s="107"/>
      <c r="FQD657" s="107"/>
      <c r="FQE657" s="107"/>
      <c r="FQF657" s="107"/>
      <c r="FQG657" s="107"/>
      <c r="FQH657" s="107"/>
      <c r="FQI657" s="107"/>
      <c r="FQJ657" s="107"/>
      <c r="FQK657" s="107"/>
      <c r="FQL657" s="107"/>
      <c r="FQM657" s="107"/>
      <c r="FQN657" s="107"/>
      <c r="FQO657" s="107"/>
      <c r="FQP657" s="107"/>
      <c r="FQQ657" s="107"/>
      <c r="FQR657" s="107"/>
      <c r="FQS657" s="107"/>
      <c r="FQT657" s="107"/>
      <c r="FQU657" s="107"/>
      <c r="FQV657" s="107"/>
      <c r="FQW657" s="107"/>
      <c r="FQX657" s="107"/>
      <c r="FQY657" s="107"/>
      <c r="FQZ657" s="107"/>
      <c r="FRA657" s="107"/>
      <c r="FRB657" s="107"/>
      <c r="FRC657" s="107"/>
      <c r="FRD657" s="107"/>
      <c r="FRE657" s="107"/>
      <c r="FRF657" s="107"/>
      <c r="FRG657" s="107"/>
      <c r="FRH657" s="107"/>
      <c r="FRI657" s="107"/>
      <c r="FRJ657" s="107"/>
      <c r="FRK657" s="107"/>
      <c r="FRL657" s="107"/>
      <c r="FRM657" s="107"/>
      <c r="FRN657" s="107"/>
      <c r="FRO657" s="107"/>
      <c r="FRP657" s="107"/>
      <c r="FRQ657" s="107"/>
      <c r="FRR657" s="107"/>
      <c r="FRS657" s="107"/>
      <c r="FRT657" s="107"/>
      <c r="FRU657" s="107"/>
      <c r="FRV657" s="107"/>
      <c r="FRW657" s="107"/>
      <c r="FRX657" s="107"/>
      <c r="FRY657" s="107"/>
      <c r="FRZ657" s="107"/>
      <c r="FSA657" s="107"/>
      <c r="FSB657" s="107"/>
      <c r="FSC657" s="107"/>
      <c r="FSD657" s="107"/>
      <c r="FSE657" s="107"/>
      <c r="FSF657" s="107"/>
      <c r="FSG657" s="107"/>
      <c r="FSH657" s="107"/>
      <c r="FSI657" s="107"/>
      <c r="FSJ657" s="107"/>
      <c r="FSK657" s="107"/>
      <c r="FSL657" s="107"/>
      <c r="FSM657" s="107"/>
      <c r="FSN657" s="107"/>
      <c r="FSO657" s="107"/>
      <c r="FSP657" s="107"/>
      <c r="FSQ657" s="107"/>
      <c r="FSR657" s="107"/>
      <c r="FSS657" s="107"/>
      <c r="FST657" s="107"/>
      <c r="FSU657" s="107"/>
      <c r="FSV657" s="107"/>
      <c r="FSW657" s="107"/>
      <c r="FSX657" s="107"/>
      <c r="FSY657" s="107"/>
      <c r="FSZ657" s="107"/>
      <c r="FTA657" s="107"/>
      <c r="FTB657" s="107"/>
      <c r="FTC657" s="107"/>
      <c r="FTD657" s="107"/>
      <c r="FTE657" s="107"/>
      <c r="FTF657" s="107"/>
      <c r="FTG657" s="107"/>
      <c r="FTH657" s="107"/>
      <c r="FTI657" s="107"/>
      <c r="FTJ657" s="107"/>
      <c r="FTK657" s="107"/>
      <c r="FTL657" s="107"/>
      <c r="FTM657" s="107"/>
      <c r="FTN657" s="107"/>
      <c r="FTO657" s="107"/>
      <c r="FTP657" s="107"/>
      <c r="FTQ657" s="107"/>
      <c r="FTR657" s="107"/>
      <c r="FTS657" s="107"/>
      <c r="FTT657" s="107"/>
      <c r="FTU657" s="107"/>
      <c r="FTV657" s="107"/>
      <c r="FTW657" s="107"/>
      <c r="FTX657" s="107"/>
      <c r="FTY657" s="107"/>
      <c r="FTZ657" s="107"/>
      <c r="FUA657" s="107"/>
      <c r="FUB657" s="107"/>
      <c r="FUC657" s="107"/>
      <c r="FUD657" s="107"/>
      <c r="FUE657" s="107"/>
      <c r="FUF657" s="107"/>
      <c r="FUG657" s="107"/>
      <c r="FUH657" s="107"/>
      <c r="FUI657" s="107"/>
      <c r="FUJ657" s="107"/>
      <c r="FUK657" s="107"/>
      <c r="FUL657" s="107"/>
      <c r="FUM657" s="107"/>
      <c r="FUN657" s="107"/>
      <c r="FUO657" s="107"/>
      <c r="FUP657" s="107"/>
      <c r="FUQ657" s="107"/>
      <c r="FUR657" s="107"/>
      <c r="FUS657" s="107"/>
      <c r="FUT657" s="107"/>
      <c r="FUU657" s="107"/>
      <c r="FUV657" s="107"/>
      <c r="FUW657" s="107"/>
      <c r="FUX657" s="107"/>
      <c r="FUY657" s="107"/>
      <c r="FUZ657" s="107"/>
      <c r="FVA657" s="107"/>
      <c r="FVB657" s="107"/>
      <c r="FVC657" s="107"/>
      <c r="FVD657" s="107"/>
      <c r="FVE657" s="107"/>
      <c r="FVF657" s="107"/>
      <c r="FVG657" s="107"/>
      <c r="FVH657" s="107"/>
      <c r="FVI657" s="107"/>
      <c r="FVJ657" s="107"/>
      <c r="FVK657" s="107"/>
      <c r="FVL657" s="107"/>
      <c r="FVM657" s="107"/>
      <c r="FVN657" s="107"/>
      <c r="FVO657" s="107"/>
      <c r="FVP657" s="107"/>
      <c r="FVQ657" s="107"/>
      <c r="FVR657" s="107"/>
      <c r="FVS657" s="107"/>
      <c r="FVT657" s="107"/>
      <c r="FVU657" s="107"/>
      <c r="FVV657" s="107"/>
      <c r="FVW657" s="107"/>
      <c r="FVX657" s="107"/>
      <c r="FVY657" s="107"/>
      <c r="FVZ657" s="107"/>
      <c r="FWA657" s="107"/>
      <c r="FWB657" s="107"/>
      <c r="FWC657" s="107"/>
      <c r="FWD657" s="107"/>
      <c r="FWE657" s="107"/>
      <c r="FWF657" s="107"/>
      <c r="FWG657" s="107"/>
      <c r="FWH657" s="107"/>
      <c r="FWI657" s="107"/>
      <c r="FWJ657" s="107"/>
      <c r="FWK657" s="107"/>
      <c r="FWL657" s="107"/>
      <c r="FWM657" s="107"/>
      <c r="FWN657" s="107"/>
      <c r="FWO657" s="107"/>
      <c r="FWP657" s="107"/>
      <c r="FWQ657" s="107"/>
      <c r="FWR657" s="107"/>
      <c r="FWS657" s="107"/>
      <c r="FWT657" s="107"/>
      <c r="FWU657" s="107"/>
      <c r="FWV657" s="107"/>
      <c r="FWW657" s="107"/>
      <c r="FWX657" s="107"/>
      <c r="FWY657" s="107"/>
      <c r="FWZ657" s="107"/>
      <c r="FXA657" s="107"/>
      <c r="FXB657" s="107"/>
      <c r="FXC657" s="107"/>
      <c r="FXD657" s="107"/>
      <c r="FXE657" s="107"/>
      <c r="FXF657" s="107"/>
      <c r="FXG657" s="107"/>
      <c r="FXH657" s="107"/>
      <c r="FXI657" s="107"/>
      <c r="FXJ657" s="107"/>
      <c r="FXK657" s="107"/>
      <c r="FXL657" s="107"/>
      <c r="FXM657" s="107"/>
      <c r="FXN657" s="107"/>
      <c r="FXO657" s="107"/>
      <c r="FXP657" s="107"/>
      <c r="FXQ657" s="107"/>
      <c r="FXR657" s="107"/>
      <c r="FXS657" s="107"/>
      <c r="FXT657" s="107"/>
      <c r="FXU657" s="107"/>
      <c r="FXV657" s="107"/>
      <c r="FXW657" s="107"/>
      <c r="FXX657" s="107"/>
      <c r="FXY657" s="107"/>
      <c r="FXZ657" s="107"/>
      <c r="FYA657" s="107"/>
      <c r="FYB657" s="107"/>
      <c r="FYC657" s="107"/>
      <c r="FYD657" s="107"/>
      <c r="FYE657" s="107"/>
      <c r="FYF657" s="107"/>
      <c r="FYG657" s="107"/>
      <c r="FYH657" s="107"/>
      <c r="FYI657" s="107"/>
      <c r="FYJ657" s="107"/>
      <c r="FYK657" s="107"/>
      <c r="FYL657" s="107"/>
      <c r="FYM657" s="107"/>
      <c r="FYN657" s="107"/>
      <c r="FYO657" s="107"/>
      <c r="FYP657" s="107"/>
      <c r="FYQ657" s="107"/>
      <c r="FYR657" s="107"/>
      <c r="FYS657" s="107"/>
      <c r="FYT657" s="107"/>
      <c r="FYU657" s="107"/>
      <c r="FYV657" s="107"/>
      <c r="FYW657" s="107"/>
      <c r="FYX657" s="107"/>
      <c r="FYY657" s="107"/>
      <c r="FYZ657" s="107"/>
      <c r="FZA657" s="107"/>
      <c r="FZB657" s="107"/>
      <c r="FZC657" s="107"/>
      <c r="FZD657" s="107"/>
      <c r="FZE657" s="107"/>
      <c r="FZF657" s="107"/>
      <c r="FZG657" s="107"/>
      <c r="FZH657" s="107"/>
      <c r="FZI657" s="107"/>
      <c r="FZJ657" s="107"/>
      <c r="FZK657" s="107"/>
      <c r="FZL657" s="107"/>
      <c r="FZM657" s="107"/>
      <c r="FZN657" s="107"/>
      <c r="FZO657" s="107"/>
      <c r="FZP657" s="107"/>
      <c r="FZQ657" s="107"/>
      <c r="FZR657" s="107"/>
      <c r="FZS657" s="107"/>
      <c r="FZT657" s="107"/>
      <c r="FZU657" s="107"/>
      <c r="FZV657" s="107"/>
      <c r="FZW657" s="107"/>
      <c r="FZX657" s="107"/>
      <c r="FZY657" s="107"/>
      <c r="FZZ657" s="107"/>
      <c r="GAA657" s="107"/>
      <c r="GAB657" s="107"/>
      <c r="GAC657" s="107"/>
      <c r="GAD657" s="107"/>
      <c r="GAE657" s="107"/>
      <c r="GAF657" s="107"/>
      <c r="GAG657" s="107"/>
      <c r="GAH657" s="107"/>
      <c r="GAI657" s="107"/>
      <c r="GAJ657" s="107"/>
      <c r="GAK657" s="107"/>
      <c r="GAL657" s="107"/>
      <c r="GAM657" s="107"/>
      <c r="GAN657" s="107"/>
      <c r="GAO657" s="107"/>
      <c r="GAP657" s="107"/>
      <c r="GAQ657" s="107"/>
      <c r="GAR657" s="107"/>
      <c r="GAS657" s="107"/>
      <c r="GAT657" s="107"/>
      <c r="GAU657" s="107"/>
      <c r="GAV657" s="107"/>
      <c r="GAW657" s="107"/>
      <c r="GAX657" s="107"/>
      <c r="GAY657" s="107"/>
      <c r="GAZ657" s="107"/>
      <c r="GBA657" s="107"/>
      <c r="GBB657" s="107"/>
      <c r="GBC657" s="107"/>
      <c r="GBD657" s="107"/>
      <c r="GBE657" s="107"/>
      <c r="GBF657" s="107"/>
      <c r="GBG657" s="107"/>
      <c r="GBH657" s="107"/>
      <c r="GBI657" s="107"/>
      <c r="GBJ657" s="107"/>
      <c r="GBK657" s="107"/>
      <c r="GBL657" s="107"/>
      <c r="GBM657" s="107"/>
      <c r="GBN657" s="107"/>
      <c r="GBO657" s="107"/>
      <c r="GBP657" s="107"/>
      <c r="GBQ657" s="107"/>
      <c r="GBR657" s="107"/>
      <c r="GBS657" s="107"/>
      <c r="GBT657" s="107"/>
      <c r="GBU657" s="107"/>
      <c r="GBV657" s="107"/>
      <c r="GBW657" s="107"/>
      <c r="GBX657" s="107"/>
      <c r="GBY657" s="107"/>
      <c r="GBZ657" s="107"/>
      <c r="GCA657" s="107"/>
      <c r="GCB657" s="107"/>
      <c r="GCC657" s="107"/>
      <c r="GCD657" s="107"/>
      <c r="GCE657" s="107"/>
      <c r="GCF657" s="107"/>
      <c r="GCG657" s="107"/>
      <c r="GCH657" s="107"/>
      <c r="GCI657" s="107"/>
      <c r="GCJ657" s="107"/>
      <c r="GCK657" s="107"/>
      <c r="GCL657" s="107"/>
      <c r="GCM657" s="107"/>
      <c r="GCN657" s="107"/>
      <c r="GCO657" s="107"/>
      <c r="GCP657" s="107"/>
      <c r="GCQ657" s="107"/>
      <c r="GCR657" s="107"/>
      <c r="GCS657" s="107"/>
      <c r="GCT657" s="107"/>
      <c r="GCU657" s="107"/>
      <c r="GCV657" s="107"/>
      <c r="GCW657" s="107"/>
      <c r="GCX657" s="107"/>
      <c r="GCY657" s="107"/>
      <c r="GCZ657" s="107"/>
      <c r="GDA657" s="107"/>
      <c r="GDB657" s="107"/>
      <c r="GDC657" s="107"/>
      <c r="GDD657" s="107"/>
      <c r="GDE657" s="107"/>
      <c r="GDF657" s="107"/>
      <c r="GDG657" s="107"/>
      <c r="GDH657" s="107"/>
      <c r="GDI657" s="107"/>
      <c r="GDJ657" s="107"/>
      <c r="GDK657" s="107"/>
      <c r="GDL657" s="107"/>
      <c r="GDM657" s="107"/>
      <c r="GDN657" s="107"/>
      <c r="GDO657" s="107"/>
      <c r="GDP657" s="107"/>
      <c r="GDQ657" s="107"/>
      <c r="GDR657" s="107"/>
      <c r="GDS657" s="107"/>
      <c r="GDT657" s="107"/>
      <c r="GDU657" s="107"/>
      <c r="GDV657" s="107"/>
      <c r="GDW657" s="107"/>
      <c r="GDX657" s="107"/>
      <c r="GDY657" s="107"/>
      <c r="GDZ657" s="107"/>
      <c r="GEA657" s="107"/>
      <c r="GEB657" s="107"/>
      <c r="GEC657" s="107"/>
      <c r="GED657" s="107"/>
      <c r="GEE657" s="107"/>
      <c r="GEF657" s="107"/>
      <c r="GEG657" s="107"/>
      <c r="GEH657" s="107"/>
      <c r="GEI657" s="107"/>
      <c r="GEJ657" s="107"/>
      <c r="GEK657" s="107"/>
      <c r="GEL657" s="107"/>
      <c r="GEM657" s="107"/>
      <c r="GEN657" s="107"/>
      <c r="GEO657" s="107"/>
      <c r="GEP657" s="107"/>
      <c r="GEQ657" s="107"/>
      <c r="GER657" s="107"/>
      <c r="GES657" s="107"/>
      <c r="GET657" s="107"/>
      <c r="GEU657" s="107"/>
      <c r="GEV657" s="107"/>
      <c r="GEW657" s="107"/>
      <c r="GEX657" s="107"/>
      <c r="GEY657" s="107"/>
      <c r="GEZ657" s="107"/>
      <c r="GFA657" s="107"/>
      <c r="GFB657" s="107"/>
      <c r="GFC657" s="107"/>
      <c r="GFD657" s="107"/>
      <c r="GFE657" s="107"/>
      <c r="GFF657" s="107"/>
      <c r="GFG657" s="107"/>
      <c r="GFH657" s="107"/>
      <c r="GFI657" s="107"/>
      <c r="GFJ657" s="107"/>
      <c r="GFK657" s="107"/>
      <c r="GFL657" s="107"/>
      <c r="GFM657" s="107"/>
      <c r="GFN657" s="107"/>
      <c r="GFO657" s="107"/>
      <c r="GFP657" s="107"/>
      <c r="GFQ657" s="107"/>
      <c r="GFR657" s="107"/>
      <c r="GFS657" s="107"/>
      <c r="GFT657" s="107"/>
      <c r="GFU657" s="107"/>
      <c r="GFV657" s="107"/>
      <c r="GFW657" s="107"/>
      <c r="GFX657" s="107"/>
      <c r="GFY657" s="107"/>
      <c r="GFZ657" s="107"/>
      <c r="GGA657" s="107"/>
      <c r="GGB657" s="107"/>
      <c r="GGC657" s="107"/>
      <c r="GGD657" s="107"/>
      <c r="GGE657" s="107"/>
      <c r="GGF657" s="107"/>
      <c r="GGG657" s="107"/>
      <c r="GGH657" s="107"/>
      <c r="GGI657" s="107"/>
      <c r="GGJ657" s="107"/>
      <c r="GGK657" s="107"/>
      <c r="GGL657" s="107"/>
      <c r="GGM657" s="107"/>
      <c r="GGN657" s="107"/>
      <c r="GGO657" s="107"/>
      <c r="GGP657" s="107"/>
      <c r="GGQ657" s="107"/>
      <c r="GGR657" s="107"/>
      <c r="GGS657" s="107"/>
      <c r="GGT657" s="107"/>
      <c r="GGU657" s="107"/>
      <c r="GGV657" s="107"/>
      <c r="GGW657" s="107"/>
      <c r="GGX657" s="107"/>
      <c r="GGY657" s="107"/>
      <c r="GGZ657" s="107"/>
      <c r="GHA657" s="107"/>
      <c r="GHB657" s="107"/>
      <c r="GHC657" s="107"/>
      <c r="GHD657" s="107"/>
      <c r="GHE657" s="107"/>
      <c r="GHF657" s="107"/>
      <c r="GHG657" s="107"/>
      <c r="GHH657" s="107"/>
      <c r="GHI657" s="107"/>
      <c r="GHJ657" s="107"/>
      <c r="GHK657" s="107"/>
      <c r="GHL657" s="107"/>
      <c r="GHM657" s="107"/>
      <c r="GHN657" s="107"/>
      <c r="GHO657" s="107"/>
      <c r="GHP657" s="107"/>
      <c r="GHQ657" s="107"/>
      <c r="GHR657" s="107"/>
      <c r="GHS657" s="107"/>
      <c r="GHT657" s="107"/>
      <c r="GHU657" s="107"/>
      <c r="GHV657" s="107"/>
      <c r="GHW657" s="107"/>
      <c r="GHX657" s="107"/>
      <c r="GHY657" s="107"/>
      <c r="GHZ657" s="107"/>
      <c r="GIA657" s="107"/>
      <c r="GIB657" s="107"/>
      <c r="GIC657" s="107"/>
      <c r="GID657" s="107"/>
      <c r="GIE657" s="107"/>
      <c r="GIF657" s="107"/>
      <c r="GIG657" s="107"/>
      <c r="GIH657" s="107"/>
      <c r="GII657" s="107"/>
      <c r="GIJ657" s="107"/>
      <c r="GIK657" s="107"/>
      <c r="GIL657" s="107"/>
      <c r="GIM657" s="107"/>
      <c r="GIN657" s="107"/>
      <c r="GIO657" s="107"/>
      <c r="GIP657" s="107"/>
      <c r="GIQ657" s="107"/>
      <c r="GIR657" s="107"/>
      <c r="GIS657" s="107"/>
      <c r="GIT657" s="107"/>
      <c r="GIU657" s="107"/>
      <c r="GIV657" s="107"/>
      <c r="GIW657" s="107"/>
      <c r="GIX657" s="107"/>
      <c r="GIY657" s="107"/>
      <c r="GIZ657" s="107"/>
      <c r="GJA657" s="107"/>
      <c r="GJB657" s="107"/>
      <c r="GJC657" s="107"/>
      <c r="GJD657" s="107"/>
      <c r="GJE657" s="107"/>
      <c r="GJF657" s="107"/>
      <c r="GJG657" s="107"/>
      <c r="GJH657" s="107"/>
      <c r="GJI657" s="107"/>
      <c r="GJJ657" s="107"/>
      <c r="GJK657" s="107"/>
      <c r="GJL657" s="107"/>
      <c r="GJM657" s="107"/>
      <c r="GJN657" s="107"/>
      <c r="GJO657" s="107"/>
      <c r="GJP657" s="107"/>
      <c r="GJQ657" s="107"/>
      <c r="GJR657" s="107"/>
      <c r="GJS657" s="107"/>
      <c r="GJT657" s="107"/>
      <c r="GJU657" s="107"/>
      <c r="GJV657" s="107"/>
      <c r="GJW657" s="107"/>
      <c r="GJX657" s="107"/>
      <c r="GJY657" s="107"/>
      <c r="GJZ657" s="107"/>
      <c r="GKA657" s="107"/>
      <c r="GKB657" s="107"/>
      <c r="GKC657" s="107"/>
      <c r="GKD657" s="107"/>
      <c r="GKE657" s="107"/>
      <c r="GKF657" s="107"/>
      <c r="GKG657" s="107"/>
      <c r="GKH657" s="107"/>
      <c r="GKI657" s="107"/>
      <c r="GKJ657" s="107"/>
      <c r="GKK657" s="107"/>
      <c r="GKL657" s="107"/>
      <c r="GKM657" s="107"/>
      <c r="GKN657" s="107"/>
      <c r="GKO657" s="107"/>
      <c r="GKP657" s="107"/>
      <c r="GKQ657" s="107"/>
      <c r="GKR657" s="107"/>
      <c r="GKS657" s="107"/>
      <c r="GKT657" s="107"/>
      <c r="GKU657" s="107"/>
      <c r="GKV657" s="107"/>
      <c r="GKW657" s="107"/>
      <c r="GKX657" s="107"/>
      <c r="GKY657" s="107"/>
      <c r="GKZ657" s="107"/>
      <c r="GLA657" s="107"/>
      <c r="GLB657" s="107"/>
      <c r="GLC657" s="107"/>
      <c r="GLD657" s="107"/>
      <c r="GLE657" s="107"/>
      <c r="GLF657" s="107"/>
      <c r="GLG657" s="107"/>
      <c r="GLH657" s="107"/>
      <c r="GLI657" s="107"/>
      <c r="GLJ657" s="107"/>
      <c r="GLK657" s="107"/>
      <c r="GLL657" s="107"/>
      <c r="GLM657" s="107"/>
      <c r="GLN657" s="107"/>
      <c r="GLO657" s="107"/>
      <c r="GLP657" s="107"/>
      <c r="GLQ657" s="107"/>
      <c r="GLR657" s="107"/>
      <c r="GLS657" s="107"/>
      <c r="GLT657" s="107"/>
      <c r="GLU657" s="107"/>
      <c r="GLV657" s="107"/>
      <c r="GLW657" s="107"/>
      <c r="GLX657" s="107"/>
      <c r="GLY657" s="107"/>
      <c r="GLZ657" s="107"/>
      <c r="GMA657" s="107"/>
      <c r="GMB657" s="107"/>
      <c r="GMC657" s="107"/>
      <c r="GMD657" s="107"/>
      <c r="GME657" s="107"/>
      <c r="GMF657" s="107"/>
      <c r="GMG657" s="107"/>
      <c r="GMH657" s="107"/>
      <c r="GMI657" s="107"/>
      <c r="GMJ657" s="107"/>
      <c r="GMK657" s="107"/>
      <c r="GML657" s="107"/>
      <c r="GMM657" s="107"/>
      <c r="GMN657" s="107"/>
      <c r="GMO657" s="107"/>
      <c r="GMP657" s="107"/>
      <c r="GMQ657" s="107"/>
      <c r="GMR657" s="107"/>
      <c r="GMS657" s="107"/>
      <c r="GMT657" s="107"/>
      <c r="GMU657" s="107"/>
      <c r="GMV657" s="107"/>
      <c r="GMW657" s="107"/>
      <c r="GMX657" s="107"/>
      <c r="GMY657" s="107"/>
      <c r="GMZ657" s="107"/>
      <c r="GNA657" s="107"/>
      <c r="GNB657" s="107"/>
      <c r="GNC657" s="107"/>
      <c r="GND657" s="107"/>
      <c r="GNE657" s="107"/>
      <c r="GNF657" s="107"/>
      <c r="GNG657" s="107"/>
      <c r="GNH657" s="107"/>
      <c r="GNI657" s="107"/>
      <c r="GNJ657" s="107"/>
      <c r="GNK657" s="107"/>
      <c r="GNL657" s="107"/>
      <c r="GNM657" s="107"/>
      <c r="GNN657" s="107"/>
      <c r="GNO657" s="107"/>
      <c r="GNP657" s="107"/>
      <c r="GNQ657" s="107"/>
      <c r="GNR657" s="107"/>
      <c r="GNS657" s="107"/>
      <c r="GNT657" s="107"/>
      <c r="GNU657" s="107"/>
      <c r="GNV657" s="107"/>
      <c r="GNW657" s="107"/>
      <c r="GNX657" s="107"/>
      <c r="GNY657" s="107"/>
      <c r="GNZ657" s="107"/>
      <c r="GOA657" s="107"/>
      <c r="GOB657" s="107"/>
      <c r="GOC657" s="107"/>
      <c r="GOD657" s="107"/>
      <c r="GOE657" s="107"/>
      <c r="GOF657" s="107"/>
      <c r="GOG657" s="107"/>
      <c r="GOH657" s="107"/>
      <c r="GOI657" s="107"/>
      <c r="GOJ657" s="107"/>
      <c r="GOK657" s="107"/>
      <c r="GOL657" s="107"/>
      <c r="GOM657" s="107"/>
      <c r="GON657" s="107"/>
      <c r="GOO657" s="107"/>
      <c r="GOP657" s="107"/>
      <c r="GOQ657" s="107"/>
      <c r="GOR657" s="107"/>
      <c r="GOS657" s="107"/>
      <c r="GOT657" s="107"/>
      <c r="GOU657" s="107"/>
      <c r="GOV657" s="107"/>
      <c r="GOW657" s="107"/>
      <c r="GOX657" s="107"/>
      <c r="GOY657" s="107"/>
      <c r="GOZ657" s="107"/>
      <c r="GPA657" s="107"/>
      <c r="GPB657" s="107"/>
      <c r="GPC657" s="107"/>
      <c r="GPD657" s="107"/>
      <c r="GPE657" s="107"/>
      <c r="GPF657" s="107"/>
      <c r="GPG657" s="107"/>
      <c r="GPH657" s="107"/>
      <c r="GPI657" s="107"/>
      <c r="GPJ657" s="107"/>
      <c r="GPK657" s="107"/>
      <c r="GPL657" s="107"/>
      <c r="GPM657" s="107"/>
      <c r="GPN657" s="107"/>
      <c r="GPO657" s="107"/>
      <c r="GPP657" s="107"/>
      <c r="GPQ657" s="107"/>
      <c r="GPR657" s="107"/>
      <c r="GPS657" s="107"/>
      <c r="GPT657" s="107"/>
      <c r="GPU657" s="107"/>
      <c r="GPV657" s="107"/>
      <c r="GPW657" s="107"/>
      <c r="GPX657" s="107"/>
      <c r="GPY657" s="107"/>
      <c r="GPZ657" s="107"/>
      <c r="GQA657" s="107"/>
      <c r="GQB657" s="107"/>
      <c r="GQC657" s="107"/>
      <c r="GQD657" s="107"/>
      <c r="GQE657" s="107"/>
      <c r="GQF657" s="107"/>
      <c r="GQG657" s="107"/>
      <c r="GQH657" s="107"/>
      <c r="GQI657" s="107"/>
      <c r="GQJ657" s="107"/>
      <c r="GQK657" s="107"/>
      <c r="GQL657" s="107"/>
      <c r="GQM657" s="107"/>
      <c r="GQN657" s="107"/>
      <c r="GQO657" s="107"/>
      <c r="GQP657" s="107"/>
      <c r="GQQ657" s="107"/>
      <c r="GQR657" s="107"/>
      <c r="GQS657" s="107"/>
      <c r="GQT657" s="107"/>
      <c r="GQU657" s="107"/>
      <c r="GQV657" s="107"/>
      <c r="GQW657" s="107"/>
      <c r="GQX657" s="107"/>
      <c r="GQY657" s="107"/>
      <c r="GQZ657" s="107"/>
      <c r="GRA657" s="107"/>
      <c r="GRB657" s="107"/>
      <c r="GRC657" s="107"/>
      <c r="GRD657" s="107"/>
      <c r="GRE657" s="107"/>
      <c r="GRF657" s="107"/>
      <c r="GRG657" s="107"/>
      <c r="GRH657" s="107"/>
      <c r="GRI657" s="107"/>
      <c r="GRJ657" s="107"/>
      <c r="GRK657" s="107"/>
      <c r="GRL657" s="107"/>
      <c r="GRM657" s="107"/>
      <c r="GRN657" s="107"/>
      <c r="GRO657" s="107"/>
      <c r="GRP657" s="107"/>
      <c r="GRQ657" s="107"/>
      <c r="GRR657" s="107"/>
      <c r="GRS657" s="107"/>
      <c r="GRT657" s="107"/>
      <c r="GRU657" s="107"/>
      <c r="GRV657" s="107"/>
      <c r="GRW657" s="107"/>
      <c r="GRX657" s="107"/>
      <c r="GRY657" s="107"/>
      <c r="GRZ657" s="107"/>
      <c r="GSA657" s="107"/>
      <c r="GSB657" s="107"/>
      <c r="GSC657" s="107"/>
      <c r="GSD657" s="107"/>
      <c r="GSE657" s="107"/>
      <c r="GSF657" s="107"/>
      <c r="GSG657" s="107"/>
      <c r="GSH657" s="107"/>
      <c r="GSI657" s="107"/>
      <c r="GSJ657" s="107"/>
      <c r="GSK657" s="107"/>
      <c r="GSL657" s="107"/>
      <c r="GSM657" s="107"/>
      <c r="GSN657" s="107"/>
      <c r="GSO657" s="107"/>
      <c r="GSP657" s="107"/>
      <c r="GSQ657" s="107"/>
      <c r="GSR657" s="107"/>
      <c r="GSS657" s="107"/>
      <c r="GST657" s="107"/>
      <c r="GSU657" s="107"/>
      <c r="GSV657" s="107"/>
      <c r="GSW657" s="107"/>
      <c r="GSX657" s="107"/>
      <c r="GSY657" s="107"/>
      <c r="GSZ657" s="107"/>
      <c r="GTA657" s="107"/>
      <c r="GTB657" s="107"/>
      <c r="GTC657" s="107"/>
      <c r="GTD657" s="107"/>
      <c r="GTE657" s="107"/>
      <c r="GTF657" s="107"/>
      <c r="GTG657" s="107"/>
      <c r="GTH657" s="107"/>
      <c r="GTI657" s="107"/>
      <c r="GTJ657" s="107"/>
      <c r="GTK657" s="107"/>
      <c r="GTL657" s="107"/>
      <c r="GTM657" s="107"/>
      <c r="GTN657" s="107"/>
      <c r="GTO657" s="107"/>
      <c r="GTP657" s="107"/>
      <c r="GTQ657" s="107"/>
      <c r="GTR657" s="107"/>
      <c r="GTS657" s="107"/>
      <c r="GTT657" s="107"/>
      <c r="GTU657" s="107"/>
      <c r="GTV657" s="107"/>
      <c r="GTW657" s="107"/>
      <c r="GTX657" s="107"/>
      <c r="GTY657" s="107"/>
      <c r="GTZ657" s="107"/>
      <c r="GUA657" s="107"/>
      <c r="GUB657" s="107"/>
      <c r="GUC657" s="107"/>
      <c r="GUD657" s="107"/>
      <c r="GUE657" s="107"/>
      <c r="GUF657" s="107"/>
      <c r="GUG657" s="107"/>
      <c r="GUH657" s="107"/>
      <c r="GUI657" s="107"/>
      <c r="GUJ657" s="107"/>
      <c r="GUK657" s="107"/>
      <c r="GUL657" s="107"/>
      <c r="GUM657" s="107"/>
      <c r="GUN657" s="107"/>
      <c r="GUO657" s="107"/>
      <c r="GUP657" s="107"/>
      <c r="GUQ657" s="107"/>
      <c r="GUR657" s="107"/>
      <c r="GUS657" s="107"/>
      <c r="GUT657" s="107"/>
      <c r="GUU657" s="107"/>
      <c r="GUV657" s="107"/>
      <c r="GUW657" s="107"/>
      <c r="GUX657" s="107"/>
      <c r="GUY657" s="107"/>
      <c r="GUZ657" s="107"/>
      <c r="GVA657" s="107"/>
      <c r="GVB657" s="107"/>
      <c r="GVC657" s="107"/>
      <c r="GVD657" s="107"/>
      <c r="GVE657" s="107"/>
      <c r="GVF657" s="107"/>
      <c r="GVG657" s="107"/>
      <c r="GVH657" s="107"/>
      <c r="GVI657" s="107"/>
      <c r="GVJ657" s="107"/>
      <c r="GVK657" s="107"/>
      <c r="GVL657" s="107"/>
      <c r="GVM657" s="107"/>
      <c r="GVN657" s="107"/>
      <c r="GVO657" s="107"/>
      <c r="GVP657" s="107"/>
      <c r="GVQ657" s="107"/>
      <c r="GVR657" s="107"/>
      <c r="GVS657" s="107"/>
      <c r="GVT657" s="107"/>
      <c r="GVU657" s="107"/>
      <c r="GVV657" s="107"/>
      <c r="GVW657" s="107"/>
      <c r="GVX657" s="107"/>
      <c r="GVY657" s="107"/>
      <c r="GVZ657" s="107"/>
      <c r="GWA657" s="107"/>
      <c r="GWB657" s="107"/>
      <c r="GWC657" s="107"/>
      <c r="GWD657" s="107"/>
      <c r="GWE657" s="107"/>
      <c r="GWF657" s="107"/>
      <c r="GWG657" s="107"/>
      <c r="GWH657" s="107"/>
      <c r="GWI657" s="107"/>
      <c r="GWJ657" s="107"/>
      <c r="GWK657" s="107"/>
      <c r="GWL657" s="107"/>
      <c r="GWM657" s="107"/>
      <c r="GWN657" s="107"/>
      <c r="GWO657" s="107"/>
      <c r="GWP657" s="107"/>
      <c r="GWQ657" s="107"/>
      <c r="GWR657" s="107"/>
      <c r="GWS657" s="107"/>
      <c r="GWT657" s="107"/>
      <c r="GWU657" s="107"/>
      <c r="GWV657" s="107"/>
      <c r="GWW657" s="107"/>
      <c r="GWX657" s="107"/>
      <c r="GWY657" s="107"/>
      <c r="GWZ657" s="107"/>
      <c r="GXA657" s="107"/>
      <c r="GXB657" s="107"/>
      <c r="GXC657" s="107"/>
      <c r="GXD657" s="107"/>
      <c r="GXE657" s="107"/>
      <c r="GXF657" s="107"/>
      <c r="GXG657" s="107"/>
      <c r="GXH657" s="107"/>
      <c r="GXI657" s="107"/>
      <c r="GXJ657" s="107"/>
      <c r="GXK657" s="107"/>
      <c r="GXL657" s="107"/>
      <c r="GXM657" s="107"/>
      <c r="GXN657" s="107"/>
      <c r="GXO657" s="107"/>
      <c r="GXP657" s="107"/>
      <c r="GXQ657" s="107"/>
      <c r="GXR657" s="107"/>
      <c r="GXS657" s="107"/>
      <c r="GXT657" s="107"/>
      <c r="GXU657" s="107"/>
      <c r="GXV657" s="107"/>
      <c r="GXW657" s="107"/>
      <c r="GXX657" s="107"/>
      <c r="GXY657" s="107"/>
      <c r="GXZ657" s="107"/>
      <c r="GYA657" s="107"/>
      <c r="GYB657" s="107"/>
      <c r="GYC657" s="107"/>
      <c r="GYD657" s="107"/>
      <c r="GYE657" s="107"/>
      <c r="GYF657" s="107"/>
      <c r="GYG657" s="107"/>
      <c r="GYH657" s="107"/>
      <c r="GYI657" s="107"/>
      <c r="GYJ657" s="107"/>
      <c r="GYK657" s="107"/>
      <c r="GYL657" s="107"/>
      <c r="GYM657" s="107"/>
      <c r="GYN657" s="107"/>
      <c r="GYO657" s="107"/>
      <c r="GYP657" s="107"/>
      <c r="GYQ657" s="107"/>
      <c r="GYR657" s="107"/>
      <c r="GYS657" s="107"/>
      <c r="GYT657" s="107"/>
      <c r="GYU657" s="107"/>
      <c r="GYV657" s="107"/>
      <c r="GYW657" s="107"/>
      <c r="GYX657" s="107"/>
      <c r="GYY657" s="107"/>
      <c r="GYZ657" s="107"/>
      <c r="GZA657" s="107"/>
      <c r="GZB657" s="107"/>
      <c r="GZC657" s="107"/>
      <c r="GZD657" s="107"/>
      <c r="GZE657" s="107"/>
      <c r="GZF657" s="107"/>
      <c r="GZG657" s="107"/>
      <c r="GZH657" s="107"/>
      <c r="GZI657" s="107"/>
      <c r="GZJ657" s="107"/>
      <c r="GZK657" s="107"/>
      <c r="GZL657" s="107"/>
      <c r="GZM657" s="107"/>
      <c r="GZN657" s="107"/>
      <c r="GZO657" s="107"/>
      <c r="GZP657" s="107"/>
      <c r="GZQ657" s="107"/>
      <c r="GZR657" s="107"/>
      <c r="GZS657" s="107"/>
      <c r="GZT657" s="107"/>
      <c r="GZU657" s="107"/>
      <c r="GZV657" s="107"/>
      <c r="GZW657" s="107"/>
      <c r="GZX657" s="107"/>
      <c r="GZY657" s="107"/>
      <c r="GZZ657" s="107"/>
      <c r="HAA657" s="107"/>
      <c r="HAB657" s="107"/>
      <c r="HAC657" s="107"/>
      <c r="HAD657" s="107"/>
      <c r="HAE657" s="107"/>
      <c r="HAF657" s="107"/>
      <c r="HAG657" s="107"/>
      <c r="HAH657" s="107"/>
      <c r="HAI657" s="107"/>
      <c r="HAJ657" s="107"/>
      <c r="HAK657" s="107"/>
      <c r="HAL657" s="107"/>
      <c r="HAM657" s="107"/>
      <c r="HAN657" s="107"/>
      <c r="HAO657" s="107"/>
      <c r="HAP657" s="107"/>
      <c r="HAQ657" s="107"/>
      <c r="HAR657" s="107"/>
      <c r="HAS657" s="107"/>
      <c r="HAT657" s="107"/>
      <c r="HAU657" s="107"/>
      <c r="HAV657" s="107"/>
      <c r="HAW657" s="107"/>
      <c r="HAX657" s="107"/>
      <c r="HAY657" s="107"/>
      <c r="HAZ657" s="107"/>
      <c r="HBA657" s="107"/>
      <c r="HBB657" s="107"/>
      <c r="HBC657" s="107"/>
      <c r="HBD657" s="107"/>
      <c r="HBE657" s="107"/>
      <c r="HBF657" s="107"/>
      <c r="HBG657" s="107"/>
      <c r="HBH657" s="107"/>
      <c r="HBI657" s="107"/>
      <c r="HBJ657" s="107"/>
      <c r="HBK657" s="107"/>
      <c r="HBL657" s="107"/>
      <c r="HBM657" s="107"/>
      <c r="HBN657" s="107"/>
      <c r="HBO657" s="107"/>
      <c r="HBP657" s="107"/>
      <c r="HBQ657" s="107"/>
      <c r="HBR657" s="107"/>
      <c r="HBS657" s="107"/>
      <c r="HBT657" s="107"/>
      <c r="HBU657" s="107"/>
      <c r="HBV657" s="107"/>
      <c r="HBW657" s="107"/>
      <c r="HBX657" s="107"/>
      <c r="HBY657" s="107"/>
      <c r="HBZ657" s="107"/>
      <c r="HCA657" s="107"/>
      <c r="HCB657" s="107"/>
      <c r="HCC657" s="107"/>
      <c r="HCD657" s="107"/>
      <c r="HCE657" s="107"/>
      <c r="HCF657" s="107"/>
      <c r="HCG657" s="107"/>
      <c r="HCH657" s="107"/>
      <c r="HCI657" s="107"/>
      <c r="HCJ657" s="107"/>
      <c r="HCK657" s="107"/>
      <c r="HCL657" s="107"/>
      <c r="HCM657" s="107"/>
      <c r="HCN657" s="107"/>
      <c r="HCO657" s="107"/>
      <c r="HCP657" s="107"/>
      <c r="HCQ657" s="107"/>
      <c r="HCR657" s="107"/>
      <c r="HCS657" s="107"/>
      <c r="HCT657" s="107"/>
      <c r="HCU657" s="107"/>
      <c r="HCV657" s="107"/>
      <c r="HCW657" s="107"/>
      <c r="HCX657" s="107"/>
      <c r="HCY657" s="107"/>
      <c r="HCZ657" s="107"/>
      <c r="HDA657" s="107"/>
      <c r="HDB657" s="107"/>
      <c r="HDC657" s="107"/>
      <c r="HDD657" s="107"/>
      <c r="HDE657" s="107"/>
      <c r="HDF657" s="107"/>
      <c r="HDG657" s="107"/>
      <c r="HDH657" s="107"/>
      <c r="HDI657" s="107"/>
      <c r="HDJ657" s="107"/>
      <c r="HDK657" s="107"/>
      <c r="HDL657" s="107"/>
      <c r="HDM657" s="107"/>
      <c r="HDN657" s="107"/>
      <c r="HDO657" s="107"/>
      <c r="HDP657" s="107"/>
      <c r="HDQ657" s="107"/>
      <c r="HDR657" s="107"/>
      <c r="HDS657" s="107"/>
      <c r="HDT657" s="107"/>
      <c r="HDU657" s="107"/>
      <c r="HDV657" s="107"/>
      <c r="HDW657" s="107"/>
      <c r="HDX657" s="107"/>
      <c r="HDY657" s="107"/>
      <c r="HDZ657" s="107"/>
      <c r="HEA657" s="107"/>
      <c r="HEB657" s="107"/>
      <c r="HEC657" s="107"/>
      <c r="HED657" s="107"/>
      <c r="HEE657" s="107"/>
      <c r="HEF657" s="107"/>
      <c r="HEG657" s="107"/>
      <c r="HEH657" s="107"/>
      <c r="HEI657" s="107"/>
      <c r="HEJ657" s="107"/>
      <c r="HEK657" s="107"/>
      <c r="HEL657" s="107"/>
      <c r="HEM657" s="107"/>
      <c r="HEN657" s="107"/>
      <c r="HEO657" s="107"/>
      <c r="HEP657" s="107"/>
      <c r="HEQ657" s="107"/>
      <c r="HER657" s="107"/>
      <c r="HES657" s="107"/>
      <c r="HET657" s="107"/>
      <c r="HEU657" s="107"/>
      <c r="HEV657" s="107"/>
      <c r="HEW657" s="107"/>
      <c r="HEX657" s="107"/>
      <c r="HEY657" s="107"/>
      <c r="HEZ657" s="107"/>
      <c r="HFA657" s="107"/>
      <c r="HFB657" s="107"/>
      <c r="HFC657" s="107"/>
      <c r="HFD657" s="107"/>
      <c r="HFE657" s="107"/>
      <c r="HFF657" s="107"/>
      <c r="HFG657" s="107"/>
      <c r="HFH657" s="107"/>
      <c r="HFI657" s="107"/>
      <c r="HFJ657" s="107"/>
      <c r="HFK657" s="107"/>
      <c r="HFL657" s="107"/>
      <c r="HFM657" s="107"/>
      <c r="HFN657" s="107"/>
      <c r="HFO657" s="107"/>
      <c r="HFP657" s="107"/>
      <c r="HFQ657" s="107"/>
      <c r="HFR657" s="107"/>
      <c r="HFS657" s="107"/>
      <c r="HFT657" s="107"/>
      <c r="HFU657" s="107"/>
      <c r="HFV657" s="107"/>
      <c r="HFW657" s="107"/>
      <c r="HFX657" s="107"/>
      <c r="HFY657" s="107"/>
      <c r="HFZ657" s="107"/>
      <c r="HGA657" s="107"/>
      <c r="HGB657" s="107"/>
      <c r="HGC657" s="107"/>
      <c r="HGD657" s="107"/>
      <c r="HGE657" s="107"/>
      <c r="HGF657" s="107"/>
      <c r="HGG657" s="107"/>
      <c r="HGH657" s="107"/>
      <c r="HGI657" s="107"/>
      <c r="HGJ657" s="107"/>
      <c r="HGK657" s="107"/>
      <c r="HGL657" s="107"/>
      <c r="HGM657" s="107"/>
      <c r="HGN657" s="107"/>
      <c r="HGO657" s="107"/>
      <c r="HGP657" s="107"/>
      <c r="HGQ657" s="107"/>
      <c r="HGR657" s="107"/>
      <c r="HGS657" s="107"/>
      <c r="HGT657" s="107"/>
      <c r="HGU657" s="107"/>
      <c r="HGV657" s="107"/>
      <c r="HGW657" s="107"/>
      <c r="HGX657" s="107"/>
      <c r="HGY657" s="107"/>
      <c r="HGZ657" s="107"/>
      <c r="HHA657" s="107"/>
      <c r="HHB657" s="107"/>
      <c r="HHC657" s="107"/>
      <c r="HHD657" s="107"/>
      <c r="HHE657" s="107"/>
      <c r="HHF657" s="107"/>
      <c r="HHG657" s="107"/>
      <c r="HHH657" s="107"/>
      <c r="HHI657" s="107"/>
      <c r="HHJ657" s="107"/>
      <c r="HHK657" s="107"/>
      <c r="HHL657" s="107"/>
      <c r="HHM657" s="107"/>
      <c r="HHN657" s="107"/>
      <c r="HHO657" s="107"/>
      <c r="HHP657" s="107"/>
      <c r="HHQ657" s="107"/>
      <c r="HHR657" s="107"/>
      <c r="HHS657" s="107"/>
      <c r="HHT657" s="107"/>
      <c r="HHU657" s="107"/>
      <c r="HHV657" s="107"/>
      <c r="HHW657" s="107"/>
      <c r="HHX657" s="107"/>
      <c r="HHY657" s="107"/>
      <c r="HHZ657" s="107"/>
      <c r="HIA657" s="107"/>
      <c r="HIB657" s="107"/>
      <c r="HIC657" s="107"/>
      <c r="HID657" s="107"/>
      <c r="HIE657" s="107"/>
      <c r="HIF657" s="107"/>
      <c r="HIG657" s="107"/>
      <c r="HIH657" s="107"/>
      <c r="HII657" s="107"/>
      <c r="HIJ657" s="107"/>
      <c r="HIK657" s="107"/>
      <c r="HIL657" s="107"/>
      <c r="HIM657" s="107"/>
      <c r="HIN657" s="107"/>
      <c r="HIO657" s="107"/>
      <c r="HIP657" s="107"/>
      <c r="HIQ657" s="107"/>
      <c r="HIR657" s="107"/>
      <c r="HIS657" s="107"/>
      <c r="HIT657" s="107"/>
      <c r="HIU657" s="107"/>
      <c r="HIV657" s="107"/>
      <c r="HIW657" s="107"/>
      <c r="HIX657" s="107"/>
      <c r="HIY657" s="107"/>
      <c r="HIZ657" s="107"/>
      <c r="HJA657" s="107"/>
      <c r="HJB657" s="107"/>
      <c r="HJC657" s="107"/>
      <c r="HJD657" s="107"/>
      <c r="HJE657" s="107"/>
      <c r="HJF657" s="107"/>
      <c r="HJG657" s="107"/>
      <c r="HJH657" s="107"/>
      <c r="HJI657" s="107"/>
      <c r="HJJ657" s="107"/>
      <c r="HJK657" s="107"/>
      <c r="HJL657" s="107"/>
      <c r="HJM657" s="107"/>
      <c r="HJN657" s="107"/>
      <c r="HJO657" s="107"/>
      <c r="HJP657" s="107"/>
      <c r="HJQ657" s="107"/>
      <c r="HJR657" s="107"/>
      <c r="HJS657" s="107"/>
      <c r="HJT657" s="107"/>
      <c r="HJU657" s="107"/>
      <c r="HJV657" s="107"/>
      <c r="HJW657" s="107"/>
      <c r="HJX657" s="107"/>
      <c r="HJY657" s="107"/>
      <c r="HJZ657" s="107"/>
      <c r="HKA657" s="107"/>
      <c r="HKB657" s="107"/>
      <c r="HKC657" s="107"/>
      <c r="HKD657" s="107"/>
      <c r="HKE657" s="107"/>
      <c r="HKF657" s="107"/>
      <c r="HKG657" s="107"/>
      <c r="HKH657" s="107"/>
      <c r="HKI657" s="107"/>
      <c r="HKJ657" s="107"/>
      <c r="HKK657" s="107"/>
      <c r="HKL657" s="107"/>
      <c r="HKM657" s="107"/>
      <c r="HKN657" s="107"/>
      <c r="HKO657" s="107"/>
      <c r="HKP657" s="107"/>
      <c r="HKQ657" s="107"/>
      <c r="HKR657" s="107"/>
      <c r="HKS657" s="107"/>
      <c r="HKT657" s="107"/>
      <c r="HKU657" s="107"/>
      <c r="HKV657" s="107"/>
      <c r="HKW657" s="107"/>
      <c r="HKX657" s="107"/>
      <c r="HKY657" s="107"/>
      <c r="HKZ657" s="107"/>
      <c r="HLA657" s="107"/>
      <c r="HLB657" s="107"/>
      <c r="HLC657" s="107"/>
      <c r="HLD657" s="107"/>
      <c r="HLE657" s="107"/>
      <c r="HLF657" s="107"/>
      <c r="HLG657" s="107"/>
      <c r="HLH657" s="107"/>
      <c r="HLI657" s="107"/>
      <c r="HLJ657" s="107"/>
      <c r="HLK657" s="107"/>
      <c r="HLL657" s="107"/>
      <c r="HLM657" s="107"/>
      <c r="HLN657" s="107"/>
      <c r="HLO657" s="107"/>
      <c r="HLP657" s="107"/>
      <c r="HLQ657" s="107"/>
      <c r="HLR657" s="107"/>
      <c r="HLS657" s="107"/>
      <c r="HLT657" s="107"/>
      <c r="HLU657" s="107"/>
      <c r="HLV657" s="107"/>
      <c r="HLW657" s="107"/>
      <c r="HLX657" s="107"/>
      <c r="HLY657" s="107"/>
      <c r="HLZ657" s="107"/>
      <c r="HMA657" s="107"/>
      <c r="HMB657" s="107"/>
      <c r="HMC657" s="107"/>
      <c r="HMD657" s="107"/>
      <c r="HME657" s="107"/>
      <c r="HMF657" s="107"/>
      <c r="HMG657" s="107"/>
      <c r="HMH657" s="107"/>
      <c r="HMI657" s="107"/>
      <c r="HMJ657" s="107"/>
      <c r="HMK657" s="107"/>
      <c r="HML657" s="107"/>
      <c r="HMM657" s="107"/>
      <c r="HMN657" s="107"/>
      <c r="HMO657" s="107"/>
      <c r="HMP657" s="107"/>
      <c r="HMQ657" s="107"/>
      <c r="HMR657" s="107"/>
      <c r="HMS657" s="107"/>
      <c r="HMT657" s="107"/>
      <c r="HMU657" s="107"/>
      <c r="HMV657" s="107"/>
      <c r="HMW657" s="107"/>
      <c r="HMX657" s="107"/>
      <c r="HMY657" s="107"/>
      <c r="HMZ657" s="107"/>
      <c r="HNA657" s="107"/>
      <c r="HNB657" s="107"/>
      <c r="HNC657" s="107"/>
      <c r="HND657" s="107"/>
      <c r="HNE657" s="107"/>
      <c r="HNF657" s="107"/>
      <c r="HNG657" s="107"/>
      <c r="HNH657" s="107"/>
      <c r="HNI657" s="107"/>
      <c r="HNJ657" s="107"/>
      <c r="HNK657" s="107"/>
      <c r="HNL657" s="107"/>
      <c r="HNM657" s="107"/>
      <c r="HNN657" s="107"/>
      <c r="HNO657" s="107"/>
      <c r="HNP657" s="107"/>
      <c r="HNQ657" s="107"/>
      <c r="HNR657" s="107"/>
      <c r="HNS657" s="107"/>
      <c r="HNT657" s="107"/>
      <c r="HNU657" s="107"/>
      <c r="HNV657" s="107"/>
      <c r="HNW657" s="107"/>
      <c r="HNX657" s="107"/>
      <c r="HNY657" s="107"/>
      <c r="HNZ657" s="107"/>
      <c r="HOA657" s="107"/>
      <c r="HOB657" s="107"/>
      <c r="HOC657" s="107"/>
      <c r="HOD657" s="107"/>
      <c r="HOE657" s="107"/>
      <c r="HOF657" s="107"/>
      <c r="HOG657" s="107"/>
      <c r="HOH657" s="107"/>
      <c r="HOI657" s="107"/>
      <c r="HOJ657" s="107"/>
      <c r="HOK657" s="107"/>
      <c r="HOL657" s="107"/>
      <c r="HOM657" s="107"/>
      <c r="HON657" s="107"/>
      <c r="HOO657" s="107"/>
      <c r="HOP657" s="107"/>
      <c r="HOQ657" s="107"/>
      <c r="HOR657" s="107"/>
      <c r="HOS657" s="107"/>
      <c r="HOT657" s="107"/>
      <c r="HOU657" s="107"/>
      <c r="HOV657" s="107"/>
      <c r="HOW657" s="107"/>
      <c r="HOX657" s="107"/>
      <c r="HOY657" s="107"/>
      <c r="HOZ657" s="107"/>
      <c r="HPA657" s="107"/>
      <c r="HPB657" s="107"/>
      <c r="HPC657" s="107"/>
      <c r="HPD657" s="107"/>
      <c r="HPE657" s="107"/>
      <c r="HPF657" s="107"/>
      <c r="HPG657" s="107"/>
      <c r="HPH657" s="107"/>
      <c r="HPI657" s="107"/>
      <c r="HPJ657" s="107"/>
      <c r="HPK657" s="107"/>
      <c r="HPL657" s="107"/>
      <c r="HPM657" s="107"/>
      <c r="HPN657" s="107"/>
      <c r="HPO657" s="107"/>
      <c r="HPP657" s="107"/>
      <c r="HPQ657" s="107"/>
      <c r="HPR657" s="107"/>
      <c r="HPS657" s="107"/>
      <c r="HPT657" s="107"/>
      <c r="HPU657" s="107"/>
      <c r="HPV657" s="107"/>
      <c r="HPW657" s="107"/>
      <c r="HPX657" s="107"/>
      <c r="HPY657" s="107"/>
      <c r="HPZ657" s="107"/>
      <c r="HQA657" s="107"/>
      <c r="HQB657" s="107"/>
      <c r="HQC657" s="107"/>
      <c r="HQD657" s="107"/>
      <c r="HQE657" s="107"/>
      <c r="HQF657" s="107"/>
      <c r="HQG657" s="107"/>
      <c r="HQH657" s="107"/>
      <c r="HQI657" s="107"/>
      <c r="HQJ657" s="107"/>
      <c r="HQK657" s="107"/>
      <c r="HQL657" s="107"/>
      <c r="HQM657" s="107"/>
      <c r="HQN657" s="107"/>
      <c r="HQO657" s="107"/>
      <c r="HQP657" s="107"/>
      <c r="HQQ657" s="107"/>
      <c r="HQR657" s="107"/>
      <c r="HQS657" s="107"/>
      <c r="HQT657" s="107"/>
      <c r="HQU657" s="107"/>
      <c r="HQV657" s="107"/>
      <c r="HQW657" s="107"/>
      <c r="HQX657" s="107"/>
      <c r="HQY657" s="107"/>
      <c r="HQZ657" s="107"/>
      <c r="HRA657" s="107"/>
      <c r="HRB657" s="107"/>
      <c r="HRC657" s="107"/>
      <c r="HRD657" s="107"/>
      <c r="HRE657" s="107"/>
      <c r="HRF657" s="107"/>
      <c r="HRG657" s="107"/>
      <c r="HRH657" s="107"/>
      <c r="HRI657" s="107"/>
      <c r="HRJ657" s="107"/>
      <c r="HRK657" s="107"/>
      <c r="HRL657" s="107"/>
      <c r="HRM657" s="107"/>
      <c r="HRN657" s="107"/>
      <c r="HRO657" s="107"/>
      <c r="HRP657" s="107"/>
      <c r="HRQ657" s="107"/>
      <c r="HRR657" s="107"/>
      <c r="HRS657" s="107"/>
      <c r="HRT657" s="107"/>
      <c r="HRU657" s="107"/>
      <c r="HRV657" s="107"/>
      <c r="HRW657" s="107"/>
      <c r="HRX657" s="107"/>
      <c r="HRY657" s="107"/>
      <c r="HRZ657" s="107"/>
      <c r="HSA657" s="107"/>
      <c r="HSB657" s="107"/>
      <c r="HSC657" s="107"/>
      <c r="HSD657" s="107"/>
      <c r="HSE657" s="107"/>
      <c r="HSF657" s="107"/>
      <c r="HSG657" s="107"/>
      <c r="HSH657" s="107"/>
      <c r="HSI657" s="107"/>
      <c r="HSJ657" s="107"/>
      <c r="HSK657" s="107"/>
      <c r="HSL657" s="107"/>
      <c r="HSM657" s="107"/>
      <c r="HSN657" s="107"/>
      <c r="HSO657" s="107"/>
      <c r="HSP657" s="107"/>
      <c r="HSQ657" s="107"/>
      <c r="HSR657" s="107"/>
      <c r="HSS657" s="107"/>
      <c r="HST657" s="107"/>
      <c r="HSU657" s="107"/>
      <c r="HSV657" s="107"/>
      <c r="HSW657" s="107"/>
      <c r="HSX657" s="107"/>
      <c r="HSY657" s="107"/>
      <c r="HSZ657" s="107"/>
      <c r="HTA657" s="107"/>
      <c r="HTB657" s="107"/>
      <c r="HTC657" s="107"/>
      <c r="HTD657" s="107"/>
      <c r="HTE657" s="107"/>
      <c r="HTF657" s="107"/>
      <c r="HTG657" s="107"/>
      <c r="HTH657" s="107"/>
      <c r="HTI657" s="107"/>
      <c r="HTJ657" s="107"/>
      <c r="HTK657" s="107"/>
      <c r="HTL657" s="107"/>
      <c r="HTM657" s="107"/>
      <c r="HTN657" s="107"/>
      <c r="HTO657" s="107"/>
      <c r="HTP657" s="107"/>
      <c r="HTQ657" s="107"/>
      <c r="HTR657" s="107"/>
      <c r="HTS657" s="107"/>
      <c r="HTT657" s="107"/>
      <c r="HTU657" s="107"/>
      <c r="HTV657" s="107"/>
      <c r="HTW657" s="107"/>
      <c r="HTX657" s="107"/>
      <c r="HTY657" s="107"/>
      <c r="HTZ657" s="107"/>
      <c r="HUA657" s="107"/>
      <c r="HUB657" s="107"/>
      <c r="HUC657" s="107"/>
      <c r="HUD657" s="107"/>
      <c r="HUE657" s="107"/>
      <c r="HUF657" s="107"/>
      <c r="HUG657" s="107"/>
      <c r="HUH657" s="107"/>
      <c r="HUI657" s="107"/>
      <c r="HUJ657" s="107"/>
      <c r="HUK657" s="107"/>
      <c r="HUL657" s="107"/>
      <c r="HUM657" s="107"/>
      <c r="HUN657" s="107"/>
      <c r="HUO657" s="107"/>
      <c r="HUP657" s="107"/>
      <c r="HUQ657" s="107"/>
      <c r="HUR657" s="107"/>
      <c r="HUS657" s="107"/>
      <c r="HUT657" s="107"/>
      <c r="HUU657" s="107"/>
      <c r="HUV657" s="107"/>
      <c r="HUW657" s="107"/>
      <c r="HUX657" s="107"/>
      <c r="HUY657" s="107"/>
      <c r="HUZ657" s="107"/>
      <c r="HVA657" s="107"/>
      <c r="HVB657" s="107"/>
      <c r="HVC657" s="107"/>
      <c r="HVD657" s="107"/>
      <c r="HVE657" s="107"/>
      <c r="HVF657" s="107"/>
      <c r="HVG657" s="107"/>
      <c r="HVH657" s="107"/>
      <c r="HVI657" s="107"/>
      <c r="HVJ657" s="107"/>
      <c r="HVK657" s="107"/>
      <c r="HVL657" s="107"/>
      <c r="HVM657" s="107"/>
      <c r="HVN657" s="107"/>
      <c r="HVO657" s="107"/>
      <c r="HVP657" s="107"/>
      <c r="HVQ657" s="107"/>
      <c r="HVR657" s="107"/>
      <c r="HVS657" s="107"/>
      <c r="HVT657" s="107"/>
      <c r="HVU657" s="107"/>
      <c r="HVV657" s="107"/>
      <c r="HVW657" s="107"/>
      <c r="HVX657" s="107"/>
      <c r="HVY657" s="107"/>
      <c r="HVZ657" s="107"/>
      <c r="HWA657" s="107"/>
      <c r="HWB657" s="107"/>
      <c r="HWC657" s="107"/>
      <c r="HWD657" s="107"/>
      <c r="HWE657" s="107"/>
      <c r="HWF657" s="107"/>
      <c r="HWG657" s="107"/>
      <c r="HWH657" s="107"/>
      <c r="HWI657" s="107"/>
      <c r="HWJ657" s="107"/>
      <c r="HWK657" s="107"/>
      <c r="HWL657" s="107"/>
      <c r="HWM657" s="107"/>
      <c r="HWN657" s="107"/>
      <c r="HWO657" s="107"/>
      <c r="HWP657" s="107"/>
      <c r="HWQ657" s="107"/>
      <c r="HWR657" s="107"/>
      <c r="HWS657" s="107"/>
      <c r="HWT657" s="107"/>
      <c r="HWU657" s="107"/>
      <c r="HWV657" s="107"/>
      <c r="HWW657" s="107"/>
      <c r="HWX657" s="107"/>
      <c r="HWY657" s="107"/>
      <c r="HWZ657" s="107"/>
      <c r="HXA657" s="107"/>
      <c r="HXB657" s="107"/>
      <c r="HXC657" s="107"/>
      <c r="HXD657" s="107"/>
      <c r="HXE657" s="107"/>
      <c r="HXF657" s="107"/>
      <c r="HXG657" s="107"/>
      <c r="HXH657" s="107"/>
      <c r="HXI657" s="107"/>
      <c r="HXJ657" s="107"/>
      <c r="HXK657" s="107"/>
      <c r="HXL657" s="107"/>
      <c r="HXM657" s="107"/>
      <c r="HXN657" s="107"/>
      <c r="HXO657" s="107"/>
      <c r="HXP657" s="107"/>
      <c r="HXQ657" s="107"/>
      <c r="HXR657" s="107"/>
      <c r="HXS657" s="107"/>
      <c r="HXT657" s="107"/>
      <c r="HXU657" s="107"/>
      <c r="HXV657" s="107"/>
      <c r="HXW657" s="107"/>
      <c r="HXX657" s="107"/>
      <c r="HXY657" s="107"/>
      <c r="HXZ657" s="107"/>
      <c r="HYA657" s="107"/>
      <c r="HYB657" s="107"/>
      <c r="HYC657" s="107"/>
      <c r="HYD657" s="107"/>
      <c r="HYE657" s="107"/>
      <c r="HYF657" s="107"/>
      <c r="HYG657" s="107"/>
      <c r="HYH657" s="107"/>
      <c r="HYI657" s="107"/>
      <c r="HYJ657" s="107"/>
      <c r="HYK657" s="107"/>
      <c r="HYL657" s="107"/>
      <c r="HYM657" s="107"/>
      <c r="HYN657" s="107"/>
      <c r="HYO657" s="107"/>
      <c r="HYP657" s="107"/>
      <c r="HYQ657" s="107"/>
      <c r="HYR657" s="107"/>
      <c r="HYS657" s="107"/>
      <c r="HYT657" s="107"/>
      <c r="HYU657" s="107"/>
      <c r="HYV657" s="107"/>
      <c r="HYW657" s="107"/>
      <c r="HYX657" s="107"/>
      <c r="HYY657" s="107"/>
      <c r="HYZ657" s="107"/>
      <c r="HZA657" s="107"/>
      <c r="HZB657" s="107"/>
      <c r="HZC657" s="107"/>
      <c r="HZD657" s="107"/>
      <c r="HZE657" s="107"/>
      <c r="HZF657" s="107"/>
      <c r="HZG657" s="107"/>
      <c r="HZH657" s="107"/>
      <c r="HZI657" s="107"/>
      <c r="HZJ657" s="107"/>
      <c r="HZK657" s="107"/>
      <c r="HZL657" s="107"/>
      <c r="HZM657" s="107"/>
      <c r="HZN657" s="107"/>
      <c r="HZO657" s="107"/>
      <c r="HZP657" s="107"/>
      <c r="HZQ657" s="107"/>
      <c r="HZR657" s="107"/>
      <c r="HZS657" s="107"/>
      <c r="HZT657" s="107"/>
      <c r="HZU657" s="107"/>
      <c r="HZV657" s="107"/>
      <c r="HZW657" s="107"/>
      <c r="HZX657" s="107"/>
      <c r="HZY657" s="107"/>
      <c r="HZZ657" s="107"/>
      <c r="IAA657" s="107"/>
      <c r="IAB657" s="107"/>
      <c r="IAC657" s="107"/>
      <c r="IAD657" s="107"/>
      <c r="IAE657" s="107"/>
      <c r="IAF657" s="107"/>
      <c r="IAG657" s="107"/>
      <c r="IAH657" s="107"/>
      <c r="IAI657" s="107"/>
      <c r="IAJ657" s="107"/>
      <c r="IAK657" s="107"/>
      <c r="IAL657" s="107"/>
      <c r="IAM657" s="107"/>
      <c r="IAN657" s="107"/>
      <c r="IAO657" s="107"/>
      <c r="IAP657" s="107"/>
      <c r="IAQ657" s="107"/>
      <c r="IAR657" s="107"/>
      <c r="IAS657" s="107"/>
      <c r="IAT657" s="107"/>
      <c r="IAU657" s="107"/>
      <c r="IAV657" s="107"/>
      <c r="IAW657" s="107"/>
      <c r="IAX657" s="107"/>
      <c r="IAY657" s="107"/>
      <c r="IAZ657" s="107"/>
      <c r="IBA657" s="107"/>
      <c r="IBB657" s="107"/>
      <c r="IBC657" s="107"/>
      <c r="IBD657" s="107"/>
      <c r="IBE657" s="107"/>
      <c r="IBF657" s="107"/>
      <c r="IBG657" s="107"/>
      <c r="IBH657" s="107"/>
      <c r="IBI657" s="107"/>
      <c r="IBJ657" s="107"/>
      <c r="IBK657" s="107"/>
      <c r="IBL657" s="107"/>
      <c r="IBM657" s="107"/>
      <c r="IBN657" s="107"/>
      <c r="IBO657" s="107"/>
      <c r="IBP657" s="107"/>
      <c r="IBQ657" s="107"/>
      <c r="IBR657" s="107"/>
      <c r="IBS657" s="107"/>
      <c r="IBT657" s="107"/>
      <c r="IBU657" s="107"/>
      <c r="IBV657" s="107"/>
      <c r="IBW657" s="107"/>
      <c r="IBX657" s="107"/>
      <c r="IBY657" s="107"/>
      <c r="IBZ657" s="107"/>
      <c r="ICA657" s="107"/>
      <c r="ICB657" s="107"/>
      <c r="ICC657" s="107"/>
      <c r="ICD657" s="107"/>
      <c r="ICE657" s="107"/>
      <c r="ICF657" s="107"/>
      <c r="ICG657" s="107"/>
      <c r="ICH657" s="107"/>
      <c r="ICI657" s="107"/>
      <c r="ICJ657" s="107"/>
      <c r="ICK657" s="107"/>
      <c r="ICL657" s="107"/>
      <c r="ICM657" s="107"/>
      <c r="ICN657" s="107"/>
      <c r="ICO657" s="107"/>
      <c r="ICP657" s="107"/>
      <c r="ICQ657" s="107"/>
      <c r="ICR657" s="107"/>
      <c r="ICS657" s="107"/>
      <c r="ICT657" s="107"/>
      <c r="ICU657" s="107"/>
      <c r="ICV657" s="107"/>
      <c r="ICW657" s="107"/>
      <c r="ICX657" s="107"/>
      <c r="ICY657" s="107"/>
      <c r="ICZ657" s="107"/>
      <c r="IDA657" s="107"/>
      <c r="IDB657" s="107"/>
      <c r="IDC657" s="107"/>
      <c r="IDD657" s="107"/>
      <c r="IDE657" s="107"/>
      <c r="IDF657" s="107"/>
      <c r="IDG657" s="107"/>
      <c r="IDH657" s="107"/>
      <c r="IDI657" s="107"/>
      <c r="IDJ657" s="107"/>
      <c r="IDK657" s="107"/>
      <c r="IDL657" s="107"/>
      <c r="IDM657" s="107"/>
      <c r="IDN657" s="107"/>
      <c r="IDO657" s="107"/>
      <c r="IDP657" s="107"/>
      <c r="IDQ657" s="107"/>
      <c r="IDR657" s="107"/>
      <c r="IDS657" s="107"/>
      <c r="IDT657" s="107"/>
      <c r="IDU657" s="107"/>
      <c r="IDV657" s="107"/>
      <c r="IDW657" s="107"/>
      <c r="IDX657" s="107"/>
      <c r="IDY657" s="107"/>
      <c r="IDZ657" s="107"/>
      <c r="IEA657" s="107"/>
      <c r="IEB657" s="107"/>
      <c r="IEC657" s="107"/>
      <c r="IED657" s="107"/>
      <c r="IEE657" s="107"/>
      <c r="IEF657" s="107"/>
      <c r="IEG657" s="107"/>
      <c r="IEH657" s="107"/>
      <c r="IEI657" s="107"/>
      <c r="IEJ657" s="107"/>
      <c r="IEK657" s="107"/>
      <c r="IEL657" s="107"/>
      <c r="IEM657" s="107"/>
      <c r="IEN657" s="107"/>
      <c r="IEO657" s="107"/>
      <c r="IEP657" s="107"/>
      <c r="IEQ657" s="107"/>
      <c r="IER657" s="107"/>
      <c r="IES657" s="107"/>
      <c r="IET657" s="107"/>
      <c r="IEU657" s="107"/>
      <c r="IEV657" s="107"/>
      <c r="IEW657" s="107"/>
      <c r="IEX657" s="107"/>
      <c r="IEY657" s="107"/>
      <c r="IEZ657" s="107"/>
      <c r="IFA657" s="107"/>
      <c r="IFB657" s="107"/>
      <c r="IFC657" s="107"/>
      <c r="IFD657" s="107"/>
      <c r="IFE657" s="107"/>
      <c r="IFF657" s="107"/>
      <c r="IFG657" s="107"/>
      <c r="IFH657" s="107"/>
      <c r="IFI657" s="107"/>
      <c r="IFJ657" s="107"/>
      <c r="IFK657" s="107"/>
      <c r="IFL657" s="107"/>
      <c r="IFM657" s="107"/>
      <c r="IFN657" s="107"/>
      <c r="IFO657" s="107"/>
      <c r="IFP657" s="107"/>
      <c r="IFQ657" s="107"/>
      <c r="IFR657" s="107"/>
      <c r="IFS657" s="107"/>
      <c r="IFT657" s="107"/>
      <c r="IFU657" s="107"/>
      <c r="IFV657" s="107"/>
      <c r="IFW657" s="107"/>
      <c r="IFX657" s="107"/>
      <c r="IFY657" s="107"/>
      <c r="IFZ657" s="107"/>
      <c r="IGA657" s="107"/>
      <c r="IGB657" s="107"/>
      <c r="IGC657" s="107"/>
      <c r="IGD657" s="107"/>
      <c r="IGE657" s="107"/>
      <c r="IGF657" s="107"/>
      <c r="IGG657" s="107"/>
      <c r="IGH657" s="107"/>
      <c r="IGI657" s="107"/>
      <c r="IGJ657" s="107"/>
      <c r="IGK657" s="107"/>
      <c r="IGL657" s="107"/>
      <c r="IGM657" s="107"/>
      <c r="IGN657" s="107"/>
      <c r="IGO657" s="107"/>
      <c r="IGP657" s="107"/>
      <c r="IGQ657" s="107"/>
      <c r="IGR657" s="107"/>
      <c r="IGS657" s="107"/>
      <c r="IGT657" s="107"/>
      <c r="IGU657" s="107"/>
      <c r="IGV657" s="107"/>
      <c r="IGW657" s="107"/>
      <c r="IGX657" s="107"/>
      <c r="IGY657" s="107"/>
      <c r="IGZ657" s="107"/>
      <c r="IHA657" s="107"/>
      <c r="IHB657" s="107"/>
      <c r="IHC657" s="107"/>
      <c r="IHD657" s="107"/>
      <c r="IHE657" s="107"/>
      <c r="IHF657" s="107"/>
      <c r="IHG657" s="107"/>
      <c r="IHH657" s="107"/>
      <c r="IHI657" s="107"/>
      <c r="IHJ657" s="107"/>
      <c r="IHK657" s="107"/>
      <c r="IHL657" s="107"/>
      <c r="IHM657" s="107"/>
      <c r="IHN657" s="107"/>
      <c r="IHO657" s="107"/>
      <c r="IHP657" s="107"/>
      <c r="IHQ657" s="107"/>
      <c r="IHR657" s="107"/>
      <c r="IHS657" s="107"/>
      <c r="IHT657" s="107"/>
      <c r="IHU657" s="107"/>
      <c r="IHV657" s="107"/>
      <c r="IHW657" s="107"/>
      <c r="IHX657" s="107"/>
      <c r="IHY657" s="107"/>
      <c r="IHZ657" s="107"/>
      <c r="IIA657" s="107"/>
      <c r="IIB657" s="107"/>
      <c r="IIC657" s="107"/>
      <c r="IID657" s="107"/>
      <c r="IIE657" s="107"/>
      <c r="IIF657" s="107"/>
      <c r="IIG657" s="107"/>
      <c r="IIH657" s="107"/>
      <c r="III657" s="107"/>
      <c r="IIJ657" s="107"/>
      <c r="IIK657" s="107"/>
      <c r="IIL657" s="107"/>
      <c r="IIM657" s="107"/>
      <c r="IIN657" s="107"/>
      <c r="IIO657" s="107"/>
      <c r="IIP657" s="107"/>
      <c r="IIQ657" s="107"/>
      <c r="IIR657" s="107"/>
      <c r="IIS657" s="107"/>
      <c r="IIT657" s="107"/>
      <c r="IIU657" s="107"/>
      <c r="IIV657" s="107"/>
      <c r="IIW657" s="107"/>
      <c r="IIX657" s="107"/>
      <c r="IIY657" s="107"/>
      <c r="IIZ657" s="107"/>
      <c r="IJA657" s="107"/>
      <c r="IJB657" s="107"/>
      <c r="IJC657" s="107"/>
      <c r="IJD657" s="107"/>
      <c r="IJE657" s="107"/>
      <c r="IJF657" s="107"/>
      <c r="IJG657" s="107"/>
      <c r="IJH657" s="107"/>
      <c r="IJI657" s="107"/>
      <c r="IJJ657" s="107"/>
      <c r="IJK657" s="107"/>
      <c r="IJL657" s="107"/>
      <c r="IJM657" s="107"/>
      <c r="IJN657" s="107"/>
      <c r="IJO657" s="107"/>
      <c r="IJP657" s="107"/>
      <c r="IJQ657" s="107"/>
      <c r="IJR657" s="107"/>
      <c r="IJS657" s="107"/>
      <c r="IJT657" s="107"/>
      <c r="IJU657" s="107"/>
      <c r="IJV657" s="107"/>
      <c r="IJW657" s="107"/>
      <c r="IJX657" s="107"/>
      <c r="IJY657" s="107"/>
      <c r="IJZ657" s="107"/>
      <c r="IKA657" s="107"/>
      <c r="IKB657" s="107"/>
      <c r="IKC657" s="107"/>
      <c r="IKD657" s="107"/>
      <c r="IKE657" s="107"/>
      <c r="IKF657" s="107"/>
      <c r="IKG657" s="107"/>
      <c r="IKH657" s="107"/>
      <c r="IKI657" s="107"/>
      <c r="IKJ657" s="107"/>
      <c r="IKK657" s="107"/>
      <c r="IKL657" s="107"/>
      <c r="IKM657" s="107"/>
      <c r="IKN657" s="107"/>
      <c r="IKO657" s="107"/>
      <c r="IKP657" s="107"/>
      <c r="IKQ657" s="107"/>
      <c r="IKR657" s="107"/>
      <c r="IKS657" s="107"/>
      <c r="IKT657" s="107"/>
      <c r="IKU657" s="107"/>
      <c r="IKV657" s="107"/>
      <c r="IKW657" s="107"/>
      <c r="IKX657" s="107"/>
      <c r="IKY657" s="107"/>
      <c r="IKZ657" s="107"/>
      <c r="ILA657" s="107"/>
      <c r="ILB657" s="107"/>
      <c r="ILC657" s="107"/>
      <c r="ILD657" s="107"/>
      <c r="ILE657" s="107"/>
      <c r="ILF657" s="107"/>
      <c r="ILG657" s="107"/>
      <c r="ILH657" s="107"/>
      <c r="ILI657" s="107"/>
      <c r="ILJ657" s="107"/>
      <c r="ILK657" s="107"/>
      <c r="ILL657" s="107"/>
      <c r="ILM657" s="107"/>
      <c r="ILN657" s="107"/>
      <c r="ILO657" s="107"/>
      <c r="ILP657" s="107"/>
      <c r="ILQ657" s="107"/>
      <c r="ILR657" s="107"/>
      <c r="ILS657" s="107"/>
      <c r="ILT657" s="107"/>
      <c r="ILU657" s="107"/>
      <c r="ILV657" s="107"/>
      <c r="ILW657" s="107"/>
      <c r="ILX657" s="107"/>
      <c r="ILY657" s="107"/>
      <c r="ILZ657" s="107"/>
      <c r="IMA657" s="107"/>
      <c r="IMB657" s="107"/>
      <c r="IMC657" s="107"/>
      <c r="IMD657" s="107"/>
      <c r="IME657" s="107"/>
      <c r="IMF657" s="107"/>
      <c r="IMG657" s="107"/>
      <c r="IMH657" s="107"/>
      <c r="IMI657" s="107"/>
      <c r="IMJ657" s="107"/>
      <c r="IMK657" s="107"/>
      <c r="IML657" s="107"/>
      <c r="IMM657" s="107"/>
      <c r="IMN657" s="107"/>
      <c r="IMO657" s="107"/>
      <c r="IMP657" s="107"/>
      <c r="IMQ657" s="107"/>
      <c r="IMR657" s="107"/>
      <c r="IMS657" s="107"/>
      <c r="IMT657" s="107"/>
      <c r="IMU657" s="107"/>
      <c r="IMV657" s="107"/>
      <c r="IMW657" s="107"/>
      <c r="IMX657" s="107"/>
      <c r="IMY657" s="107"/>
      <c r="IMZ657" s="107"/>
      <c r="INA657" s="107"/>
      <c r="INB657" s="107"/>
      <c r="INC657" s="107"/>
      <c r="IND657" s="107"/>
      <c r="INE657" s="107"/>
      <c r="INF657" s="107"/>
      <c r="ING657" s="107"/>
      <c r="INH657" s="107"/>
      <c r="INI657" s="107"/>
      <c r="INJ657" s="107"/>
      <c r="INK657" s="107"/>
      <c r="INL657" s="107"/>
      <c r="INM657" s="107"/>
      <c r="INN657" s="107"/>
      <c r="INO657" s="107"/>
      <c r="INP657" s="107"/>
      <c r="INQ657" s="107"/>
      <c r="INR657" s="107"/>
      <c r="INS657" s="107"/>
      <c r="INT657" s="107"/>
      <c r="INU657" s="107"/>
      <c r="INV657" s="107"/>
      <c r="INW657" s="107"/>
      <c r="INX657" s="107"/>
      <c r="INY657" s="107"/>
      <c r="INZ657" s="107"/>
      <c r="IOA657" s="107"/>
      <c r="IOB657" s="107"/>
      <c r="IOC657" s="107"/>
      <c r="IOD657" s="107"/>
      <c r="IOE657" s="107"/>
      <c r="IOF657" s="107"/>
      <c r="IOG657" s="107"/>
      <c r="IOH657" s="107"/>
      <c r="IOI657" s="107"/>
      <c r="IOJ657" s="107"/>
      <c r="IOK657" s="107"/>
      <c r="IOL657" s="107"/>
      <c r="IOM657" s="107"/>
      <c r="ION657" s="107"/>
      <c r="IOO657" s="107"/>
      <c r="IOP657" s="107"/>
      <c r="IOQ657" s="107"/>
      <c r="IOR657" s="107"/>
      <c r="IOS657" s="107"/>
      <c r="IOT657" s="107"/>
      <c r="IOU657" s="107"/>
      <c r="IOV657" s="107"/>
      <c r="IOW657" s="107"/>
      <c r="IOX657" s="107"/>
      <c r="IOY657" s="107"/>
      <c r="IOZ657" s="107"/>
      <c r="IPA657" s="107"/>
      <c r="IPB657" s="107"/>
      <c r="IPC657" s="107"/>
      <c r="IPD657" s="107"/>
      <c r="IPE657" s="107"/>
      <c r="IPF657" s="107"/>
      <c r="IPG657" s="107"/>
      <c r="IPH657" s="107"/>
      <c r="IPI657" s="107"/>
      <c r="IPJ657" s="107"/>
      <c r="IPK657" s="107"/>
      <c r="IPL657" s="107"/>
      <c r="IPM657" s="107"/>
      <c r="IPN657" s="107"/>
      <c r="IPO657" s="107"/>
      <c r="IPP657" s="107"/>
      <c r="IPQ657" s="107"/>
      <c r="IPR657" s="107"/>
      <c r="IPS657" s="107"/>
      <c r="IPT657" s="107"/>
      <c r="IPU657" s="107"/>
      <c r="IPV657" s="107"/>
      <c r="IPW657" s="107"/>
      <c r="IPX657" s="107"/>
      <c r="IPY657" s="107"/>
      <c r="IPZ657" s="107"/>
      <c r="IQA657" s="107"/>
      <c r="IQB657" s="107"/>
      <c r="IQC657" s="107"/>
      <c r="IQD657" s="107"/>
      <c r="IQE657" s="107"/>
      <c r="IQF657" s="107"/>
      <c r="IQG657" s="107"/>
      <c r="IQH657" s="107"/>
      <c r="IQI657" s="107"/>
      <c r="IQJ657" s="107"/>
      <c r="IQK657" s="107"/>
      <c r="IQL657" s="107"/>
      <c r="IQM657" s="107"/>
      <c r="IQN657" s="107"/>
      <c r="IQO657" s="107"/>
      <c r="IQP657" s="107"/>
      <c r="IQQ657" s="107"/>
      <c r="IQR657" s="107"/>
      <c r="IQS657" s="107"/>
      <c r="IQT657" s="107"/>
      <c r="IQU657" s="107"/>
      <c r="IQV657" s="107"/>
      <c r="IQW657" s="107"/>
      <c r="IQX657" s="107"/>
      <c r="IQY657" s="107"/>
      <c r="IQZ657" s="107"/>
      <c r="IRA657" s="107"/>
      <c r="IRB657" s="107"/>
      <c r="IRC657" s="107"/>
      <c r="IRD657" s="107"/>
      <c r="IRE657" s="107"/>
      <c r="IRF657" s="107"/>
      <c r="IRG657" s="107"/>
      <c r="IRH657" s="107"/>
      <c r="IRI657" s="107"/>
      <c r="IRJ657" s="107"/>
      <c r="IRK657" s="107"/>
      <c r="IRL657" s="107"/>
      <c r="IRM657" s="107"/>
      <c r="IRN657" s="107"/>
      <c r="IRO657" s="107"/>
      <c r="IRP657" s="107"/>
      <c r="IRQ657" s="107"/>
      <c r="IRR657" s="107"/>
      <c r="IRS657" s="107"/>
      <c r="IRT657" s="107"/>
      <c r="IRU657" s="107"/>
      <c r="IRV657" s="107"/>
      <c r="IRW657" s="107"/>
      <c r="IRX657" s="107"/>
      <c r="IRY657" s="107"/>
      <c r="IRZ657" s="107"/>
      <c r="ISA657" s="107"/>
      <c r="ISB657" s="107"/>
      <c r="ISC657" s="107"/>
      <c r="ISD657" s="107"/>
      <c r="ISE657" s="107"/>
      <c r="ISF657" s="107"/>
      <c r="ISG657" s="107"/>
      <c r="ISH657" s="107"/>
      <c r="ISI657" s="107"/>
      <c r="ISJ657" s="107"/>
      <c r="ISK657" s="107"/>
      <c r="ISL657" s="107"/>
      <c r="ISM657" s="107"/>
      <c r="ISN657" s="107"/>
      <c r="ISO657" s="107"/>
      <c r="ISP657" s="107"/>
      <c r="ISQ657" s="107"/>
      <c r="ISR657" s="107"/>
      <c r="ISS657" s="107"/>
      <c r="IST657" s="107"/>
      <c r="ISU657" s="107"/>
      <c r="ISV657" s="107"/>
      <c r="ISW657" s="107"/>
      <c r="ISX657" s="107"/>
      <c r="ISY657" s="107"/>
      <c r="ISZ657" s="107"/>
      <c r="ITA657" s="107"/>
      <c r="ITB657" s="107"/>
      <c r="ITC657" s="107"/>
      <c r="ITD657" s="107"/>
      <c r="ITE657" s="107"/>
      <c r="ITF657" s="107"/>
      <c r="ITG657" s="107"/>
      <c r="ITH657" s="107"/>
      <c r="ITI657" s="107"/>
      <c r="ITJ657" s="107"/>
      <c r="ITK657" s="107"/>
      <c r="ITL657" s="107"/>
      <c r="ITM657" s="107"/>
      <c r="ITN657" s="107"/>
      <c r="ITO657" s="107"/>
      <c r="ITP657" s="107"/>
      <c r="ITQ657" s="107"/>
      <c r="ITR657" s="107"/>
      <c r="ITS657" s="107"/>
      <c r="ITT657" s="107"/>
      <c r="ITU657" s="107"/>
      <c r="ITV657" s="107"/>
      <c r="ITW657" s="107"/>
      <c r="ITX657" s="107"/>
      <c r="ITY657" s="107"/>
      <c r="ITZ657" s="107"/>
      <c r="IUA657" s="107"/>
      <c r="IUB657" s="107"/>
      <c r="IUC657" s="107"/>
      <c r="IUD657" s="107"/>
      <c r="IUE657" s="107"/>
      <c r="IUF657" s="107"/>
      <c r="IUG657" s="107"/>
      <c r="IUH657" s="107"/>
      <c r="IUI657" s="107"/>
      <c r="IUJ657" s="107"/>
      <c r="IUK657" s="107"/>
      <c r="IUL657" s="107"/>
      <c r="IUM657" s="107"/>
      <c r="IUN657" s="107"/>
      <c r="IUO657" s="107"/>
      <c r="IUP657" s="107"/>
      <c r="IUQ657" s="107"/>
      <c r="IUR657" s="107"/>
      <c r="IUS657" s="107"/>
      <c r="IUT657" s="107"/>
      <c r="IUU657" s="107"/>
      <c r="IUV657" s="107"/>
      <c r="IUW657" s="107"/>
      <c r="IUX657" s="107"/>
      <c r="IUY657" s="107"/>
      <c r="IUZ657" s="107"/>
      <c r="IVA657" s="107"/>
      <c r="IVB657" s="107"/>
      <c r="IVC657" s="107"/>
      <c r="IVD657" s="107"/>
      <c r="IVE657" s="107"/>
      <c r="IVF657" s="107"/>
      <c r="IVG657" s="107"/>
      <c r="IVH657" s="107"/>
      <c r="IVI657" s="107"/>
      <c r="IVJ657" s="107"/>
      <c r="IVK657" s="107"/>
      <c r="IVL657" s="107"/>
      <c r="IVM657" s="107"/>
      <c r="IVN657" s="107"/>
      <c r="IVO657" s="107"/>
      <c r="IVP657" s="107"/>
      <c r="IVQ657" s="107"/>
      <c r="IVR657" s="107"/>
      <c r="IVS657" s="107"/>
      <c r="IVT657" s="107"/>
      <c r="IVU657" s="107"/>
      <c r="IVV657" s="107"/>
      <c r="IVW657" s="107"/>
      <c r="IVX657" s="107"/>
      <c r="IVY657" s="107"/>
      <c r="IVZ657" s="107"/>
      <c r="IWA657" s="107"/>
      <c r="IWB657" s="107"/>
      <c r="IWC657" s="107"/>
      <c r="IWD657" s="107"/>
      <c r="IWE657" s="107"/>
      <c r="IWF657" s="107"/>
      <c r="IWG657" s="107"/>
      <c r="IWH657" s="107"/>
      <c r="IWI657" s="107"/>
      <c r="IWJ657" s="107"/>
      <c r="IWK657" s="107"/>
      <c r="IWL657" s="107"/>
      <c r="IWM657" s="107"/>
      <c r="IWN657" s="107"/>
      <c r="IWO657" s="107"/>
      <c r="IWP657" s="107"/>
      <c r="IWQ657" s="107"/>
      <c r="IWR657" s="107"/>
      <c r="IWS657" s="107"/>
      <c r="IWT657" s="107"/>
      <c r="IWU657" s="107"/>
      <c r="IWV657" s="107"/>
      <c r="IWW657" s="107"/>
      <c r="IWX657" s="107"/>
      <c r="IWY657" s="107"/>
      <c r="IWZ657" s="107"/>
      <c r="IXA657" s="107"/>
      <c r="IXB657" s="107"/>
      <c r="IXC657" s="107"/>
      <c r="IXD657" s="107"/>
      <c r="IXE657" s="107"/>
      <c r="IXF657" s="107"/>
      <c r="IXG657" s="107"/>
      <c r="IXH657" s="107"/>
      <c r="IXI657" s="107"/>
      <c r="IXJ657" s="107"/>
      <c r="IXK657" s="107"/>
      <c r="IXL657" s="107"/>
      <c r="IXM657" s="107"/>
      <c r="IXN657" s="107"/>
      <c r="IXO657" s="107"/>
      <c r="IXP657" s="107"/>
      <c r="IXQ657" s="107"/>
      <c r="IXR657" s="107"/>
      <c r="IXS657" s="107"/>
      <c r="IXT657" s="107"/>
      <c r="IXU657" s="107"/>
      <c r="IXV657" s="107"/>
      <c r="IXW657" s="107"/>
      <c r="IXX657" s="107"/>
      <c r="IXY657" s="107"/>
      <c r="IXZ657" s="107"/>
      <c r="IYA657" s="107"/>
      <c r="IYB657" s="107"/>
      <c r="IYC657" s="107"/>
      <c r="IYD657" s="107"/>
      <c r="IYE657" s="107"/>
      <c r="IYF657" s="107"/>
      <c r="IYG657" s="107"/>
      <c r="IYH657" s="107"/>
      <c r="IYI657" s="107"/>
      <c r="IYJ657" s="107"/>
      <c r="IYK657" s="107"/>
      <c r="IYL657" s="107"/>
      <c r="IYM657" s="107"/>
      <c r="IYN657" s="107"/>
      <c r="IYO657" s="107"/>
      <c r="IYP657" s="107"/>
      <c r="IYQ657" s="107"/>
      <c r="IYR657" s="107"/>
      <c r="IYS657" s="107"/>
      <c r="IYT657" s="107"/>
      <c r="IYU657" s="107"/>
      <c r="IYV657" s="107"/>
      <c r="IYW657" s="107"/>
      <c r="IYX657" s="107"/>
      <c r="IYY657" s="107"/>
      <c r="IYZ657" s="107"/>
      <c r="IZA657" s="107"/>
      <c r="IZB657" s="107"/>
      <c r="IZC657" s="107"/>
      <c r="IZD657" s="107"/>
      <c r="IZE657" s="107"/>
      <c r="IZF657" s="107"/>
      <c r="IZG657" s="107"/>
      <c r="IZH657" s="107"/>
      <c r="IZI657" s="107"/>
      <c r="IZJ657" s="107"/>
      <c r="IZK657" s="107"/>
      <c r="IZL657" s="107"/>
      <c r="IZM657" s="107"/>
      <c r="IZN657" s="107"/>
      <c r="IZO657" s="107"/>
      <c r="IZP657" s="107"/>
      <c r="IZQ657" s="107"/>
      <c r="IZR657" s="107"/>
      <c r="IZS657" s="107"/>
      <c r="IZT657" s="107"/>
      <c r="IZU657" s="107"/>
      <c r="IZV657" s="107"/>
      <c r="IZW657" s="107"/>
      <c r="IZX657" s="107"/>
      <c r="IZY657" s="107"/>
      <c r="IZZ657" s="107"/>
      <c r="JAA657" s="107"/>
      <c r="JAB657" s="107"/>
      <c r="JAC657" s="107"/>
      <c r="JAD657" s="107"/>
      <c r="JAE657" s="107"/>
      <c r="JAF657" s="107"/>
      <c r="JAG657" s="107"/>
      <c r="JAH657" s="107"/>
      <c r="JAI657" s="107"/>
      <c r="JAJ657" s="107"/>
      <c r="JAK657" s="107"/>
      <c r="JAL657" s="107"/>
      <c r="JAM657" s="107"/>
      <c r="JAN657" s="107"/>
      <c r="JAO657" s="107"/>
      <c r="JAP657" s="107"/>
      <c r="JAQ657" s="107"/>
      <c r="JAR657" s="107"/>
      <c r="JAS657" s="107"/>
      <c r="JAT657" s="107"/>
      <c r="JAU657" s="107"/>
      <c r="JAV657" s="107"/>
      <c r="JAW657" s="107"/>
      <c r="JAX657" s="107"/>
      <c r="JAY657" s="107"/>
      <c r="JAZ657" s="107"/>
      <c r="JBA657" s="107"/>
      <c r="JBB657" s="107"/>
      <c r="JBC657" s="107"/>
      <c r="JBD657" s="107"/>
      <c r="JBE657" s="107"/>
      <c r="JBF657" s="107"/>
      <c r="JBG657" s="107"/>
      <c r="JBH657" s="107"/>
      <c r="JBI657" s="107"/>
      <c r="JBJ657" s="107"/>
      <c r="JBK657" s="107"/>
      <c r="JBL657" s="107"/>
      <c r="JBM657" s="107"/>
      <c r="JBN657" s="107"/>
      <c r="JBO657" s="107"/>
      <c r="JBP657" s="107"/>
      <c r="JBQ657" s="107"/>
      <c r="JBR657" s="107"/>
      <c r="JBS657" s="107"/>
      <c r="JBT657" s="107"/>
      <c r="JBU657" s="107"/>
      <c r="JBV657" s="107"/>
      <c r="JBW657" s="107"/>
      <c r="JBX657" s="107"/>
      <c r="JBY657" s="107"/>
      <c r="JBZ657" s="107"/>
      <c r="JCA657" s="107"/>
      <c r="JCB657" s="107"/>
      <c r="JCC657" s="107"/>
      <c r="JCD657" s="107"/>
      <c r="JCE657" s="107"/>
      <c r="JCF657" s="107"/>
      <c r="JCG657" s="107"/>
      <c r="JCH657" s="107"/>
      <c r="JCI657" s="107"/>
      <c r="JCJ657" s="107"/>
      <c r="JCK657" s="107"/>
      <c r="JCL657" s="107"/>
      <c r="JCM657" s="107"/>
      <c r="JCN657" s="107"/>
      <c r="JCO657" s="107"/>
      <c r="JCP657" s="107"/>
      <c r="JCQ657" s="107"/>
      <c r="JCR657" s="107"/>
      <c r="JCS657" s="107"/>
      <c r="JCT657" s="107"/>
      <c r="JCU657" s="107"/>
      <c r="JCV657" s="107"/>
      <c r="JCW657" s="107"/>
      <c r="JCX657" s="107"/>
      <c r="JCY657" s="107"/>
      <c r="JCZ657" s="107"/>
      <c r="JDA657" s="107"/>
      <c r="JDB657" s="107"/>
      <c r="JDC657" s="107"/>
      <c r="JDD657" s="107"/>
      <c r="JDE657" s="107"/>
      <c r="JDF657" s="107"/>
      <c r="JDG657" s="107"/>
      <c r="JDH657" s="107"/>
      <c r="JDI657" s="107"/>
      <c r="JDJ657" s="107"/>
      <c r="JDK657" s="107"/>
      <c r="JDL657" s="107"/>
      <c r="JDM657" s="107"/>
      <c r="JDN657" s="107"/>
      <c r="JDO657" s="107"/>
      <c r="JDP657" s="107"/>
      <c r="JDQ657" s="107"/>
      <c r="JDR657" s="107"/>
      <c r="JDS657" s="107"/>
      <c r="JDT657" s="107"/>
      <c r="JDU657" s="107"/>
      <c r="JDV657" s="107"/>
      <c r="JDW657" s="107"/>
      <c r="JDX657" s="107"/>
      <c r="JDY657" s="107"/>
      <c r="JDZ657" s="107"/>
      <c r="JEA657" s="107"/>
      <c r="JEB657" s="107"/>
      <c r="JEC657" s="107"/>
      <c r="JED657" s="107"/>
      <c r="JEE657" s="107"/>
      <c r="JEF657" s="107"/>
      <c r="JEG657" s="107"/>
      <c r="JEH657" s="107"/>
      <c r="JEI657" s="107"/>
      <c r="JEJ657" s="107"/>
      <c r="JEK657" s="107"/>
      <c r="JEL657" s="107"/>
      <c r="JEM657" s="107"/>
      <c r="JEN657" s="107"/>
      <c r="JEO657" s="107"/>
      <c r="JEP657" s="107"/>
      <c r="JEQ657" s="107"/>
      <c r="JER657" s="107"/>
      <c r="JES657" s="107"/>
      <c r="JET657" s="107"/>
      <c r="JEU657" s="107"/>
      <c r="JEV657" s="107"/>
      <c r="JEW657" s="107"/>
      <c r="JEX657" s="107"/>
      <c r="JEY657" s="107"/>
      <c r="JEZ657" s="107"/>
      <c r="JFA657" s="107"/>
      <c r="JFB657" s="107"/>
      <c r="JFC657" s="107"/>
      <c r="JFD657" s="107"/>
      <c r="JFE657" s="107"/>
      <c r="JFF657" s="107"/>
      <c r="JFG657" s="107"/>
      <c r="JFH657" s="107"/>
      <c r="JFI657" s="107"/>
      <c r="JFJ657" s="107"/>
      <c r="JFK657" s="107"/>
      <c r="JFL657" s="107"/>
      <c r="JFM657" s="107"/>
      <c r="JFN657" s="107"/>
      <c r="JFO657" s="107"/>
      <c r="JFP657" s="107"/>
      <c r="JFQ657" s="107"/>
      <c r="JFR657" s="107"/>
      <c r="JFS657" s="107"/>
      <c r="JFT657" s="107"/>
      <c r="JFU657" s="107"/>
      <c r="JFV657" s="107"/>
      <c r="JFW657" s="107"/>
      <c r="JFX657" s="107"/>
      <c r="JFY657" s="107"/>
      <c r="JFZ657" s="107"/>
      <c r="JGA657" s="107"/>
      <c r="JGB657" s="107"/>
      <c r="JGC657" s="107"/>
      <c r="JGD657" s="107"/>
      <c r="JGE657" s="107"/>
      <c r="JGF657" s="107"/>
      <c r="JGG657" s="107"/>
      <c r="JGH657" s="107"/>
      <c r="JGI657" s="107"/>
      <c r="JGJ657" s="107"/>
      <c r="JGK657" s="107"/>
      <c r="JGL657" s="107"/>
      <c r="JGM657" s="107"/>
      <c r="JGN657" s="107"/>
      <c r="JGO657" s="107"/>
      <c r="JGP657" s="107"/>
      <c r="JGQ657" s="107"/>
      <c r="JGR657" s="107"/>
      <c r="JGS657" s="107"/>
      <c r="JGT657" s="107"/>
      <c r="JGU657" s="107"/>
      <c r="JGV657" s="107"/>
      <c r="JGW657" s="107"/>
      <c r="JGX657" s="107"/>
      <c r="JGY657" s="107"/>
      <c r="JGZ657" s="107"/>
      <c r="JHA657" s="107"/>
      <c r="JHB657" s="107"/>
      <c r="JHC657" s="107"/>
      <c r="JHD657" s="107"/>
      <c r="JHE657" s="107"/>
      <c r="JHF657" s="107"/>
      <c r="JHG657" s="107"/>
      <c r="JHH657" s="107"/>
      <c r="JHI657" s="107"/>
      <c r="JHJ657" s="107"/>
      <c r="JHK657" s="107"/>
      <c r="JHL657" s="107"/>
      <c r="JHM657" s="107"/>
      <c r="JHN657" s="107"/>
      <c r="JHO657" s="107"/>
      <c r="JHP657" s="107"/>
      <c r="JHQ657" s="107"/>
      <c r="JHR657" s="107"/>
      <c r="JHS657" s="107"/>
      <c r="JHT657" s="107"/>
      <c r="JHU657" s="107"/>
      <c r="JHV657" s="107"/>
      <c r="JHW657" s="107"/>
      <c r="JHX657" s="107"/>
      <c r="JHY657" s="107"/>
      <c r="JHZ657" s="107"/>
      <c r="JIA657" s="107"/>
      <c r="JIB657" s="107"/>
      <c r="JIC657" s="107"/>
      <c r="JID657" s="107"/>
      <c r="JIE657" s="107"/>
      <c r="JIF657" s="107"/>
      <c r="JIG657" s="107"/>
      <c r="JIH657" s="107"/>
      <c r="JII657" s="107"/>
      <c r="JIJ657" s="107"/>
      <c r="JIK657" s="107"/>
      <c r="JIL657" s="107"/>
      <c r="JIM657" s="107"/>
      <c r="JIN657" s="107"/>
      <c r="JIO657" s="107"/>
      <c r="JIP657" s="107"/>
      <c r="JIQ657" s="107"/>
      <c r="JIR657" s="107"/>
      <c r="JIS657" s="107"/>
      <c r="JIT657" s="107"/>
      <c r="JIU657" s="107"/>
      <c r="JIV657" s="107"/>
      <c r="JIW657" s="107"/>
      <c r="JIX657" s="107"/>
      <c r="JIY657" s="107"/>
      <c r="JIZ657" s="107"/>
      <c r="JJA657" s="107"/>
      <c r="JJB657" s="107"/>
      <c r="JJC657" s="107"/>
      <c r="JJD657" s="107"/>
      <c r="JJE657" s="107"/>
      <c r="JJF657" s="107"/>
      <c r="JJG657" s="107"/>
      <c r="JJH657" s="107"/>
      <c r="JJI657" s="107"/>
      <c r="JJJ657" s="107"/>
      <c r="JJK657" s="107"/>
      <c r="JJL657" s="107"/>
      <c r="JJM657" s="107"/>
      <c r="JJN657" s="107"/>
      <c r="JJO657" s="107"/>
      <c r="JJP657" s="107"/>
      <c r="JJQ657" s="107"/>
      <c r="JJR657" s="107"/>
      <c r="JJS657" s="107"/>
      <c r="JJT657" s="107"/>
      <c r="JJU657" s="107"/>
      <c r="JJV657" s="107"/>
      <c r="JJW657" s="107"/>
      <c r="JJX657" s="107"/>
      <c r="JJY657" s="107"/>
      <c r="JJZ657" s="107"/>
      <c r="JKA657" s="107"/>
      <c r="JKB657" s="107"/>
      <c r="JKC657" s="107"/>
      <c r="JKD657" s="107"/>
      <c r="JKE657" s="107"/>
      <c r="JKF657" s="107"/>
      <c r="JKG657" s="107"/>
      <c r="JKH657" s="107"/>
      <c r="JKI657" s="107"/>
      <c r="JKJ657" s="107"/>
      <c r="JKK657" s="107"/>
      <c r="JKL657" s="107"/>
      <c r="JKM657" s="107"/>
      <c r="JKN657" s="107"/>
      <c r="JKO657" s="107"/>
      <c r="JKP657" s="107"/>
      <c r="JKQ657" s="107"/>
      <c r="JKR657" s="107"/>
      <c r="JKS657" s="107"/>
      <c r="JKT657" s="107"/>
      <c r="JKU657" s="107"/>
      <c r="JKV657" s="107"/>
      <c r="JKW657" s="107"/>
      <c r="JKX657" s="107"/>
      <c r="JKY657" s="107"/>
      <c r="JKZ657" s="107"/>
      <c r="JLA657" s="107"/>
      <c r="JLB657" s="107"/>
      <c r="JLC657" s="107"/>
      <c r="JLD657" s="107"/>
      <c r="JLE657" s="107"/>
      <c r="JLF657" s="107"/>
      <c r="JLG657" s="107"/>
      <c r="JLH657" s="107"/>
      <c r="JLI657" s="107"/>
      <c r="JLJ657" s="107"/>
      <c r="JLK657" s="107"/>
      <c r="JLL657" s="107"/>
      <c r="JLM657" s="107"/>
      <c r="JLN657" s="107"/>
      <c r="JLO657" s="107"/>
      <c r="JLP657" s="107"/>
      <c r="JLQ657" s="107"/>
      <c r="JLR657" s="107"/>
      <c r="JLS657" s="107"/>
      <c r="JLT657" s="107"/>
      <c r="JLU657" s="107"/>
      <c r="JLV657" s="107"/>
      <c r="JLW657" s="107"/>
      <c r="JLX657" s="107"/>
      <c r="JLY657" s="107"/>
      <c r="JLZ657" s="107"/>
      <c r="JMA657" s="107"/>
      <c r="JMB657" s="107"/>
      <c r="JMC657" s="107"/>
      <c r="JMD657" s="107"/>
      <c r="JME657" s="107"/>
      <c r="JMF657" s="107"/>
      <c r="JMG657" s="107"/>
      <c r="JMH657" s="107"/>
      <c r="JMI657" s="107"/>
      <c r="JMJ657" s="107"/>
      <c r="JMK657" s="107"/>
      <c r="JML657" s="107"/>
      <c r="JMM657" s="107"/>
      <c r="JMN657" s="107"/>
      <c r="JMO657" s="107"/>
      <c r="JMP657" s="107"/>
      <c r="JMQ657" s="107"/>
      <c r="JMR657" s="107"/>
      <c r="JMS657" s="107"/>
      <c r="JMT657" s="107"/>
      <c r="JMU657" s="107"/>
      <c r="JMV657" s="107"/>
      <c r="JMW657" s="107"/>
      <c r="JMX657" s="107"/>
      <c r="JMY657" s="107"/>
      <c r="JMZ657" s="107"/>
      <c r="JNA657" s="107"/>
      <c r="JNB657" s="107"/>
      <c r="JNC657" s="107"/>
      <c r="JND657" s="107"/>
      <c r="JNE657" s="107"/>
      <c r="JNF657" s="107"/>
      <c r="JNG657" s="107"/>
      <c r="JNH657" s="107"/>
      <c r="JNI657" s="107"/>
      <c r="JNJ657" s="107"/>
      <c r="JNK657" s="107"/>
      <c r="JNL657" s="107"/>
      <c r="JNM657" s="107"/>
      <c r="JNN657" s="107"/>
      <c r="JNO657" s="107"/>
      <c r="JNP657" s="107"/>
      <c r="JNQ657" s="107"/>
      <c r="JNR657" s="107"/>
      <c r="JNS657" s="107"/>
      <c r="JNT657" s="107"/>
      <c r="JNU657" s="107"/>
      <c r="JNV657" s="107"/>
      <c r="JNW657" s="107"/>
      <c r="JNX657" s="107"/>
      <c r="JNY657" s="107"/>
      <c r="JNZ657" s="107"/>
      <c r="JOA657" s="107"/>
      <c r="JOB657" s="107"/>
      <c r="JOC657" s="107"/>
      <c r="JOD657" s="107"/>
      <c r="JOE657" s="107"/>
      <c r="JOF657" s="107"/>
      <c r="JOG657" s="107"/>
      <c r="JOH657" s="107"/>
      <c r="JOI657" s="107"/>
      <c r="JOJ657" s="107"/>
      <c r="JOK657" s="107"/>
      <c r="JOL657" s="107"/>
      <c r="JOM657" s="107"/>
      <c r="JON657" s="107"/>
      <c r="JOO657" s="107"/>
      <c r="JOP657" s="107"/>
      <c r="JOQ657" s="107"/>
      <c r="JOR657" s="107"/>
      <c r="JOS657" s="107"/>
      <c r="JOT657" s="107"/>
      <c r="JOU657" s="107"/>
      <c r="JOV657" s="107"/>
      <c r="JOW657" s="107"/>
      <c r="JOX657" s="107"/>
      <c r="JOY657" s="107"/>
      <c r="JOZ657" s="107"/>
      <c r="JPA657" s="107"/>
      <c r="JPB657" s="107"/>
      <c r="JPC657" s="107"/>
      <c r="JPD657" s="107"/>
      <c r="JPE657" s="107"/>
      <c r="JPF657" s="107"/>
      <c r="JPG657" s="107"/>
      <c r="JPH657" s="107"/>
      <c r="JPI657" s="107"/>
      <c r="JPJ657" s="107"/>
      <c r="JPK657" s="107"/>
      <c r="JPL657" s="107"/>
      <c r="JPM657" s="107"/>
      <c r="JPN657" s="107"/>
      <c r="JPO657" s="107"/>
      <c r="JPP657" s="107"/>
      <c r="JPQ657" s="107"/>
      <c r="JPR657" s="107"/>
      <c r="JPS657" s="107"/>
      <c r="JPT657" s="107"/>
      <c r="JPU657" s="107"/>
      <c r="JPV657" s="107"/>
      <c r="JPW657" s="107"/>
      <c r="JPX657" s="107"/>
      <c r="JPY657" s="107"/>
      <c r="JPZ657" s="107"/>
      <c r="JQA657" s="107"/>
      <c r="JQB657" s="107"/>
      <c r="JQC657" s="107"/>
      <c r="JQD657" s="107"/>
      <c r="JQE657" s="107"/>
      <c r="JQF657" s="107"/>
      <c r="JQG657" s="107"/>
      <c r="JQH657" s="107"/>
      <c r="JQI657" s="107"/>
      <c r="JQJ657" s="107"/>
      <c r="JQK657" s="107"/>
      <c r="JQL657" s="107"/>
      <c r="JQM657" s="107"/>
      <c r="JQN657" s="107"/>
      <c r="JQO657" s="107"/>
      <c r="JQP657" s="107"/>
      <c r="JQQ657" s="107"/>
      <c r="JQR657" s="107"/>
      <c r="JQS657" s="107"/>
      <c r="JQT657" s="107"/>
      <c r="JQU657" s="107"/>
      <c r="JQV657" s="107"/>
      <c r="JQW657" s="107"/>
      <c r="JQX657" s="107"/>
      <c r="JQY657" s="107"/>
      <c r="JQZ657" s="107"/>
      <c r="JRA657" s="107"/>
      <c r="JRB657" s="107"/>
      <c r="JRC657" s="107"/>
      <c r="JRD657" s="107"/>
      <c r="JRE657" s="107"/>
      <c r="JRF657" s="107"/>
      <c r="JRG657" s="107"/>
      <c r="JRH657" s="107"/>
      <c r="JRI657" s="107"/>
      <c r="JRJ657" s="107"/>
      <c r="JRK657" s="107"/>
      <c r="JRL657" s="107"/>
      <c r="JRM657" s="107"/>
      <c r="JRN657" s="107"/>
      <c r="JRO657" s="107"/>
      <c r="JRP657" s="107"/>
      <c r="JRQ657" s="107"/>
      <c r="JRR657" s="107"/>
      <c r="JRS657" s="107"/>
      <c r="JRT657" s="107"/>
      <c r="JRU657" s="107"/>
      <c r="JRV657" s="107"/>
      <c r="JRW657" s="107"/>
      <c r="JRX657" s="107"/>
      <c r="JRY657" s="107"/>
      <c r="JRZ657" s="107"/>
      <c r="JSA657" s="107"/>
      <c r="JSB657" s="107"/>
      <c r="JSC657" s="107"/>
      <c r="JSD657" s="107"/>
      <c r="JSE657" s="107"/>
      <c r="JSF657" s="107"/>
      <c r="JSG657" s="107"/>
      <c r="JSH657" s="107"/>
      <c r="JSI657" s="107"/>
      <c r="JSJ657" s="107"/>
      <c r="JSK657" s="107"/>
      <c r="JSL657" s="107"/>
      <c r="JSM657" s="107"/>
      <c r="JSN657" s="107"/>
      <c r="JSO657" s="107"/>
      <c r="JSP657" s="107"/>
      <c r="JSQ657" s="107"/>
      <c r="JSR657" s="107"/>
      <c r="JSS657" s="107"/>
      <c r="JST657" s="107"/>
      <c r="JSU657" s="107"/>
      <c r="JSV657" s="107"/>
      <c r="JSW657" s="107"/>
      <c r="JSX657" s="107"/>
      <c r="JSY657" s="107"/>
      <c r="JSZ657" s="107"/>
      <c r="JTA657" s="107"/>
      <c r="JTB657" s="107"/>
      <c r="JTC657" s="107"/>
      <c r="JTD657" s="107"/>
      <c r="JTE657" s="107"/>
      <c r="JTF657" s="107"/>
      <c r="JTG657" s="107"/>
      <c r="JTH657" s="107"/>
      <c r="JTI657" s="107"/>
      <c r="JTJ657" s="107"/>
      <c r="JTK657" s="107"/>
      <c r="JTL657" s="107"/>
      <c r="JTM657" s="107"/>
      <c r="JTN657" s="107"/>
      <c r="JTO657" s="107"/>
      <c r="JTP657" s="107"/>
      <c r="JTQ657" s="107"/>
      <c r="JTR657" s="107"/>
      <c r="JTS657" s="107"/>
      <c r="JTT657" s="107"/>
      <c r="JTU657" s="107"/>
      <c r="JTV657" s="107"/>
      <c r="JTW657" s="107"/>
      <c r="JTX657" s="107"/>
      <c r="JTY657" s="107"/>
      <c r="JTZ657" s="107"/>
      <c r="JUA657" s="107"/>
      <c r="JUB657" s="107"/>
      <c r="JUC657" s="107"/>
      <c r="JUD657" s="107"/>
      <c r="JUE657" s="107"/>
      <c r="JUF657" s="107"/>
      <c r="JUG657" s="107"/>
      <c r="JUH657" s="107"/>
      <c r="JUI657" s="107"/>
      <c r="JUJ657" s="107"/>
      <c r="JUK657" s="107"/>
      <c r="JUL657" s="107"/>
      <c r="JUM657" s="107"/>
      <c r="JUN657" s="107"/>
      <c r="JUO657" s="107"/>
      <c r="JUP657" s="107"/>
      <c r="JUQ657" s="107"/>
      <c r="JUR657" s="107"/>
      <c r="JUS657" s="107"/>
      <c r="JUT657" s="107"/>
      <c r="JUU657" s="107"/>
      <c r="JUV657" s="107"/>
      <c r="JUW657" s="107"/>
      <c r="JUX657" s="107"/>
      <c r="JUY657" s="107"/>
      <c r="JUZ657" s="107"/>
      <c r="JVA657" s="107"/>
      <c r="JVB657" s="107"/>
      <c r="JVC657" s="107"/>
      <c r="JVD657" s="107"/>
      <c r="JVE657" s="107"/>
      <c r="JVF657" s="107"/>
      <c r="JVG657" s="107"/>
      <c r="JVH657" s="107"/>
      <c r="JVI657" s="107"/>
      <c r="JVJ657" s="107"/>
      <c r="JVK657" s="107"/>
      <c r="JVL657" s="107"/>
      <c r="JVM657" s="107"/>
      <c r="JVN657" s="107"/>
      <c r="JVO657" s="107"/>
      <c r="JVP657" s="107"/>
      <c r="JVQ657" s="107"/>
      <c r="JVR657" s="107"/>
      <c r="JVS657" s="107"/>
      <c r="JVT657" s="107"/>
      <c r="JVU657" s="107"/>
      <c r="JVV657" s="107"/>
      <c r="JVW657" s="107"/>
      <c r="JVX657" s="107"/>
      <c r="JVY657" s="107"/>
      <c r="JVZ657" s="107"/>
      <c r="JWA657" s="107"/>
      <c r="JWB657" s="107"/>
      <c r="JWC657" s="107"/>
      <c r="JWD657" s="107"/>
      <c r="JWE657" s="107"/>
      <c r="JWF657" s="107"/>
      <c r="JWG657" s="107"/>
      <c r="JWH657" s="107"/>
      <c r="JWI657" s="107"/>
      <c r="JWJ657" s="107"/>
      <c r="JWK657" s="107"/>
      <c r="JWL657" s="107"/>
      <c r="JWM657" s="107"/>
      <c r="JWN657" s="107"/>
      <c r="JWO657" s="107"/>
      <c r="JWP657" s="107"/>
      <c r="JWQ657" s="107"/>
      <c r="JWR657" s="107"/>
      <c r="JWS657" s="107"/>
      <c r="JWT657" s="107"/>
      <c r="JWU657" s="107"/>
      <c r="JWV657" s="107"/>
      <c r="JWW657" s="107"/>
      <c r="JWX657" s="107"/>
      <c r="JWY657" s="107"/>
      <c r="JWZ657" s="107"/>
      <c r="JXA657" s="107"/>
      <c r="JXB657" s="107"/>
      <c r="JXC657" s="107"/>
      <c r="JXD657" s="107"/>
      <c r="JXE657" s="107"/>
      <c r="JXF657" s="107"/>
      <c r="JXG657" s="107"/>
      <c r="JXH657" s="107"/>
      <c r="JXI657" s="107"/>
      <c r="JXJ657" s="107"/>
      <c r="JXK657" s="107"/>
      <c r="JXL657" s="107"/>
      <c r="JXM657" s="107"/>
      <c r="JXN657" s="107"/>
      <c r="JXO657" s="107"/>
      <c r="JXP657" s="107"/>
      <c r="JXQ657" s="107"/>
      <c r="JXR657" s="107"/>
      <c r="JXS657" s="107"/>
      <c r="JXT657" s="107"/>
      <c r="JXU657" s="107"/>
      <c r="JXV657" s="107"/>
      <c r="JXW657" s="107"/>
      <c r="JXX657" s="107"/>
      <c r="JXY657" s="107"/>
      <c r="JXZ657" s="107"/>
      <c r="JYA657" s="107"/>
      <c r="JYB657" s="107"/>
      <c r="JYC657" s="107"/>
      <c r="JYD657" s="107"/>
      <c r="JYE657" s="107"/>
      <c r="JYF657" s="107"/>
      <c r="JYG657" s="107"/>
      <c r="JYH657" s="107"/>
      <c r="JYI657" s="107"/>
      <c r="JYJ657" s="107"/>
      <c r="JYK657" s="107"/>
      <c r="JYL657" s="107"/>
      <c r="JYM657" s="107"/>
      <c r="JYN657" s="107"/>
      <c r="JYO657" s="107"/>
      <c r="JYP657" s="107"/>
      <c r="JYQ657" s="107"/>
      <c r="JYR657" s="107"/>
      <c r="JYS657" s="107"/>
      <c r="JYT657" s="107"/>
      <c r="JYU657" s="107"/>
      <c r="JYV657" s="107"/>
      <c r="JYW657" s="107"/>
      <c r="JYX657" s="107"/>
      <c r="JYY657" s="107"/>
      <c r="JYZ657" s="107"/>
      <c r="JZA657" s="107"/>
      <c r="JZB657" s="107"/>
      <c r="JZC657" s="107"/>
      <c r="JZD657" s="107"/>
      <c r="JZE657" s="107"/>
      <c r="JZF657" s="107"/>
      <c r="JZG657" s="107"/>
      <c r="JZH657" s="107"/>
      <c r="JZI657" s="107"/>
      <c r="JZJ657" s="107"/>
      <c r="JZK657" s="107"/>
      <c r="JZL657" s="107"/>
      <c r="JZM657" s="107"/>
      <c r="JZN657" s="107"/>
      <c r="JZO657" s="107"/>
      <c r="JZP657" s="107"/>
      <c r="JZQ657" s="107"/>
      <c r="JZR657" s="107"/>
      <c r="JZS657" s="107"/>
      <c r="JZT657" s="107"/>
      <c r="JZU657" s="107"/>
      <c r="JZV657" s="107"/>
      <c r="JZW657" s="107"/>
      <c r="JZX657" s="107"/>
      <c r="JZY657" s="107"/>
      <c r="JZZ657" s="107"/>
      <c r="KAA657" s="107"/>
      <c r="KAB657" s="107"/>
      <c r="KAC657" s="107"/>
      <c r="KAD657" s="107"/>
      <c r="KAE657" s="107"/>
      <c r="KAF657" s="107"/>
      <c r="KAG657" s="107"/>
      <c r="KAH657" s="107"/>
      <c r="KAI657" s="107"/>
      <c r="KAJ657" s="107"/>
      <c r="KAK657" s="107"/>
      <c r="KAL657" s="107"/>
      <c r="KAM657" s="107"/>
      <c r="KAN657" s="107"/>
      <c r="KAO657" s="107"/>
      <c r="KAP657" s="107"/>
      <c r="KAQ657" s="107"/>
      <c r="KAR657" s="107"/>
      <c r="KAS657" s="107"/>
      <c r="KAT657" s="107"/>
      <c r="KAU657" s="107"/>
      <c r="KAV657" s="107"/>
      <c r="KAW657" s="107"/>
      <c r="KAX657" s="107"/>
      <c r="KAY657" s="107"/>
      <c r="KAZ657" s="107"/>
      <c r="KBA657" s="107"/>
      <c r="KBB657" s="107"/>
      <c r="KBC657" s="107"/>
      <c r="KBD657" s="107"/>
      <c r="KBE657" s="107"/>
      <c r="KBF657" s="107"/>
      <c r="KBG657" s="107"/>
      <c r="KBH657" s="107"/>
      <c r="KBI657" s="107"/>
      <c r="KBJ657" s="107"/>
      <c r="KBK657" s="107"/>
      <c r="KBL657" s="107"/>
      <c r="KBM657" s="107"/>
      <c r="KBN657" s="107"/>
      <c r="KBO657" s="107"/>
      <c r="KBP657" s="107"/>
      <c r="KBQ657" s="107"/>
      <c r="KBR657" s="107"/>
      <c r="KBS657" s="107"/>
      <c r="KBT657" s="107"/>
      <c r="KBU657" s="107"/>
      <c r="KBV657" s="107"/>
      <c r="KBW657" s="107"/>
      <c r="KBX657" s="107"/>
      <c r="KBY657" s="107"/>
      <c r="KBZ657" s="107"/>
      <c r="KCA657" s="107"/>
      <c r="KCB657" s="107"/>
      <c r="KCC657" s="107"/>
      <c r="KCD657" s="107"/>
      <c r="KCE657" s="107"/>
      <c r="KCF657" s="107"/>
      <c r="KCG657" s="107"/>
      <c r="KCH657" s="107"/>
      <c r="KCI657" s="107"/>
      <c r="KCJ657" s="107"/>
      <c r="KCK657" s="107"/>
      <c r="KCL657" s="107"/>
      <c r="KCM657" s="107"/>
      <c r="KCN657" s="107"/>
      <c r="KCO657" s="107"/>
      <c r="KCP657" s="107"/>
      <c r="KCQ657" s="107"/>
      <c r="KCR657" s="107"/>
      <c r="KCS657" s="107"/>
      <c r="KCT657" s="107"/>
      <c r="KCU657" s="107"/>
      <c r="KCV657" s="107"/>
      <c r="KCW657" s="107"/>
      <c r="KCX657" s="107"/>
      <c r="KCY657" s="107"/>
      <c r="KCZ657" s="107"/>
      <c r="KDA657" s="107"/>
      <c r="KDB657" s="107"/>
      <c r="KDC657" s="107"/>
      <c r="KDD657" s="107"/>
      <c r="KDE657" s="107"/>
      <c r="KDF657" s="107"/>
      <c r="KDG657" s="107"/>
      <c r="KDH657" s="107"/>
      <c r="KDI657" s="107"/>
      <c r="KDJ657" s="107"/>
      <c r="KDK657" s="107"/>
      <c r="KDL657" s="107"/>
      <c r="KDM657" s="107"/>
      <c r="KDN657" s="107"/>
      <c r="KDO657" s="107"/>
      <c r="KDP657" s="107"/>
      <c r="KDQ657" s="107"/>
      <c r="KDR657" s="107"/>
      <c r="KDS657" s="107"/>
      <c r="KDT657" s="107"/>
      <c r="KDU657" s="107"/>
      <c r="KDV657" s="107"/>
      <c r="KDW657" s="107"/>
      <c r="KDX657" s="107"/>
      <c r="KDY657" s="107"/>
      <c r="KDZ657" s="107"/>
      <c r="KEA657" s="107"/>
      <c r="KEB657" s="107"/>
      <c r="KEC657" s="107"/>
      <c r="KED657" s="107"/>
      <c r="KEE657" s="107"/>
      <c r="KEF657" s="107"/>
      <c r="KEG657" s="107"/>
      <c r="KEH657" s="107"/>
      <c r="KEI657" s="107"/>
      <c r="KEJ657" s="107"/>
      <c r="KEK657" s="107"/>
      <c r="KEL657" s="107"/>
      <c r="KEM657" s="107"/>
      <c r="KEN657" s="107"/>
      <c r="KEO657" s="107"/>
      <c r="KEP657" s="107"/>
      <c r="KEQ657" s="107"/>
      <c r="KER657" s="107"/>
      <c r="KES657" s="107"/>
      <c r="KET657" s="107"/>
      <c r="KEU657" s="107"/>
      <c r="KEV657" s="107"/>
      <c r="KEW657" s="107"/>
      <c r="KEX657" s="107"/>
      <c r="KEY657" s="107"/>
      <c r="KEZ657" s="107"/>
      <c r="KFA657" s="107"/>
      <c r="KFB657" s="107"/>
      <c r="KFC657" s="107"/>
      <c r="KFD657" s="107"/>
      <c r="KFE657" s="107"/>
      <c r="KFF657" s="107"/>
      <c r="KFG657" s="107"/>
      <c r="KFH657" s="107"/>
      <c r="KFI657" s="107"/>
      <c r="KFJ657" s="107"/>
      <c r="KFK657" s="107"/>
      <c r="KFL657" s="107"/>
      <c r="KFM657" s="107"/>
      <c r="KFN657" s="107"/>
      <c r="KFO657" s="107"/>
      <c r="KFP657" s="107"/>
      <c r="KFQ657" s="107"/>
      <c r="KFR657" s="107"/>
      <c r="KFS657" s="107"/>
      <c r="KFT657" s="107"/>
      <c r="KFU657" s="107"/>
      <c r="KFV657" s="107"/>
      <c r="KFW657" s="107"/>
      <c r="KFX657" s="107"/>
      <c r="KFY657" s="107"/>
      <c r="KFZ657" s="107"/>
      <c r="KGA657" s="107"/>
      <c r="KGB657" s="107"/>
      <c r="KGC657" s="107"/>
      <c r="KGD657" s="107"/>
      <c r="KGE657" s="107"/>
      <c r="KGF657" s="107"/>
      <c r="KGG657" s="107"/>
      <c r="KGH657" s="107"/>
      <c r="KGI657" s="107"/>
      <c r="KGJ657" s="107"/>
      <c r="KGK657" s="107"/>
      <c r="KGL657" s="107"/>
      <c r="KGM657" s="107"/>
      <c r="KGN657" s="107"/>
      <c r="KGO657" s="107"/>
      <c r="KGP657" s="107"/>
      <c r="KGQ657" s="107"/>
      <c r="KGR657" s="107"/>
      <c r="KGS657" s="107"/>
      <c r="KGT657" s="107"/>
      <c r="KGU657" s="107"/>
      <c r="KGV657" s="107"/>
      <c r="KGW657" s="107"/>
      <c r="KGX657" s="107"/>
      <c r="KGY657" s="107"/>
      <c r="KGZ657" s="107"/>
      <c r="KHA657" s="107"/>
      <c r="KHB657" s="107"/>
      <c r="KHC657" s="107"/>
      <c r="KHD657" s="107"/>
      <c r="KHE657" s="107"/>
      <c r="KHF657" s="107"/>
      <c r="KHG657" s="107"/>
      <c r="KHH657" s="107"/>
      <c r="KHI657" s="107"/>
      <c r="KHJ657" s="107"/>
      <c r="KHK657" s="107"/>
      <c r="KHL657" s="107"/>
      <c r="KHM657" s="107"/>
      <c r="KHN657" s="107"/>
      <c r="KHO657" s="107"/>
      <c r="KHP657" s="107"/>
      <c r="KHQ657" s="107"/>
      <c r="KHR657" s="107"/>
      <c r="KHS657" s="107"/>
      <c r="KHT657" s="107"/>
      <c r="KHU657" s="107"/>
      <c r="KHV657" s="107"/>
      <c r="KHW657" s="107"/>
      <c r="KHX657" s="107"/>
      <c r="KHY657" s="107"/>
      <c r="KHZ657" s="107"/>
      <c r="KIA657" s="107"/>
      <c r="KIB657" s="107"/>
      <c r="KIC657" s="107"/>
      <c r="KID657" s="107"/>
      <c r="KIE657" s="107"/>
      <c r="KIF657" s="107"/>
      <c r="KIG657" s="107"/>
      <c r="KIH657" s="107"/>
      <c r="KII657" s="107"/>
      <c r="KIJ657" s="107"/>
      <c r="KIK657" s="107"/>
      <c r="KIL657" s="107"/>
      <c r="KIM657" s="107"/>
      <c r="KIN657" s="107"/>
      <c r="KIO657" s="107"/>
      <c r="KIP657" s="107"/>
      <c r="KIQ657" s="107"/>
      <c r="KIR657" s="107"/>
      <c r="KIS657" s="107"/>
      <c r="KIT657" s="107"/>
      <c r="KIU657" s="107"/>
      <c r="KIV657" s="107"/>
      <c r="KIW657" s="107"/>
      <c r="KIX657" s="107"/>
      <c r="KIY657" s="107"/>
      <c r="KIZ657" s="107"/>
      <c r="KJA657" s="107"/>
      <c r="KJB657" s="107"/>
      <c r="KJC657" s="107"/>
      <c r="KJD657" s="107"/>
      <c r="KJE657" s="107"/>
      <c r="KJF657" s="107"/>
      <c r="KJG657" s="107"/>
      <c r="KJH657" s="107"/>
      <c r="KJI657" s="107"/>
      <c r="KJJ657" s="107"/>
      <c r="KJK657" s="107"/>
      <c r="KJL657" s="107"/>
      <c r="KJM657" s="107"/>
      <c r="KJN657" s="107"/>
      <c r="KJO657" s="107"/>
      <c r="KJP657" s="107"/>
      <c r="KJQ657" s="107"/>
      <c r="KJR657" s="107"/>
      <c r="KJS657" s="107"/>
      <c r="KJT657" s="107"/>
      <c r="KJU657" s="107"/>
      <c r="KJV657" s="107"/>
      <c r="KJW657" s="107"/>
      <c r="KJX657" s="107"/>
      <c r="KJY657" s="107"/>
      <c r="KJZ657" s="107"/>
      <c r="KKA657" s="107"/>
      <c r="KKB657" s="107"/>
      <c r="KKC657" s="107"/>
      <c r="KKD657" s="107"/>
      <c r="KKE657" s="107"/>
      <c r="KKF657" s="107"/>
      <c r="KKG657" s="107"/>
      <c r="KKH657" s="107"/>
      <c r="KKI657" s="107"/>
      <c r="KKJ657" s="107"/>
      <c r="KKK657" s="107"/>
      <c r="KKL657" s="107"/>
      <c r="KKM657" s="107"/>
      <c r="KKN657" s="107"/>
      <c r="KKO657" s="107"/>
      <c r="KKP657" s="107"/>
      <c r="KKQ657" s="107"/>
      <c r="KKR657" s="107"/>
      <c r="KKS657" s="107"/>
      <c r="KKT657" s="107"/>
      <c r="KKU657" s="107"/>
      <c r="KKV657" s="107"/>
      <c r="KKW657" s="107"/>
      <c r="KKX657" s="107"/>
      <c r="KKY657" s="107"/>
      <c r="KKZ657" s="107"/>
      <c r="KLA657" s="107"/>
      <c r="KLB657" s="107"/>
      <c r="KLC657" s="107"/>
      <c r="KLD657" s="107"/>
      <c r="KLE657" s="107"/>
      <c r="KLF657" s="107"/>
      <c r="KLG657" s="107"/>
      <c r="KLH657" s="107"/>
      <c r="KLI657" s="107"/>
      <c r="KLJ657" s="107"/>
      <c r="KLK657" s="107"/>
      <c r="KLL657" s="107"/>
      <c r="KLM657" s="107"/>
      <c r="KLN657" s="107"/>
      <c r="KLO657" s="107"/>
      <c r="KLP657" s="107"/>
      <c r="KLQ657" s="107"/>
      <c r="KLR657" s="107"/>
      <c r="KLS657" s="107"/>
      <c r="KLT657" s="107"/>
      <c r="KLU657" s="107"/>
      <c r="KLV657" s="107"/>
      <c r="KLW657" s="107"/>
      <c r="KLX657" s="107"/>
      <c r="KLY657" s="107"/>
      <c r="KLZ657" s="107"/>
      <c r="KMA657" s="107"/>
      <c r="KMB657" s="107"/>
      <c r="KMC657" s="107"/>
      <c r="KMD657" s="107"/>
      <c r="KME657" s="107"/>
      <c r="KMF657" s="107"/>
      <c r="KMG657" s="107"/>
      <c r="KMH657" s="107"/>
      <c r="KMI657" s="107"/>
      <c r="KMJ657" s="107"/>
      <c r="KMK657" s="107"/>
      <c r="KML657" s="107"/>
      <c r="KMM657" s="107"/>
      <c r="KMN657" s="107"/>
      <c r="KMO657" s="107"/>
      <c r="KMP657" s="107"/>
      <c r="KMQ657" s="107"/>
      <c r="KMR657" s="107"/>
      <c r="KMS657" s="107"/>
      <c r="KMT657" s="107"/>
      <c r="KMU657" s="107"/>
      <c r="KMV657" s="107"/>
      <c r="KMW657" s="107"/>
      <c r="KMX657" s="107"/>
      <c r="KMY657" s="107"/>
      <c r="KMZ657" s="107"/>
      <c r="KNA657" s="107"/>
      <c r="KNB657" s="107"/>
      <c r="KNC657" s="107"/>
      <c r="KND657" s="107"/>
      <c r="KNE657" s="107"/>
      <c r="KNF657" s="107"/>
      <c r="KNG657" s="107"/>
      <c r="KNH657" s="107"/>
      <c r="KNI657" s="107"/>
      <c r="KNJ657" s="107"/>
      <c r="KNK657" s="107"/>
      <c r="KNL657" s="107"/>
      <c r="KNM657" s="107"/>
      <c r="KNN657" s="107"/>
      <c r="KNO657" s="107"/>
      <c r="KNP657" s="107"/>
      <c r="KNQ657" s="107"/>
      <c r="KNR657" s="107"/>
      <c r="KNS657" s="107"/>
      <c r="KNT657" s="107"/>
      <c r="KNU657" s="107"/>
      <c r="KNV657" s="107"/>
      <c r="KNW657" s="107"/>
      <c r="KNX657" s="107"/>
      <c r="KNY657" s="107"/>
      <c r="KNZ657" s="107"/>
      <c r="KOA657" s="107"/>
      <c r="KOB657" s="107"/>
      <c r="KOC657" s="107"/>
      <c r="KOD657" s="107"/>
      <c r="KOE657" s="107"/>
      <c r="KOF657" s="107"/>
      <c r="KOG657" s="107"/>
      <c r="KOH657" s="107"/>
      <c r="KOI657" s="107"/>
      <c r="KOJ657" s="107"/>
      <c r="KOK657" s="107"/>
      <c r="KOL657" s="107"/>
      <c r="KOM657" s="107"/>
      <c r="KON657" s="107"/>
      <c r="KOO657" s="107"/>
      <c r="KOP657" s="107"/>
      <c r="KOQ657" s="107"/>
      <c r="KOR657" s="107"/>
      <c r="KOS657" s="107"/>
      <c r="KOT657" s="107"/>
      <c r="KOU657" s="107"/>
      <c r="KOV657" s="107"/>
      <c r="KOW657" s="107"/>
      <c r="KOX657" s="107"/>
      <c r="KOY657" s="107"/>
      <c r="KOZ657" s="107"/>
      <c r="KPA657" s="107"/>
      <c r="KPB657" s="107"/>
      <c r="KPC657" s="107"/>
      <c r="KPD657" s="107"/>
      <c r="KPE657" s="107"/>
      <c r="KPF657" s="107"/>
      <c r="KPG657" s="107"/>
      <c r="KPH657" s="107"/>
      <c r="KPI657" s="107"/>
      <c r="KPJ657" s="107"/>
      <c r="KPK657" s="107"/>
      <c r="KPL657" s="107"/>
      <c r="KPM657" s="107"/>
      <c r="KPN657" s="107"/>
      <c r="KPO657" s="107"/>
      <c r="KPP657" s="107"/>
      <c r="KPQ657" s="107"/>
      <c r="KPR657" s="107"/>
      <c r="KPS657" s="107"/>
      <c r="KPT657" s="107"/>
      <c r="KPU657" s="107"/>
      <c r="KPV657" s="107"/>
      <c r="KPW657" s="107"/>
      <c r="KPX657" s="107"/>
      <c r="KPY657" s="107"/>
      <c r="KPZ657" s="107"/>
      <c r="KQA657" s="107"/>
      <c r="KQB657" s="107"/>
      <c r="KQC657" s="107"/>
      <c r="KQD657" s="107"/>
      <c r="KQE657" s="107"/>
      <c r="KQF657" s="107"/>
      <c r="KQG657" s="107"/>
      <c r="KQH657" s="107"/>
      <c r="KQI657" s="107"/>
      <c r="KQJ657" s="107"/>
      <c r="KQK657" s="107"/>
      <c r="KQL657" s="107"/>
      <c r="KQM657" s="107"/>
      <c r="KQN657" s="107"/>
      <c r="KQO657" s="107"/>
      <c r="KQP657" s="107"/>
      <c r="KQQ657" s="107"/>
      <c r="KQR657" s="107"/>
      <c r="KQS657" s="107"/>
      <c r="KQT657" s="107"/>
      <c r="KQU657" s="107"/>
      <c r="KQV657" s="107"/>
      <c r="KQW657" s="107"/>
      <c r="KQX657" s="107"/>
      <c r="KQY657" s="107"/>
      <c r="KQZ657" s="107"/>
      <c r="KRA657" s="107"/>
      <c r="KRB657" s="107"/>
      <c r="KRC657" s="107"/>
      <c r="KRD657" s="107"/>
      <c r="KRE657" s="107"/>
      <c r="KRF657" s="107"/>
      <c r="KRG657" s="107"/>
      <c r="KRH657" s="107"/>
      <c r="KRI657" s="107"/>
      <c r="KRJ657" s="107"/>
      <c r="KRK657" s="107"/>
      <c r="KRL657" s="107"/>
      <c r="KRM657" s="107"/>
      <c r="KRN657" s="107"/>
      <c r="KRO657" s="107"/>
      <c r="KRP657" s="107"/>
      <c r="KRQ657" s="107"/>
      <c r="KRR657" s="107"/>
      <c r="KRS657" s="107"/>
      <c r="KRT657" s="107"/>
      <c r="KRU657" s="107"/>
      <c r="KRV657" s="107"/>
      <c r="KRW657" s="107"/>
      <c r="KRX657" s="107"/>
      <c r="KRY657" s="107"/>
      <c r="KRZ657" s="107"/>
      <c r="KSA657" s="107"/>
      <c r="KSB657" s="107"/>
      <c r="KSC657" s="107"/>
      <c r="KSD657" s="107"/>
      <c r="KSE657" s="107"/>
      <c r="KSF657" s="107"/>
      <c r="KSG657" s="107"/>
      <c r="KSH657" s="107"/>
      <c r="KSI657" s="107"/>
      <c r="KSJ657" s="107"/>
      <c r="KSK657" s="107"/>
      <c r="KSL657" s="107"/>
      <c r="KSM657" s="107"/>
      <c r="KSN657" s="107"/>
      <c r="KSO657" s="107"/>
      <c r="KSP657" s="107"/>
      <c r="KSQ657" s="107"/>
      <c r="KSR657" s="107"/>
      <c r="KSS657" s="107"/>
      <c r="KST657" s="107"/>
      <c r="KSU657" s="107"/>
      <c r="KSV657" s="107"/>
      <c r="KSW657" s="107"/>
      <c r="KSX657" s="107"/>
      <c r="KSY657" s="107"/>
      <c r="KSZ657" s="107"/>
      <c r="KTA657" s="107"/>
      <c r="KTB657" s="107"/>
      <c r="KTC657" s="107"/>
      <c r="KTD657" s="107"/>
      <c r="KTE657" s="107"/>
      <c r="KTF657" s="107"/>
      <c r="KTG657" s="107"/>
      <c r="KTH657" s="107"/>
      <c r="KTI657" s="107"/>
      <c r="KTJ657" s="107"/>
      <c r="KTK657" s="107"/>
      <c r="KTL657" s="107"/>
      <c r="KTM657" s="107"/>
      <c r="KTN657" s="107"/>
      <c r="KTO657" s="107"/>
      <c r="KTP657" s="107"/>
      <c r="KTQ657" s="107"/>
      <c r="KTR657" s="107"/>
      <c r="KTS657" s="107"/>
      <c r="KTT657" s="107"/>
      <c r="KTU657" s="107"/>
      <c r="KTV657" s="107"/>
      <c r="KTW657" s="107"/>
      <c r="KTX657" s="107"/>
      <c r="KTY657" s="107"/>
      <c r="KTZ657" s="107"/>
      <c r="KUA657" s="107"/>
      <c r="KUB657" s="107"/>
      <c r="KUC657" s="107"/>
      <c r="KUD657" s="107"/>
      <c r="KUE657" s="107"/>
      <c r="KUF657" s="107"/>
      <c r="KUG657" s="107"/>
      <c r="KUH657" s="107"/>
      <c r="KUI657" s="107"/>
      <c r="KUJ657" s="107"/>
      <c r="KUK657" s="107"/>
      <c r="KUL657" s="107"/>
      <c r="KUM657" s="107"/>
      <c r="KUN657" s="107"/>
      <c r="KUO657" s="107"/>
      <c r="KUP657" s="107"/>
      <c r="KUQ657" s="107"/>
      <c r="KUR657" s="107"/>
      <c r="KUS657" s="107"/>
      <c r="KUT657" s="107"/>
      <c r="KUU657" s="107"/>
      <c r="KUV657" s="107"/>
      <c r="KUW657" s="107"/>
      <c r="KUX657" s="107"/>
      <c r="KUY657" s="107"/>
      <c r="KUZ657" s="107"/>
      <c r="KVA657" s="107"/>
      <c r="KVB657" s="107"/>
      <c r="KVC657" s="107"/>
      <c r="KVD657" s="107"/>
      <c r="KVE657" s="107"/>
      <c r="KVF657" s="107"/>
      <c r="KVG657" s="107"/>
      <c r="KVH657" s="107"/>
      <c r="KVI657" s="107"/>
      <c r="KVJ657" s="107"/>
      <c r="KVK657" s="107"/>
      <c r="KVL657" s="107"/>
      <c r="KVM657" s="107"/>
      <c r="KVN657" s="107"/>
      <c r="KVO657" s="107"/>
      <c r="KVP657" s="107"/>
      <c r="KVQ657" s="107"/>
      <c r="KVR657" s="107"/>
      <c r="KVS657" s="107"/>
      <c r="KVT657" s="107"/>
      <c r="KVU657" s="107"/>
      <c r="KVV657" s="107"/>
      <c r="KVW657" s="107"/>
      <c r="KVX657" s="107"/>
      <c r="KVY657" s="107"/>
      <c r="KVZ657" s="107"/>
      <c r="KWA657" s="107"/>
      <c r="KWB657" s="107"/>
      <c r="KWC657" s="107"/>
      <c r="KWD657" s="107"/>
      <c r="KWE657" s="107"/>
      <c r="KWF657" s="107"/>
      <c r="KWG657" s="107"/>
      <c r="KWH657" s="107"/>
      <c r="KWI657" s="107"/>
      <c r="KWJ657" s="107"/>
      <c r="KWK657" s="107"/>
      <c r="KWL657" s="107"/>
      <c r="KWM657" s="107"/>
      <c r="KWN657" s="107"/>
      <c r="KWO657" s="107"/>
      <c r="KWP657" s="107"/>
      <c r="KWQ657" s="107"/>
      <c r="KWR657" s="107"/>
      <c r="KWS657" s="107"/>
      <c r="KWT657" s="107"/>
      <c r="KWU657" s="107"/>
      <c r="KWV657" s="107"/>
      <c r="KWW657" s="107"/>
      <c r="KWX657" s="107"/>
      <c r="KWY657" s="107"/>
      <c r="KWZ657" s="107"/>
      <c r="KXA657" s="107"/>
      <c r="KXB657" s="107"/>
      <c r="KXC657" s="107"/>
      <c r="KXD657" s="107"/>
      <c r="KXE657" s="107"/>
      <c r="KXF657" s="107"/>
      <c r="KXG657" s="107"/>
      <c r="KXH657" s="107"/>
      <c r="KXI657" s="107"/>
      <c r="KXJ657" s="107"/>
      <c r="KXK657" s="107"/>
      <c r="KXL657" s="107"/>
      <c r="KXM657" s="107"/>
      <c r="KXN657" s="107"/>
      <c r="KXO657" s="107"/>
      <c r="KXP657" s="107"/>
      <c r="KXQ657" s="107"/>
      <c r="KXR657" s="107"/>
      <c r="KXS657" s="107"/>
      <c r="KXT657" s="107"/>
      <c r="KXU657" s="107"/>
      <c r="KXV657" s="107"/>
      <c r="KXW657" s="107"/>
      <c r="KXX657" s="107"/>
      <c r="KXY657" s="107"/>
      <c r="KXZ657" s="107"/>
      <c r="KYA657" s="107"/>
      <c r="KYB657" s="107"/>
      <c r="KYC657" s="107"/>
      <c r="KYD657" s="107"/>
      <c r="KYE657" s="107"/>
      <c r="KYF657" s="107"/>
      <c r="KYG657" s="107"/>
      <c r="KYH657" s="107"/>
      <c r="KYI657" s="107"/>
      <c r="KYJ657" s="107"/>
      <c r="KYK657" s="107"/>
      <c r="KYL657" s="107"/>
      <c r="KYM657" s="107"/>
      <c r="KYN657" s="107"/>
      <c r="KYO657" s="107"/>
      <c r="KYP657" s="107"/>
      <c r="KYQ657" s="107"/>
      <c r="KYR657" s="107"/>
      <c r="KYS657" s="107"/>
      <c r="KYT657" s="107"/>
      <c r="KYU657" s="107"/>
      <c r="KYV657" s="107"/>
      <c r="KYW657" s="107"/>
      <c r="KYX657" s="107"/>
      <c r="KYY657" s="107"/>
      <c r="KYZ657" s="107"/>
      <c r="KZA657" s="107"/>
      <c r="KZB657" s="107"/>
      <c r="KZC657" s="107"/>
      <c r="KZD657" s="107"/>
      <c r="KZE657" s="107"/>
      <c r="KZF657" s="107"/>
      <c r="KZG657" s="107"/>
      <c r="KZH657" s="107"/>
      <c r="KZI657" s="107"/>
      <c r="KZJ657" s="107"/>
      <c r="KZK657" s="107"/>
      <c r="KZL657" s="107"/>
      <c r="KZM657" s="107"/>
      <c r="KZN657" s="107"/>
      <c r="KZO657" s="107"/>
      <c r="KZP657" s="107"/>
      <c r="KZQ657" s="107"/>
      <c r="KZR657" s="107"/>
      <c r="KZS657" s="107"/>
      <c r="KZT657" s="107"/>
      <c r="KZU657" s="107"/>
      <c r="KZV657" s="107"/>
      <c r="KZW657" s="107"/>
      <c r="KZX657" s="107"/>
      <c r="KZY657" s="107"/>
      <c r="KZZ657" s="107"/>
      <c r="LAA657" s="107"/>
      <c r="LAB657" s="107"/>
      <c r="LAC657" s="107"/>
      <c r="LAD657" s="107"/>
      <c r="LAE657" s="107"/>
      <c r="LAF657" s="107"/>
      <c r="LAG657" s="107"/>
      <c r="LAH657" s="107"/>
      <c r="LAI657" s="107"/>
      <c r="LAJ657" s="107"/>
      <c r="LAK657" s="107"/>
      <c r="LAL657" s="107"/>
      <c r="LAM657" s="107"/>
      <c r="LAN657" s="107"/>
      <c r="LAO657" s="107"/>
      <c r="LAP657" s="107"/>
      <c r="LAQ657" s="107"/>
      <c r="LAR657" s="107"/>
      <c r="LAS657" s="107"/>
      <c r="LAT657" s="107"/>
      <c r="LAU657" s="107"/>
      <c r="LAV657" s="107"/>
      <c r="LAW657" s="107"/>
      <c r="LAX657" s="107"/>
      <c r="LAY657" s="107"/>
      <c r="LAZ657" s="107"/>
      <c r="LBA657" s="107"/>
      <c r="LBB657" s="107"/>
      <c r="LBC657" s="107"/>
      <c r="LBD657" s="107"/>
      <c r="LBE657" s="107"/>
      <c r="LBF657" s="107"/>
      <c r="LBG657" s="107"/>
      <c r="LBH657" s="107"/>
      <c r="LBI657" s="107"/>
      <c r="LBJ657" s="107"/>
      <c r="LBK657" s="107"/>
      <c r="LBL657" s="107"/>
      <c r="LBM657" s="107"/>
      <c r="LBN657" s="107"/>
      <c r="LBO657" s="107"/>
      <c r="LBP657" s="107"/>
      <c r="LBQ657" s="107"/>
      <c r="LBR657" s="107"/>
      <c r="LBS657" s="107"/>
      <c r="LBT657" s="107"/>
      <c r="LBU657" s="107"/>
      <c r="LBV657" s="107"/>
      <c r="LBW657" s="107"/>
      <c r="LBX657" s="107"/>
      <c r="LBY657" s="107"/>
      <c r="LBZ657" s="107"/>
      <c r="LCA657" s="107"/>
      <c r="LCB657" s="107"/>
      <c r="LCC657" s="107"/>
      <c r="LCD657" s="107"/>
      <c r="LCE657" s="107"/>
      <c r="LCF657" s="107"/>
      <c r="LCG657" s="107"/>
      <c r="LCH657" s="107"/>
      <c r="LCI657" s="107"/>
      <c r="LCJ657" s="107"/>
      <c r="LCK657" s="107"/>
      <c r="LCL657" s="107"/>
      <c r="LCM657" s="107"/>
      <c r="LCN657" s="107"/>
      <c r="LCO657" s="107"/>
      <c r="LCP657" s="107"/>
      <c r="LCQ657" s="107"/>
      <c r="LCR657" s="107"/>
      <c r="LCS657" s="107"/>
      <c r="LCT657" s="107"/>
      <c r="LCU657" s="107"/>
      <c r="LCV657" s="107"/>
      <c r="LCW657" s="107"/>
      <c r="LCX657" s="107"/>
      <c r="LCY657" s="107"/>
      <c r="LCZ657" s="107"/>
      <c r="LDA657" s="107"/>
      <c r="LDB657" s="107"/>
      <c r="LDC657" s="107"/>
      <c r="LDD657" s="107"/>
      <c r="LDE657" s="107"/>
      <c r="LDF657" s="107"/>
      <c r="LDG657" s="107"/>
      <c r="LDH657" s="107"/>
      <c r="LDI657" s="107"/>
      <c r="LDJ657" s="107"/>
      <c r="LDK657" s="107"/>
      <c r="LDL657" s="107"/>
      <c r="LDM657" s="107"/>
      <c r="LDN657" s="107"/>
      <c r="LDO657" s="107"/>
      <c r="LDP657" s="107"/>
      <c r="LDQ657" s="107"/>
      <c r="LDR657" s="107"/>
      <c r="LDS657" s="107"/>
      <c r="LDT657" s="107"/>
      <c r="LDU657" s="107"/>
      <c r="LDV657" s="107"/>
      <c r="LDW657" s="107"/>
      <c r="LDX657" s="107"/>
      <c r="LDY657" s="107"/>
      <c r="LDZ657" s="107"/>
      <c r="LEA657" s="107"/>
      <c r="LEB657" s="107"/>
      <c r="LEC657" s="107"/>
      <c r="LED657" s="107"/>
      <c r="LEE657" s="107"/>
      <c r="LEF657" s="107"/>
      <c r="LEG657" s="107"/>
      <c r="LEH657" s="107"/>
      <c r="LEI657" s="107"/>
      <c r="LEJ657" s="107"/>
      <c r="LEK657" s="107"/>
      <c r="LEL657" s="107"/>
      <c r="LEM657" s="107"/>
      <c r="LEN657" s="107"/>
      <c r="LEO657" s="107"/>
      <c r="LEP657" s="107"/>
      <c r="LEQ657" s="107"/>
      <c r="LER657" s="107"/>
      <c r="LES657" s="107"/>
      <c r="LET657" s="107"/>
      <c r="LEU657" s="107"/>
      <c r="LEV657" s="107"/>
      <c r="LEW657" s="107"/>
      <c r="LEX657" s="107"/>
      <c r="LEY657" s="107"/>
      <c r="LEZ657" s="107"/>
      <c r="LFA657" s="107"/>
      <c r="LFB657" s="107"/>
      <c r="LFC657" s="107"/>
      <c r="LFD657" s="107"/>
      <c r="LFE657" s="107"/>
      <c r="LFF657" s="107"/>
      <c r="LFG657" s="107"/>
      <c r="LFH657" s="107"/>
      <c r="LFI657" s="107"/>
      <c r="LFJ657" s="107"/>
      <c r="LFK657" s="107"/>
      <c r="LFL657" s="107"/>
      <c r="LFM657" s="107"/>
      <c r="LFN657" s="107"/>
      <c r="LFO657" s="107"/>
      <c r="LFP657" s="107"/>
      <c r="LFQ657" s="107"/>
      <c r="LFR657" s="107"/>
      <c r="LFS657" s="107"/>
      <c r="LFT657" s="107"/>
      <c r="LFU657" s="107"/>
      <c r="LFV657" s="107"/>
      <c r="LFW657" s="107"/>
      <c r="LFX657" s="107"/>
      <c r="LFY657" s="107"/>
      <c r="LFZ657" s="107"/>
      <c r="LGA657" s="107"/>
      <c r="LGB657" s="107"/>
      <c r="LGC657" s="107"/>
      <c r="LGD657" s="107"/>
      <c r="LGE657" s="107"/>
      <c r="LGF657" s="107"/>
      <c r="LGG657" s="107"/>
      <c r="LGH657" s="107"/>
      <c r="LGI657" s="107"/>
      <c r="LGJ657" s="107"/>
      <c r="LGK657" s="107"/>
      <c r="LGL657" s="107"/>
      <c r="LGM657" s="107"/>
      <c r="LGN657" s="107"/>
      <c r="LGO657" s="107"/>
      <c r="LGP657" s="107"/>
      <c r="LGQ657" s="107"/>
      <c r="LGR657" s="107"/>
      <c r="LGS657" s="107"/>
      <c r="LGT657" s="107"/>
      <c r="LGU657" s="107"/>
      <c r="LGV657" s="107"/>
      <c r="LGW657" s="107"/>
      <c r="LGX657" s="107"/>
      <c r="LGY657" s="107"/>
      <c r="LGZ657" s="107"/>
      <c r="LHA657" s="107"/>
      <c r="LHB657" s="107"/>
      <c r="LHC657" s="107"/>
      <c r="LHD657" s="107"/>
      <c r="LHE657" s="107"/>
      <c r="LHF657" s="107"/>
      <c r="LHG657" s="107"/>
      <c r="LHH657" s="107"/>
      <c r="LHI657" s="107"/>
      <c r="LHJ657" s="107"/>
      <c r="LHK657" s="107"/>
      <c r="LHL657" s="107"/>
      <c r="LHM657" s="107"/>
      <c r="LHN657" s="107"/>
      <c r="LHO657" s="107"/>
      <c r="LHP657" s="107"/>
      <c r="LHQ657" s="107"/>
      <c r="LHR657" s="107"/>
      <c r="LHS657" s="107"/>
      <c r="LHT657" s="107"/>
      <c r="LHU657" s="107"/>
      <c r="LHV657" s="107"/>
      <c r="LHW657" s="107"/>
      <c r="LHX657" s="107"/>
      <c r="LHY657" s="107"/>
      <c r="LHZ657" s="107"/>
      <c r="LIA657" s="107"/>
      <c r="LIB657" s="107"/>
      <c r="LIC657" s="107"/>
      <c r="LID657" s="107"/>
      <c r="LIE657" s="107"/>
      <c r="LIF657" s="107"/>
      <c r="LIG657" s="107"/>
      <c r="LIH657" s="107"/>
      <c r="LII657" s="107"/>
      <c r="LIJ657" s="107"/>
      <c r="LIK657" s="107"/>
      <c r="LIL657" s="107"/>
      <c r="LIM657" s="107"/>
      <c r="LIN657" s="107"/>
      <c r="LIO657" s="107"/>
      <c r="LIP657" s="107"/>
      <c r="LIQ657" s="107"/>
      <c r="LIR657" s="107"/>
      <c r="LIS657" s="107"/>
      <c r="LIT657" s="107"/>
      <c r="LIU657" s="107"/>
      <c r="LIV657" s="107"/>
      <c r="LIW657" s="107"/>
      <c r="LIX657" s="107"/>
      <c r="LIY657" s="107"/>
      <c r="LIZ657" s="107"/>
      <c r="LJA657" s="107"/>
      <c r="LJB657" s="107"/>
      <c r="LJC657" s="107"/>
      <c r="LJD657" s="107"/>
      <c r="LJE657" s="107"/>
      <c r="LJF657" s="107"/>
      <c r="LJG657" s="107"/>
      <c r="LJH657" s="107"/>
      <c r="LJI657" s="107"/>
      <c r="LJJ657" s="107"/>
      <c r="LJK657" s="107"/>
      <c r="LJL657" s="107"/>
      <c r="LJM657" s="107"/>
      <c r="LJN657" s="107"/>
      <c r="LJO657" s="107"/>
      <c r="LJP657" s="107"/>
      <c r="LJQ657" s="107"/>
      <c r="LJR657" s="107"/>
      <c r="LJS657" s="107"/>
      <c r="LJT657" s="107"/>
      <c r="LJU657" s="107"/>
      <c r="LJV657" s="107"/>
      <c r="LJW657" s="107"/>
      <c r="LJX657" s="107"/>
      <c r="LJY657" s="107"/>
      <c r="LJZ657" s="107"/>
      <c r="LKA657" s="107"/>
      <c r="LKB657" s="107"/>
      <c r="LKC657" s="107"/>
      <c r="LKD657" s="107"/>
      <c r="LKE657" s="107"/>
      <c r="LKF657" s="107"/>
      <c r="LKG657" s="107"/>
      <c r="LKH657" s="107"/>
      <c r="LKI657" s="107"/>
      <c r="LKJ657" s="107"/>
      <c r="LKK657" s="107"/>
      <c r="LKL657" s="107"/>
      <c r="LKM657" s="107"/>
      <c r="LKN657" s="107"/>
      <c r="LKO657" s="107"/>
      <c r="LKP657" s="107"/>
      <c r="LKQ657" s="107"/>
      <c r="LKR657" s="107"/>
      <c r="LKS657" s="107"/>
      <c r="LKT657" s="107"/>
      <c r="LKU657" s="107"/>
      <c r="LKV657" s="107"/>
      <c r="LKW657" s="107"/>
      <c r="LKX657" s="107"/>
      <c r="LKY657" s="107"/>
      <c r="LKZ657" s="107"/>
      <c r="LLA657" s="107"/>
      <c r="LLB657" s="107"/>
      <c r="LLC657" s="107"/>
      <c r="LLD657" s="107"/>
      <c r="LLE657" s="107"/>
      <c r="LLF657" s="107"/>
      <c r="LLG657" s="107"/>
      <c r="LLH657" s="107"/>
      <c r="LLI657" s="107"/>
      <c r="LLJ657" s="107"/>
      <c r="LLK657" s="107"/>
      <c r="LLL657" s="107"/>
      <c r="LLM657" s="107"/>
      <c r="LLN657" s="107"/>
      <c r="LLO657" s="107"/>
      <c r="LLP657" s="107"/>
      <c r="LLQ657" s="107"/>
      <c r="LLR657" s="107"/>
      <c r="LLS657" s="107"/>
      <c r="LLT657" s="107"/>
      <c r="LLU657" s="107"/>
      <c r="LLV657" s="107"/>
      <c r="LLW657" s="107"/>
      <c r="LLX657" s="107"/>
      <c r="LLY657" s="107"/>
      <c r="LLZ657" s="107"/>
      <c r="LMA657" s="107"/>
      <c r="LMB657" s="107"/>
      <c r="LMC657" s="107"/>
      <c r="LMD657" s="107"/>
      <c r="LME657" s="107"/>
      <c r="LMF657" s="107"/>
      <c r="LMG657" s="107"/>
      <c r="LMH657" s="107"/>
      <c r="LMI657" s="107"/>
      <c r="LMJ657" s="107"/>
      <c r="LMK657" s="107"/>
      <c r="LML657" s="107"/>
      <c r="LMM657" s="107"/>
      <c r="LMN657" s="107"/>
      <c r="LMO657" s="107"/>
      <c r="LMP657" s="107"/>
      <c r="LMQ657" s="107"/>
      <c r="LMR657" s="107"/>
      <c r="LMS657" s="107"/>
      <c r="LMT657" s="107"/>
      <c r="LMU657" s="107"/>
      <c r="LMV657" s="107"/>
      <c r="LMW657" s="107"/>
      <c r="LMX657" s="107"/>
      <c r="LMY657" s="107"/>
      <c r="LMZ657" s="107"/>
      <c r="LNA657" s="107"/>
      <c r="LNB657" s="107"/>
      <c r="LNC657" s="107"/>
      <c r="LND657" s="107"/>
      <c r="LNE657" s="107"/>
      <c r="LNF657" s="107"/>
      <c r="LNG657" s="107"/>
      <c r="LNH657" s="107"/>
      <c r="LNI657" s="107"/>
      <c r="LNJ657" s="107"/>
      <c r="LNK657" s="107"/>
      <c r="LNL657" s="107"/>
      <c r="LNM657" s="107"/>
      <c r="LNN657" s="107"/>
      <c r="LNO657" s="107"/>
      <c r="LNP657" s="107"/>
      <c r="LNQ657" s="107"/>
      <c r="LNR657" s="107"/>
      <c r="LNS657" s="107"/>
      <c r="LNT657" s="107"/>
      <c r="LNU657" s="107"/>
      <c r="LNV657" s="107"/>
      <c r="LNW657" s="107"/>
      <c r="LNX657" s="107"/>
      <c r="LNY657" s="107"/>
      <c r="LNZ657" s="107"/>
      <c r="LOA657" s="107"/>
      <c r="LOB657" s="107"/>
      <c r="LOC657" s="107"/>
      <c r="LOD657" s="107"/>
      <c r="LOE657" s="107"/>
      <c r="LOF657" s="107"/>
      <c r="LOG657" s="107"/>
      <c r="LOH657" s="107"/>
      <c r="LOI657" s="107"/>
      <c r="LOJ657" s="107"/>
      <c r="LOK657" s="107"/>
      <c r="LOL657" s="107"/>
      <c r="LOM657" s="107"/>
      <c r="LON657" s="107"/>
      <c r="LOO657" s="107"/>
      <c r="LOP657" s="107"/>
      <c r="LOQ657" s="107"/>
      <c r="LOR657" s="107"/>
      <c r="LOS657" s="107"/>
      <c r="LOT657" s="107"/>
      <c r="LOU657" s="107"/>
      <c r="LOV657" s="107"/>
      <c r="LOW657" s="107"/>
      <c r="LOX657" s="107"/>
      <c r="LOY657" s="107"/>
      <c r="LOZ657" s="107"/>
      <c r="LPA657" s="107"/>
      <c r="LPB657" s="107"/>
      <c r="LPC657" s="107"/>
      <c r="LPD657" s="107"/>
      <c r="LPE657" s="107"/>
      <c r="LPF657" s="107"/>
      <c r="LPG657" s="107"/>
      <c r="LPH657" s="107"/>
      <c r="LPI657" s="107"/>
      <c r="LPJ657" s="107"/>
      <c r="LPK657" s="107"/>
      <c r="LPL657" s="107"/>
      <c r="LPM657" s="107"/>
      <c r="LPN657" s="107"/>
      <c r="LPO657" s="107"/>
      <c r="LPP657" s="107"/>
      <c r="LPQ657" s="107"/>
      <c r="LPR657" s="107"/>
      <c r="LPS657" s="107"/>
      <c r="LPT657" s="107"/>
      <c r="LPU657" s="107"/>
      <c r="LPV657" s="107"/>
      <c r="LPW657" s="107"/>
      <c r="LPX657" s="107"/>
      <c r="LPY657" s="107"/>
      <c r="LPZ657" s="107"/>
      <c r="LQA657" s="107"/>
      <c r="LQB657" s="107"/>
      <c r="LQC657" s="107"/>
      <c r="LQD657" s="107"/>
      <c r="LQE657" s="107"/>
      <c r="LQF657" s="107"/>
      <c r="LQG657" s="107"/>
      <c r="LQH657" s="107"/>
      <c r="LQI657" s="107"/>
      <c r="LQJ657" s="107"/>
      <c r="LQK657" s="107"/>
      <c r="LQL657" s="107"/>
      <c r="LQM657" s="107"/>
      <c r="LQN657" s="107"/>
      <c r="LQO657" s="107"/>
      <c r="LQP657" s="107"/>
      <c r="LQQ657" s="107"/>
      <c r="LQR657" s="107"/>
      <c r="LQS657" s="107"/>
      <c r="LQT657" s="107"/>
      <c r="LQU657" s="107"/>
      <c r="LQV657" s="107"/>
      <c r="LQW657" s="107"/>
      <c r="LQX657" s="107"/>
      <c r="LQY657" s="107"/>
      <c r="LQZ657" s="107"/>
      <c r="LRA657" s="107"/>
      <c r="LRB657" s="107"/>
      <c r="LRC657" s="107"/>
      <c r="LRD657" s="107"/>
      <c r="LRE657" s="107"/>
      <c r="LRF657" s="107"/>
      <c r="LRG657" s="107"/>
      <c r="LRH657" s="107"/>
      <c r="LRI657" s="107"/>
      <c r="LRJ657" s="107"/>
      <c r="LRK657" s="107"/>
      <c r="LRL657" s="107"/>
      <c r="LRM657" s="107"/>
      <c r="LRN657" s="107"/>
      <c r="LRO657" s="107"/>
      <c r="LRP657" s="107"/>
      <c r="LRQ657" s="107"/>
      <c r="LRR657" s="107"/>
      <c r="LRS657" s="107"/>
      <c r="LRT657" s="107"/>
      <c r="LRU657" s="107"/>
      <c r="LRV657" s="107"/>
      <c r="LRW657" s="107"/>
      <c r="LRX657" s="107"/>
      <c r="LRY657" s="107"/>
      <c r="LRZ657" s="107"/>
      <c r="LSA657" s="107"/>
      <c r="LSB657" s="107"/>
      <c r="LSC657" s="107"/>
      <c r="LSD657" s="107"/>
      <c r="LSE657" s="107"/>
      <c r="LSF657" s="107"/>
      <c r="LSG657" s="107"/>
      <c r="LSH657" s="107"/>
      <c r="LSI657" s="107"/>
      <c r="LSJ657" s="107"/>
      <c r="LSK657" s="107"/>
      <c r="LSL657" s="107"/>
      <c r="LSM657" s="107"/>
      <c r="LSN657" s="107"/>
      <c r="LSO657" s="107"/>
      <c r="LSP657" s="107"/>
      <c r="LSQ657" s="107"/>
      <c r="LSR657" s="107"/>
      <c r="LSS657" s="107"/>
      <c r="LST657" s="107"/>
      <c r="LSU657" s="107"/>
      <c r="LSV657" s="107"/>
      <c r="LSW657" s="107"/>
      <c r="LSX657" s="107"/>
      <c r="LSY657" s="107"/>
      <c r="LSZ657" s="107"/>
      <c r="LTA657" s="107"/>
      <c r="LTB657" s="107"/>
      <c r="LTC657" s="107"/>
      <c r="LTD657" s="107"/>
      <c r="LTE657" s="107"/>
      <c r="LTF657" s="107"/>
      <c r="LTG657" s="107"/>
      <c r="LTH657" s="107"/>
      <c r="LTI657" s="107"/>
      <c r="LTJ657" s="107"/>
      <c r="LTK657" s="107"/>
      <c r="LTL657" s="107"/>
      <c r="LTM657" s="107"/>
      <c r="LTN657" s="107"/>
      <c r="LTO657" s="107"/>
      <c r="LTP657" s="107"/>
      <c r="LTQ657" s="107"/>
      <c r="LTR657" s="107"/>
      <c r="LTS657" s="107"/>
      <c r="LTT657" s="107"/>
      <c r="LTU657" s="107"/>
      <c r="LTV657" s="107"/>
      <c r="LTW657" s="107"/>
      <c r="LTX657" s="107"/>
      <c r="LTY657" s="107"/>
      <c r="LTZ657" s="107"/>
      <c r="LUA657" s="107"/>
      <c r="LUB657" s="107"/>
      <c r="LUC657" s="107"/>
      <c r="LUD657" s="107"/>
      <c r="LUE657" s="107"/>
      <c r="LUF657" s="107"/>
      <c r="LUG657" s="107"/>
      <c r="LUH657" s="107"/>
      <c r="LUI657" s="107"/>
      <c r="LUJ657" s="107"/>
      <c r="LUK657" s="107"/>
      <c r="LUL657" s="107"/>
      <c r="LUM657" s="107"/>
      <c r="LUN657" s="107"/>
      <c r="LUO657" s="107"/>
      <c r="LUP657" s="107"/>
      <c r="LUQ657" s="107"/>
      <c r="LUR657" s="107"/>
      <c r="LUS657" s="107"/>
      <c r="LUT657" s="107"/>
      <c r="LUU657" s="107"/>
      <c r="LUV657" s="107"/>
      <c r="LUW657" s="107"/>
      <c r="LUX657" s="107"/>
      <c r="LUY657" s="107"/>
      <c r="LUZ657" s="107"/>
      <c r="LVA657" s="107"/>
      <c r="LVB657" s="107"/>
      <c r="LVC657" s="107"/>
      <c r="LVD657" s="107"/>
      <c r="LVE657" s="107"/>
      <c r="LVF657" s="107"/>
      <c r="LVG657" s="107"/>
      <c r="LVH657" s="107"/>
      <c r="LVI657" s="107"/>
      <c r="LVJ657" s="107"/>
      <c r="LVK657" s="107"/>
      <c r="LVL657" s="107"/>
      <c r="LVM657" s="107"/>
      <c r="LVN657" s="107"/>
      <c r="LVO657" s="107"/>
      <c r="LVP657" s="107"/>
      <c r="LVQ657" s="107"/>
      <c r="LVR657" s="107"/>
      <c r="LVS657" s="107"/>
      <c r="LVT657" s="107"/>
      <c r="LVU657" s="107"/>
      <c r="LVV657" s="107"/>
      <c r="LVW657" s="107"/>
      <c r="LVX657" s="107"/>
      <c r="LVY657" s="107"/>
      <c r="LVZ657" s="107"/>
      <c r="LWA657" s="107"/>
      <c r="LWB657" s="107"/>
      <c r="LWC657" s="107"/>
      <c r="LWD657" s="107"/>
      <c r="LWE657" s="107"/>
      <c r="LWF657" s="107"/>
      <c r="LWG657" s="107"/>
      <c r="LWH657" s="107"/>
      <c r="LWI657" s="107"/>
      <c r="LWJ657" s="107"/>
      <c r="LWK657" s="107"/>
      <c r="LWL657" s="107"/>
      <c r="LWM657" s="107"/>
      <c r="LWN657" s="107"/>
      <c r="LWO657" s="107"/>
      <c r="LWP657" s="107"/>
      <c r="LWQ657" s="107"/>
      <c r="LWR657" s="107"/>
      <c r="LWS657" s="107"/>
      <c r="LWT657" s="107"/>
      <c r="LWU657" s="107"/>
      <c r="LWV657" s="107"/>
      <c r="LWW657" s="107"/>
      <c r="LWX657" s="107"/>
      <c r="LWY657" s="107"/>
      <c r="LWZ657" s="107"/>
      <c r="LXA657" s="107"/>
      <c r="LXB657" s="107"/>
      <c r="LXC657" s="107"/>
      <c r="LXD657" s="107"/>
      <c r="LXE657" s="107"/>
      <c r="LXF657" s="107"/>
      <c r="LXG657" s="107"/>
      <c r="LXH657" s="107"/>
      <c r="LXI657" s="107"/>
      <c r="LXJ657" s="107"/>
      <c r="LXK657" s="107"/>
      <c r="LXL657" s="107"/>
      <c r="LXM657" s="107"/>
      <c r="LXN657" s="107"/>
      <c r="LXO657" s="107"/>
      <c r="LXP657" s="107"/>
      <c r="LXQ657" s="107"/>
      <c r="LXR657" s="107"/>
      <c r="LXS657" s="107"/>
      <c r="LXT657" s="107"/>
      <c r="LXU657" s="107"/>
      <c r="LXV657" s="107"/>
      <c r="LXW657" s="107"/>
      <c r="LXX657" s="107"/>
      <c r="LXY657" s="107"/>
      <c r="LXZ657" s="107"/>
      <c r="LYA657" s="107"/>
      <c r="LYB657" s="107"/>
      <c r="LYC657" s="107"/>
      <c r="LYD657" s="107"/>
      <c r="LYE657" s="107"/>
      <c r="LYF657" s="107"/>
      <c r="LYG657" s="107"/>
      <c r="LYH657" s="107"/>
      <c r="LYI657" s="107"/>
      <c r="LYJ657" s="107"/>
      <c r="LYK657" s="107"/>
      <c r="LYL657" s="107"/>
      <c r="LYM657" s="107"/>
      <c r="LYN657" s="107"/>
      <c r="LYO657" s="107"/>
      <c r="LYP657" s="107"/>
      <c r="LYQ657" s="107"/>
      <c r="LYR657" s="107"/>
      <c r="LYS657" s="107"/>
      <c r="LYT657" s="107"/>
      <c r="LYU657" s="107"/>
      <c r="LYV657" s="107"/>
      <c r="LYW657" s="107"/>
      <c r="LYX657" s="107"/>
      <c r="LYY657" s="107"/>
      <c r="LYZ657" s="107"/>
      <c r="LZA657" s="107"/>
      <c r="LZB657" s="107"/>
      <c r="LZC657" s="107"/>
      <c r="LZD657" s="107"/>
      <c r="LZE657" s="107"/>
      <c r="LZF657" s="107"/>
      <c r="LZG657" s="107"/>
      <c r="LZH657" s="107"/>
      <c r="LZI657" s="107"/>
      <c r="LZJ657" s="107"/>
      <c r="LZK657" s="107"/>
      <c r="LZL657" s="107"/>
      <c r="LZM657" s="107"/>
      <c r="LZN657" s="107"/>
      <c r="LZO657" s="107"/>
      <c r="LZP657" s="107"/>
      <c r="LZQ657" s="107"/>
      <c r="LZR657" s="107"/>
      <c r="LZS657" s="107"/>
      <c r="LZT657" s="107"/>
      <c r="LZU657" s="107"/>
      <c r="LZV657" s="107"/>
      <c r="LZW657" s="107"/>
      <c r="LZX657" s="107"/>
      <c r="LZY657" s="107"/>
      <c r="LZZ657" s="107"/>
      <c r="MAA657" s="107"/>
      <c r="MAB657" s="107"/>
      <c r="MAC657" s="107"/>
      <c r="MAD657" s="107"/>
      <c r="MAE657" s="107"/>
      <c r="MAF657" s="107"/>
      <c r="MAG657" s="107"/>
      <c r="MAH657" s="107"/>
      <c r="MAI657" s="107"/>
      <c r="MAJ657" s="107"/>
      <c r="MAK657" s="107"/>
      <c r="MAL657" s="107"/>
      <c r="MAM657" s="107"/>
      <c r="MAN657" s="107"/>
      <c r="MAO657" s="107"/>
      <c r="MAP657" s="107"/>
      <c r="MAQ657" s="107"/>
      <c r="MAR657" s="107"/>
      <c r="MAS657" s="107"/>
      <c r="MAT657" s="107"/>
      <c r="MAU657" s="107"/>
      <c r="MAV657" s="107"/>
      <c r="MAW657" s="107"/>
      <c r="MAX657" s="107"/>
      <c r="MAY657" s="107"/>
      <c r="MAZ657" s="107"/>
      <c r="MBA657" s="107"/>
      <c r="MBB657" s="107"/>
      <c r="MBC657" s="107"/>
      <c r="MBD657" s="107"/>
      <c r="MBE657" s="107"/>
      <c r="MBF657" s="107"/>
      <c r="MBG657" s="107"/>
      <c r="MBH657" s="107"/>
      <c r="MBI657" s="107"/>
      <c r="MBJ657" s="107"/>
      <c r="MBK657" s="107"/>
      <c r="MBL657" s="107"/>
      <c r="MBM657" s="107"/>
      <c r="MBN657" s="107"/>
      <c r="MBO657" s="107"/>
      <c r="MBP657" s="107"/>
      <c r="MBQ657" s="107"/>
      <c r="MBR657" s="107"/>
      <c r="MBS657" s="107"/>
      <c r="MBT657" s="107"/>
      <c r="MBU657" s="107"/>
      <c r="MBV657" s="107"/>
      <c r="MBW657" s="107"/>
      <c r="MBX657" s="107"/>
      <c r="MBY657" s="107"/>
      <c r="MBZ657" s="107"/>
      <c r="MCA657" s="107"/>
      <c r="MCB657" s="107"/>
      <c r="MCC657" s="107"/>
      <c r="MCD657" s="107"/>
      <c r="MCE657" s="107"/>
      <c r="MCF657" s="107"/>
      <c r="MCG657" s="107"/>
      <c r="MCH657" s="107"/>
      <c r="MCI657" s="107"/>
      <c r="MCJ657" s="107"/>
      <c r="MCK657" s="107"/>
      <c r="MCL657" s="107"/>
      <c r="MCM657" s="107"/>
      <c r="MCN657" s="107"/>
      <c r="MCO657" s="107"/>
      <c r="MCP657" s="107"/>
      <c r="MCQ657" s="107"/>
      <c r="MCR657" s="107"/>
      <c r="MCS657" s="107"/>
      <c r="MCT657" s="107"/>
      <c r="MCU657" s="107"/>
      <c r="MCV657" s="107"/>
      <c r="MCW657" s="107"/>
      <c r="MCX657" s="107"/>
      <c r="MCY657" s="107"/>
      <c r="MCZ657" s="107"/>
      <c r="MDA657" s="107"/>
      <c r="MDB657" s="107"/>
      <c r="MDC657" s="107"/>
      <c r="MDD657" s="107"/>
      <c r="MDE657" s="107"/>
      <c r="MDF657" s="107"/>
      <c r="MDG657" s="107"/>
      <c r="MDH657" s="107"/>
      <c r="MDI657" s="107"/>
      <c r="MDJ657" s="107"/>
      <c r="MDK657" s="107"/>
      <c r="MDL657" s="107"/>
      <c r="MDM657" s="107"/>
      <c r="MDN657" s="107"/>
      <c r="MDO657" s="107"/>
      <c r="MDP657" s="107"/>
      <c r="MDQ657" s="107"/>
      <c r="MDR657" s="107"/>
      <c r="MDS657" s="107"/>
      <c r="MDT657" s="107"/>
      <c r="MDU657" s="107"/>
      <c r="MDV657" s="107"/>
      <c r="MDW657" s="107"/>
      <c r="MDX657" s="107"/>
      <c r="MDY657" s="107"/>
      <c r="MDZ657" s="107"/>
      <c r="MEA657" s="107"/>
      <c r="MEB657" s="107"/>
      <c r="MEC657" s="107"/>
      <c r="MED657" s="107"/>
      <c r="MEE657" s="107"/>
      <c r="MEF657" s="107"/>
      <c r="MEG657" s="107"/>
      <c r="MEH657" s="107"/>
      <c r="MEI657" s="107"/>
      <c r="MEJ657" s="107"/>
      <c r="MEK657" s="107"/>
      <c r="MEL657" s="107"/>
      <c r="MEM657" s="107"/>
      <c r="MEN657" s="107"/>
      <c r="MEO657" s="107"/>
      <c r="MEP657" s="107"/>
      <c r="MEQ657" s="107"/>
      <c r="MER657" s="107"/>
      <c r="MES657" s="107"/>
      <c r="MET657" s="107"/>
      <c r="MEU657" s="107"/>
      <c r="MEV657" s="107"/>
      <c r="MEW657" s="107"/>
      <c r="MEX657" s="107"/>
      <c r="MEY657" s="107"/>
      <c r="MEZ657" s="107"/>
      <c r="MFA657" s="107"/>
      <c r="MFB657" s="107"/>
      <c r="MFC657" s="107"/>
      <c r="MFD657" s="107"/>
      <c r="MFE657" s="107"/>
      <c r="MFF657" s="107"/>
      <c r="MFG657" s="107"/>
      <c r="MFH657" s="107"/>
      <c r="MFI657" s="107"/>
      <c r="MFJ657" s="107"/>
      <c r="MFK657" s="107"/>
      <c r="MFL657" s="107"/>
      <c r="MFM657" s="107"/>
      <c r="MFN657" s="107"/>
      <c r="MFO657" s="107"/>
      <c r="MFP657" s="107"/>
      <c r="MFQ657" s="107"/>
      <c r="MFR657" s="107"/>
      <c r="MFS657" s="107"/>
      <c r="MFT657" s="107"/>
      <c r="MFU657" s="107"/>
      <c r="MFV657" s="107"/>
      <c r="MFW657" s="107"/>
      <c r="MFX657" s="107"/>
      <c r="MFY657" s="107"/>
      <c r="MFZ657" s="107"/>
      <c r="MGA657" s="107"/>
      <c r="MGB657" s="107"/>
      <c r="MGC657" s="107"/>
      <c r="MGD657" s="107"/>
      <c r="MGE657" s="107"/>
      <c r="MGF657" s="107"/>
      <c r="MGG657" s="107"/>
      <c r="MGH657" s="107"/>
      <c r="MGI657" s="107"/>
      <c r="MGJ657" s="107"/>
      <c r="MGK657" s="107"/>
      <c r="MGL657" s="107"/>
      <c r="MGM657" s="107"/>
      <c r="MGN657" s="107"/>
      <c r="MGO657" s="107"/>
      <c r="MGP657" s="107"/>
      <c r="MGQ657" s="107"/>
      <c r="MGR657" s="107"/>
      <c r="MGS657" s="107"/>
      <c r="MGT657" s="107"/>
      <c r="MGU657" s="107"/>
      <c r="MGV657" s="107"/>
      <c r="MGW657" s="107"/>
      <c r="MGX657" s="107"/>
      <c r="MGY657" s="107"/>
      <c r="MGZ657" s="107"/>
      <c r="MHA657" s="107"/>
      <c r="MHB657" s="107"/>
      <c r="MHC657" s="107"/>
      <c r="MHD657" s="107"/>
      <c r="MHE657" s="107"/>
      <c r="MHF657" s="107"/>
      <c r="MHG657" s="107"/>
      <c r="MHH657" s="107"/>
      <c r="MHI657" s="107"/>
      <c r="MHJ657" s="107"/>
      <c r="MHK657" s="107"/>
      <c r="MHL657" s="107"/>
      <c r="MHM657" s="107"/>
      <c r="MHN657" s="107"/>
      <c r="MHO657" s="107"/>
      <c r="MHP657" s="107"/>
      <c r="MHQ657" s="107"/>
      <c r="MHR657" s="107"/>
      <c r="MHS657" s="107"/>
      <c r="MHT657" s="107"/>
      <c r="MHU657" s="107"/>
      <c r="MHV657" s="107"/>
      <c r="MHW657" s="107"/>
      <c r="MHX657" s="107"/>
      <c r="MHY657" s="107"/>
      <c r="MHZ657" s="107"/>
      <c r="MIA657" s="107"/>
      <c r="MIB657" s="107"/>
      <c r="MIC657" s="107"/>
      <c r="MID657" s="107"/>
      <c r="MIE657" s="107"/>
      <c r="MIF657" s="107"/>
      <c r="MIG657" s="107"/>
      <c r="MIH657" s="107"/>
      <c r="MII657" s="107"/>
      <c r="MIJ657" s="107"/>
      <c r="MIK657" s="107"/>
      <c r="MIL657" s="107"/>
      <c r="MIM657" s="107"/>
      <c r="MIN657" s="107"/>
      <c r="MIO657" s="107"/>
      <c r="MIP657" s="107"/>
      <c r="MIQ657" s="107"/>
      <c r="MIR657" s="107"/>
      <c r="MIS657" s="107"/>
      <c r="MIT657" s="107"/>
      <c r="MIU657" s="107"/>
      <c r="MIV657" s="107"/>
      <c r="MIW657" s="107"/>
      <c r="MIX657" s="107"/>
      <c r="MIY657" s="107"/>
      <c r="MIZ657" s="107"/>
      <c r="MJA657" s="107"/>
      <c r="MJB657" s="107"/>
      <c r="MJC657" s="107"/>
      <c r="MJD657" s="107"/>
      <c r="MJE657" s="107"/>
      <c r="MJF657" s="107"/>
      <c r="MJG657" s="107"/>
      <c r="MJH657" s="107"/>
      <c r="MJI657" s="107"/>
      <c r="MJJ657" s="107"/>
      <c r="MJK657" s="107"/>
      <c r="MJL657" s="107"/>
      <c r="MJM657" s="107"/>
      <c r="MJN657" s="107"/>
      <c r="MJO657" s="107"/>
      <c r="MJP657" s="107"/>
      <c r="MJQ657" s="107"/>
      <c r="MJR657" s="107"/>
      <c r="MJS657" s="107"/>
      <c r="MJT657" s="107"/>
      <c r="MJU657" s="107"/>
      <c r="MJV657" s="107"/>
      <c r="MJW657" s="107"/>
      <c r="MJX657" s="107"/>
      <c r="MJY657" s="107"/>
      <c r="MJZ657" s="107"/>
      <c r="MKA657" s="107"/>
      <c r="MKB657" s="107"/>
      <c r="MKC657" s="107"/>
      <c r="MKD657" s="107"/>
      <c r="MKE657" s="107"/>
      <c r="MKF657" s="107"/>
      <c r="MKG657" s="107"/>
      <c r="MKH657" s="107"/>
      <c r="MKI657" s="107"/>
      <c r="MKJ657" s="107"/>
      <c r="MKK657" s="107"/>
      <c r="MKL657" s="107"/>
      <c r="MKM657" s="107"/>
      <c r="MKN657" s="107"/>
      <c r="MKO657" s="107"/>
      <c r="MKP657" s="107"/>
      <c r="MKQ657" s="107"/>
      <c r="MKR657" s="107"/>
      <c r="MKS657" s="107"/>
      <c r="MKT657" s="107"/>
      <c r="MKU657" s="107"/>
      <c r="MKV657" s="107"/>
      <c r="MKW657" s="107"/>
      <c r="MKX657" s="107"/>
      <c r="MKY657" s="107"/>
      <c r="MKZ657" s="107"/>
      <c r="MLA657" s="107"/>
      <c r="MLB657" s="107"/>
      <c r="MLC657" s="107"/>
      <c r="MLD657" s="107"/>
      <c r="MLE657" s="107"/>
      <c r="MLF657" s="107"/>
      <c r="MLG657" s="107"/>
      <c r="MLH657" s="107"/>
      <c r="MLI657" s="107"/>
      <c r="MLJ657" s="107"/>
      <c r="MLK657" s="107"/>
      <c r="MLL657" s="107"/>
      <c r="MLM657" s="107"/>
      <c r="MLN657" s="107"/>
      <c r="MLO657" s="107"/>
      <c r="MLP657" s="107"/>
      <c r="MLQ657" s="107"/>
      <c r="MLR657" s="107"/>
      <c r="MLS657" s="107"/>
      <c r="MLT657" s="107"/>
      <c r="MLU657" s="107"/>
      <c r="MLV657" s="107"/>
      <c r="MLW657" s="107"/>
      <c r="MLX657" s="107"/>
      <c r="MLY657" s="107"/>
      <c r="MLZ657" s="107"/>
      <c r="MMA657" s="107"/>
      <c r="MMB657" s="107"/>
      <c r="MMC657" s="107"/>
      <c r="MMD657" s="107"/>
      <c r="MME657" s="107"/>
      <c r="MMF657" s="107"/>
      <c r="MMG657" s="107"/>
      <c r="MMH657" s="107"/>
      <c r="MMI657" s="107"/>
      <c r="MMJ657" s="107"/>
      <c r="MMK657" s="107"/>
      <c r="MML657" s="107"/>
      <c r="MMM657" s="107"/>
      <c r="MMN657" s="107"/>
      <c r="MMO657" s="107"/>
      <c r="MMP657" s="107"/>
      <c r="MMQ657" s="107"/>
      <c r="MMR657" s="107"/>
      <c r="MMS657" s="107"/>
      <c r="MMT657" s="107"/>
      <c r="MMU657" s="107"/>
      <c r="MMV657" s="107"/>
      <c r="MMW657" s="107"/>
      <c r="MMX657" s="107"/>
      <c r="MMY657" s="107"/>
      <c r="MMZ657" s="107"/>
      <c r="MNA657" s="107"/>
      <c r="MNB657" s="107"/>
      <c r="MNC657" s="107"/>
      <c r="MND657" s="107"/>
      <c r="MNE657" s="107"/>
      <c r="MNF657" s="107"/>
      <c r="MNG657" s="107"/>
      <c r="MNH657" s="107"/>
      <c r="MNI657" s="107"/>
      <c r="MNJ657" s="107"/>
      <c r="MNK657" s="107"/>
      <c r="MNL657" s="107"/>
      <c r="MNM657" s="107"/>
      <c r="MNN657" s="107"/>
      <c r="MNO657" s="107"/>
      <c r="MNP657" s="107"/>
      <c r="MNQ657" s="107"/>
      <c r="MNR657" s="107"/>
      <c r="MNS657" s="107"/>
      <c r="MNT657" s="107"/>
      <c r="MNU657" s="107"/>
      <c r="MNV657" s="107"/>
      <c r="MNW657" s="107"/>
      <c r="MNX657" s="107"/>
      <c r="MNY657" s="107"/>
      <c r="MNZ657" s="107"/>
      <c r="MOA657" s="107"/>
      <c r="MOB657" s="107"/>
      <c r="MOC657" s="107"/>
      <c r="MOD657" s="107"/>
      <c r="MOE657" s="107"/>
      <c r="MOF657" s="107"/>
      <c r="MOG657" s="107"/>
      <c r="MOH657" s="107"/>
      <c r="MOI657" s="107"/>
      <c r="MOJ657" s="107"/>
      <c r="MOK657" s="107"/>
      <c r="MOL657" s="107"/>
      <c r="MOM657" s="107"/>
      <c r="MON657" s="107"/>
      <c r="MOO657" s="107"/>
      <c r="MOP657" s="107"/>
      <c r="MOQ657" s="107"/>
      <c r="MOR657" s="107"/>
      <c r="MOS657" s="107"/>
      <c r="MOT657" s="107"/>
      <c r="MOU657" s="107"/>
      <c r="MOV657" s="107"/>
      <c r="MOW657" s="107"/>
      <c r="MOX657" s="107"/>
      <c r="MOY657" s="107"/>
      <c r="MOZ657" s="107"/>
      <c r="MPA657" s="107"/>
      <c r="MPB657" s="107"/>
      <c r="MPC657" s="107"/>
      <c r="MPD657" s="107"/>
      <c r="MPE657" s="107"/>
      <c r="MPF657" s="107"/>
      <c r="MPG657" s="107"/>
      <c r="MPH657" s="107"/>
      <c r="MPI657" s="107"/>
      <c r="MPJ657" s="107"/>
      <c r="MPK657" s="107"/>
      <c r="MPL657" s="107"/>
      <c r="MPM657" s="107"/>
      <c r="MPN657" s="107"/>
      <c r="MPO657" s="107"/>
      <c r="MPP657" s="107"/>
      <c r="MPQ657" s="107"/>
      <c r="MPR657" s="107"/>
      <c r="MPS657" s="107"/>
      <c r="MPT657" s="107"/>
      <c r="MPU657" s="107"/>
      <c r="MPV657" s="107"/>
      <c r="MPW657" s="107"/>
      <c r="MPX657" s="107"/>
      <c r="MPY657" s="107"/>
      <c r="MPZ657" s="107"/>
      <c r="MQA657" s="107"/>
      <c r="MQB657" s="107"/>
      <c r="MQC657" s="107"/>
      <c r="MQD657" s="107"/>
      <c r="MQE657" s="107"/>
      <c r="MQF657" s="107"/>
      <c r="MQG657" s="107"/>
      <c r="MQH657" s="107"/>
      <c r="MQI657" s="107"/>
      <c r="MQJ657" s="107"/>
      <c r="MQK657" s="107"/>
      <c r="MQL657" s="107"/>
      <c r="MQM657" s="107"/>
      <c r="MQN657" s="107"/>
      <c r="MQO657" s="107"/>
      <c r="MQP657" s="107"/>
      <c r="MQQ657" s="107"/>
      <c r="MQR657" s="107"/>
      <c r="MQS657" s="107"/>
      <c r="MQT657" s="107"/>
      <c r="MQU657" s="107"/>
      <c r="MQV657" s="107"/>
      <c r="MQW657" s="107"/>
      <c r="MQX657" s="107"/>
      <c r="MQY657" s="107"/>
      <c r="MQZ657" s="107"/>
      <c r="MRA657" s="107"/>
      <c r="MRB657" s="107"/>
      <c r="MRC657" s="107"/>
      <c r="MRD657" s="107"/>
      <c r="MRE657" s="107"/>
      <c r="MRF657" s="107"/>
      <c r="MRG657" s="107"/>
      <c r="MRH657" s="107"/>
      <c r="MRI657" s="107"/>
      <c r="MRJ657" s="107"/>
      <c r="MRK657" s="107"/>
      <c r="MRL657" s="107"/>
      <c r="MRM657" s="107"/>
      <c r="MRN657" s="107"/>
      <c r="MRO657" s="107"/>
      <c r="MRP657" s="107"/>
      <c r="MRQ657" s="107"/>
      <c r="MRR657" s="107"/>
      <c r="MRS657" s="107"/>
      <c r="MRT657" s="107"/>
      <c r="MRU657" s="107"/>
      <c r="MRV657" s="107"/>
      <c r="MRW657" s="107"/>
      <c r="MRX657" s="107"/>
      <c r="MRY657" s="107"/>
      <c r="MRZ657" s="107"/>
      <c r="MSA657" s="107"/>
      <c r="MSB657" s="107"/>
      <c r="MSC657" s="107"/>
      <c r="MSD657" s="107"/>
      <c r="MSE657" s="107"/>
      <c r="MSF657" s="107"/>
      <c r="MSG657" s="107"/>
      <c r="MSH657" s="107"/>
      <c r="MSI657" s="107"/>
      <c r="MSJ657" s="107"/>
      <c r="MSK657" s="107"/>
      <c r="MSL657" s="107"/>
      <c r="MSM657" s="107"/>
      <c r="MSN657" s="107"/>
      <c r="MSO657" s="107"/>
      <c r="MSP657" s="107"/>
      <c r="MSQ657" s="107"/>
      <c r="MSR657" s="107"/>
      <c r="MSS657" s="107"/>
      <c r="MST657" s="107"/>
      <c r="MSU657" s="107"/>
      <c r="MSV657" s="107"/>
      <c r="MSW657" s="107"/>
      <c r="MSX657" s="107"/>
      <c r="MSY657" s="107"/>
      <c r="MSZ657" s="107"/>
      <c r="MTA657" s="107"/>
      <c r="MTB657" s="107"/>
      <c r="MTC657" s="107"/>
      <c r="MTD657" s="107"/>
      <c r="MTE657" s="107"/>
      <c r="MTF657" s="107"/>
      <c r="MTG657" s="107"/>
      <c r="MTH657" s="107"/>
      <c r="MTI657" s="107"/>
      <c r="MTJ657" s="107"/>
      <c r="MTK657" s="107"/>
      <c r="MTL657" s="107"/>
      <c r="MTM657" s="107"/>
      <c r="MTN657" s="107"/>
      <c r="MTO657" s="107"/>
      <c r="MTP657" s="107"/>
      <c r="MTQ657" s="107"/>
      <c r="MTR657" s="107"/>
      <c r="MTS657" s="107"/>
      <c r="MTT657" s="107"/>
      <c r="MTU657" s="107"/>
      <c r="MTV657" s="107"/>
      <c r="MTW657" s="107"/>
      <c r="MTX657" s="107"/>
      <c r="MTY657" s="107"/>
      <c r="MTZ657" s="107"/>
      <c r="MUA657" s="107"/>
      <c r="MUB657" s="107"/>
      <c r="MUC657" s="107"/>
      <c r="MUD657" s="107"/>
      <c r="MUE657" s="107"/>
      <c r="MUF657" s="107"/>
      <c r="MUG657" s="107"/>
      <c r="MUH657" s="107"/>
      <c r="MUI657" s="107"/>
      <c r="MUJ657" s="107"/>
      <c r="MUK657" s="107"/>
      <c r="MUL657" s="107"/>
      <c r="MUM657" s="107"/>
      <c r="MUN657" s="107"/>
      <c r="MUO657" s="107"/>
      <c r="MUP657" s="107"/>
      <c r="MUQ657" s="107"/>
      <c r="MUR657" s="107"/>
      <c r="MUS657" s="107"/>
      <c r="MUT657" s="107"/>
      <c r="MUU657" s="107"/>
      <c r="MUV657" s="107"/>
      <c r="MUW657" s="107"/>
      <c r="MUX657" s="107"/>
      <c r="MUY657" s="107"/>
      <c r="MUZ657" s="107"/>
      <c r="MVA657" s="107"/>
      <c r="MVB657" s="107"/>
      <c r="MVC657" s="107"/>
      <c r="MVD657" s="107"/>
      <c r="MVE657" s="107"/>
      <c r="MVF657" s="107"/>
      <c r="MVG657" s="107"/>
      <c r="MVH657" s="107"/>
      <c r="MVI657" s="107"/>
      <c r="MVJ657" s="107"/>
      <c r="MVK657" s="107"/>
      <c r="MVL657" s="107"/>
      <c r="MVM657" s="107"/>
      <c r="MVN657" s="107"/>
      <c r="MVO657" s="107"/>
      <c r="MVP657" s="107"/>
      <c r="MVQ657" s="107"/>
      <c r="MVR657" s="107"/>
      <c r="MVS657" s="107"/>
      <c r="MVT657" s="107"/>
      <c r="MVU657" s="107"/>
      <c r="MVV657" s="107"/>
      <c r="MVW657" s="107"/>
      <c r="MVX657" s="107"/>
      <c r="MVY657" s="107"/>
      <c r="MVZ657" s="107"/>
      <c r="MWA657" s="107"/>
      <c r="MWB657" s="107"/>
      <c r="MWC657" s="107"/>
      <c r="MWD657" s="107"/>
      <c r="MWE657" s="107"/>
      <c r="MWF657" s="107"/>
      <c r="MWG657" s="107"/>
      <c r="MWH657" s="107"/>
      <c r="MWI657" s="107"/>
      <c r="MWJ657" s="107"/>
      <c r="MWK657" s="107"/>
      <c r="MWL657" s="107"/>
      <c r="MWM657" s="107"/>
      <c r="MWN657" s="107"/>
      <c r="MWO657" s="107"/>
      <c r="MWP657" s="107"/>
      <c r="MWQ657" s="107"/>
      <c r="MWR657" s="107"/>
      <c r="MWS657" s="107"/>
      <c r="MWT657" s="107"/>
      <c r="MWU657" s="107"/>
      <c r="MWV657" s="107"/>
      <c r="MWW657" s="107"/>
      <c r="MWX657" s="107"/>
      <c r="MWY657" s="107"/>
      <c r="MWZ657" s="107"/>
      <c r="MXA657" s="107"/>
      <c r="MXB657" s="107"/>
      <c r="MXC657" s="107"/>
      <c r="MXD657" s="107"/>
      <c r="MXE657" s="107"/>
      <c r="MXF657" s="107"/>
      <c r="MXG657" s="107"/>
      <c r="MXH657" s="107"/>
      <c r="MXI657" s="107"/>
      <c r="MXJ657" s="107"/>
      <c r="MXK657" s="107"/>
      <c r="MXL657" s="107"/>
      <c r="MXM657" s="107"/>
      <c r="MXN657" s="107"/>
      <c r="MXO657" s="107"/>
      <c r="MXP657" s="107"/>
      <c r="MXQ657" s="107"/>
      <c r="MXR657" s="107"/>
      <c r="MXS657" s="107"/>
      <c r="MXT657" s="107"/>
      <c r="MXU657" s="107"/>
      <c r="MXV657" s="107"/>
      <c r="MXW657" s="107"/>
      <c r="MXX657" s="107"/>
      <c r="MXY657" s="107"/>
      <c r="MXZ657" s="107"/>
      <c r="MYA657" s="107"/>
      <c r="MYB657" s="107"/>
      <c r="MYC657" s="107"/>
      <c r="MYD657" s="107"/>
      <c r="MYE657" s="107"/>
      <c r="MYF657" s="107"/>
      <c r="MYG657" s="107"/>
      <c r="MYH657" s="107"/>
      <c r="MYI657" s="107"/>
      <c r="MYJ657" s="107"/>
      <c r="MYK657" s="107"/>
      <c r="MYL657" s="107"/>
      <c r="MYM657" s="107"/>
      <c r="MYN657" s="107"/>
      <c r="MYO657" s="107"/>
      <c r="MYP657" s="107"/>
      <c r="MYQ657" s="107"/>
      <c r="MYR657" s="107"/>
      <c r="MYS657" s="107"/>
      <c r="MYT657" s="107"/>
      <c r="MYU657" s="107"/>
      <c r="MYV657" s="107"/>
      <c r="MYW657" s="107"/>
      <c r="MYX657" s="107"/>
      <c r="MYY657" s="107"/>
      <c r="MYZ657" s="107"/>
      <c r="MZA657" s="107"/>
      <c r="MZB657" s="107"/>
      <c r="MZC657" s="107"/>
      <c r="MZD657" s="107"/>
      <c r="MZE657" s="107"/>
      <c r="MZF657" s="107"/>
      <c r="MZG657" s="107"/>
      <c r="MZH657" s="107"/>
      <c r="MZI657" s="107"/>
      <c r="MZJ657" s="107"/>
      <c r="MZK657" s="107"/>
      <c r="MZL657" s="107"/>
      <c r="MZM657" s="107"/>
      <c r="MZN657" s="107"/>
      <c r="MZO657" s="107"/>
      <c r="MZP657" s="107"/>
      <c r="MZQ657" s="107"/>
      <c r="MZR657" s="107"/>
      <c r="MZS657" s="107"/>
      <c r="MZT657" s="107"/>
      <c r="MZU657" s="107"/>
      <c r="MZV657" s="107"/>
      <c r="MZW657" s="107"/>
      <c r="MZX657" s="107"/>
      <c r="MZY657" s="107"/>
      <c r="MZZ657" s="107"/>
      <c r="NAA657" s="107"/>
      <c r="NAB657" s="107"/>
      <c r="NAC657" s="107"/>
      <c r="NAD657" s="107"/>
      <c r="NAE657" s="107"/>
      <c r="NAF657" s="107"/>
      <c r="NAG657" s="107"/>
      <c r="NAH657" s="107"/>
      <c r="NAI657" s="107"/>
      <c r="NAJ657" s="107"/>
      <c r="NAK657" s="107"/>
      <c r="NAL657" s="107"/>
      <c r="NAM657" s="107"/>
      <c r="NAN657" s="107"/>
      <c r="NAO657" s="107"/>
      <c r="NAP657" s="107"/>
      <c r="NAQ657" s="107"/>
      <c r="NAR657" s="107"/>
      <c r="NAS657" s="107"/>
      <c r="NAT657" s="107"/>
      <c r="NAU657" s="107"/>
      <c r="NAV657" s="107"/>
      <c r="NAW657" s="107"/>
      <c r="NAX657" s="107"/>
      <c r="NAY657" s="107"/>
      <c r="NAZ657" s="107"/>
      <c r="NBA657" s="107"/>
      <c r="NBB657" s="107"/>
      <c r="NBC657" s="107"/>
      <c r="NBD657" s="107"/>
      <c r="NBE657" s="107"/>
      <c r="NBF657" s="107"/>
      <c r="NBG657" s="107"/>
      <c r="NBH657" s="107"/>
      <c r="NBI657" s="107"/>
      <c r="NBJ657" s="107"/>
      <c r="NBK657" s="107"/>
      <c r="NBL657" s="107"/>
      <c r="NBM657" s="107"/>
      <c r="NBN657" s="107"/>
      <c r="NBO657" s="107"/>
      <c r="NBP657" s="107"/>
      <c r="NBQ657" s="107"/>
      <c r="NBR657" s="107"/>
      <c r="NBS657" s="107"/>
      <c r="NBT657" s="107"/>
      <c r="NBU657" s="107"/>
      <c r="NBV657" s="107"/>
      <c r="NBW657" s="107"/>
      <c r="NBX657" s="107"/>
      <c r="NBY657" s="107"/>
      <c r="NBZ657" s="107"/>
      <c r="NCA657" s="107"/>
      <c r="NCB657" s="107"/>
      <c r="NCC657" s="107"/>
      <c r="NCD657" s="107"/>
      <c r="NCE657" s="107"/>
      <c r="NCF657" s="107"/>
      <c r="NCG657" s="107"/>
      <c r="NCH657" s="107"/>
      <c r="NCI657" s="107"/>
      <c r="NCJ657" s="107"/>
      <c r="NCK657" s="107"/>
      <c r="NCL657" s="107"/>
      <c r="NCM657" s="107"/>
      <c r="NCN657" s="107"/>
      <c r="NCO657" s="107"/>
      <c r="NCP657" s="107"/>
      <c r="NCQ657" s="107"/>
      <c r="NCR657" s="107"/>
      <c r="NCS657" s="107"/>
      <c r="NCT657" s="107"/>
      <c r="NCU657" s="107"/>
      <c r="NCV657" s="107"/>
      <c r="NCW657" s="107"/>
      <c r="NCX657" s="107"/>
      <c r="NCY657" s="107"/>
      <c r="NCZ657" s="107"/>
      <c r="NDA657" s="107"/>
      <c r="NDB657" s="107"/>
      <c r="NDC657" s="107"/>
      <c r="NDD657" s="107"/>
      <c r="NDE657" s="107"/>
      <c r="NDF657" s="107"/>
      <c r="NDG657" s="107"/>
      <c r="NDH657" s="107"/>
      <c r="NDI657" s="107"/>
      <c r="NDJ657" s="107"/>
      <c r="NDK657" s="107"/>
      <c r="NDL657" s="107"/>
      <c r="NDM657" s="107"/>
      <c r="NDN657" s="107"/>
      <c r="NDO657" s="107"/>
      <c r="NDP657" s="107"/>
      <c r="NDQ657" s="107"/>
      <c r="NDR657" s="107"/>
      <c r="NDS657" s="107"/>
      <c r="NDT657" s="107"/>
      <c r="NDU657" s="107"/>
      <c r="NDV657" s="107"/>
      <c r="NDW657" s="107"/>
      <c r="NDX657" s="107"/>
      <c r="NDY657" s="107"/>
      <c r="NDZ657" s="107"/>
      <c r="NEA657" s="107"/>
      <c r="NEB657" s="107"/>
      <c r="NEC657" s="107"/>
      <c r="NED657" s="107"/>
      <c r="NEE657" s="107"/>
      <c r="NEF657" s="107"/>
      <c r="NEG657" s="107"/>
      <c r="NEH657" s="107"/>
      <c r="NEI657" s="107"/>
      <c r="NEJ657" s="107"/>
      <c r="NEK657" s="107"/>
      <c r="NEL657" s="107"/>
      <c r="NEM657" s="107"/>
      <c r="NEN657" s="107"/>
      <c r="NEO657" s="107"/>
      <c r="NEP657" s="107"/>
      <c r="NEQ657" s="107"/>
      <c r="NER657" s="107"/>
      <c r="NES657" s="107"/>
      <c r="NET657" s="107"/>
      <c r="NEU657" s="107"/>
      <c r="NEV657" s="107"/>
      <c r="NEW657" s="107"/>
      <c r="NEX657" s="107"/>
      <c r="NEY657" s="107"/>
      <c r="NEZ657" s="107"/>
      <c r="NFA657" s="107"/>
      <c r="NFB657" s="107"/>
      <c r="NFC657" s="107"/>
      <c r="NFD657" s="107"/>
      <c r="NFE657" s="107"/>
      <c r="NFF657" s="107"/>
      <c r="NFG657" s="107"/>
      <c r="NFH657" s="107"/>
      <c r="NFI657" s="107"/>
      <c r="NFJ657" s="107"/>
      <c r="NFK657" s="107"/>
      <c r="NFL657" s="107"/>
      <c r="NFM657" s="107"/>
      <c r="NFN657" s="107"/>
      <c r="NFO657" s="107"/>
      <c r="NFP657" s="107"/>
      <c r="NFQ657" s="107"/>
      <c r="NFR657" s="107"/>
      <c r="NFS657" s="107"/>
      <c r="NFT657" s="107"/>
      <c r="NFU657" s="107"/>
      <c r="NFV657" s="107"/>
      <c r="NFW657" s="107"/>
      <c r="NFX657" s="107"/>
      <c r="NFY657" s="107"/>
      <c r="NFZ657" s="107"/>
      <c r="NGA657" s="107"/>
      <c r="NGB657" s="107"/>
      <c r="NGC657" s="107"/>
      <c r="NGD657" s="107"/>
      <c r="NGE657" s="107"/>
      <c r="NGF657" s="107"/>
      <c r="NGG657" s="107"/>
      <c r="NGH657" s="107"/>
      <c r="NGI657" s="107"/>
      <c r="NGJ657" s="107"/>
      <c r="NGK657" s="107"/>
      <c r="NGL657" s="107"/>
      <c r="NGM657" s="107"/>
      <c r="NGN657" s="107"/>
      <c r="NGO657" s="107"/>
      <c r="NGP657" s="107"/>
      <c r="NGQ657" s="107"/>
      <c r="NGR657" s="107"/>
      <c r="NGS657" s="107"/>
      <c r="NGT657" s="107"/>
      <c r="NGU657" s="107"/>
      <c r="NGV657" s="107"/>
      <c r="NGW657" s="107"/>
      <c r="NGX657" s="107"/>
      <c r="NGY657" s="107"/>
      <c r="NGZ657" s="107"/>
      <c r="NHA657" s="107"/>
      <c r="NHB657" s="107"/>
      <c r="NHC657" s="107"/>
      <c r="NHD657" s="107"/>
      <c r="NHE657" s="107"/>
      <c r="NHF657" s="107"/>
      <c r="NHG657" s="107"/>
      <c r="NHH657" s="107"/>
      <c r="NHI657" s="107"/>
      <c r="NHJ657" s="107"/>
      <c r="NHK657" s="107"/>
      <c r="NHL657" s="107"/>
      <c r="NHM657" s="107"/>
      <c r="NHN657" s="107"/>
      <c r="NHO657" s="107"/>
      <c r="NHP657" s="107"/>
      <c r="NHQ657" s="107"/>
      <c r="NHR657" s="107"/>
      <c r="NHS657" s="107"/>
      <c r="NHT657" s="107"/>
      <c r="NHU657" s="107"/>
      <c r="NHV657" s="107"/>
      <c r="NHW657" s="107"/>
      <c r="NHX657" s="107"/>
      <c r="NHY657" s="107"/>
      <c r="NHZ657" s="107"/>
      <c r="NIA657" s="107"/>
      <c r="NIB657" s="107"/>
      <c r="NIC657" s="107"/>
      <c r="NID657" s="107"/>
      <c r="NIE657" s="107"/>
      <c r="NIF657" s="107"/>
      <c r="NIG657" s="107"/>
      <c r="NIH657" s="107"/>
      <c r="NII657" s="107"/>
      <c r="NIJ657" s="107"/>
      <c r="NIK657" s="107"/>
      <c r="NIL657" s="107"/>
      <c r="NIM657" s="107"/>
      <c r="NIN657" s="107"/>
      <c r="NIO657" s="107"/>
      <c r="NIP657" s="107"/>
      <c r="NIQ657" s="107"/>
      <c r="NIR657" s="107"/>
      <c r="NIS657" s="107"/>
      <c r="NIT657" s="107"/>
      <c r="NIU657" s="107"/>
      <c r="NIV657" s="107"/>
      <c r="NIW657" s="107"/>
      <c r="NIX657" s="107"/>
      <c r="NIY657" s="107"/>
      <c r="NIZ657" s="107"/>
      <c r="NJA657" s="107"/>
      <c r="NJB657" s="107"/>
      <c r="NJC657" s="107"/>
      <c r="NJD657" s="107"/>
      <c r="NJE657" s="107"/>
      <c r="NJF657" s="107"/>
      <c r="NJG657" s="107"/>
      <c r="NJH657" s="107"/>
      <c r="NJI657" s="107"/>
      <c r="NJJ657" s="107"/>
      <c r="NJK657" s="107"/>
      <c r="NJL657" s="107"/>
      <c r="NJM657" s="107"/>
      <c r="NJN657" s="107"/>
      <c r="NJO657" s="107"/>
      <c r="NJP657" s="107"/>
      <c r="NJQ657" s="107"/>
      <c r="NJR657" s="107"/>
      <c r="NJS657" s="107"/>
      <c r="NJT657" s="107"/>
      <c r="NJU657" s="107"/>
      <c r="NJV657" s="107"/>
      <c r="NJW657" s="107"/>
      <c r="NJX657" s="107"/>
      <c r="NJY657" s="107"/>
      <c r="NJZ657" s="107"/>
      <c r="NKA657" s="107"/>
      <c r="NKB657" s="107"/>
      <c r="NKC657" s="107"/>
      <c r="NKD657" s="107"/>
      <c r="NKE657" s="107"/>
      <c r="NKF657" s="107"/>
      <c r="NKG657" s="107"/>
      <c r="NKH657" s="107"/>
      <c r="NKI657" s="107"/>
      <c r="NKJ657" s="107"/>
      <c r="NKK657" s="107"/>
      <c r="NKL657" s="107"/>
      <c r="NKM657" s="107"/>
      <c r="NKN657" s="107"/>
      <c r="NKO657" s="107"/>
      <c r="NKP657" s="107"/>
      <c r="NKQ657" s="107"/>
      <c r="NKR657" s="107"/>
      <c r="NKS657" s="107"/>
      <c r="NKT657" s="107"/>
      <c r="NKU657" s="107"/>
      <c r="NKV657" s="107"/>
      <c r="NKW657" s="107"/>
      <c r="NKX657" s="107"/>
      <c r="NKY657" s="107"/>
      <c r="NKZ657" s="107"/>
      <c r="NLA657" s="107"/>
      <c r="NLB657" s="107"/>
      <c r="NLC657" s="107"/>
      <c r="NLD657" s="107"/>
      <c r="NLE657" s="107"/>
      <c r="NLF657" s="107"/>
      <c r="NLG657" s="107"/>
      <c r="NLH657" s="107"/>
      <c r="NLI657" s="107"/>
      <c r="NLJ657" s="107"/>
      <c r="NLK657" s="107"/>
      <c r="NLL657" s="107"/>
      <c r="NLM657" s="107"/>
      <c r="NLN657" s="107"/>
      <c r="NLO657" s="107"/>
      <c r="NLP657" s="107"/>
      <c r="NLQ657" s="107"/>
      <c r="NLR657" s="107"/>
      <c r="NLS657" s="107"/>
      <c r="NLT657" s="107"/>
      <c r="NLU657" s="107"/>
      <c r="NLV657" s="107"/>
      <c r="NLW657" s="107"/>
      <c r="NLX657" s="107"/>
      <c r="NLY657" s="107"/>
      <c r="NLZ657" s="107"/>
      <c r="NMA657" s="107"/>
      <c r="NMB657" s="107"/>
      <c r="NMC657" s="107"/>
      <c r="NMD657" s="107"/>
      <c r="NME657" s="107"/>
      <c r="NMF657" s="107"/>
      <c r="NMG657" s="107"/>
      <c r="NMH657" s="107"/>
      <c r="NMI657" s="107"/>
      <c r="NMJ657" s="107"/>
      <c r="NMK657" s="107"/>
      <c r="NML657" s="107"/>
      <c r="NMM657" s="107"/>
      <c r="NMN657" s="107"/>
      <c r="NMO657" s="107"/>
      <c r="NMP657" s="107"/>
      <c r="NMQ657" s="107"/>
      <c r="NMR657" s="107"/>
      <c r="NMS657" s="107"/>
      <c r="NMT657" s="107"/>
      <c r="NMU657" s="107"/>
      <c r="NMV657" s="107"/>
      <c r="NMW657" s="107"/>
      <c r="NMX657" s="107"/>
      <c r="NMY657" s="107"/>
      <c r="NMZ657" s="107"/>
      <c r="NNA657" s="107"/>
      <c r="NNB657" s="107"/>
      <c r="NNC657" s="107"/>
      <c r="NND657" s="107"/>
      <c r="NNE657" s="107"/>
      <c r="NNF657" s="107"/>
      <c r="NNG657" s="107"/>
      <c r="NNH657" s="107"/>
      <c r="NNI657" s="107"/>
      <c r="NNJ657" s="107"/>
      <c r="NNK657" s="107"/>
      <c r="NNL657" s="107"/>
      <c r="NNM657" s="107"/>
      <c r="NNN657" s="107"/>
      <c r="NNO657" s="107"/>
      <c r="NNP657" s="107"/>
      <c r="NNQ657" s="107"/>
      <c r="NNR657" s="107"/>
      <c r="NNS657" s="107"/>
      <c r="NNT657" s="107"/>
      <c r="NNU657" s="107"/>
      <c r="NNV657" s="107"/>
      <c r="NNW657" s="107"/>
      <c r="NNX657" s="107"/>
      <c r="NNY657" s="107"/>
      <c r="NNZ657" s="107"/>
      <c r="NOA657" s="107"/>
      <c r="NOB657" s="107"/>
      <c r="NOC657" s="107"/>
      <c r="NOD657" s="107"/>
      <c r="NOE657" s="107"/>
      <c r="NOF657" s="107"/>
      <c r="NOG657" s="107"/>
      <c r="NOH657" s="107"/>
      <c r="NOI657" s="107"/>
      <c r="NOJ657" s="107"/>
      <c r="NOK657" s="107"/>
      <c r="NOL657" s="107"/>
      <c r="NOM657" s="107"/>
      <c r="NON657" s="107"/>
      <c r="NOO657" s="107"/>
      <c r="NOP657" s="107"/>
      <c r="NOQ657" s="107"/>
      <c r="NOR657" s="107"/>
      <c r="NOS657" s="107"/>
      <c r="NOT657" s="107"/>
      <c r="NOU657" s="107"/>
      <c r="NOV657" s="107"/>
      <c r="NOW657" s="107"/>
      <c r="NOX657" s="107"/>
      <c r="NOY657" s="107"/>
      <c r="NOZ657" s="107"/>
      <c r="NPA657" s="107"/>
      <c r="NPB657" s="107"/>
      <c r="NPC657" s="107"/>
      <c r="NPD657" s="107"/>
      <c r="NPE657" s="107"/>
      <c r="NPF657" s="107"/>
      <c r="NPG657" s="107"/>
      <c r="NPH657" s="107"/>
      <c r="NPI657" s="107"/>
      <c r="NPJ657" s="107"/>
      <c r="NPK657" s="107"/>
      <c r="NPL657" s="107"/>
      <c r="NPM657" s="107"/>
      <c r="NPN657" s="107"/>
      <c r="NPO657" s="107"/>
      <c r="NPP657" s="107"/>
      <c r="NPQ657" s="107"/>
      <c r="NPR657" s="107"/>
      <c r="NPS657" s="107"/>
      <c r="NPT657" s="107"/>
      <c r="NPU657" s="107"/>
      <c r="NPV657" s="107"/>
      <c r="NPW657" s="107"/>
      <c r="NPX657" s="107"/>
      <c r="NPY657" s="107"/>
      <c r="NPZ657" s="107"/>
      <c r="NQA657" s="107"/>
      <c r="NQB657" s="107"/>
      <c r="NQC657" s="107"/>
      <c r="NQD657" s="107"/>
      <c r="NQE657" s="107"/>
      <c r="NQF657" s="107"/>
      <c r="NQG657" s="107"/>
      <c r="NQH657" s="107"/>
      <c r="NQI657" s="107"/>
      <c r="NQJ657" s="107"/>
      <c r="NQK657" s="107"/>
      <c r="NQL657" s="107"/>
      <c r="NQM657" s="107"/>
      <c r="NQN657" s="107"/>
      <c r="NQO657" s="107"/>
      <c r="NQP657" s="107"/>
      <c r="NQQ657" s="107"/>
      <c r="NQR657" s="107"/>
      <c r="NQS657" s="107"/>
      <c r="NQT657" s="107"/>
      <c r="NQU657" s="107"/>
      <c r="NQV657" s="107"/>
      <c r="NQW657" s="107"/>
      <c r="NQX657" s="107"/>
      <c r="NQY657" s="107"/>
      <c r="NQZ657" s="107"/>
      <c r="NRA657" s="107"/>
      <c r="NRB657" s="107"/>
      <c r="NRC657" s="107"/>
      <c r="NRD657" s="107"/>
      <c r="NRE657" s="107"/>
      <c r="NRF657" s="107"/>
      <c r="NRG657" s="107"/>
      <c r="NRH657" s="107"/>
      <c r="NRI657" s="107"/>
      <c r="NRJ657" s="107"/>
      <c r="NRK657" s="107"/>
      <c r="NRL657" s="107"/>
      <c r="NRM657" s="107"/>
      <c r="NRN657" s="107"/>
      <c r="NRO657" s="107"/>
      <c r="NRP657" s="107"/>
      <c r="NRQ657" s="107"/>
      <c r="NRR657" s="107"/>
      <c r="NRS657" s="107"/>
      <c r="NRT657" s="107"/>
      <c r="NRU657" s="107"/>
      <c r="NRV657" s="107"/>
      <c r="NRW657" s="107"/>
      <c r="NRX657" s="107"/>
      <c r="NRY657" s="107"/>
      <c r="NRZ657" s="107"/>
      <c r="NSA657" s="107"/>
      <c r="NSB657" s="107"/>
      <c r="NSC657" s="107"/>
      <c r="NSD657" s="107"/>
      <c r="NSE657" s="107"/>
      <c r="NSF657" s="107"/>
      <c r="NSG657" s="107"/>
      <c r="NSH657" s="107"/>
      <c r="NSI657" s="107"/>
      <c r="NSJ657" s="107"/>
      <c r="NSK657" s="107"/>
      <c r="NSL657" s="107"/>
      <c r="NSM657" s="107"/>
      <c r="NSN657" s="107"/>
      <c r="NSO657" s="107"/>
      <c r="NSP657" s="107"/>
      <c r="NSQ657" s="107"/>
      <c r="NSR657" s="107"/>
      <c r="NSS657" s="107"/>
      <c r="NST657" s="107"/>
      <c r="NSU657" s="107"/>
      <c r="NSV657" s="107"/>
      <c r="NSW657" s="107"/>
      <c r="NSX657" s="107"/>
      <c r="NSY657" s="107"/>
      <c r="NSZ657" s="107"/>
      <c r="NTA657" s="107"/>
      <c r="NTB657" s="107"/>
      <c r="NTC657" s="107"/>
      <c r="NTD657" s="107"/>
      <c r="NTE657" s="107"/>
      <c r="NTF657" s="107"/>
      <c r="NTG657" s="107"/>
      <c r="NTH657" s="107"/>
      <c r="NTI657" s="107"/>
      <c r="NTJ657" s="107"/>
      <c r="NTK657" s="107"/>
      <c r="NTL657" s="107"/>
      <c r="NTM657" s="107"/>
      <c r="NTN657" s="107"/>
      <c r="NTO657" s="107"/>
      <c r="NTP657" s="107"/>
      <c r="NTQ657" s="107"/>
      <c r="NTR657" s="107"/>
      <c r="NTS657" s="107"/>
      <c r="NTT657" s="107"/>
      <c r="NTU657" s="107"/>
      <c r="NTV657" s="107"/>
      <c r="NTW657" s="107"/>
      <c r="NTX657" s="107"/>
      <c r="NTY657" s="107"/>
      <c r="NTZ657" s="107"/>
      <c r="NUA657" s="107"/>
      <c r="NUB657" s="107"/>
      <c r="NUC657" s="107"/>
      <c r="NUD657" s="107"/>
      <c r="NUE657" s="107"/>
      <c r="NUF657" s="107"/>
      <c r="NUG657" s="107"/>
      <c r="NUH657" s="107"/>
      <c r="NUI657" s="107"/>
      <c r="NUJ657" s="107"/>
      <c r="NUK657" s="107"/>
      <c r="NUL657" s="107"/>
      <c r="NUM657" s="107"/>
      <c r="NUN657" s="107"/>
      <c r="NUO657" s="107"/>
      <c r="NUP657" s="107"/>
      <c r="NUQ657" s="107"/>
      <c r="NUR657" s="107"/>
      <c r="NUS657" s="107"/>
      <c r="NUT657" s="107"/>
      <c r="NUU657" s="107"/>
      <c r="NUV657" s="107"/>
      <c r="NUW657" s="107"/>
      <c r="NUX657" s="107"/>
      <c r="NUY657" s="107"/>
      <c r="NUZ657" s="107"/>
      <c r="NVA657" s="107"/>
      <c r="NVB657" s="107"/>
      <c r="NVC657" s="107"/>
      <c r="NVD657" s="107"/>
      <c r="NVE657" s="107"/>
      <c r="NVF657" s="107"/>
      <c r="NVG657" s="107"/>
      <c r="NVH657" s="107"/>
      <c r="NVI657" s="107"/>
      <c r="NVJ657" s="107"/>
      <c r="NVK657" s="107"/>
      <c r="NVL657" s="107"/>
      <c r="NVM657" s="107"/>
      <c r="NVN657" s="107"/>
      <c r="NVO657" s="107"/>
      <c r="NVP657" s="107"/>
      <c r="NVQ657" s="107"/>
      <c r="NVR657" s="107"/>
      <c r="NVS657" s="107"/>
      <c r="NVT657" s="107"/>
      <c r="NVU657" s="107"/>
      <c r="NVV657" s="107"/>
      <c r="NVW657" s="107"/>
      <c r="NVX657" s="107"/>
      <c r="NVY657" s="107"/>
      <c r="NVZ657" s="107"/>
      <c r="NWA657" s="107"/>
      <c r="NWB657" s="107"/>
      <c r="NWC657" s="107"/>
      <c r="NWD657" s="107"/>
      <c r="NWE657" s="107"/>
      <c r="NWF657" s="107"/>
      <c r="NWG657" s="107"/>
      <c r="NWH657" s="107"/>
      <c r="NWI657" s="107"/>
      <c r="NWJ657" s="107"/>
      <c r="NWK657" s="107"/>
      <c r="NWL657" s="107"/>
      <c r="NWM657" s="107"/>
      <c r="NWN657" s="107"/>
      <c r="NWO657" s="107"/>
      <c r="NWP657" s="107"/>
      <c r="NWQ657" s="107"/>
      <c r="NWR657" s="107"/>
      <c r="NWS657" s="107"/>
      <c r="NWT657" s="107"/>
      <c r="NWU657" s="107"/>
      <c r="NWV657" s="107"/>
      <c r="NWW657" s="107"/>
      <c r="NWX657" s="107"/>
      <c r="NWY657" s="107"/>
      <c r="NWZ657" s="107"/>
      <c r="NXA657" s="107"/>
      <c r="NXB657" s="107"/>
      <c r="NXC657" s="107"/>
      <c r="NXD657" s="107"/>
      <c r="NXE657" s="107"/>
      <c r="NXF657" s="107"/>
      <c r="NXG657" s="107"/>
      <c r="NXH657" s="107"/>
      <c r="NXI657" s="107"/>
      <c r="NXJ657" s="107"/>
      <c r="NXK657" s="107"/>
      <c r="NXL657" s="107"/>
      <c r="NXM657" s="107"/>
      <c r="NXN657" s="107"/>
      <c r="NXO657" s="107"/>
      <c r="NXP657" s="107"/>
      <c r="NXQ657" s="107"/>
      <c r="NXR657" s="107"/>
      <c r="NXS657" s="107"/>
      <c r="NXT657" s="107"/>
      <c r="NXU657" s="107"/>
      <c r="NXV657" s="107"/>
      <c r="NXW657" s="107"/>
      <c r="NXX657" s="107"/>
      <c r="NXY657" s="107"/>
      <c r="NXZ657" s="107"/>
      <c r="NYA657" s="107"/>
      <c r="NYB657" s="107"/>
      <c r="NYC657" s="107"/>
      <c r="NYD657" s="107"/>
      <c r="NYE657" s="107"/>
      <c r="NYF657" s="107"/>
      <c r="NYG657" s="107"/>
      <c r="NYH657" s="107"/>
      <c r="NYI657" s="107"/>
      <c r="NYJ657" s="107"/>
      <c r="NYK657" s="107"/>
      <c r="NYL657" s="107"/>
      <c r="NYM657" s="107"/>
      <c r="NYN657" s="107"/>
      <c r="NYO657" s="107"/>
      <c r="NYP657" s="107"/>
      <c r="NYQ657" s="107"/>
      <c r="NYR657" s="107"/>
      <c r="NYS657" s="107"/>
      <c r="NYT657" s="107"/>
      <c r="NYU657" s="107"/>
      <c r="NYV657" s="107"/>
      <c r="NYW657" s="107"/>
      <c r="NYX657" s="107"/>
      <c r="NYY657" s="107"/>
      <c r="NYZ657" s="107"/>
      <c r="NZA657" s="107"/>
      <c r="NZB657" s="107"/>
      <c r="NZC657" s="107"/>
      <c r="NZD657" s="107"/>
      <c r="NZE657" s="107"/>
      <c r="NZF657" s="107"/>
      <c r="NZG657" s="107"/>
      <c r="NZH657" s="107"/>
      <c r="NZI657" s="107"/>
      <c r="NZJ657" s="107"/>
      <c r="NZK657" s="107"/>
      <c r="NZL657" s="107"/>
      <c r="NZM657" s="107"/>
      <c r="NZN657" s="107"/>
      <c r="NZO657" s="107"/>
      <c r="NZP657" s="107"/>
      <c r="NZQ657" s="107"/>
      <c r="NZR657" s="107"/>
      <c r="NZS657" s="107"/>
      <c r="NZT657" s="107"/>
      <c r="NZU657" s="107"/>
      <c r="NZV657" s="107"/>
      <c r="NZW657" s="107"/>
      <c r="NZX657" s="107"/>
      <c r="NZY657" s="107"/>
      <c r="NZZ657" s="107"/>
      <c r="OAA657" s="107"/>
      <c r="OAB657" s="107"/>
      <c r="OAC657" s="107"/>
      <c r="OAD657" s="107"/>
      <c r="OAE657" s="107"/>
      <c r="OAF657" s="107"/>
      <c r="OAG657" s="107"/>
      <c r="OAH657" s="107"/>
      <c r="OAI657" s="107"/>
      <c r="OAJ657" s="107"/>
      <c r="OAK657" s="107"/>
      <c r="OAL657" s="107"/>
      <c r="OAM657" s="107"/>
      <c r="OAN657" s="107"/>
      <c r="OAO657" s="107"/>
      <c r="OAP657" s="107"/>
      <c r="OAQ657" s="107"/>
      <c r="OAR657" s="107"/>
      <c r="OAS657" s="107"/>
      <c r="OAT657" s="107"/>
      <c r="OAU657" s="107"/>
      <c r="OAV657" s="107"/>
      <c r="OAW657" s="107"/>
      <c r="OAX657" s="107"/>
      <c r="OAY657" s="107"/>
      <c r="OAZ657" s="107"/>
      <c r="OBA657" s="107"/>
      <c r="OBB657" s="107"/>
      <c r="OBC657" s="107"/>
      <c r="OBD657" s="107"/>
      <c r="OBE657" s="107"/>
      <c r="OBF657" s="107"/>
      <c r="OBG657" s="107"/>
      <c r="OBH657" s="107"/>
      <c r="OBI657" s="107"/>
      <c r="OBJ657" s="107"/>
      <c r="OBK657" s="107"/>
      <c r="OBL657" s="107"/>
      <c r="OBM657" s="107"/>
      <c r="OBN657" s="107"/>
      <c r="OBO657" s="107"/>
      <c r="OBP657" s="107"/>
      <c r="OBQ657" s="107"/>
      <c r="OBR657" s="107"/>
      <c r="OBS657" s="107"/>
      <c r="OBT657" s="107"/>
      <c r="OBU657" s="107"/>
      <c r="OBV657" s="107"/>
      <c r="OBW657" s="107"/>
      <c r="OBX657" s="107"/>
      <c r="OBY657" s="107"/>
      <c r="OBZ657" s="107"/>
      <c r="OCA657" s="107"/>
      <c r="OCB657" s="107"/>
      <c r="OCC657" s="107"/>
      <c r="OCD657" s="107"/>
      <c r="OCE657" s="107"/>
      <c r="OCF657" s="107"/>
      <c r="OCG657" s="107"/>
      <c r="OCH657" s="107"/>
      <c r="OCI657" s="107"/>
      <c r="OCJ657" s="107"/>
      <c r="OCK657" s="107"/>
      <c r="OCL657" s="107"/>
      <c r="OCM657" s="107"/>
      <c r="OCN657" s="107"/>
      <c r="OCO657" s="107"/>
      <c r="OCP657" s="107"/>
      <c r="OCQ657" s="107"/>
      <c r="OCR657" s="107"/>
      <c r="OCS657" s="107"/>
      <c r="OCT657" s="107"/>
      <c r="OCU657" s="107"/>
      <c r="OCV657" s="107"/>
      <c r="OCW657" s="107"/>
      <c r="OCX657" s="107"/>
      <c r="OCY657" s="107"/>
      <c r="OCZ657" s="107"/>
      <c r="ODA657" s="107"/>
      <c r="ODB657" s="107"/>
      <c r="ODC657" s="107"/>
      <c r="ODD657" s="107"/>
      <c r="ODE657" s="107"/>
      <c r="ODF657" s="107"/>
      <c r="ODG657" s="107"/>
      <c r="ODH657" s="107"/>
      <c r="ODI657" s="107"/>
      <c r="ODJ657" s="107"/>
      <c r="ODK657" s="107"/>
      <c r="ODL657" s="107"/>
      <c r="ODM657" s="107"/>
      <c r="ODN657" s="107"/>
      <c r="ODO657" s="107"/>
      <c r="ODP657" s="107"/>
      <c r="ODQ657" s="107"/>
      <c r="ODR657" s="107"/>
      <c r="ODS657" s="107"/>
      <c r="ODT657" s="107"/>
      <c r="ODU657" s="107"/>
      <c r="ODV657" s="107"/>
      <c r="ODW657" s="107"/>
      <c r="ODX657" s="107"/>
      <c r="ODY657" s="107"/>
      <c r="ODZ657" s="107"/>
      <c r="OEA657" s="107"/>
      <c r="OEB657" s="107"/>
      <c r="OEC657" s="107"/>
      <c r="OED657" s="107"/>
      <c r="OEE657" s="107"/>
      <c r="OEF657" s="107"/>
      <c r="OEG657" s="107"/>
      <c r="OEH657" s="107"/>
      <c r="OEI657" s="107"/>
      <c r="OEJ657" s="107"/>
      <c r="OEK657" s="107"/>
      <c r="OEL657" s="107"/>
      <c r="OEM657" s="107"/>
      <c r="OEN657" s="107"/>
      <c r="OEO657" s="107"/>
      <c r="OEP657" s="107"/>
      <c r="OEQ657" s="107"/>
      <c r="OER657" s="107"/>
      <c r="OES657" s="107"/>
      <c r="OET657" s="107"/>
      <c r="OEU657" s="107"/>
      <c r="OEV657" s="107"/>
      <c r="OEW657" s="107"/>
      <c r="OEX657" s="107"/>
      <c r="OEY657" s="107"/>
      <c r="OEZ657" s="107"/>
      <c r="OFA657" s="107"/>
      <c r="OFB657" s="107"/>
      <c r="OFC657" s="107"/>
      <c r="OFD657" s="107"/>
      <c r="OFE657" s="107"/>
      <c r="OFF657" s="107"/>
      <c r="OFG657" s="107"/>
      <c r="OFH657" s="107"/>
      <c r="OFI657" s="107"/>
      <c r="OFJ657" s="107"/>
      <c r="OFK657" s="107"/>
      <c r="OFL657" s="107"/>
      <c r="OFM657" s="107"/>
      <c r="OFN657" s="107"/>
      <c r="OFO657" s="107"/>
      <c r="OFP657" s="107"/>
      <c r="OFQ657" s="107"/>
      <c r="OFR657" s="107"/>
      <c r="OFS657" s="107"/>
      <c r="OFT657" s="107"/>
      <c r="OFU657" s="107"/>
      <c r="OFV657" s="107"/>
      <c r="OFW657" s="107"/>
      <c r="OFX657" s="107"/>
      <c r="OFY657" s="107"/>
      <c r="OFZ657" s="107"/>
      <c r="OGA657" s="107"/>
      <c r="OGB657" s="107"/>
      <c r="OGC657" s="107"/>
      <c r="OGD657" s="107"/>
      <c r="OGE657" s="107"/>
      <c r="OGF657" s="107"/>
      <c r="OGG657" s="107"/>
      <c r="OGH657" s="107"/>
      <c r="OGI657" s="107"/>
      <c r="OGJ657" s="107"/>
      <c r="OGK657" s="107"/>
      <c r="OGL657" s="107"/>
      <c r="OGM657" s="107"/>
      <c r="OGN657" s="107"/>
      <c r="OGO657" s="107"/>
      <c r="OGP657" s="107"/>
      <c r="OGQ657" s="107"/>
      <c r="OGR657" s="107"/>
      <c r="OGS657" s="107"/>
      <c r="OGT657" s="107"/>
      <c r="OGU657" s="107"/>
      <c r="OGV657" s="107"/>
      <c r="OGW657" s="107"/>
      <c r="OGX657" s="107"/>
      <c r="OGY657" s="107"/>
      <c r="OGZ657" s="107"/>
      <c r="OHA657" s="107"/>
      <c r="OHB657" s="107"/>
      <c r="OHC657" s="107"/>
      <c r="OHD657" s="107"/>
      <c r="OHE657" s="107"/>
      <c r="OHF657" s="107"/>
      <c r="OHG657" s="107"/>
      <c r="OHH657" s="107"/>
      <c r="OHI657" s="107"/>
      <c r="OHJ657" s="107"/>
      <c r="OHK657" s="107"/>
      <c r="OHL657" s="107"/>
      <c r="OHM657" s="107"/>
      <c r="OHN657" s="107"/>
      <c r="OHO657" s="107"/>
      <c r="OHP657" s="107"/>
      <c r="OHQ657" s="107"/>
      <c r="OHR657" s="107"/>
      <c r="OHS657" s="107"/>
      <c r="OHT657" s="107"/>
      <c r="OHU657" s="107"/>
      <c r="OHV657" s="107"/>
      <c r="OHW657" s="107"/>
      <c r="OHX657" s="107"/>
      <c r="OHY657" s="107"/>
      <c r="OHZ657" s="107"/>
      <c r="OIA657" s="107"/>
      <c r="OIB657" s="107"/>
      <c r="OIC657" s="107"/>
      <c r="OID657" s="107"/>
      <c r="OIE657" s="107"/>
      <c r="OIF657" s="107"/>
      <c r="OIG657" s="107"/>
      <c r="OIH657" s="107"/>
      <c r="OII657" s="107"/>
      <c r="OIJ657" s="107"/>
      <c r="OIK657" s="107"/>
      <c r="OIL657" s="107"/>
      <c r="OIM657" s="107"/>
      <c r="OIN657" s="107"/>
      <c r="OIO657" s="107"/>
      <c r="OIP657" s="107"/>
      <c r="OIQ657" s="107"/>
      <c r="OIR657" s="107"/>
      <c r="OIS657" s="107"/>
      <c r="OIT657" s="107"/>
      <c r="OIU657" s="107"/>
      <c r="OIV657" s="107"/>
      <c r="OIW657" s="107"/>
      <c r="OIX657" s="107"/>
      <c r="OIY657" s="107"/>
      <c r="OIZ657" s="107"/>
      <c r="OJA657" s="107"/>
      <c r="OJB657" s="107"/>
      <c r="OJC657" s="107"/>
      <c r="OJD657" s="107"/>
      <c r="OJE657" s="107"/>
      <c r="OJF657" s="107"/>
      <c r="OJG657" s="107"/>
      <c r="OJH657" s="107"/>
      <c r="OJI657" s="107"/>
      <c r="OJJ657" s="107"/>
      <c r="OJK657" s="107"/>
      <c r="OJL657" s="107"/>
      <c r="OJM657" s="107"/>
      <c r="OJN657" s="107"/>
      <c r="OJO657" s="107"/>
      <c r="OJP657" s="107"/>
      <c r="OJQ657" s="107"/>
      <c r="OJR657" s="107"/>
      <c r="OJS657" s="107"/>
      <c r="OJT657" s="107"/>
      <c r="OJU657" s="107"/>
      <c r="OJV657" s="107"/>
      <c r="OJW657" s="107"/>
      <c r="OJX657" s="107"/>
      <c r="OJY657" s="107"/>
      <c r="OJZ657" s="107"/>
      <c r="OKA657" s="107"/>
      <c r="OKB657" s="107"/>
      <c r="OKC657" s="107"/>
      <c r="OKD657" s="107"/>
      <c r="OKE657" s="107"/>
      <c r="OKF657" s="107"/>
      <c r="OKG657" s="107"/>
      <c r="OKH657" s="107"/>
      <c r="OKI657" s="107"/>
      <c r="OKJ657" s="107"/>
      <c r="OKK657" s="107"/>
      <c r="OKL657" s="107"/>
      <c r="OKM657" s="107"/>
      <c r="OKN657" s="107"/>
      <c r="OKO657" s="107"/>
      <c r="OKP657" s="107"/>
      <c r="OKQ657" s="107"/>
      <c r="OKR657" s="107"/>
      <c r="OKS657" s="107"/>
      <c r="OKT657" s="107"/>
      <c r="OKU657" s="107"/>
      <c r="OKV657" s="107"/>
      <c r="OKW657" s="107"/>
      <c r="OKX657" s="107"/>
      <c r="OKY657" s="107"/>
      <c r="OKZ657" s="107"/>
      <c r="OLA657" s="107"/>
      <c r="OLB657" s="107"/>
      <c r="OLC657" s="107"/>
      <c r="OLD657" s="107"/>
      <c r="OLE657" s="107"/>
      <c r="OLF657" s="107"/>
      <c r="OLG657" s="107"/>
      <c r="OLH657" s="107"/>
      <c r="OLI657" s="107"/>
      <c r="OLJ657" s="107"/>
      <c r="OLK657" s="107"/>
      <c r="OLL657" s="107"/>
      <c r="OLM657" s="107"/>
      <c r="OLN657" s="107"/>
      <c r="OLO657" s="107"/>
      <c r="OLP657" s="107"/>
      <c r="OLQ657" s="107"/>
      <c r="OLR657" s="107"/>
      <c r="OLS657" s="107"/>
      <c r="OLT657" s="107"/>
      <c r="OLU657" s="107"/>
      <c r="OLV657" s="107"/>
      <c r="OLW657" s="107"/>
      <c r="OLX657" s="107"/>
      <c r="OLY657" s="107"/>
      <c r="OLZ657" s="107"/>
      <c r="OMA657" s="107"/>
      <c r="OMB657" s="107"/>
      <c r="OMC657" s="107"/>
      <c r="OMD657" s="107"/>
      <c r="OME657" s="107"/>
      <c r="OMF657" s="107"/>
      <c r="OMG657" s="107"/>
      <c r="OMH657" s="107"/>
      <c r="OMI657" s="107"/>
      <c r="OMJ657" s="107"/>
      <c r="OMK657" s="107"/>
      <c r="OML657" s="107"/>
      <c r="OMM657" s="107"/>
      <c r="OMN657" s="107"/>
      <c r="OMO657" s="107"/>
      <c r="OMP657" s="107"/>
      <c r="OMQ657" s="107"/>
      <c r="OMR657" s="107"/>
      <c r="OMS657" s="107"/>
      <c r="OMT657" s="107"/>
      <c r="OMU657" s="107"/>
      <c r="OMV657" s="107"/>
      <c r="OMW657" s="107"/>
      <c r="OMX657" s="107"/>
      <c r="OMY657" s="107"/>
      <c r="OMZ657" s="107"/>
      <c r="ONA657" s="107"/>
      <c r="ONB657" s="107"/>
      <c r="ONC657" s="107"/>
      <c r="OND657" s="107"/>
      <c r="ONE657" s="107"/>
      <c r="ONF657" s="107"/>
      <c r="ONG657" s="107"/>
      <c r="ONH657" s="107"/>
      <c r="ONI657" s="107"/>
      <c r="ONJ657" s="107"/>
      <c r="ONK657" s="107"/>
      <c r="ONL657" s="107"/>
      <c r="ONM657" s="107"/>
      <c r="ONN657" s="107"/>
      <c r="ONO657" s="107"/>
      <c r="ONP657" s="107"/>
      <c r="ONQ657" s="107"/>
      <c r="ONR657" s="107"/>
      <c r="ONS657" s="107"/>
      <c r="ONT657" s="107"/>
      <c r="ONU657" s="107"/>
      <c r="ONV657" s="107"/>
      <c r="ONW657" s="107"/>
      <c r="ONX657" s="107"/>
      <c r="ONY657" s="107"/>
      <c r="ONZ657" s="107"/>
      <c r="OOA657" s="107"/>
      <c r="OOB657" s="107"/>
      <c r="OOC657" s="107"/>
      <c r="OOD657" s="107"/>
      <c r="OOE657" s="107"/>
      <c r="OOF657" s="107"/>
      <c r="OOG657" s="107"/>
      <c r="OOH657" s="107"/>
      <c r="OOI657" s="107"/>
      <c r="OOJ657" s="107"/>
      <c r="OOK657" s="107"/>
      <c r="OOL657" s="107"/>
      <c r="OOM657" s="107"/>
      <c r="OON657" s="107"/>
      <c r="OOO657" s="107"/>
      <c r="OOP657" s="107"/>
      <c r="OOQ657" s="107"/>
      <c r="OOR657" s="107"/>
      <c r="OOS657" s="107"/>
      <c r="OOT657" s="107"/>
      <c r="OOU657" s="107"/>
      <c r="OOV657" s="107"/>
      <c r="OOW657" s="107"/>
      <c r="OOX657" s="107"/>
      <c r="OOY657" s="107"/>
      <c r="OOZ657" s="107"/>
      <c r="OPA657" s="107"/>
      <c r="OPB657" s="107"/>
      <c r="OPC657" s="107"/>
      <c r="OPD657" s="107"/>
      <c r="OPE657" s="107"/>
      <c r="OPF657" s="107"/>
      <c r="OPG657" s="107"/>
      <c r="OPH657" s="107"/>
      <c r="OPI657" s="107"/>
      <c r="OPJ657" s="107"/>
      <c r="OPK657" s="107"/>
      <c r="OPL657" s="107"/>
      <c r="OPM657" s="107"/>
      <c r="OPN657" s="107"/>
      <c r="OPO657" s="107"/>
      <c r="OPP657" s="107"/>
      <c r="OPQ657" s="107"/>
      <c r="OPR657" s="107"/>
      <c r="OPS657" s="107"/>
      <c r="OPT657" s="107"/>
      <c r="OPU657" s="107"/>
      <c r="OPV657" s="107"/>
      <c r="OPW657" s="107"/>
      <c r="OPX657" s="107"/>
      <c r="OPY657" s="107"/>
      <c r="OPZ657" s="107"/>
      <c r="OQA657" s="107"/>
      <c r="OQB657" s="107"/>
      <c r="OQC657" s="107"/>
      <c r="OQD657" s="107"/>
      <c r="OQE657" s="107"/>
      <c r="OQF657" s="107"/>
      <c r="OQG657" s="107"/>
      <c r="OQH657" s="107"/>
      <c r="OQI657" s="107"/>
      <c r="OQJ657" s="107"/>
      <c r="OQK657" s="107"/>
      <c r="OQL657" s="107"/>
      <c r="OQM657" s="107"/>
      <c r="OQN657" s="107"/>
      <c r="OQO657" s="107"/>
      <c r="OQP657" s="107"/>
      <c r="OQQ657" s="107"/>
      <c r="OQR657" s="107"/>
      <c r="OQS657" s="107"/>
      <c r="OQT657" s="107"/>
      <c r="OQU657" s="107"/>
      <c r="OQV657" s="107"/>
      <c r="OQW657" s="107"/>
      <c r="OQX657" s="107"/>
      <c r="OQY657" s="107"/>
      <c r="OQZ657" s="107"/>
      <c r="ORA657" s="107"/>
      <c r="ORB657" s="107"/>
      <c r="ORC657" s="107"/>
      <c r="ORD657" s="107"/>
      <c r="ORE657" s="107"/>
      <c r="ORF657" s="107"/>
      <c r="ORG657" s="107"/>
      <c r="ORH657" s="107"/>
      <c r="ORI657" s="107"/>
      <c r="ORJ657" s="107"/>
      <c r="ORK657" s="107"/>
      <c r="ORL657" s="107"/>
      <c r="ORM657" s="107"/>
      <c r="ORN657" s="107"/>
      <c r="ORO657" s="107"/>
      <c r="ORP657" s="107"/>
      <c r="ORQ657" s="107"/>
      <c r="ORR657" s="107"/>
      <c r="ORS657" s="107"/>
      <c r="ORT657" s="107"/>
      <c r="ORU657" s="107"/>
      <c r="ORV657" s="107"/>
      <c r="ORW657" s="107"/>
      <c r="ORX657" s="107"/>
      <c r="ORY657" s="107"/>
      <c r="ORZ657" s="107"/>
      <c r="OSA657" s="107"/>
      <c r="OSB657" s="107"/>
      <c r="OSC657" s="107"/>
      <c r="OSD657" s="107"/>
      <c r="OSE657" s="107"/>
      <c r="OSF657" s="107"/>
      <c r="OSG657" s="107"/>
      <c r="OSH657" s="107"/>
      <c r="OSI657" s="107"/>
      <c r="OSJ657" s="107"/>
      <c r="OSK657" s="107"/>
      <c r="OSL657" s="107"/>
      <c r="OSM657" s="107"/>
      <c r="OSN657" s="107"/>
      <c r="OSO657" s="107"/>
      <c r="OSP657" s="107"/>
      <c r="OSQ657" s="107"/>
      <c r="OSR657" s="107"/>
      <c r="OSS657" s="107"/>
      <c r="OST657" s="107"/>
      <c r="OSU657" s="107"/>
      <c r="OSV657" s="107"/>
      <c r="OSW657" s="107"/>
      <c r="OSX657" s="107"/>
      <c r="OSY657" s="107"/>
      <c r="OSZ657" s="107"/>
      <c r="OTA657" s="107"/>
      <c r="OTB657" s="107"/>
      <c r="OTC657" s="107"/>
      <c r="OTD657" s="107"/>
      <c r="OTE657" s="107"/>
      <c r="OTF657" s="107"/>
      <c r="OTG657" s="107"/>
      <c r="OTH657" s="107"/>
      <c r="OTI657" s="107"/>
      <c r="OTJ657" s="107"/>
      <c r="OTK657" s="107"/>
      <c r="OTL657" s="107"/>
      <c r="OTM657" s="107"/>
      <c r="OTN657" s="107"/>
      <c r="OTO657" s="107"/>
      <c r="OTP657" s="107"/>
      <c r="OTQ657" s="107"/>
      <c r="OTR657" s="107"/>
      <c r="OTS657" s="107"/>
      <c r="OTT657" s="107"/>
      <c r="OTU657" s="107"/>
      <c r="OTV657" s="107"/>
      <c r="OTW657" s="107"/>
      <c r="OTX657" s="107"/>
      <c r="OTY657" s="107"/>
      <c r="OTZ657" s="107"/>
      <c r="OUA657" s="107"/>
      <c r="OUB657" s="107"/>
      <c r="OUC657" s="107"/>
      <c r="OUD657" s="107"/>
      <c r="OUE657" s="107"/>
      <c r="OUF657" s="107"/>
      <c r="OUG657" s="107"/>
      <c r="OUH657" s="107"/>
      <c r="OUI657" s="107"/>
      <c r="OUJ657" s="107"/>
      <c r="OUK657" s="107"/>
      <c r="OUL657" s="107"/>
      <c r="OUM657" s="107"/>
      <c r="OUN657" s="107"/>
      <c r="OUO657" s="107"/>
      <c r="OUP657" s="107"/>
      <c r="OUQ657" s="107"/>
      <c r="OUR657" s="107"/>
      <c r="OUS657" s="107"/>
      <c r="OUT657" s="107"/>
      <c r="OUU657" s="107"/>
      <c r="OUV657" s="107"/>
      <c r="OUW657" s="107"/>
      <c r="OUX657" s="107"/>
      <c r="OUY657" s="107"/>
      <c r="OUZ657" s="107"/>
      <c r="OVA657" s="107"/>
      <c r="OVB657" s="107"/>
      <c r="OVC657" s="107"/>
      <c r="OVD657" s="107"/>
      <c r="OVE657" s="107"/>
      <c r="OVF657" s="107"/>
      <c r="OVG657" s="107"/>
      <c r="OVH657" s="107"/>
      <c r="OVI657" s="107"/>
      <c r="OVJ657" s="107"/>
      <c r="OVK657" s="107"/>
      <c r="OVL657" s="107"/>
      <c r="OVM657" s="107"/>
      <c r="OVN657" s="107"/>
      <c r="OVO657" s="107"/>
      <c r="OVP657" s="107"/>
      <c r="OVQ657" s="107"/>
      <c r="OVR657" s="107"/>
      <c r="OVS657" s="107"/>
      <c r="OVT657" s="107"/>
      <c r="OVU657" s="107"/>
      <c r="OVV657" s="107"/>
      <c r="OVW657" s="107"/>
      <c r="OVX657" s="107"/>
      <c r="OVY657" s="107"/>
      <c r="OVZ657" s="107"/>
      <c r="OWA657" s="107"/>
      <c r="OWB657" s="107"/>
      <c r="OWC657" s="107"/>
      <c r="OWD657" s="107"/>
      <c r="OWE657" s="107"/>
      <c r="OWF657" s="107"/>
      <c r="OWG657" s="107"/>
      <c r="OWH657" s="107"/>
      <c r="OWI657" s="107"/>
      <c r="OWJ657" s="107"/>
      <c r="OWK657" s="107"/>
      <c r="OWL657" s="107"/>
      <c r="OWM657" s="107"/>
      <c r="OWN657" s="107"/>
      <c r="OWO657" s="107"/>
      <c r="OWP657" s="107"/>
      <c r="OWQ657" s="107"/>
      <c r="OWR657" s="107"/>
      <c r="OWS657" s="107"/>
      <c r="OWT657" s="107"/>
      <c r="OWU657" s="107"/>
      <c r="OWV657" s="107"/>
      <c r="OWW657" s="107"/>
      <c r="OWX657" s="107"/>
      <c r="OWY657" s="107"/>
      <c r="OWZ657" s="107"/>
      <c r="OXA657" s="107"/>
      <c r="OXB657" s="107"/>
      <c r="OXC657" s="107"/>
      <c r="OXD657" s="107"/>
      <c r="OXE657" s="107"/>
      <c r="OXF657" s="107"/>
      <c r="OXG657" s="107"/>
      <c r="OXH657" s="107"/>
      <c r="OXI657" s="107"/>
      <c r="OXJ657" s="107"/>
      <c r="OXK657" s="107"/>
      <c r="OXL657" s="107"/>
      <c r="OXM657" s="107"/>
      <c r="OXN657" s="107"/>
      <c r="OXO657" s="107"/>
      <c r="OXP657" s="107"/>
      <c r="OXQ657" s="107"/>
      <c r="OXR657" s="107"/>
      <c r="OXS657" s="107"/>
      <c r="OXT657" s="107"/>
      <c r="OXU657" s="107"/>
      <c r="OXV657" s="107"/>
      <c r="OXW657" s="107"/>
      <c r="OXX657" s="107"/>
      <c r="OXY657" s="107"/>
      <c r="OXZ657" s="107"/>
      <c r="OYA657" s="107"/>
      <c r="OYB657" s="107"/>
      <c r="OYC657" s="107"/>
      <c r="OYD657" s="107"/>
      <c r="OYE657" s="107"/>
      <c r="OYF657" s="107"/>
      <c r="OYG657" s="107"/>
      <c r="OYH657" s="107"/>
      <c r="OYI657" s="107"/>
      <c r="OYJ657" s="107"/>
      <c r="OYK657" s="107"/>
      <c r="OYL657" s="107"/>
      <c r="OYM657" s="107"/>
      <c r="OYN657" s="107"/>
      <c r="OYO657" s="107"/>
      <c r="OYP657" s="107"/>
      <c r="OYQ657" s="107"/>
      <c r="OYR657" s="107"/>
      <c r="OYS657" s="107"/>
      <c r="OYT657" s="107"/>
      <c r="OYU657" s="107"/>
      <c r="OYV657" s="107"/>
      <c r="OYW657" s="107"/>
      <c r="OYX657" s="107"/>
      <c r="OYY657" s="107"/>
      <c r="OYZ657" s="107"/>
      <c r="OZA657" s="107"/>
      <c r="OZB657" s="107"/>
      <c r="OZC657" s="107"/>
      <c r="OZD657" s="107"/>
      <c r="OZE657" s="107"/>
      <c r="OZF657" s="107"/>
      <c r="OZG657" s="107"/>
      <c r="OZH657" s="107"/>
      <c r="OZI657" s="107"/>
      <c r="OZJ657" s="107"/>
      <c r="OZK657" s="107"/>
      <c r="OZL657" s="107"/>
      <c r="OZM657" s="107"/>
      <c r="OZN657" s="107"/>
      <c r="OZO657" s="107"/>
      <c r="OZP657" s="107"/>
      <c r="OZQ657" s="107"/>
      <c r="OZR657" s="107"/>
      <c r="OZS657" s="107"/>
      <c r="OZT657" s="107"/>
      <c r="OZU657" s="107"/>
      <c r="OZV657" s="107"/>
      <c r="OZW657" s="107"/>
      <c r="OZX657" s="107"/>
      <c r="OZY657" s="107"/>
      <c r="OZZ657" s="107"/>
      <c r="PAA657" s="107"/>
      <c r="PAB657" s="107"/>
      <c r="PAC657" s="107"/>
      <c r="PAD657" s="107"/>
      <c r="PAE657" s="107"/>
      <c r="PAF657" s="107"/>
      <c r="PAG657" s="107"/>
      <c r="PAH657" s="107"/>
      <c r="PAI657" s="107"/>
      <c r="PAJ657" s="107"/>
      <c r="PAK657" s="107"/>
      <c r="PAL657" s="107"/>
      <c r="PAM657" s="107"/>
      <c r="PAN657" s="107"/>
      <c r="PAO657" s="107"/>
      <c r="PAP657" s="107"/>
      <c r="PAQ657" s="107"/>
      <c r="PAR657" s="107"/>
      <c r="PAS657" s="107"/>
      <c r="PAT657" s="107"/>
      <c r="PAU657" s="107"/>
      <c r="PAV657" s="107"/>
      <c r="PAW657" s="107"/>
      <c r="PAX657" s="107"/>
      <c r="PAY657" s="107"/>
      <c r="PAZ657" s="107"/>
      <c r="PBA657" s="107"/>
      <c r="PBB657" s="107"/>
      <c r="PBC657" s="107"/>
      <c r="PBD657" s="107"/>
      <c r="PBE657" s="107"/>
      <c r="PBF657" s="107"/>
      <c r="PBG657" s="107"/>
      <c r="PBH657" s="107"/>
      <c r="PBI657" s="107"/>
      <c r="PBJ657" s="107"/>
      <c r="PBK657" s="107"/>
      <c r="PBL657" s="107"/>
      <c r="PBM657" s="107"/>
      <c r="PBN657" s="107"/>
      <c r="PBO657" s="107"/>
      <c r="PBP657" s="107"/>
      <c r="PBQ657" s="107"/>
      <c r="PBR657" s="107"/>
      <c r="PBS657" s="107"/>
      <c r="PBT657" s="107"/>
      <c r="PBU657" s="107"/>
      <c r="PBV657" s="107"/>
      <c r="PBW657" s="107"/>
      <c r="PBX657" s="107"/>
      <c r="PBY657" s="107"/>
      <c r="PBZ657" s="107"/>
      <c r="PCA657" s="107"/>
      <c r="PCB657" s="107"/>
      <c r="PCC657" s="107"/>
      <c r="PCD657" s="107"/>
      <c r="PCE657" s="107"/>
      <c r="PCF657" s="107"/>
      <c r="PCG657" s="107"/>
      <c r="PCH657" s="107"/>
      <c r="PCI657" s="107"/>
      <c r="PCJ657" s="107"/>
      <c r="PCK657" s="107"/>
      <c r="PCL657" s="107"/>
      <c r="PCM657" s="107"/>
      <c r="PCN657" s="107"/>
      <c r="PCO657" s="107"/>
      <c r="PCP657" s="107"/>
      <c r="PCQ657" s="107"/>
      <c r="PCR657" s="107"/>
      <c r="PCS657" s="107"/>
      <c r="PCT657" s="107"/>
      <c r="PCU657" s="107"/>
      <c r="PCV657" s="107"/>
      <c r="PCW657" s="107"/>
      <c r="PCX657" s="107"/>
      <c r="PCY657" s="107"/>
      <c r="PCZ657" s="107"/>
      <c r="PDA657" s="107"/>
      <c r="PDB657" s="107"/>
      <c r="PDC657" s="107"/>
      <c r="PDD657" s="107"/>
      <c r="PDE657" s="107"/>
      <c r="PDF657" s="107"/>
      <c r="PDG657" s="107"/>
      <c r="PDH657" s="107"/>
      <c r="PDI657" s="107"/>
      <c r="PDJ657" s="107"/>
      <c r="PDK657" s="107"/>
      <c r="PDL657" s="107"/>
      <c r="PDM657" s="107"/>
      <c r="PDN657" s="107"/>
      <c r="PDO657" s="107"/>
      <c r="PDP657" s="107"/>
      <c r="PDQ657" s="107"/>
      <c r="PDR657" s="107"/>
      <c r="PDS657" s="107"/>
      <c r="PDT657" s="107"/>
      <c r="PDU657" s="107"/>
      <c r="PDV657" s="107"/>
      <c r="PDW657" s="107"/>
      <c r="PDX657" s="107"/>
      <c r="PDY657" s="107"/>
      <c r="PDZ657" s="107"/>
      <c r="PEA657" s="107"/>
      <c r="PEB657" s="107"/>
      <c r="PEC657" s="107"/>
      <c r="PED657" s="107"/>
      <c r="PEE657" s="107"/>
      <c r="PEF657" s="107"/>
      <c r="PEG657" s="107"/>
      <c r="PEH657" s="107"/>
      <c r="PEI657" s="107"/>
      <c r="PEJ657" s="107"/>
      <c r="PEK657" s="107"/>
      <c r="PEL657" s="107"/>
      <c r="PEM657" s="107"/>
      <c r="PEN657" s="107"/>
      <c r="PEO657" s="107"/>
      <c r="PEP657" s="107"/>
      <c r="PEQ657" s="107"/>
      <c r="PER657" s="107"/>
      <c r="PES657" s="107"/>
      <c r="PET657" s="107"/>
      <c r="PEU657" s="107"/>
      <c r="PEV657" s="107"/>
      <c r="PEW657" s="107"/>
      <c r="PEX657" s="107"/>
      <c r="PEY657" s="107"/>
      <c r="PEZ657" s="107"/>
      <c r="PFA657" s="107"/>
      <c r="PFB657" s="107"/>
      <c r="PFC657" s="107"/>
      <c r="PFD657" s="107"/>
      <c r="PFE657" s="107"/>
      <c r="PFF657" s="107"/>
      <c r="PFG657" s="107"/>
      <c r="PFH657" s="107"/>
      <c r="PFI657" s="107"/>
      <c r="PFJ657" s="107"/>
      <c r="PFK657" s="107"/>
      <c r="PFL657" s="107"/>
      <c r="PFM657" s="107"/>
      <c r="PFN657" s="107"/>
      <c r="PFO657" s="107"/>
      <c r="PFP657" s="107"/>
      <c r="PFQ657" s="107"/>
      <c r="PFR657" s="107"/>
      <c r="PFS657" s="107"/>
      <c r="PFT657" s="107"/>
      <c r="PFU657" s="107"/>
      <c r="PFV657" s="107"/>
      <c r="PFW657" s="107"/>
      <c r="PFX657" s="107"/>
      <c r="PFY657" s="107"/>
      <c r="PFZ657" s="107"/>
      <c r="PGA657" s="107"/>
      <c r="PGB657" s="107"/>
      <c r="PGC657" s="107"/>
      <c r="PGD657" s="107"/>
      <c r="PGE657" s="107"/>
      <c r="PGF657" s="107"/>
      <c r="PGG657" s="107"/>
      <c r="PGH657" s="107"/>
      <c r="PGI657" s="107"/>
      <c r="PGJ657" s="107"/>
      <c r="PGK657" s="107"/>
      <c r="PGL657" s="107"/>
      <c r="PGM657" s="107"/>
      <c r="PGN657" s="107"/>
      <c r="PGO657" s="107"/>
      <c r="PGP657" s="107"/>
      <c r="PGQ657" s="107"/>
      <c r="PGR657" s="107"/>
      <c r="PGS657" s="107"/>
      <c r="PGT657" s="107"/>
      <c r="PGU657" s="107"/>
      <c r="PGV657" s="107"/>
      <c r="PGW657" s="107"/>
      <c r="PGX657" s="107"/>
      <c r="PGY657" s="107"/>
      <c r="PGZ657" s="107"/>
      <c r="PHA657" s="107"/>
      <c r="PHB657" s="107"/>
      <c r="PHC657" s="107"/>
      <c r="PHD657" s="107"/>
      <c r="PHE657" s="107"/>
      <c r="PHF657" s="107"/>
      <c r="PHG657" s="107"/>
      <c r="PHH657" s="107"/>
      <c r="PHI657" s="107"/>
      <c r="PHJ657" s="107"/>
      <c r="PHK657" s="107"/>
      <c r="PHL657" s="107"/>
      <c r="PHM657" s="107"/>
      <c r="PHN657" s="107"/>
      <c r="PHO657" s="107"/>
      <c r="PHP657" s="107"/>
      <c r="PHQ657" s="107"/>
      <c r="PHR657" s="107"/>
      <c r="PHS657" s="107"/>
      <c r="PHT657" s="107"/>
      <c r="PHU657" s="107"/>
      <c r="PHV657" s="107"/>
      <c r="PHW657" s="107"/>
      <c r="PHX657" s="107"/>
      <c r="PHY657" s="107"/>
      <c r="PHZ657" s="107"/>
      <c r="PIA657" s="107"/>
      <c r="PIB657" s="107"/>
      <c r="PIC657" s="107"/>
      <c r="PID657" s="107"/>
      <c r="PIE657" s="107"/>
      <c r="PIF657" s="107"/>
      <c r="PIG657" s="107"/>
      <c r="PIH657" s="107"/>
      <c r="PII657" s="107"/>
      <c r="PIJ657" s="107"/>
      <c r="PIK657" s="107"/>
      <c r="PIL657" s="107"/>
      <c r="PIM657" s="107"/>
      <c r="PIN657" s="107"/>
      <c r="PIO657" s="107"/>
      <c r="PIP657" s="107"/>
      <c r="PIQ657" s="107"/>
      <c r="PIR657" s="107"/>
      <c r="PIS657" s="107"/>
      <c r="PIT657" s="107"/>
      <c r="PIU657" s="107"/>
      <c r="PIV657" s="107"/>
      <c r="PIW657" s="107"/>
      <c r="PIX657" s="107"/>
      <c r="PIY657" s="107"/>
      <c r="PIZ657" s="107"/>
      <c r="PJA657" s="107"/>
      <c r="PJB657" s="107"/>
      <c r="PJC657" s="107"/>
      <c r="PJD657" s="107"/>
      <c r="PJE657" s="107"/>
      <c r="PJF657" s="107"/>
      <c r="PJG657" s="107"/>
      <c r="PJH657" s="107"/>
      <c r="PJI657" s="107"/>
      <c r="PJJ657" s="107"/>
      <c r="PJK657" s="107"/>
      <c r="PJL657" s="107"/>
      <c r="PJM657" s="107"/>
      <c r="PJN657" s="107"/>
      <c r="PJO657" s="107"/>
      <c r="PJP657" s="107"/>
      <c r="PJQ657" s="107"/>
      <c r="PJR657" s="107"/>
      <c r="PJS657" s="107"/>
      <c r="PJT657" s="107"/>
      <c r="PJU657" s="107"/>
      <c r="PJV657" s="107"/>
      <c r="PJW657" s="107"/>
      <c r="PJX657" s="107"/>
      <c r="PJY657" s="107"/>
      <c r="PJZ657" s="107"/>
      <c r="PKA657" s="107"/>
      <c r="PKB657" s="107"/>
      <c r="PKC657" s="107"/>
      <c r="PKD657" s="107"/>
      <c r="PKE657" s="107"/>
      <c r="PKF657" s="107"/>
      <c r="PKG657" s="107"/>
      <c r="PKH657" s="107"/>
      <c r="PKI657" s="107"/>
      <c r="PKJ657" s="107"/>
      <c r="PKK657" s="107"/>
      <c r="PKL657" s="107"/>
      <c r="PKM657" s="107"/>
      <c r="PKN657" s="107"/>
      <c r="PKO657" s="107"/>
      <c r="PKP657" s="107"/>
      <c r="PKQ657" s="107"/>
      <c r="PKR657" s="107"/>
      <c r="PKS657" s="107"/>
      <c r="PKT657" s="107"/>
      <c r="PKU657" s="107"/>
      <c r="PKV657" s="107"/>
      <c r="PKW657" s="107"/>
      <c r="PKX657" s="107"/>
      <c r="PKY657" s="107"/>
      <c r="PKZ657" s="107"/>
      <c r="PLA657" s="107"/>
      <c r="PLB657" s="107"/>
      <c r="PLC657" s="107"/>
      <c r="PLD657" s="107"/>
      <c r="PLE657" s="107"/>
      <c r="PLF657" s="107"/>
      <c r="PLG657" s="107"/>
      <c r="PLH657" s="107"/>
      <c r="PLI657" s="107"/>
      <c r="PLJ657" s="107"/>
      <c r="PLK657" s="107"/>
      <c r="PLL657" s="107"/>
      <c r="PLM657" s="107"/>
      <c r="PLN657" s="107"/>
      <c r="PLO657" s="107"/>
      <c r="PLP657" s="107"/>
      <c r="PLQ657" s="107"/>
      <c r="PLR657" s="107"/>
      <c r="PLS657" s="107"/>
      <c r="PLT657" s="107"/>
      <c r="PLU657" s="107"/>
      <c r="PLV657" s="107"/>
      <c r="PLW657" s="107"/>
      <c r="PLX657" s="107"/>
      <c r="PLY657" s="107"/>
      <c r="PLZ657" s="107"/>
      <c r="PMA657" s="107"/>
      <c r="PMB657" s="107"/>
      <c r="PMC657" s="107"/>
      <c r="PMD657" s="107"/>
      <c r="PME657" s="107"/>
      <c r="PMF657" s="107"/>
      <c r="PMG657" s="107"/>
      <c r="PMH657" s="107"/>
      <c r="PMI657" s="107"/>
      <c r="PMJ657" s="107"/>
      <c r="PMK657" s="107"/>
      <c r="PML657" s="107"/>
      <c r="PMM657" s="107"/>
      <c r="PMN657" s="107"/>
      <c r="PMO657" s="107"/>
      <c r="PMP657" s="107"/>
      <c r="PMQ657" s="107"/>
      <c r="PMR657" s="107"/>
      <c r="PMS657" s="107"/>
      <c r="PMT657" s="107"/>
      <c r="PMU657" s="107"/>
      <c r="PMV657" s="107"/>
      <c r="PMW657" s="107"/>
      <c r="PMX657" s="107"/>
      <c r="PMY657" s="107"/>
      <c r="PMZ657" s="107"/>
      <c r="PNA657" s="107"/>
      <c r="PNB657" s="107"/>
      <c r="PNC657" s="107"/>
      <c r="PND657" s="107"/>
      <c r="PNE657" s="107"/>
      <c r="PNF657" s="107"/>
      <c r="PNG657" s="107"/>
      <c r="PNH657" s="107"/>
      <c r="PNI657" s="107"/>
      <c r="PNJ657" s="107"/>
      <c r="PNK657" s="107"/>
      <c r="PNL657" s="107"/>
      <c r="PNM657" s="107"/>
      <c r="PNN657" s="107"/>
      <c r="PNO657" s="107"/>
      <c r="PNP657" s="107"/>
      <c r="PNQ657" s="107"/>
      <c r="PNR657" s="107"/>
      <c r="PNS657" s="107"/>
      <c r="PNT657" s="107"/>
      <c r="PNU657" s="107"/>
      <c r="PNV657" s="107"/>
      <c r="PNW657" s="107"/>
      <c r="PNX657" s="107"/>
      <c r="PNY657" s="107"/>
      <c r="PNZ657" s="107"/>
      <c r="POA657" s="107"/>
      <c r="POB657" s="107"/>
      <c r="POC657" s="107"/>
      <c r="POD657" s="107"/>
      <c r="POE657" s="107"/>
      <c r="POF657" s="107"/>
      <c r="POG657" s="107"/>
      <c r="POH657" s="107"/>
      <c r="POI657" s="107"/>
      <c r="POJ657" s="107"/>
      <c r="POK657" s="107"/>
      <c r="POL657" s="107"/>
      <c r="POM657" s="107"/>
      <c r="PON657" s="107"/>
      <c r="POO657" s="107"/>
      <c r="POP657" s="107"/>
      <c r="POQ657" s="107"/>
      <c r="POR657" s="107"/>
      <c r="POS657" s="107"/>
      <c r="POT657" s="107"/>
      <c r="POU657" s="107"/>
      <c r="POV657" s="107"/>
      <c r="POW657" s="107"/>
      <c r="POX657" s="107"/>
      <c r="POY657" s="107"/>
      <c r="POZ657" s="107"/>
      <c r="PPA657" s="107"/>
      <c r="PPB657" s="107"/>
      <c r="PPC657" s="107"/>
      <c r="PPD657" s="107"/>
      <c r="PPE657" s="107"/>
      <c r="PPF657" s="107"/>
      <c r="PPG657" s="107"/>
      <c r="PPH657" s="107"/>
      <c r="PPI657" s="107"/>
      <c r="PPJ657" s="107"/>
      <c r="PPK657" s="107"/>
      <c r="PPL657" s="107"/>
      <c r="PPM657" s="107"/>
      <c r="PPN657" s="107"/>
      <c r="PPO657" s="107"/>
      <c r="PPP657" s="107"/>
      <c r="PPQ657" s="107"/>
      <c r="PPR657" s="107"/>
      <c r="PPS657" s="107"/>
      <c r="PPT657" s="107"/>
      <c r="PPU657" s="107"/>
      <c r="PPV657" s="107"/>
      <c r="PPW657" s="107"/>
      <c r="PPX657" s="107"/>
      <c r="PPY657" s="107"/>
      <c r="PPZ657" s="107"/>
      <c r="PQA657" s="107"/>
      <c r="PQB657" s="107"/>
      <c r="PQC657" s="107"/>
      <c r="PQD657" s="107"/>
      <c r="PQE657" s="107"/>
      <c r="PQF657" s="107"/>
      <c r="PQG657" s="107"/>
      <c r="PQH657" s="107"/>
      <c r="PQI657" s="107"/>
      <c r="PQJ657" s="107"/>
      <c r="PQK657" s="107"/>
      <c r="PQL657" s="107"/>
      <c r="PQM657" s="107"/>
      <c r="PQN657" s="107"/>
      <c r="PQO657" s="107"/>
      <c r="PQP657" s="107"/>
      <c r="PQQ657" s="107"/>
      <c r="PQR657" s="107"/>
      <c r="PQS657" s="107"/>
      <c r="PQT657" s="107"/>
      <c r="PQU657" s="107"/>
      <c r="PQV657" s="107"/>
      <c r="PQW657" s="107"/>
      <c r="PQX657" s="107"/>
      <c r="PQY657" s="107"/>
      <c r="PQZ657" s="107"/>
      <c r="PRA657" s="107"/>
      <c r="PRB657" s="107"/>
      <c r="PRC657" s="107"/>
      <c r="PRD657" s="107"/>
      <c r="PRE657" s="107"/>
      <c r="PRF657" s="107"/>
      <c r="PRG657" s="107"/>
      <c r="PRH657" s="107"/>
      <c r="PRI657" s="107"/>
      <c r="PRJ657" s="107"/>
      <c r="PRK657" s="107"/>
      <c r="PRL657" s="107"/>
      <c r="PRM657" s="107"/>
      <c r="PRN657" s="107"/>
      <c r="PRO657" s="107"/>
      <c r="PRP657" s="107"/>
      <c r="PRQ657" s="107"/>
      <c r="PRR657" s="107"/>
      <c r="PRS657" s="107"/>
      <c r="PRT657" s="107"/>
      <c r="PRU657" s="107"/>
      <c r="PRV657" s="107"/>
      <c r="PRW657" s="107"/>
      <c r="PRX657" s="107"/>
      <c r="PRY657" s="107"/>
      <c r="PRZ657" s="107"/>
      <c r="PSA657" s="107"/>
      <c r="PSB657" s="107"/>
      <c r="PSC657" s="107"/>
      <c r="PSD657" s="107"/>
      <c r="PSE657" s="107"/>
      <c r="PSF657" s="107"/>
      <c r="PSG657" s="107"/>
      <c r="PSH657" s="107"/>
      <c r="PSI657" s="107"/>
      <c r="PSJ657" s="107"/>
      <c r="PSK657" s="107"/>
      <c r="PSL657" s="107"/>
      <c r="PSM657" s="107"/>
      <c r="PSN657" s="107"/>
      <c r="PSO657" s="107"/>
      <c r="PSP657" s="107"/>
      <c r="PSQ657" s="107"/>
      <c r="PSR657" s="107"/>
      <c r="PSS657" s="107"/>
      <c r="PST657" s="107"/>
      <c r="PSU657" s="107"/>
      <c r="PSV657" s="107"/>
      <c r="PSW657" s="107"/>
      <c r="PSX657" s="107"/>
      <c r="PSY657" s="107"/>
      <c r="PSZ657" s="107"/>
      <c r="PTA657" s="107"/>
      <c r="PTB657" s="107"/>
      <c r="PTC657" s="107"/>
      <c r="PTD657" s="107"/>
      <c r="PTE657" s="107"/>
      <c r="PTF657" s="107"/>
      <c r="PTG657" s="107"/>
      <c r="PTH657" s="107"/>
      <c r="PTI657" s="107"/>
      <c r="PTJ657" s="107"/>
      <c r="PTK657" s="107"/>
      <c r="PTL657" s="107"/>
      <c r="PTM657" s="107"/>
      <c r="PTN657" s="107"/>
      <c r="PTO657" s="107"/>
      <c r="PTP657" s="107"/>
      <c r="PTQ657" s="107"/>
      <c r="PTR657" s="107"/>
      <c r="PTS657" s="107"/>
      <c r="PTT657" s="107"/>
      <c r="PTU657" s="107"/>
      <c r="PTV657" s="107"/>
      <c r="PTW657" s="107"/>
      <c r="PTX657" s="107"/>
      <c r="PTY657" s="107"/>
      <c r="PTZ657" s="107"/>
      <c r="PUA657" s="107"/>
      <c r="PUB657" s="107"/>
      <c r="PUC657" s="107"/>
      <c r="PUD657" s="107"/>
      <c r="PUE657" s="107"/>
      <c r="PUF657" s="107"/>
      <c r="PUG657" s="107"/>
      <c r="PUH657" s="107"/>
      <c r="PUI657" s="107"/>
      <c r="PUJ657" s="107"/>
      <c r="PUK657" s="107"/>
      <c r="PUL657" s="107"/>
      <c r="PUM657" s="107"/>
      <c r="PUN657" s="107"/>
      <c r="PUO657" s="107"/>
      <c r="PUP657" s="107"/>
      <c r="PUQ657" s="107"/>
      <c r="PUR657" s="107"/>
      <c r="PUS657" s="107"/>
      <c r="PUT657" s="107"/>
      <c r="PUU657" s="107"/>
      <c r="PUV657" s="107"/>
      <c r="PUW657" s="107"/>
      <c r="PUX657" s="107"/>
      <c r="PUY657" s="107"/>
      <c r="PUZ657" s="107"/>
      <c r="PVA657" s="107"/>
      <c r="PVB657" s="107"/>
      <c r="PVC657" s="107"/>
      <c r="PVD657" s="107"/>
      <c r="PVE657" s="107"/>
      <c r="PVF657" s="107"/>
      <c r="PVG657" s="107"/>
      <c r="PVH657" s="107"/>
      <c r="PVI657" s="107"/>
      <c r="PVJ657" s="107"/>
      <c r="PVK657" s="107"/>
      <c r="PVL657" s="107"/>
      <c r="PVM657" s="107"/>
      <c r="PVN657" s="107"/>
      <c r="PVO657" s="107"/>
      <c r="PVP657" s="107"/>
      <c r="PVQ657" s="107"/>
      <c r="PVR657" s="107"/>
      <c r="PVS657" s="107"/>
      <c r="PVT657" s="107"/>
      <c r="PVU657" s="107"/>
      <c r="PVV657" s="107"/>
      <c r="PVW657" s="107"/>
      <c r="PVX657" s="107"/>
      <c r="PVY657" s="107"/>
      <c r="PVZ657" s="107"/>
      <c r="PWA657" s="107"/>
      <c r="PWB657" s="107"/>
      <c r="PWC657" s="107"/>
      <c r="PWD657" s="107"/>
      <c r="PWE657" s="107"/>
      <c r="PWF657" s="107"/>
      <c r="PWG657" s="107"/>
      <c r="PWH657" s="107"/>
      <c r="PWI657" s="107"/>
      <c r="PWJ657" s="107"/>
      <c r="PWK657" s="107"/>
      <c r="PWL657" s="107"/>
      <c r="PWM657" s="107"/>
      <c r="PWN657" s="107"/>
      <c r="PWO657" s="107"/>
      <c r="PWP657" s="107"/>
      <c r="PWQ657" s="107"/>
      <c r="PWR657" s="107"/>
      <c r="PWS657" s="107"/>
      <c r="PWT657" s="107"/>
      <c r="PWU657" s="107"/>
      <c r="PWV657" s="107"/>
      <c r="PWW657" s="107"/>
      <c r="PWX657" s="107"/>
      <c r="PWY657" s="107"/>
      <c r="PWZ657" s="107"/>
      <c r="PXA657" s="107"/>
      <c r="PXB657" s="107"/>
      <c r="PXC657" s="107"/>
      <c r="PXD657" s="107"/>
      <c r="PXE657" s="107"/>
      <c r="PXF657" s="107"/>
      <c r="PXG657" s="107"/>
      <c r="PXH657" s="107"/>
      <c r="PXI657" s="107"/>
      <c r="PXJ657" s="107"/>
      <c r="PXK657" s="107"/>
      <c r="PXL657" s="107"/>
      <c r="PXM657" s="107"/>
      <c r="PXN657" s="107"/>
      <c r="PXO657" s="107"/>
      <c r="PXP657" s="107"/>
      <c r="PXQ657" s="107"/>
      <c r="PXR657" s="107"/>
      <c r="PXS657" s="107"/>
      <c r="PXT657" s="107"/>
      <c r="PXU657" s="107"/>
      <c r="PXV657" s="107"/>
      <c r="PXW657" s="107"/>
      <c r="PXX657" s="107"/>
      <c r="PXY657" s="107"/>
      <c r="PXZ657" s="107"/>
      <c r="PYA657" s="107"/>
      <c r="PYB657" s="107"/>
      <c r="PYC657" s="107"/>
      <c r="PYD657" s="107"/>
      <c r="PYE657" s="107"/>
      <c r="PYF657" s="107"/>
      <c r="PYG657" s="107"/>
      <c r="PYH657" s="107"/>
      <c r="PYI657" s="107"/>
      <c r="PYJ657" s="107"/>
      <c r="PYK657" s="107"/>
      <c r="PYL657" s="107"/>
      <c r="PYM657" s="107"/>
      <c r="PYN657" s="107"/>
      <c r="PYO657" s="107"/>
      <c r="PYP657" s="107"/>
      <c r="PYQ657" s="107"/>
      <c r="PYR657" s="107"/>
      <c r="PYS657" s="107"/>
      <c r="PYT657" s="107"/>
      <c r="PYU657" s="107"/>
      <c r="PYV657" s="107"/>
      <c r="PYW657" s="107"/>
      <c r="PYX657" s="107"/>
      <c r="PYY657" s="107"/>
      <c r="PYZ657" s="107"/>
      <c r="PZA657" s="107"/>
      <c r="PZB657" s="107"/>
      <c r="PZC657" s="107"/>
      <c r="PZD657" s="107"/>
      <c r="PZE657" s="107"/>
      <c r="PZF657" s="107"/>
      <c r="PZG657" s="107"/>
      <c r="PZH657" s="107"/>
      <c r="PZI657" s="107"/>
      <c r="PZJ657" s="107"/>
      <c r="PZK657" s="107"/>
      <c r="PZL657" s="107"/>
      <c r="PZM657" s="107"/>
      <c r="PZN657" s="107"/>
      <c r="PZO657" s="107"/>
      <c r="PZP657" s="107"/>
      <c r="PZQ657" s="107"/>
      <c r="PZR657" s="107"/>
      <c r="PZS657" s="107"/>
      <c r="PZT657" s="107"/>
      <c r="PZU657" s="107"/>
      <c r="PZV657" s="107"/>
      <c r="PZW657" s="107"/>
      <c r="PZX657" s="107"/>
      <c r="PZY657" s="107"/>
      <c r="PZZ657" s="107"/>
      <c r="QAA657" s="107"/>
      <c r="QAB657" s="107"/>
      <c r="QAC657" s="107"/>
      <c r="QAD657" s="107"/>
      <c r="QAE657" s="107"/>
      <c r="QAF657" s="107"/>
      <c r="QAG657" s="107"/>
      <c r="QAH657" s="107"/>
      <c r="QAI657" s="107"/>
      <c r="QAJ657" s="107"/>
      <c r="QAK657" s="107"/>
      <c r="QAL657" s="107"/>
      <c r="QAM657" s="107"/>
      <c r="QAN657" s="107"/>
      <c r="QAO657" s="107"/>
      <c r="QAP657" s="107"/>
      <c r="QAQ657" s="107"/>
      <c r="QAR657" s="107"/>
      <c r="QAS657" s="107"/>
      <c r="QAT657" s="107"/>
      <c r="QAU657" s="107"/>
      <c r="QAV657" s="107"/>
      <c r="QAW657" s="107"/>
      <c r="QAX657" s="107"/>
      <c r="QAY657" s="107"/>
      <c r="QAZ657" s="107"/>
      <c r="QBA657" s="107"/>
      <c r="QBB657" s="107"/>
      <c r="QBC657" s="107"/>
      <c r="QBD657" s="107"/>
      <c r="QBE657" s="107"/>
      <c r="QBF657" s="107"/>
      <c r="QBG657" s="107"/>
      <c r="QBH657" s="107"/>
      <c r="QBI657" s="107"/>
      <c r="QBJ657" s="107"/>
      <c r="QBK657" s="107"/>
      <c r="QBL657" s="107"/>
      <c r="QBM657" s="107"/>
      <c r="QBN657" s="107"/>
      <c r="QBO657" s="107"/>
      <c r="QBP657" s="107"/>
      <c r="QBQ657" s="107"/>
      <c r="QBR657" s="107"/>
      <c r="QBS657" s="107"/>
      <c r="QBT657" s="107"/>
      <c r="QBU657" s="107"/>
      <c r="QBV657" s="107"/>
      <c r="QBW657" s="107"/>
      <c r="QBX657" s="107"/>
      <c r="QBY657" s="107"/>
      <c r="QBZ657" s="107"/>
      <c r="QCA657" s="107"/>
      <c r="QCB657" s="107"/>
      <c r="QCC657" s="107"/>
      <c r="QCD657" s="107"/>
      <c r="QCE657" s="107"/>
      <c r="QCF657" s="107"/>
      <c r="QCG657" s="107"/>
      <c r="QCH657" s="107"/>
      <c r="QCI657" s="107"/>
      <c r="QCJ657" s="107"/>
      <c r="QCK657" s="107"/>
      <c r="QCL657" s="107"/>
      <c r="QCM657" s="107"/>
      <c r="QCN657" s="107"/>
      <c r="QCO657" s="107"/>
      <c r="QCP657" s="107"/>
      <c r="QCQ657" s="107"/>
      <c r="QCR657" s="107"/>
      <c r="QCS657" s="107"/>
      <c r="QCT657" s="107"/>
      <c r="QCU657" s="107"/>
      <c r="QCV657" s="107"/>
      <c r="QCW657" s="107"/>
      <c r="QCX657" s="107"/>
      <c r="QCY657" s="107"/>
      <c r="QCZ657" s="107"/>
      <c r="QDA657" s="107"/>
      <c r="QDB657" s="107"/>
      <c r="QDC657" s="107"/>
      <c r="QDD657" s="107"/>
      <c r="QDE657" s="107"/>
      <c r="QDF657" s="107"/>
      <c r="QDG657" s="107"/>
      <c r="QDH657" s="107"/>
      <c r="QDI657" s="107"/>
      <c r="QDJ657" s="107"/>
      <c r="QDK657" s="107"/>
      <c r="QDL657" s="107"/>
      <c r="QDM657" s="107"/>
      <c r="QDN657" s="107"/>
      <c r="QDO657" s="107"/>
      <c r="QDP657" s="107"/>
      <c r="QDQ657" s="107"/>
      <c r="QDR657" s="107"/>
      <c r="QDS657" s="107"/>
      <c r="QDT657" s="107"/>
      <c r="QDU657" s="107"/>
      <c r="QDV657" s="107"/>
      <c r="QDW657" s="107"/>
      <c r="QDX657" s="107"/>
      <c r="QDY657" s="107"/>
      <c r="QDZ657" s="107"/>
      <c r="QEA657" s="107"/>
      <c r="QEB657" s="107"/>
      <c r="QEC657" s="107"/>
      <c r="QED657" s="107"/>
      <c r="QEE657" s="107"/>
      <c r="QEF657" s="107"/>
      <c r="QEG657" s="107"/>
      <c r="QEH657" s="107"/>
      <c r="QEI657" s="107"/>
      <c r="QEJ657" s="107"/>
      <c r="QEK657" s="107"/>
      <c r="QEL657" s="107"/>
      <c r="QEM657" s="107"/>
      <c r="QEN657" s="107"/>
      <c r="QEO657" s="107"/>
      <c r="QEP657" s="107"/>
      <c r="QEQ657" s="107"/>
      <c r="QER657" s="107"/>
      <c r="QES657" s="107"/>
      <c r="QET657" s="107"/>
      <c r="QEU657" s="107"/>
      <c r="QEV657" s="107"/>
      <c r="QEW657" s="107"/>
      <c r="QEX657" s="107"/>
      <c r="QEY657" s="107"/>
      <c r="QEZ657" s="107"/>
      <c r="QFA657" s="107"/>
      <c r="QFB657" s="107"/>
      <c r="QFC657" s="107"/>
      <c r="QFD657" s="107"/>
      <c r="QFE657" s="107"/>
      <c r="QFF657" s="107"/>
      <c r="QFG657" s="107"/>
      <c r="QFH657" s="107"/>
      <c r="QFI657" s="107"/>
      <c r="QFJ657" s="107"/>
      <c r="QFK657" s="107"/>
      <c r="QFL657" s="107"/>
      <c r="QFM657" s="107"/>
      <c r="QFN657" s="107"/>
      <c r="QFO657" s="107"/>
      <c r="QFP657" s="107"/>
      <c r="QFQ657" s="107"/>
      <c r="QFR657" s="107"/>
      <c r="QFS657" s="107"/>
      <c r="QFT657" s="107"/>
      <c r="QFU657" s="107"/>
      <c r="QFV657" s="107"/>
      <c r="QFW657" s="107"/>
      <c r="QFX657" s="107"/>
      <c r="QFY657" s="107"/>
      <c r="QFZ657" s="107"/>
      <c r="QGA657" s="107"/>
      <c r="QGB657" s="107"/>
      <c r="QGC657" s="107"/>
      <c r="QGD657" s="107"/>
      <c r="QGE657" s="107"/>
      <c r="QGF657" s="107"/>
      <c r="QGG657" s="107"/>
      <c r="QGH657" s="107"/>
      <c r="QGI657" s="107"/>
      <c r="QGJ657" s="107"/>
      <c r="QGK657" s="107"/>
      <c r="QGL657" s="107"/>
      <c r="QGM657" s="107"/>
      <c r="QGN657" s="107"/>
      <c r="QGO657" s="107"/>
      <c r="QGP657" s="107"/>
      <c r="QGQ657" s="107"/>
      <c r="QGR657" s="107"/>
      <c r="QGS657" s="107"/>
      <c r="QGT657" s="107"/>
      <c r="QGU657" s="107"/>
      <c r="QGV657" s="107"/>
      <c r="QGW657" s="107"/>
      <c r="QGX657" s="107"/>
      <c r="QGY657" s="107"/>
      <c r="QGZ657" s="107"/>
      <c r="QHA657" s="107"/>
      <c r="QHB657" s="107"/>
      <c r="QHC657" s="107"/>
      <c r="QHD657" s="107"/>
      <c r="QHE657" s="107"/>
      <c r="QHF657" s="107"/>
      <c r="QHG657" s="107"/>
      <c r="QHH657" s="107"/>
      <c r="QHI657" s="107"/>
      <c r="QHJ657" s="107"/>
      <c r="QHK657" s="107"/>
      <c r="QHL657" s="107"/>
      <c r="QHM657" s="107"/>
      <c r="QHN657" s="107"/>
      <c r="QHO657" s="107"/>
      <c r="QHP657" s="107"/>
      <c r="QHQ657" s="107"/>
      <c r="QHR657" s="107"/>
      <c r="QHS657" s="107"/>
      <c r="QHT657" s="107"/>
      <c r="QHU657" s="107"/>
      <c r="QHV657" s="107"/>
      <c r="QHW657" s="107"/>
      <c r="QHX657" s="107"/>
      <c r="QHY657" s="107"/>
      <c r="QHZ657" s="107"/>
      <c r="QIA657" s="107"/>
      <c r="QIB657" s="107"/>
      <c r="QIC657" s="107"/>
      <c r="QID657" s="107"/>
      <c r="QIE657" s="107"/>
      <c r="QIF657" s="107"/>
      <c r="QIG657" s="107"/>
      <c r="QIH657" s="107"/>
      <c r="QII657" s="107"/>
      <c r="QIJ657" s="107"/>
      <c r="QIK657" s="107"/>
      <c r="QIL657" s="107"/>
      <c r="QIM657" s="107"/>
      <c r="QIN657" s="107"/>
      <c r="QIO657" s="107"/>
      <c r="QIP657" s="107"/>
      <c r="QIQ657" s="107"/>
      <c r="QIR657" s="107"/>
      <c r="QIS657" s="107"/>
      <c r="QIT657" s="107"/>
      <c r="QIU657" s="107"/>
      <c r="QIV657" s="107"/>
      <c r="QIW657" s="107"/>
      <c r="QIX657" s="107"/>
      <c r="QIY657" s="107"/>
      <c r="QIZ657" s="107"/>
      <c r="QJA657" s="107"/>
      <c r="QJB657" s="107"/>
      <c r="QJC657" s="107"/>
      <c r="QJD657" s="107"/>
      <c r="QJE657" s="107"/>
      <c r="QJF657" s="107"/>
      <c r="QJG657" s="107"/>
      <c r="QJH657" s="107"/>
      <c r="QJI657" s="107"/>
      <c r="QJJ657" s="107"/>
      <c r="QJK657" s="107"/>
      <c r="QJL657" s="107"/>
      <c r="QJM657" s="107"/>
      <c r="QJN657" s="107"/>
      <c r="QJO657" s="107"/>
      <c r="QJP657" s="107"/>
      <c r="QJQ657" s="107"/>
      <c r="QJR657" s="107"/>
      <c r="QJS657" s="107"/>
      <c r="QJT657" s="107"/>
      <c r="QJU657" s="107"/>
      <c r="QJV657" s="107"/>
      <c r="QJW657" s="107"/>
      <c r="QJX657" s="107"/>
      <c r="QJY657" s="107"/>
      <c r="QJZ657" s="107"/>
      <c r="QKA657" s="107"/>
      <c r="QKB657" s="107"/>
      <c r="QKC657" s="107"/>
      <c r="QKD657" s="107"/>
      <c r="QKE657" s="107"/>
      <c r="QKF657" s="107"/>
      <c r="QKG657" s="107"/>
      <c r="QKH657" s="107"/>
      <c r="QKI657" s="107"/>
      <c r="QKJ657" s="107"/>
      <c r="QKK657" s="107"/>
      <c r="QKL657" s="107"/>
      <c r="QKM657" s="107"/>
      <c r="QKN657" s="107"/>
      <c r="QKO657" s="107"/>
      <c r="QKP657" s="107"/>
      <c r="QKQ657" s="107"/>
      <c r="QKR657" s="107"/>
      <c r="QKS657" s="107"/>
      <c r="QKT657" s="107"/>
      <c r="QKU657" s="107"/>
      <c r="QKV657" s="107"/>
      <c r="QKW657" s="107"/>
      <c r="QKX657" s="107"/>
      <c r="QKY657" s="107"/>
      <c r="QKZ657" s="107"/>
      <c r="QLA657" s="107"/>
      <c r="QLB657" s="107"/>
      <c r="QLC657" s="107"/>
      <c r="QLD657" s="107"/>
      <c r="QLE657" s="107"/>
      <c r="QLF657" s="107"/>
      <c r="QLG657" s="107"/>
      <c r="QLH657" s="107"/>
      <c r="QLI657" s="107"/>
      <c r="QLJ657" s="107"/>
      <c r="QLK657" s="107"/>
      <c r="QLL657" s="107"/>
      <c r="QLM657" s="107"/>
      <c r="QLN657" s="107"/>
      <c r="QLO657" s="107"/>
      <c r="QLP657" s="107"/>
      <c r="QLQ657" s="107"/>
      <c r="QLR657" s="107"/>
      <c r="QLS657" s="107"/>
      <c r="QLT657" s="107"/>
      <c r="QLU657" s="107"/>
      <c r="QLV657" s="107"/>
      <c r="QLW657" s="107"/>
      <c r="QLX657" s="107"/>
      <c r="QLY657" s="107"/>
      <c r="QLZ657" s="107"/>
      <c r="QMA657" s="107"/>
      <c r="QMB657" s="107"/>
      <c r="QMC657" s="107"/>
      <c r="QMD657" s="107"/>
      <c r="QME657" s="107"/>
      <c r="QMF657" s="107"/>
      <c r="QMG657" s="107"/>
      <c r="QMH657" s="107"/>
      <c r="QMI657" s="107"/>
      <c r="QMJ657" s="107"/>
      <c r="QMK657" s="107"/>
      <c r="QML657" s="107"/>
      <c r="QMM657" s="107"/>
      <c r="QMN657" s="107"/>
      <c r="QMO657" s="107"/>
      <c r="QMP657" s="107"/>
      <c r="QMQ657" s="107"/>
      <c r="QMR657" s="107"/>
      <c r="QMS657" s="107"/>
      <c r="QMT657" s="107"/>
      <c r="QMU657" s="107"/>
      <c r="QMV657" s="107"/>
      <c r="QMW657" s="107"/>
      <c r="QMX657" s="107"/>
      <c r="QMY657" s="107"/>
      <c r="QMZ657" s="107"/>
      <c r="QNA657" s="107"/>
      <c r="QNB657" s="107"/>
      <c r="QNC657" s="107"/>
      <c r="QND657" s="107"/>
      <c r="QNE657" s="107"/>
      <c r="QNF657" s="107"/>
      <c r="QNG657" s="107"/>
      <c r="QNH657" s="107"/>
      <c r="QNI657" s="107"/>
      <c r="QNJ657" s="107"/>
      <c r="QNK657" s="107"/>
      <c r="QNL657" s="107"/>
      <c r="QNM657" s="107"/>
      <c r="QNN657" s="107"/>
      <c r="QNO657" s="107"/>
      <c r="QNP657" s="107"/>
      <c r="QNQ657" s="107"/>
      <c r="QNR657" s="107"/>
      <c r="QNS657" s="107"/>
      <c r="QNT657" s="107"/>
      <c r="QNU657" s="107"/>
      <c r="QNV657" s="107"/>
      <c r="QNW657" s="107"/>
      <c r="QNX657" s="107"/>
      <c r="QNY657" s="107"/>
      <c r="QNZ657" s="107"/>
      <c r="QOA657" s="107"/>
      <c r="QOB657" s="107"/>
      <c r="QOC657" s="107"/>
      <c r="QOD657" s="107"/>
      <c r="QOE657" s="107"/>
      <c r="QOF657" s="107"/>
      <c r="QOG657" s="107"/>
      <c r="QOH657" s="107"/>
      <c r="QOI657" s="107"/>
      <c r="QOJ657" s="107"/>
      <c r="QOK657" s="107"/>
      <c r="QOL657" s="107"/>
      <c r="QOM657" s="107"/>
      <c r="QON657" s="107"/>
      <c r="QOO657" s="107"/>
      <c r="QOP657" s="107"/>
      <c r="QOQ657" s="107"/>
      <c r="QOR657" s="107"/>
      <c r="QOS657" s="107"/>
      <c r="QOT657" s="107"/>
      <c r="QOU657" s="107"/>
      <c r="QOV657" s="107"/>
      <c r="QOW657" s="107"/>
      <c r="QOX657" s="107"/>
      <c r="QOY657" s="107"/>
      <c r="QOZ657" s="107"/>
      <c r="QPA657" s="107"/>
      <c r="QPB657" s="107"/>
      <c r="QPC657" s="107"/>
      <c r="QPD657" s="107"/>
      <c r="QPE657" s="107"/>
      <c r="QPF657" s="107"/>
      <c r="QPG657" s="107"/>
      <c r="QPH657" s="107"/>
      <c r="QPI657" s="107"/>
      <c r="QPJ657" s="107"/>
      <c r="QPK657" s="107"/>
      <c r="QPL657" s="107"/>
      <c r="QPM657" s="107"/>
      <c r="QPN657" s="107"/>
      <c r="QPO657" s="107"/>
      <c r="QPP657" s="107"/>
      <c r="QPQ657" s="107"/>
      <c r="QPR657" s="107"/>
      <c r="QPS657" s="107"/>
      <c r="QPT657" s="107"/>
      <c r="QPU657" s="107"/>
      <c r="QPV657" s="107"/>
      <c r="QPW657" s="107"/>
      <c r="QPX657" s="107"/>
      <c r="QPY657" s="107"/>
      <c r="QPZ657" s="107"/>
      <c r="QQA657" s="107"/>
      <c r="QQB657" s="107"/>
      <c r="QQC657" s="107"/>
      <c r="QQD657" s="107"/>
      <c r="QQE657" s="107"/>
      <c r="QQF657" s="107"/>
      <c r="QQG657" s="107"/>
      <c r="QQH657" s="107"/>
      <c r="QQI657" s="107"/>
      <c r="QQJ657" s="107"/>
      <c r="QQK657" s="107"/>
      <c r="QQL657" s="107"/>
      <c r="QQM657" s="107"/>
      <c r="QQN657" s="107"/>
      <c r="QQO657" s="107"/>
      <c r="QQP657" s="107"/>
      <c r="QQQ657" s="107"/>
      <c r="QQR657" s="107"/>
      <c r="QQS657" s="107"/>
      <c r="QQT657" s="107"/>
      <c r="QQU657" s="107"/>
      <c r="QQV657" s="107"/>
      <c r="QQW657" s="107"/>
      <c r="QQX657" s="107"/>
      <c r="QQY657" s="107"/>
      <c r="QQZ657" s="107"/>
      <c r="QRA657" s="107"/>
      <c r="QRB657" s="107"/>
      <c r="QRC657" s="107"/>
      <c r="QRD657" s="107"/>
      <c r="QRE657" s="107"/>
      <c r="QRF657" s="107"/>
      <c r="QRG657" s="107"/>
      <c r="QRH657" s="107"/>
      <c r="QRI657" s="107"/>
      <c r="QRJ657" s="107"/>
      <c r="QRK657" s="107"/>
      <c r="QRL657" s="107"/>
      <c r="QRM657" s="107"/>
      <c r="QRN657" s="107"/>
      <c r="QRO657" s="107"/>
      <c r="QRP657" s="107"/>
      <c r="QRQ657" s="107"/>
      <c r="QRR657" s="107"/>
      <c r="QRS657" s="107"/>
      <c r="QRT657" s="107"/>
      <c r="QRU657" s="107"/>
      <c r="QRV657" s="107"/>
      <c r="QRW657" s="107"/>
      <c r="QRX657" s="107"/>
      <c r="QRY657" s="107"/>
      <c r="QRZ657" s="107"/>
      <c r="QSA657" s="107"/>
      <c r="QSB657" s="107"/>
      <c r="QSC657" s="107"/>
      <c r="QSD657" s="107"/>
      <c r="QSE657" s="107"/>
      <c r="QSF657" s="107"/>
      <c r="QSG657" s="107"/>
      <c r="QSH657" s="107"/>
      <c r="QSI657" s="107"/>
      <c r="QSJ657" s="107"/>
      <c r="QSK657" s="107"/>
      <c r="QSL657" s="107"/>
      <c r="QSM657" s="107"/>
      <c r="QSN657" s="107"/>
      <c r="QSO657" s="107"/>
      <c r="QSP657" s="107"/>
      <c r="QSQ657" s="107"/>
      <c r="QSR657" s="107"/>
      <c r="QSS657" s="107"/>
      <c r="QST657" s="107"/>
      <c r="QSU657" s="107"/>
      <c r="QSV657" s="107"/>
      <c r="QSW657" s="107"/>
      <c r="QSX657" s="107"/>
      <c r="QSY657" s="107"/>
      <c r="QSZ657" s="107"/>
      <c r="QTA657" s="107"/>
      <c r="QTB657" s="107"/>
      <c r="QTC657" s="107"/>
      <c r="QTD657" s="107"/>
      <c r="QTE657" s="107"/>
      <c r="QTF657" s="107"/>
      <c r="QTG657" s="107"/>
      <c r="QTH657" s="107"/>
      <c r="QTI657" s="107"/>
      <c r="QTJ657" s="107"/>
      <c r="QTK657" s="107"/>
      <c r="QTL657" s="107"/>
      <c r="QTM657" s="107"/>
      <c r="QTN657" s="107"/>
      <c r="QTO657" s="107"/>
      <c r="QTP657" s="107"/>
      <c r="QTQ657" s="107"/>
      <c r="QTR657" s="107"/>
      <c r="QTS657" s="107"/>
      <c r="QTT657" s="107"/>
      <c r="QTU657" s="107"/>
      <c r="QTV657" s="107"/>
      <c r="QTW657" s="107"/>
      <c r="QTX657" s="107"/>
      <c r="QTY657" s="107"/>
      <c r="QTZ657" s="107"/>
      <c r="QUA657" s="107"/>
      <c r="QUB657" s="107"/>
      <c r="QUC657" s="107"/>
      <c r="QUD657" s="107"/>
      <c r="QUE657" s="107"/>
      <c r="QUF657" s="107"/>
      <c r="QUG657" s="107"/>
      <c r="QUH657" s="107"/>
      <c r="QUI657" s="107"/>
      <c r="QUJ657" s="107"/>
      <c r="QUK657" s="107"/>
      <c r="QUL657" s="107"/>
      <c r="QUM657" s="107"/>
      <c r="QUN657" s="107"/>
      <c r="QUO657" s="107"/>
      <c r="QUP657" s="107"/>
      <c r="QUQ657" s="107"/>
      <c r="QUR657" s="107"/>
      <c r="QUS657" s="107"/>
      <c r="QUT657" s="107"/>
      <c r="QUU657" s="107"/>
      <c r="QUV657" s="107"/>
      <c r="QUW657" s="107"/>
      <c r="QUX657" s="107"/>
      <c r="QUY657" s="107"/>
      <c r="QUZ657" s="107"/>
      <c r="QVA657" s="107"/>
      <c r="QVB657" s="107"/>
      <c r="QVC657" s="107"/>
      <c r="QVD657" s="107"/>
      <c r="QVE657" s="107"/>
      <c r="QVF657" s="107"/>
      <c r="QVG657" s="107"/>
      <c r="QVH657" s="107"/>
      <c r="QVI657" s="107"/>
      <c r="QVJ657" s="107"/>
      <c r="QVK657" s="107"/>
      <c r="QVL657" s="107"/>
      <c r="QVM657" s="107"/>
      <c r="QVN657" s="107"/>
      <c r="QVO657" s="107"/>
      <c r="QVP657" s="107"/>
      <c r="QVQ657" s="107"/>
      <c r="QVR657" s="107"/>
      <c r="QVS657" s="107"/>
      <c r="QVT657" s="107"/>
      <c r="QVU657" s="107"/>
      <c r="QVV657" s="107"/>
      <c r="QVW657" s="107"/>
      <c r="QVX657" s="107"/>
      <c r="QVY657" s="107"/>
      <c r="QVZ657" s="107"/>
      <c r="QWA657" s="107"/>
      <c r="QWB657" s="107"/>
      <c r="QWC657" s="107"/>
      <c r="QWD657" s="107"/>
      <c r="QWE657" s="107"/>
      <c r="QWF657" s="107"/>
      <c r="QWG657" s="107"/>
      <c r="QWH657" s="107"/>
      <c r="QWI657" s="107"/>
      <c r="QWJ657" s="107"/>
      <c r="QWK657" s="107"/>
      <c r="QWL657" s="107"/>
      <c r="QWM657" s="107"/>
      <c r="QWN657" s="107"/>
      <c r="QWO657" s="107"/>
      <c r="QWP657" s="107"/>
      <c r="QWQ657" s="107"/>
      <c r="QWR657" s="107"/>
      <c r="QWS657" s="107"/>
      <c r="QWT657" s="107"/>
      <c r="QWU657" s="107"/>
      <c r="QWV657" s="107"/>
      <c r="QWW657" s="107"/>
      <c r="QWX657" s="107"/>
      <c r="QWY657" s="107"/>
      <c r="QWZ657" s="107"/>
      <c r="QXA657" s="107"/>
      <c r="QXB657" s="107"/>
      <c r="QXC657" s="107"/>
      <c r="QXD657" s="107"/>
      <c r="QXE657" s="107"/>
      <c r="QXF657" s="107"/>
      <c r="QXG657" s="107"/>
      <c r="QXH657" s="107"/>
      <c r="QXI657" s="107"/>
      <c r="QXJ657" s="107"/>
      <c r="QXK657" s="107"/>
      <c r="QXL657" s="107"/>
      <c r="QXM657" s="107"/>
      <c r="QXN657" s="107"/>
      <c r="QXO657" s="107"/>
      <c r="QXP657" s="107"/>
      <c r="QXQ657" s="107"/>
      <c r="QXR657" s="107"/>
      <c r="QXS657" s="107"/>
      <c r="QXT657" s="107"/>
      <c r="QXU657" s="107"/>
      <c r="QXV657" s="107"/>
      <c r="QXW657" s="107"/>
      <c r="QXX657" s="107"/>
      <c r="QXY657" s="107"/>
      <c r="QXZ657" s="107"/>
      <c r="QYA657" s="107"/>
      <c r="QYB657" s="107"/>
      <c r="QYC657" s="107"/>
      <c r="QYD657" s="107"/>
      <c r="QYE657" s="107"/>
      <c r="QYF657" s="107"/>
      <c r="QYG657" s="107"/>
      <c r="QYH657" s="107"/>
      <c r="QYI657" s="107"/>
      <c r="QYJ657" s="107"/>
      <c r="QYK657" s="107"/>
      <c r="QYL657" s="107"/>
      <c r="QYM657" s="107"/>
      <c r="QYN657" s="107"/>
      <c r="QYO657" s="107"/>
      <c r="QYP657" s="107"/>
      <c r="QYQ657" s="107"/>
      <c r="QYR657" s="107"/>
      <c r="QYS657" s="107"/>
      <c r="QYT657" s="107"/>
      <c r="QYU657" s="107"/>
      <c r="QYV657" s="107"/>
      <c r="QYW657" s="107"/>
      <c r="QYX657" s="107"/>
      <c r="QYY657" s="107"/>
      <c r="QYZ657" s="107"/>
      <c r="QZA657" s="107"/>
      <c r="QZB657" s="107"/>
      <c r="QZC657" s="107"/>
      <c r="QZD657" s="107"/>
      <c r="QZE657" s="107"/>
      <c r="QZF657" s="107"/>
      <c r="QZG657" s="107"/>
      <c r="QZH657" s="107"/>
      <c r="QZI657" s="107"/>
      <c r="QZJ657" s="107"/>
      <c r="QZK657" s="107"/>
      <c r="QZL657" s="107"/>
      <c r="QZM657" s="107"/>
      <c r="QZN657" s="107"/>
      <c r="QZO657" s="107"/>
      <c r="QZP657" s="107"/>
      <c r="QZQ657" s="107"/>
      <c r="QZR657" s="107"/>
      <c r="QZS657" s="107"/>
      <c r="QZT657" s="107"/>
      <c r="QZU657" s="107"/>
      <c r="QZV657" s="107"/>
      <c r="QZW657" s="107"/>
      <c r="QZX657" s="107"/>
      <c r="QZY657" s="107"/>
      <c r="QZZ657" s="107"/>
      <c r="RAA657" s="107"/>
      <c r="RAB657" s="107"/>
      <c r="RAC657" s="107"/>
      <c r="RAD657" s="107"/>
      <c r="RAE657" s="107"/>
      <c r="RAF657" s="107"/>
      <c r="RAG657" s="107"/>
      <c r="RAH657" s="107"/>
      <c r="RAI657" s="107"/>
      <c r="RAJ657" s="107"/>
      <c r="RAK657" s="107"/>
      <c r="RAL657" s="107"/>
      <c r="RAM657" s="107"/>
      <c r="RAN657" s="107"/>
      <c r="RAO657" s="107"/>
      <c r="RAP657" s="107"/>
      <c r="RAQ657" s="107"/>
      <c r="RAR657" s="107"/>
      <c r="RAS657" s="107"/>
      <c r="RAT657" s="107"/>
      <c r="RAU657" s="107"/>
      <c r="RAV657" s="107"/>
      <c r="RAW657" s="107"/>
      <c r="RAX657" s="107"/>
      <c r="RAY657" s="107"/>
      <c r="RAZ657" s="107"/>
      <c r="RBA657" s="107"/>
      <c r="RBB657" s="107"/>
      <c r="RBC657" s="107"/>
      <c r="RBD657" s="107"/>
      <c r="RBE657" s="107"/>
      <c r="RBF657" s="107"/>
      <c r="RBG657" s="107"/>
      <c r="RBH657" s="107"/>
      <c r="RBI657" s="107"/>
      <c r="RBJ657" s="107"/>
      <c r="RBK657" s="107"/>
      <c r="RBL657" s="107"/>
      <c r="RBM657" s="107"/>
      <c r="RBN657" s="107"/>
      <c r="RBO657" s="107"/>
      <c r="RBP657" s="107"/>
      <c r="RBQ657" s="107"/>
      <c r="RBR657" s="107"/>
      <c r="RBS657" s="107"/>
      <c r="RBT657" s="107"/>
      <c r="RBU657" s="107"/>
      <c r="RBV657" s="107"/>
      <c r="RBW657" s="107"/>
      <c r="RBX657" s="107"/>
      <c r="RBY657" s="107"/>
      <c r="RBZ657" s="107"/>
      <c r="RCA657" s="107"/>
      <c r="RCB657" s="107"/>
      <c r="RCC657" s="107"/>
      <c r="RCD657" s="107"/>
      <c r="RCE657" s="107"/>
      <c r="RCF657" s="107"/>
      <c r="RCG657" s="107"/>
      <c r="RCH657" s="107"/>
      <c r="RCI657" s="107"/>
      <c r="RCJ657" s="107"/>
      <c r="RCK657" s="107"/>
      <c r="RCL657" s="107"/>
      <c r="RCM657" s="107"/>
      <c r="RCN657" s="107"/>
      <c r="RCO657" s="107"/>
      <c r="RCP657" s="107"/>
      <c r="RCQ657" s="107"/>
      <c r="RCR657" s="107"/>
      <c r="RCS657" s="107"/>
      <c r="RCT657" s="107"/>
      <c r="RCU657" s="107"/>
      <c r="RCV657" s="107"/>
      <c r="RCW657" s="107"/>
      <c r="RCX657" s="107"/>
      <c r="RCY657" s="107"/>
      <c r="RCZ657" s="107"/>
      <c r="RDA657" s="107"/>
      <c r="RDB657" s="107"/>
      <c r="RDC657" s="107"/>
      <c r="RDD657" s="107"/>
      <c r="RDE657" s="107"/>
      <c r="RDF657" s="107"/>
      <c r="RDG657" s="107"/>
      <c r="RDH657" s="107"/>
      <c r="RDI657" s="107"/>
      <c r="RDJ657" s="107"/>
      <c r="RDK657" s="107"/>
      <c r="RDL657" s="107"/>
      <c r="RDM657" s="107"/>
      <c r="RDN657" s="107"/>
      <c r="RDO657" s="107"/>
      <c r="RDP657" s="107"/>
      <c r="RDQ657" s="107"/>
      <c r="RDR657" s="107"/>
      <c r="RDS657" s="107"/>
      <c r="RDT657" s="107"/>
      <c r="RDU657" s="107"/>
      <c r="RDV657" s="107"/>
      <c r="RDW657" s="107"/>
      <c r="RDX657" s="107"/>
      <c r="RDY657" s="107"/>
      <c r="RDZ657" s="107"/>
      <c r="REA657" s="107"/>
      <c r="REB657" s="107"/>
      <c r="REC657" s="107"/>
      <c r="RED657" s="107"/>
      <c r="REE657" s="107"/>
      <c r="REF657" s="107"/>
      <c r="REG657" s="107"/>
      <c r="REH657" s="107"/>
      <c r="REI657" s="107"/>
      <c r="REJ657" s="107"/>
      <c r="REK657" s="107"/>
      <c r="REL657" s="107"/>
      <c r="REM657" s="107"/>
      <c r="REN657" s="107"/>
      <c r="REO657" s="107"/>
      <c r="REP657" s="107"/>
      <c r="REQ657" s="107"/>
      <c r="RER657" s="107"/>
      <c r="RES657" s="107"/>
      <c r="RET657" s="107"/>
      <c r="REU657" s="107"/>
      <c r="REV657" s="107"/>
      <c r="REW657" s="107"/>
      <c r="REX657" s="107"/>
      <c r="REY657" s="107"/>
      <c r="REZ657" s="107"/>
      <c r="RFA657" s="107"/>
      <c r="RFB657" s="107"/>
      <c r="RFC657" s="107"/>
      <c r="RFD657" s="107"/>
      <c r="RFE657" s="107"/>
      <c r="RFF657" s="107"/>
      <c r="RFG657" s="107"/>
      <c r="RFH657" s="107"/>
      <c r="RFI657" s="107"/>
      <c r="RFJ657" s="107"/>
      <c r="RFK657" s="107"/>
      <c r="RFL657" s="107"/>
      <c r="RFM657" s="107"/>
      <c r="RFN657" s="107"/>
      <c r="RFO657" s="107"/>
      <c r="RFP657" s="107"/>
      <c r="RFQ657" s="107"/>
      <c r="RFR657" s="107"/>
      <c r="RFS657" s="107"/>
      <c r="RFT657" s="107"/>
      <c r="RFU657" s="107"/>
      <c r="RFV657" s="107"/>
      <c r="RFW657" s="107"/>
      <c r="RFX657" s="107"/>
      <c r="RFY657" s="107"/>
      <c r="RFZ657" s="107"/>
      <c r="RGA657" s="107"/>
      <c r="RGB657" s="107"/>
      <c r="RGC657" s="107"/>
      <c r="RGD657" s="107"/>
      <c r="RGE657" s="107"/>
      <c r="RGF657" s="107"/>
      <c r="RGG657" s="107"/>
      <c r="RGH657" s="107"/>
      <c r="RGI657" s="107"/>
      <c r="RGJ657" s="107"/>
      <c r="RGK657" s="107"/>
      <c r="RGL657" s="107"/>
      <c r="RGM657" s="107"/>
      <c r="RGN657" s="107"/>
      <c r="RGO657" s="107"/>
      <c r="RGP657" s="107"/>
      <c r="RGQ657" s="107"/>
      <c r="RGR657" s="107"/>
      <c r="RGS657" s="107"/>
      <c r="RGT657" s="107"/>
      <c r="RGU657" s="107"/>
      <c r="RGV657" s="107"/>
      <c r="RGW657" s="107"/>
      <c r="RGX657" s="107"/>
      <c r="RGY657" s="107"/>
      <c r="RGZ657" s="107"/>
      <c r="RHA657" s="107"/>
      <c r="RHB657" s="107"/>
      <c r="RHC657" s="107"/>
      <c r="RHD657" s="107"/>
      <c r="RHE657" s="107"/>
      <c r="RHF657" s="107"/>
      <c r="RHG657" s="107"/>
      <c r="RHH657" s="107"/>
      <c r="RHI657" s="107"/>
      <c r="RHJ657" s="107"/>
      <c r="RHK657" s="107"/>
      <c r="RHL657" s="107"/>
      <c r="RHM657" s="107"/>
      <c r="RHN657" s="107"/>
      <c r="RHO657" s="107"/>
      <c r="RHP657" s="107"/>
      <c r="RHQ657" s="107"/>
      <c r="RHR657" s="107"/>
      <c r="RHS657" s="107"/>
      <c r="RHT657" s="107"/>
      <c r="RHU657" s="107"/>
      <c r="RHV657" s="107"/>
      <c r="RHW657" s="107"/>
      <c r="RHX657" s="107"/>
      <c r="RHY657" s="107"/>
      <c r="RHZ657" s="107"/>
      <c r="RIA657" s="107"/>
      <c r="RIB657" s="107"/>
      <c r="RIC657" s="107"/>
      <c r="RID657" s="107"/>
      <c r="RIE657" s="107"/>
      <c r="RIF657" s="107"/>
      <c r="RIG657" s="107"/>
      <c r="RIH657" s="107"/>
      <c r="RII657" s="107"/>
      <c r="RIJ657" s="107"/>
      <c r="RIK657" s="107"/>
      <c r="RIL657" s="107"/>
      <c r="RIM657" s="107"/>
      <c r="RIN657" s="107"/>
      <c r="RIO657" s="107"/>
      <c r="RIP657" s="107"/>
      <c r="RIQ657" s="107"/>
      <c r="RIR657" s="107"/>
      <c r="RIS657" s="107"/>
      <c r="RIT657" s="107"/>
      <c r="RIU657" s="107"/>
      <c r="RIV657" s="107"/>
      <c r="RIW657" s="107"/>
      <c r="RIX657" s="107"/>
      <c r="RIY657" s="107"/>
      <c r="RIZ657" s="107"/>
      <c r="RJA657" s="107"/>
      <c r="RJB657" s="107"/>
      <c r="RJC657" s="107"/>
      <c r="RJD657" s="107"/>
      <c r="RJE657" s="107"/>
      <c r="RJF657" s="107"/>
      <c r="RJG657" s="107"/>
      <c r="RJH657" s="107"/>
      <c r="RJI657" s="107"/>
      <c r="RJJ657" s="107"/>
      <c r="RJK657" s="107"/>
      <c r="RJL657" s="107"/>
      <c r="RJM657" s="107"/>
      <c r="RJN657" s="107"/>
      <c r="RJO657" s="107"/>
      <c r="RJP657" s="107"/>
      <c r="RJQ657" s="107"/>
      <c r="RJR657" s="107"/>
      <c r="RJS657" s="107"/>
      <c r="RJT657" s="107"/>
      <c r="RJU657" s="107"/>
      <c r="RJV657" s="107"/>
      <c r="RJW657" s="107"/>
      <c r="RJX657" s="107"/>
      <c r="RJY657" s="107"/>
      <c r="RJZ657" s="107"/>
      <c r="RKA657" s="107"/>
      <c r="RKB657" s="107"/>
      <c r="RKC657" s="107"/>
      <c r="RKD657" s="107"/>
      <c r="RKE657" s="107"/>
      <c r="RKF657" s="107"/>
      <c r="RKG657" s="107"/>
      <c r="RKH657" s="107"/>
      <c r="RKI657" s="107"/>
      <c r="RKJ657" s="107"/>
      <c r="RKK657" s="107"/>
      <c r="RKL657" s="107"/>
      <c r="RKM657" s="107"/>
      <c r="RKN657" s="107"/>
      <c r="RKO657" s="107"/>
      <c r="RKP657" s="107"/>
      <c r="RKQ657" s="107"/>
      <c r="RKR657" s="107"/>
      <c r="RKS657" s="107"/>
      <c r="RKT657" s="107"/>
      <c r="RKU657" s="107"/>
      <c r="RKV657" s="107"/>
      <c r="RKW657" s="107"/>
      <c r="RKX657" s="107"/>
      <c r="RKY657" s="107"/>
      <c r="RKZ657" s="107"/>
      <c r="RLA657" s="107"/>
      <c r="RLB657" s="107"/>
      <c r="RLC657" s="107"/>
      <c r="RLD657" s="107"/>
      <c r="RLE657" s="107"/>
      <c r="RLF657" s="107"/>
      <c r="RLG657" s="107"/>
      <c r="RLH657" s="107"/>
      <c r="RLI657" s="107"/>
      <c r="RLJ657" s="107"/>
      <c r="RLK657" s="107"/>
      <c r="RLL657" s="107"/>
      <c r="RLM657" s="107"/>
      <c r="RLN657" s="107"/>
      <c r="RLO657" s="107"/>
      <c r="RLP657" s="107"/>
      <c r="RLQ657" s="107"/>
      <c r="RLR657" s="107"/>
      <c r="RLS657" s="107"/>
      <c r="RLT657" s="107"/>
      <c r="RLU657" s="107"/>
      <c r="RLV657" s="107"/>
      <c r="RLW657" s="107"/>
      <c r="RLX657" s="107"/>
      <c r="RLY657" s="107"/>
      <c r="RLZ657" s="107"/>
      <c r="RMA657" s="107"/>
      <c r="RMB657" s="107"/>
      <c r="RMC657" s="107"/>
      <c r="RMD657" s="107"/>
      <c r="RME657" s="107"/>
      <c r="RMF657" s="107"/>
      <c r="RMG657" s="107"/>
      <c r="RMH657" s="107"/>
      <c r="RMI657" s="107"/>
      <c r="RMJ657" s="107"/>
      <c r="RMK657" s="107"/>
      <c r="RML657" s="107"/>
      <c r="RMM657" s="107"/>
      <c r="RMN657" s="107"/>
      <c r="RMO657" s="107"/>
      <c r="RMP657" s="107"/>
      <c r="RMQ657" s="107"/>
      <c r="RMR657" s="107"/>
      <c r="RMS657" s="107"/>
      <c r="RMT657" s="107"/>
      <c r="RMU657" s="107"/>
      <c r="RMV657" s="107"/>
      <c r="RMW657" s="107"/>
      <c r="RMX657" s="107"/>
      <c r="RMY657" s="107"/>
      <c r="RMZ657" s="107"/>
      <c r="RNA657" s="107"/>
      <c r="RNB657" s="107"/>
      <c r="RNC657" s="107"/>
      <c r="RND657" s="107"/>
      <c r="RNE657" s="107"/>
      <c r="RNF657" s="107"/>
      <c r="RNG657" s="107"/>
      <c r="RNH657" s="107"/>
      <c r="RNI657" s="107"/>
      <c r="RNJ657" s="107"/>
      <c r="RNK657" s="107"/>
      <c r="RNL657" s="107"/>
      <c r="RNM657" s="107"/>
      <c r="RNN657" s="107"/>
      <c r="RNO657" s="107"/>
      <c r="RNP657" s="107"/>
      <c r="RNQ657" s="107"/>
      <c r="RNR657" s="107"/>
      <c r="RNS657" s="107"/>
      <c r="RNT657" s="107"/>
      <c r="RNU657" s="107"/>
      <c r="RNV657" s="107"/>
      <c r="RNW657" s="107"/>
      <c r="RNX657" s="107"/>
      <c r="RNY657" s="107"/>
      <c r="RNZ657" s="107"/>
      <c r="ROA657" s="107"/>
      <c r="ROB657" s="107"/>
      <c r="ROC657" s="107"/>
      <c r="ROD657" s="107"/>
      <c r="ROE657" s="107"/>
      <c r="ROF657" s="107"/>
      <c r="ROG657" s="107"/>
      <c r="ROH657" s="107"/>
      <c r="ROI657" s="107"/>
      <c r="ROJ657" s="107"/>
      <c r="ROK657" s="107"/>
      <c r="ROL657" s="107"/>
      <c r="ROM657" s="107"/>
      <c r="RON657" s="107"/>
      <c r="ROO657" s="107"/>
      <c r="ROP657" s="107"/>
      <c r="ROQ657" s="107"/>
      <c r="ROR657" s="107"/>
      <c r="ROS657" s="107"/>
      <c r="ROT657" s="107"/>
      <c r="ROU657" s="107"/>
      <c r="ROV657" s="107"/>
      <c r="ROW657" s="107"/>
      <c r="ROX657" s="107"/>
      <c r="ROY657" s="107"/>
      <c r="ROZ657" s="107"/>
      <c r="RPA657" s="107"/>
      <c r="RPB657" s="107"/>
      <c r="RPC657" s="107"/>
      <c r="RPD657" s="107"/>
      <c r="RPE657" s="107"/>
      <c r="RPF657" s="107"/>
      <c r="RPG657" s="107"/>
      <c r="RPH657" s="107"/>
      <c r="RPI657" s="107"/>
      <c r="RPJ657" s="107"/>
      <c r="RPK657" s="107"/>
      <c r="RPL657" s="107"/>
      <c r="RPM657" s="107"/>
      <c r="RPN657" s="107"/>
      <c r="RPO657" s="107"/>
      <c r="RPP657" s="107"/>
      <c r="RPQ657" s="107"/>
      <c r="RPR657" s="107"/>
      <c r="RPS657" s="107"/>
      <c r="RPT657" s="107"/>
      <c r="RPU657" s="107"/>
      <c r="RPV657" s="107"/>
      <c r="RPW657" s="107"/>
      <c r="RPX657" s="107"/>
      <c r="RPY657" s="107"/>
      <c r="RPZ657" s="107"/>
      <c r="RQA657" s="107"/>
      <c r="RQB657" s="107"/>
      <c r="RQC657" s="107"/>
      <c r="RQD657" s="107"/>
      <c r="RQE657" s="107"/>
      <c r="RQF657" s="107"/>
      <c r="RQG657" s="107"/>
      <c r="RQH657" s="107"/>
      <c r="RQI657" s="107"/>
      <c r="RQJ657" s="107"/>
      <c r="RQK657" s="107"/>
      <c r="RQL657" s="107"/>
      <c r="RQM657" s="107"/>
      <c r="RQN657" s="107"/>
      <c r="RQO657" s="107"/>
      <c r="RQP657" s="107"/>
      <c r="RQQ657" s="107"/>
      <c r="RQR657" s="107"/>
      <c r="RQS657" s="107"/>
      <c r="RQT657" s="107"/>
      <c r="RQU657" s="107"/>
      <c r="RQV657" s="107"/>
      <c r="RQW657" s="107"/>
      <c r="RQX657" s="107"/>
      <c r="RQY657" s="107"/>
      <c r="RQZ657" s="107"/>
      <c r="RRA657" s="107"/>
      <c r="RRB657" s="107"/>
      <c r="RRC657" s="107"/>
      <c r="RRD657" s="107"/>
      <c r="RRE657" s="107"/>
      <c r="RRF657" s="107"/>
      <c r="RRG657" s="107"/>
      <c r="RRH657" s="107"/>
      <c r="RRI657" s="107"/>
      <c r="RRJ657" s="107"/>
      <c r="RRK657" s="107"/>
      <c r="RRL657" s="107"/>
      <c r="RRM657" s="107"/>
      <c r="RRN657" s="107"/>
      <c r="RRO657" s="107"/>
      <c r="RRP657" s="107"/>
      <c r="RRQ657" s="107"/>
      <c r="RRR657" s="107"/>
      <c r="RRS657" s="107"/>
      <c r="RRT657" s="107"/>
      <c r="RRU657" s="107"/>
      <c r="RRV657" s="107"/>
      <c r="RRW657" s="107"/>
      <c r="RRX657" s="107"/>
      <c r="RRY657" s="107"/>
      <c r="RRZ657" s="107"/>
      <c r="RSA657" s="107"/>
      <c r="RSB657" s="107"/>
      <c r="RSC657" s="107"/>
      <c r="RSD657" s="107"/>
      <c r="RSE657" s="107"/>
      <c r="RSF657" s="107"/>
      <c r="RSG657" s="107"/>
      <c r="RSH657" s="107"/>
      <c r="RSI657" s="107"/>
      <c r="RSJ657" s="107"/>
      <c r="RSK657" s="107"/>
      <c r="RSL657" s="107"/>
      <c r="RSM657" s="107"/>
      <c r="RSN657" s="107"/>
      <c r="RSO657" s="107"/>
      <c r="RSP657" s="107"/>
      <c r="RSQ657" s="107"/>
      <c r="RSR657" s="107"/>
      <c r="RSS657" s="107"/>
      <c r="RST657" s="107"/>
      <c r="RSU657" s="107"/>
      <c r="RSV657" s="107"/>
      <c r="RSW657" s="107"/>
      <c r="RSX657" s="107"/>
      <c r="RSY657" s="107"/>
      <c r="RSZ657" s="107"/>
      <c r="RTA657" s="107"/>
      <c r="RTB657" s="107"/>
      <c r="RTC657" s="107"/>
      <c r="RTD657" s="107"/>
      <c r="RTE657" s="107"/>
      <c r="RTF657" s="107"/>
      <c r="RTG657" s="107"/>
      <c r="RTH657" s="107"/>
      <c r="RTI657" s="107"/>
      <c r="RTJ657" s="107"/>
      <c r="RTK657" s="107"/>
      <c r="RTL657" s="107"/>
      <c r="RTM657" s="107"/>
      <c r="RTN657" s="107"/>
      <c r="RTO657" s="107"/>
      <c r="RTP657" s="107"/>
      <c r="RTQ657" s="107"/>
      <c r="RTR657" s="107"/>
      <c r="RTS657" s="107"/>
      <c r="RTT657" s="107"/>
      <c r="RTU657" s="107"/>
      <c r="RTV657" s="107"/>
      <c r="RTW657" s="107"/>
      <c r="RTX657" s="107"/>
      <c r="RTY657" s="107"/>
      <c r="RTZ657" s="107"/>
      <c r="RUA657" s="107"/>
      <c r="RUB657" s="107"/>
      <c r="RUC657" s="107"/>
      <c r="RUD657" s="107"/>
      <c r="RUE657" s="107"/>
      <c r="RUF657" s="107"/>
      <c r="RUG657" s="107"/>
      <c r="RUH657" s="107"/>
      <c r="RUI657" s="107"/>
      <c r="RUJ657" s="107"/>
      <c r="RUK657" s="107"/>
      <c r="RUL657" s="107"/>
      <c r="RUM657" s="107"/>
      <c r="RUN657" s="107"/>
      <c r="RUO657" s="107"/>
      <c r="RUP657" s="107"/>
      <c r="RUQ657" s="107"/>
      <c r="RUR657" s="107"/>
      <c r="RUS657" s="107"/>
      <c r="RUT657" s="107"/>
      <c r="RUU657" s="107"/>
      <c r="RUV657" s="107"/>
      <c r="RUW657" s="107"/>
      <c r="RUX657" s="107"/>
      <c r="RUY657" s="107"/>
      <c r="RUZ657" s="107"/>
      <c r="RVA657" s="107"/>
      <c r="RVB657" s="107"/>
      <c r="RVC657" s="107"/>
      <c r="RVD657" s="107"/>
      <c r="RVE657" s="107"/>
      <c r="RVF657" s="107"/>
      <c r="RVG657" s="107"/>
      <c r="RVH657" s="107"/>
      <c r="RVI657" s="107"/>
      <c r="RVJ657" s="107"/>
      <c r="RVK657" s="107"/>
      <c r="RVL657" s="107"/>
      <c r="RVM657" s="107"/>
      <c r="RVN657" s="107"/>
      <c r="RVO657" s="107"/>
      <c r="RVP657" s="107"/>
      <c r="RVQ657" s="107"/>
      <c r="RVR657" s="107"/>
      <c r="RVS657" s="107"/>
      <c r="RVT657" s="107"/>
      <c r="RVU657" s="107"/>
      <c r="RVV657" s="107"/>
      <c r="RVW657" s="107"/>
      <c r="RVX657" s="107"/>
      <c r="RVY657" s="107"/>
      <c r="RVZ657" s="107"/>
      <c r="RWA657" s="107"/>
      <c r="RWB657" s="107"/>
      <c r="RWC657" s="107"/>
      <c r="RWD657" s="107"/>
      <c r="RWE657" s="107"/>
      <c r="RWF657" s="107"/>
      <c r="RWG657" s="107"/>
      <c r="RWH657" s="107"/>
      <c r="RWI657" s="107"/>
      <c r="RWJ657" s="107"/>
      <c r="RWK657" s="107"/>
      <c r="RWL657" s="107"/>
      <c r="RWM657" s="107"/>
      <c r="RWN657" s="107"/>
      <c r="RWO657" s="107"/>
      <c r="RWP657" s="107"/>
      <c r="RWQ657" s="107"/>
      <c r="RWR657" s="107"/>
      <c r="RWS657" s="107"/>
      <c r="RWT657" s="107"/>
      <c r="RWU657" s="107"/>
      <c r="RWV657" s="107"/>
      <c r="RWW657" s="107"/>
      <c r="RWX657" s="107"/>
      <c r="RWY657" s="107"/>
      <c r="RWZ657" s="107"/>
      <c r="RXA657" s="107"/>
      <c r="RXB657" s="107"/>
      <c r="RXC657" s="107"/>
      <c r="RXD657" s="107"/>
      <c r="RXE657" s="107"/>
      <c r="RXF657" s="107"/>
      <c r="RXG657" s="107"/>
      <c r="RXH657" s="107"/>
      <c r="RXI657" s="107"/>
      <c r="RXJ657" s="107"/>
      <c r="RXK657" s="107"/>
      <c r="RXL657" s="107"/>
      <c r="RXM657" s="107"/>
      <c r="RXN657" s="107"/>
      <c r="RXO657" s="107"/>
      <c r="RXP657" s="107"/>
      <c r="RXQ657" s="107"/>
      <c r="RXR657" s="107"/>
      <c r="RXS657" s="107"/>
      <c r="RXT657" s="107"/>
      <c r="RXU657" s="107"/>
      <c r="RXV657" s="107"/>
      <c r="RXW657" s="107"/>
      <c r="RXX657" s="107"/>
      <c r="RXY657" s="107"/>
      <c r="RXZ657" s="107"/>
      <c r="RYA657" s="107"/>
      <c r="RYB657" s="107"/>
      <c r="RYC657" s="107"/>
      <c r="RYD657" s="107"/>
      <c r="RYE657" s="107"/>
      <c r="RYF657" s="107"/>
      <c r="RYG657" s="107"/>
      <c r="RYH657" s="107"/>
      <c r="RYI657" s="107"/>
      <c r="RYJ657" s="107"/>
      <c r="RYK657" s="107"/>
      <c r="RYL657" s="107"/>
      <c r="RYM657" s="107"/>
      <c r="RYN657" s="107"/>
      <c r="RYO657" s="107"/>
      <c r="RYP657" s="107"/>
      <c r="RYQ657" s="107"/>
      <c r="RYR657" s="107"/>
      <c r="RYS657" s="107"/>
      <c r="RYT657" s="107"/>
      <c r="RYU657" s="107"/>
      <c r="RYV657" s="107"/>
      <c r="RYW657" s="107"/>
      <c r="RYX657" s="107"/>
      <c r="RYY657" s="107"/>
      <c r="RYZ657" s="107"/>
      <c r="RZA657" s="107"/>
      <c r="RZB657" s="107"/>
      <c r="RZC657" s="107"/>
      <c r="RZD657" s="107"/>
      <c r="RZE657" s="107"/>
      <c r="RZF657" s="107"/>
      <c r="RZG657" s="107"/>
      <c r="RZH657" s="107"/>
      <c r="RZI657" s="107"/>
      <c r="RZJ657" s="107"/>
      <c r="RZK657" s="107"/>
      <c r="RZL657" s="107"/>
      <c r="RZM657" s="107"/>
      <c r="RZN657" s="107"/>
      <c r="RZO657" s="107"/>
      <c r="RZP657" s="107"/>
      <c r="RZQ657" s="107"/>
      <c r="RZR657" s="107"/>
      <c r="RZS657" s="107"/>
      <c r="RZT657" s="107"/>
      <c r="RZU657" s="107"/>
      <c r="RZV657" s="107"/>
      <c r="RZW657" s="107"/>
      <c r="RZX657" s="107"/>
      <c r="RZY657" s="107"/>
      <c r="RZZ657" s="107"/>
      <c r="SAA657" s="107"/>
      <c r="SAB657" s="107"/>
      <c r="SAC657" s="107"/>
      <c r="SAD657" s="107"/>
      <c r="SAE657" s="107"/>
      <c r="SAF657" s="107"/>
      <c r="SAG657" s="107"/>
      <c r="SAH657" s="107"/>
      <c r="SAI657" s="107"/>
      <c r="SAJ657" s="107"/>
      <c r="SAK657" s="107"/>
      <c r="SAL657" s="107"/>
      <c r="SAM657" s="107"/>
      <c r="SAN657" s="107"/>
      <c r="SAO657" s="107"/>
      <c r="SAP657" s="107"/>
      <c r="SAQ657" s="107"/>
      <c r="SAR657" s="107"/>
      <c r="SAS657" s="107"/>
      <c r="SAT657" s="107"/>
      <c r="SAU657" s="107"/>
      <c r="SAV657" s="107"/>
      <c r="SAW657" s="107"/>
      <c r="SAX657" s="107"/>
      <c r="SAY657" s="107"/>
      <c r="SAZ657" s="107"/>
      <c r="SBA657" s="107"/>
      <c r="SBB657" s="107"/>
      <c r="SBC657" s="107"/>
      <c r="SBD657" s="107"/>
      <c r="SBE657" s="107"/>
      <c r="SBF657" s="107"/>
      <c r="SBG657" s="107"/>
      <c r="SBH657" s="107"/>
      <c r="SBI657" s="107"/>
      <c r="SBJ657" s="107"/>
      <c r="SBK657" s="107"/>
      <c r="SBL657" s="107"/>
      <c r="SBM657" s="107"/>
      <c r="SBN657" s="107"/>
      <c r="SBO657" s="107"/>
      <c r="SBP657" s="107"/>
      <c r="SBQ657" s="107"/>
      <c r="SBR657" s="107"/>
      <c r="SBS657" s="107"/>
      <c r="SBT657" s="107"/>
      <c r="SBU657" s="107"/>
      <c r="SBV657" s="107"/>
      <c r="SBW657" s="107"/>
      <c r="SBX657" s="107"/>
      <c r="SBY657" s="107"/>
      <c r="SBZ657" s="107"/>
      <c r="SCA657" s="107"/>
      <c r="SCB657" s="107"/>
      <c r="SCC657" s="107"/>
      <c r="SCD657" s="107"/>
      <c r="SCE657" s="107"/>
      <c r="SCF657" s="107"/>
      <c r="SCG657" s="107"/>
      <c r="SCH657" s="107"/>
      <c r="SCI657" s="107"/>
      <c r="SCJ657" s="107"/>
      <c r="SCK657" s="107"/>
      <c r="SCL657" s="107"/>
      <c r="SCM657" s="107"/>
      <c r="SCN657" s="107"/>
      <c r="SCO657" s="107"/>
      <c r="SCP657" s="107"/>
      <c r="SCQ657" s="107"/>
      <c r="SCR657" s="107"/>
      <c r="SCS657" s="107"/>
      <c r="SCT657" s="107"/>
      <c r="SCU657" s="107"/>
      <c r="SCV657" s="107"/>
      <c r="SCW657" s="107"/>
      <c r="SCX657" s="107"/>
      <c r="SCY657" s="107"/>
      <c r="SCZ657" s="107"/>
      <c r="SDA657" s="107"/>
      <c r="SDB657" s="107"/>
      <c r="SDC657" s="107"/>
      <c r="SDD657" s="107"/>
      <c r="SDE657" s="107"/>
      <c r="SDF657" s="107"/>
      <c r="SDG657" s="107"/>
      <c r="SDH657" s="107"/>
      <c r="SDI657" s="107"/>
      <c r="SDJ657" s="107"/>
      <c r="SDK657" s="107"/>
      <c r="SDL657" s="107"/>
      <c r="SDM657" s="107"/>
      <c r="SDN657" s="107"/>
      <c r="SDO657" s="107"/>
      <c r="SDP657" s="107"/>
      <c r="SDQ657" s="107"/>
      <c r="SDR657" s="107"/>
      <c r="SDS657" s="107"/>
      <c r="SDT657" s="107"/>
      <c r="SDU657" s="107"/>
      <c r="SDV657" s="107"/>
      <c r="SDW657" s="107"/>
      <c r="SDX657" s="107"/>
      <c r="SDY657" s="107"/>
      <c r="SDZ657" s="107"/>
      <c r="SEA657" s="107"/>
      <c r="SEB657" s="107"/>
      <c r="SEC657" s="107"/>
      <c r="SED657" s="107"/>
      <c r="SEE657" s="107"/>
      <c r="SEF657" s="107"/>
      <c r="SEG657" s="107"/>
      <c r="SEH657" s="107"/>
      <c r="SEI657" s="107"/>
      <c r="SEJ657" s="107"/>
      <c r="SEK657" s="107"/>
      <c r="SEL657" s="107"/>
      <c r="SEM657" s="107"/>
      <c r="SEN657" s="107"/>
      <c r="SEO657" s="107"/>
      <c r="SEP657" s="107"/>
      <c r="SEQ657" s="107"/>
      <c r="SER657" s="107"/>
      <c r="SES657" s="107"/>
      <c r="SET657" s="107"/>
      <c r="SEU657" s="107"/>
      <c r="SEV657" s="107"/>
      <c r="SEW657" s="107"/>
      <c r="SEX657" s="107"/>
      <c r="SEY657" s="107"/>
      <c r="SEZ657" s="107"/>
      <c r="SFA657" s="107"/>
      <c r="SFB657" s="107"/>
      <c r="SFC657" s="107"/>
      <c r="SFD657" s="107"/>
      <c r="SFE657" s="107"/>
      <c r="SFF657" s="107"/>
      <c r="SFG657" s="107"/>
      <c r="SFH657" s="107"/>
      <c r="SFI657" s="107"/>
      <c r="SFJ657" s="107"/>
      <c r="SFK657" s="107"/>
      <c r="SFL657" s="107"/>
      <c r="SFM657" s="107"/>
      <c r="SFN657" s="107"/>
      <c r="SFO657" s="107"/>
      <c r="SFP657" s="107"/>
      <c r="SFQ657" s="107"/>
      <c r="SFR657" s="107"/>
      <c r="SFS657" s="107"/>
      <c r="SFT657" s="107"/>
      <c r="SFU657" s="107"/>
      <c r="SFV657" s="107"/>
      <c r="SFW657" s="107"/>
      <c r="SFX657" s="107"/>
      <c r="SFY657" s="107"/>
      <c r="SFZ657" s="107"/>
      <c r="SGA657" s="107"/>
      <c r="SGB657" s="107"/>
      <c r="SGC657" s="107"/>
      <c r="SGD657" s="107"/>
      <c r="SGE657" s="107"/>
      <c r="SGF657" s="107"/>
      <c r="SGG657" s="107"/>
      <c r="SGH657" s="107"/>
      <c r="SGI657" s="107"/>
      <c r="SGJ657" s="107"/>
      <c r="SGK657" s="107"/>
      <c r="SGL657" s="107"/>
      <c r="SGM657" s="107"/>
      <c r="SGN657" s="107"/>
      <c r="SGO657" s="107"/>
      <c r="SGP657" s="107"/>
      <c r="SGQ657" s="107"/>
      <c r="SGR657" s="107"/>
      <c r="SGS657" s="107"/>
      <c r="SGT657" s="107"/>
      <c r="SGU657" s="107"/>
      <c r="SGV657" s="107"/>
      <c r="SGW657" s="107"/>
      <c r="SGX657" s="107"/>
      <c r="SGY657" s="107"/>
      <c r="SGZ657" s="107"/>
      <c r="SHA657" s="107"/>
      <c r="SHB657" s="107"/>
      <c r="SHC657" s="107"/>
      <c r="SHD657" s="107"/>
      <c r="SHE657" s="107"/>
      <c r="SHF657" s="107"/>
      <c r="SHG657" s="107"/>
      <c r="SHH657" s="107"/>
      <c r="SHI657" s="107"/>
      <c r="SHJ657" s="107"/>
      <c r="SHK657" s="107"/>
      <c r="SHL657" s="107"/>
      <c r="SHM657" s="107"/>
      <c r="SHN657" s="107"/>
      <c r="SHO657" s="107"/>
      <c r="SHP657" s="107"/>
      <c r="SHQ657" s="107"/>
      <c r="SHR657" s="107"/>
      <c r="SHS657" s="107"/>
      <c r="SHT657" s="107"/>
      <c r="SHU657" s="107"/>
      <c r="SHV657" s="107"/>
      <c r="SHW657" s="107"/>
      <c r="SHX657" s="107"/>
      <c r="SHY657" s="107"/>
      <c r="SHZ657" s="107"/>
      <c r="SIA657" s="107"/>
      <c r="SIB657" s="107"/>
      <c r="SIC657" s="107"/>
      <c r="SID657" s="107"/>
      <c r="SIE657" s="107"/>
      <c r="SIF657" s="107"/>
      <c r="SIG657" s="107"/>
      <c r="SIH657" s="107"/>
      <c r="SII657" s="107"/>
      <c r="SIJ657" s="107"/>
      <c r="SIK657" s="107"/>
      <c r="SIL657" s="107"/>
      <c r="SIM657" s="107"/>
      <c r="SIN657" s="107"/>
      <c r="SIO657" s="107"/>
      <c r="SIP657" s="107"/>
      <c r="SIQ657" s="107"/>
      <c r="SIR657" s="107"/>
      <c r="SIS657" s="107"/>
      <c r="SIT657" s="107"/>
      <c r="SIU657" s="107"/>
      <c r="SIV657" s="107"/>
      <c r="SIW657" s="107"/>
      <c r="SIX657" s="107"/>
      <c r="SIY657" s="107"/>
      <c r="SIZ657" s="107"/>
      <c r="SJA657" s="107"/>
      <c r="SJB657" s="107"/>
      <c r="SJC657" s="107"/>
      <c r="SJD657" s="107"/>
      <c r="SJE657" s="107"/>
      <c r="SJF657" s="107"/>
      <c r="SJG657" s="107"/>
      <c r="SJH657" s="107"/>
      <c r="SJI657" s="107"/>
      <c r="SJJ657" s="107"/>
      <c r="SJK657" s="107"/>
      <c r="SJL657" s="107"/>
      <c r="SJM657" s="107"/>
      <c r="SJN657" s="107"/>
      <c r="SJO657" s="107"/>
      <c r="SJP657" s="107"/>
      <c r="SJQ657" s="107"/>
      <c r="SJR657" s="107"/>
      <c r="SJS657" s="107"/>
      <c r="SJT657" s="107"/>
      <c r="SJU657" s="107"/>
      <c r="SJV657" s="107"/>
      <c r="SJW657" s="107"/>
      <c r="SJX657" s="107"/>
      <c r="SJY657" s="107"/>
      <c r="SJZ657" s="107"/>
      <c r="SKA657" s="107"/>
      <c r="SKB657" s="107"/>
      <c r="SKC657" s="107"/>
      <c r="SKD657" s="107"/>
      <c r="SKE657" s="107"/>
      <c r="SKF657" s="107"/>
      <c r="SKG657" s="107"/>
      <c r="SKH657" s="107"/>
      <c r="SKI657" s="107"/>
      <c r="SKJ657" s="107"/>
      <c r="SKK657" s="107"/>
      <c r="SKL657" s="107"/>
      <c r="SKM657" s="107"/>
      <c r="SKN657" s="107"/>
      <c r="SKO657" s="107"/>
      <c r="SKP657" s="107"/>
      <c r="SKQ657" s="107"/>
      <c r="SKR657" s="107"/>
      <c r="SKS657" s="107"/>
      <c r="SKT657" s="107"/>
      <c r="SKU657" s="107"/>
      <c r="SKV657" s="107"/>
      <c r="SKW657" s="107"/>
      <c r="SKX657" s="107"/>
      <c r="SKY657" s="107"/>
      <c r="SKZ657" s="107"/>
      <c r="SLA657" s="107"/>
      <c r="SLB657" s="107"/>
      <c r="SLC657" s="107"/>
      <c r="SLD657" s="107"/>
      <c r="SLE657" s="107"/>
      <c r="SLF657" s="107"/>
      <c r="SLG657" s="107"/>
      <c r="SLH657" s="107"/>
      <c r="SLI657" s="107"/>
      <c r="SLJ657" s="107"/>
      <c r="SLK657" s="107"/>
      <c r="SLL657" s="107"/>
      <c r="SLM657" s="107"/>
      <c r="SLN657" s="107"/>
      <c r="SLO657" s="107"/>
      <c r="SLP657" s="107"/>
      <c r="SLQ657" s="107"/>
      <c r="SLR657" s="107"/>
      <c r="SLS657" s="107"/>
      <c r="SLT657" s="107"/>
      <c r="SLU657" s="107"/>
      <c r="SLV657" s="107"/>
      <c r="SLW657" s="107"/>
      <c r="SLX657" s="107"/>
      <c r="SLY657" s="107"/>
      <c r="SLZ657" s="107"/>
      <c r="SMA657" s="107"/>
      <c r="SMB657" s="107"/>
      <c r="SMC657" s="107"/>
      <c r="SMD657" s="107"/>
      <c r="SME657" s="107"/>
      <c r="SMF657" s="107"/>
      <c r="SMG657" s="107"/>
      <c r="SMH657" s="107"/>
      <c r="SMI657" s="107"/>
      <c r="SMJ657" s="107"/>
      <c r="SMK657" s="107"/>
      <c r="SML657" s="107"/>
      <c r="SMM657" s="107"/>
      <c r="SMN657" s="107"/>
      <c r="SMO657" s="107"/>
      <c r="SMP657" s="107"/>
      <c r="SMQ657" s="107"/>
      <c r="SMR657" s="107"/>
      <c r="SMS657" s="107"/>
      <c r="SMT657" s="107"/>
      <c r="SMU657" s="107"/>
      <c r="SMV657" s="107"/>
      <c r="SMW657" s="107"/>
      <c r="SMX657" s="107"/>
      <c r="SMY657" s="107"/>
      <c r="SMZ657" s="107"/>
      <c r="SNA657" s="107"/>
      <c r="SNB657" s="107"/>
      <c r="SNC657" s="107"/>
      <c r="SND657" s="107"/>
      <c r="SNE657" s="107"/>
      <c r="SNF657" s="107"/>
      <c r="SNG657" s="107"/>
      <c r="SNH657" s="107"/>
      <c r="SNI657" s="107"/>
      <c r="SNJ657" s="107"/>
      <c r="SNK657" s="107"/>
      <c r="SNL657" s="107"/>
      <c r="SNM657" s="107"/>
      <c r="SNN657" s="107"/>
      <c r="SNO657" s="107"/>
      <c r="SNP657" s="107"/>
      <c r="SNQ657" s="107"/>
      <c r="SNR657" s="107"/>
      <c r="SNS657" s="107"/>
      <c r="SNT657" s="107"/>
      <c r="SNU657" s="107"/>
      <c r="SNV657" s="107"/>
      <c r="SNW657" s="107"/>
      <c r="SNX657" s="107"/>
      <c r="SNY657" s="107"/>
      <c r="SNZ657" s="107"/>
      <c r="SOA657" s="107"/>
      <c r="SOB657" s="107"/>
      <c r="SOC657" s="107"/>
      <c r="SOD657" s="107"/>
      <c r="SOE657" s="107"/>
      <c r="SOF657" s="107"/>
      <c r="SOG657" s="107"/>
      <c r="SOH657" s="107"/>
      <c r="SOI657" s="107"/>
      <c r="SOJ657" s="107"/>
      <c r="SOK657" s="107"/>
      <c r="SOL657" s="107"/>
      <c r="SOM657" s="107"/>
      <c r="SON657" s="107"/>
      <c r="SOO657" s="107"/>
      <c r="SOP657" s="107"/>
      <c r="SOQ657" s="107"/>
      <c r="SOR657" s="107"/>
      <c r="SOS657" s="107"/>
      <c r="SOT657" s="107"/>
      <c r="SOU657" s="107"/>
      <c r="SOV657" s="107"/>
      <c r="SOW657" s="107"/>
      <c r="SOX657" s="107"/>
      <c r="SOY657" s="107"/>
      <c r="SOZ657" s="107"/>
      <c r="SPA657" s="107"/>
      <c r="SPB657" s="107"/>
      <c r="SPC657" s="107"/>
      <c r="SPD657" s="107"/>
      <c r="SPE657" s="107"/>
      <c r="SPF657" s="107"/>
      <c r="SPG657" s="107"/>
      <c r="SPH657" s="107"/>
      <c r="SPI657" s="107"/>
      <c r="SPJ657" s="107"/>
      <c r="SPK657" s="107"/>
      <c r="SPL657" s="107"/>
      <c r="SPM657" s="107"/>
      <c r="SPN657" s="107"/>
      <c r="SPO657" s="107"/>
      <c r="SPP657" s="107"/>
      <c r="SPQ657" s="107"/>
      <c r="SPR657" s="107"/>
      <c r="SPS657" s="107"/>
      <c r="SPT657" s="107"/>
      <c r="SPU657" s="107"/>
      <c r="SPV657" s="107"/>
      <c r="SPW657" s="107"/>
      <c r="SPX657" s="107"/>
      <c r="SPY657" s="107"/>
      <c r="SPZ657" s="107"/>
      <c r="SQA657" s="107"/>
      <c r="SQB657" s="107"/>
      <c r="SQC657" s="107"/>
      <c r="SQD657" s="107"/>
      <c r="SQE657" s="107"/>
      <c r="SQF657" s="107"/>
      <c r="SQG657" s="107"/>
      <c r="SQH657" s="107"/>
      <c r="SQI657" s="107"/>
      <c r="SQJ657" s="107"/>
      <c r="SQK657" s="107"/>
      <c r="SQL657" s="107"/>
      <c r="SQM657" s="107"/>
      <c r="SQN657" s="107"/>
      <c r="SQO657" s="107"/>
      <c r="SQP657" s="107"/>
      <c r="SQQ657" s="107"/>
      <c r="SQR657" s="107"/>
      <c r="SQS657" s="107"/>
      <c r="SQT657" s="107"/>
      <c r="SQU657" s="107"/>
      <c r="SQV657" s="107"/>
      <c r="SQW657" s="107"/>
      <c r="SQX657" s="107"/>
      <c r="SQY657" s="107"/>
      <c r="SQZ657" s="107"/>
      <c r="SRA657" s="107"/>
      <c r="SRB657" s="107"/>
      <c r="SRC657" s="107"/>
      <c r="SRD657" s="107"/>
      <c r="SRE657" s="107"/>
      <c r="SRF657" s="107"/>
      <c r="SRG657" s="107"/>
      <c r="SRH657" s="107"/>
      <c r="SRI657" s="107"/>
      <c r="SRJ657" s="107"/>
      <c r="SRK657" s="107"/>
      <c r="SRL657" s="107"/>
      <c r="SRM657" s="107"/>
      <c r="SRN657" s="107"/>
      <c r="SRO657" s="107"/>
      <c r="SRP657" s="107"/>
      <c r="SRQ657" s="107"/>
      <c r="SRR657" s="107"/>
      <c r="SRS657" s="107"/>
      <c r="SRT657" s="107"/>
      <c r="SRU657" s="107"/>
      <c r="SRV657" s="107"/>
      <c r="SRW657" s="107"/>
      <c r="SRX657" s="107"/>
      <c r="SRY657" s="107"/>
      <c r="SRZ657" s="107"/>
      <c r="SSA657" s="107"/>
      <c r="SSB657" s="107"/>
      <c r="SSC657" s="107"/>
      <c r="SSD657" s="107"/>
      <c r="SSE657" s="107"/>
      <c r="SSF657" s="107"/>
      <c r="SSG657" s="107"/>
      <c r="SSH657" s="107"/>
      <c r="SSI657" s="107"/>
      <c r="SSJ657" s="107"/>
      <c r="SSK657" s="107"/>
      <c r="SSL657" s="107"/>
      <c r="SSM657" s="107"/>
      <c r="SSN657" s="107"/>
      <c r="SSO657" s="107"/>
      <c r="SSP657" s="107"/>
      <c r="SSQ657" s="107"/>
      <c r="SSR657" s="107"/>
      <c r="SSS657" s="107"/>
      <c r="SST657" s="107"/>
      <c r="SSU657" s="107"/>
      <c r="SSV657" s="107"/>
      <c r="SSW657" s="107"/>
      <c r="SSX657" s="107"/>
      <c r="SSY657" s="107"/>
      <c r="SSZ657" s="107"/>
      <c r="STA657" s="107"/>
      <c r="STB657" s="107"/>
      <c r="STC657" s="107"/>
      <c r="STD657" s="107"/>
      <c r="STE657" s="107"/>
      <c r="STF657" s="107"/>
      <c r="STG657" s="107"/>
      <c r="STH657" s="107"/>
      <c r="STI657" s="107"/>
      <c r="STJ657" s="107"/>
      <c r="STK657" s="107"/>
      <c r="STL657" s="107"/>
      <c r="STM657" s="107"/>
      <c r="STN657" s="107"/>
      <c r="STO657" s="107"/>
      <c r="STP657" s="107"/>
      <c r="STQ657" s="107"/>
      <c r="STR657" s="107"/>
      <c r="STS657" s="107"/>
      <c r="STT657" s="107"/>
      <c r="STU657" s="107"/>
      <c r="STV657" s="107"/>
      <c r="STW657" s="107"/>
      <c r="STX657" s="107"/>
      <c r="STY657" s="107"/>
      <c r="STZ657" s="107"/>
      <c r="SUA657" s="107"/>
      <c r="SUB657" s="107"/>
      <c r="SUC657" s="107"/>
      <c r="SUD657" s="107"/>
      <c r="SUE657" s="107"/>
      <c r="SUF657" s="107"/>
      <c r="SUG657" s="107"/>
      <c r="SUH657" s="107"/>
      <c r="SUI657" s="107"/>
      <c r="SUJ657" s="107"/>
      <c r="SUK657" s="107"/>
      <c r="SUL657" s="107"/>
      <c r="SUM657" s="107"/>
      <c r="SUN657" s="107"/>
      <c r="SUO657" s="107"/>
      <c r="SUP657" s="107"/>
      <c r="SUQ657" s="107"/>
      <c r="SUR657" s="107"/>
      <c r="SUS657" s="107"/>
      <c r="SUT657" s="107"/>
      <c r="SUU657" s="107"/>
      <c r="SUV657" s="107"/>
      <c r="SUW657" s="107"/>
      <c r="SUX657" s="107"/>
      <c r="SUY657" s="107"/>
      <c r="SUZ657" s="107"/>
      <c r="SVA657" s="107"/>
      <c r="SVB657" s="107"/>
      <c r="SVC657" s="107"/>
      <c r="SVD657" s="107"/>
      <c r="SVE657" s="107"/>
      <c r="SVF657" s="107"/>
      <c r="SVG657" s="107"/>
      <c r="SVH657" s="107"/>
      <c r="SVI657" s="107"/>
      <c r="SVJ657" s="107"/>
      <c r="SVK657" s="107"/>
      <c r="SVL657" s="107"/>
      <c r="SVM657" s="107"/>
      <c r="SVN657" s="107"/>
      <c r="SVO657" s="107"/>
      <c r="SVP657" s="107"/>
      <c r="SVQ657" s="107"/>
      <c r="SVR657" s="107"/>
      <c r="SVS657" s="107"/>
      <c r="SVT657" s="107"/>
      <c r="SVU657" s="107"/>
      <c r="SVV657" s="107"/>
      <c r="SVW657" s="107"/>
      <c r="SVX657" s="107"/>
      <c r="SVY657" s="107"/>
      <c r="SVZ657" s="107"/>
      <c r="SWA657" s="107"/>
      <c r="SWB657" s="107"/>
      <c r="SWC657" s="107"/>
      <c r="SWD657" s="107"/>
      <c r="SWE657" s="107"/>
      <c r="SWF657" s="107"/>
      <c r="SWG657" s="107"/>
      <c r="SWH657" s="107"/>
      <c r="SWI657" s="107"/>
      <c r="SWJ657" s="107"/>
      <c r="SWK657" s="107"/>
      <c r="SWL657" s="107"/>
      <c r="SWM657" s="107"/>
      <c r="SWN657" s="107"/>
      <c r="SWO657" s="107"/>
      <c r="SWP657" s="107"/>
      <c r="SWQ657" s="107"/>
      <c r="SWR657" s="107"/>
      <c r="SWS657" s="107"/>
      <c r="SWT657" s="107"/>
      <c r="SWU657" s="107"/>
      <c r="SWV657" s="107"/>
      <c r="SWW657" s="107"/>
      <c r="SWX657" s="107"/>
      <c r="SWY657" s="107"/>
      <c r="SWZ657" s="107"/>
      <c r="SXA657" s="107"/>
      <c r="SXB657" s="107"/>
      <c r="SXC657" s="107"/>
      <c r="SXD657" s="107"/>
      <c r="SXE657" s="107"/>
      <c r="SXF657" s="107"/>
      <c r="SXG657" s="107"/>
      <c r="SXH657" s="107"/>
      <c r="SXI657" s="107"/>
      <c r="SXJ657" s="107"/>
      <c r="SXK657" s="107"/>
      <c r="SXL657" s="107"/>
      <c r="SXM657" s="107"/>
      <c r="SXN657" s="107"/>
      <c r="SXO657" s="107"/>
      <c r="SXP657" s="107"/>
      <c r="SXQ657" s="107"/>
      <c r="SXR657" s="107"/>
      <c r="SXS657" s="107"/>
      <c r="SXT657" s="107"/>
      <c r="SXU657" s="107"/>
      <c r="SXV657" s="107"/>
      <c r="SXW657" s="107"/>
      <c r="SXX657" s="107"/>
      <c r="SXY657" s="107"/>
      <c r="SXZ657" s="107"/>
      <c r="SYA657" s="107"/>
      <c r="SYB657" s="107"/>
      <c r="SYC657" s="107"/>
      <c r="SYD657" s="107"/>
      <c r="SYE657" s="107"/>
      <c r="SYF657" s="107"/>
      <c r="SYG657" s="107"/>
      <c r="SYH657" s="107"/>
      <c r="SYI657" s="107"/>
      <c r="SYJ657" s="107"/>
      <c r="SYK657" s="107"/>
      <c r="SYL657" s="107"/>
      <c r="SYM657" s="107"/>
      <c r="SYN657" s="107"/>
      <c r="SYO657" s="107"/>
      <c r="SYP657" s="107"/>
      <c r="SYQ657" s="107"/>
      <c r="SYR657" s="107"/>
      <c r="SYS657" s="107"/>
      <c r="SYT657" s="107"/>
      <c r="SYU657" s="107"/>
      <c r="SYV657" s="107"/>
      <c r="SYW657" s="107"/>
      <c r="SYX657" s="107"/>
      <c r="SYY657" s="107"/>
      <c r="SYZ657" s="107"/>
      <c r="SZA657" s="107"/>
      <c r="SZB657" s="107"/>
      <c r="SZC657" s="107"/>
      <c r="SZD657" s="107"/>
      <c r="SZE657" s="107"/>
      <c r="SZF657" s="107"/>
      <c r="SZG657" s="107"/>
      <c r="SZH657" s="107"/>
      <c r="SZI657" s="107"/>
      <c r="SZJ657" s="107"/>
      <c r="SZK657" s="107"/>
      <c r="SZL657" s="107"/>
      <c r="SZM657" s="107"/>
      <c r="SZN657" s="107"/>
      <c r="SZO657" s="107"/>
      <c r="SZP657" s="107"/>
      <c r="SZQ657" s="107"/>
      <c r="SZR657" s="107"/>
      <c r="SZS657" s="107"/>
      <c r="SZT657" s="107"/>
      <c r="SZU657" s="107"/>
      <c r="SZV657" s="107"/>
      <c r="SZW657" s="107"/>
      <c r="SZX657" s="107"/>
      <c r="SZY657" s="107"/>
      <c r="SZZ657" s="107"/>
      <c r="TAA657" s="107"/>
      <c r="TAB657" s="107"/>
      <c r="TAC657" s="107"/>
      <c r="TAD657" s="107"/>
      <c r="TAE657" s="107"/>
      <c r="TAF657" s="107"/>
      <c r="TAG657" s="107"/>
      <c r="TAH657" s="107"/>
      <c r="TAI657" s="107"/>
      <c r="TAJ657" s="107"/>
      <c r="TAK657" s="107"/>
      <c r="TAL657" s="107"/>
      <c r="TAM657" s="107"/>
      <c r="TAN657" s="107"/>
      <c r="TAO657" s="107"/>
      <c r="TAP657" s="107"/>
      <c r="TAQ657" s="107"/>
      <c r="TAR657" s="107"/>
      <c r="TAS657" s="107"/>
      <c r="TAT657" s="107"/>
      <c r="TAU657" s="107"/>
      <c r="TAV657" s="107"/>
      <c r="TAW657" s="107"/>
      <c r="TAX657" s="107"/>
      <c r="TAY657" s="107"/>
      <c r="TAZ657" s="107"/>
      <c r="TBA657" s="107"/>
      <c r="TBB657" s="107"/>
      <c r="TBC657" s="107"/>
      <c r="TBD657" s="107"/>
      <c r="TBE657" s="107"/>
      <c r="TBF657" s="107"/>
      <c r="TBG657" s="107"/>
      <c r="TBH657" s="107"/>
      <c r="TBI657" s="107"/>
      <c r="TBJ657" s="107"/>
      <c r="TBK657" s="107"/>
      <c r="TBL657" s="107"/>
      <c r="TBM657" s="107"/>
      <c r="TBN657" s="107"/>
      <c r="TBO657" s="107"/>
      <c r="TBP657" s="107"/>
      <c r="TBQ657" s="107"/>
      <c r="TBR657" s="107"/>
      <c r="TBS657" s="107"/>
      <c r="TBT657" s="107"/>
      <c r="TBU657" s="107"/>
      <c r="TBV657" s="107"/>
      <c r="TBW657" s="107"/>
      <c r="TBX657" s="107"/>
      <c r="TBY657" s="107"/>
      <c r="TBZ657" s="107"/>
      <c r="TCA657" s="107"/>
      <c r="TCB657" s="107"/>
      <c r="TCC657" s="107"/>
      <c r="TCD657" s="107"/>
      <c r="TCE657" s="107"/>
      <c r="TCF657" s="107"/>
      <c r="TCG657" s="107"/>
      <c r="TCH657" s="107"/>
      <c r="TCI657" s="107"/>
      <c r="TCJ657" s="107"/>
      <c r="TCK657" s="107"/>
      <c r="TCL657" s="107"/>
      <c r="TCM657" s="107"/>
      <c r="TCN657" s="107"/>
      <c r="TCO657" s="107"/>
      <c r="TCP657" s="107"/>
      <c r="TCQ657" s="107"/>
      <c r="TCR657" s="107"/>
      <c r="TCS657" s="107"/>
      <c r="TCT657" s="107"/>
      <c r="TCU657" s="107"/>
      <c r="TCV657" s="107"/>
      <c r="TCW657" s="107"/>
      <c r="TCX657" s="107"/>
      <c r="TCY657" s="107"/>
      <c r="TCZ657" s="107"/>
      <c r="TDA657" s="107"/>
      <c r="TDB657" s="107"/>
      <c r="TDC657" s="107"/>
      <c r="TDD657" s="107"/>
      <c r="TDE657" s="107"/>
      <c r="TDF657" s="107"/>
      <c r="TDG657" s="107"/>
      <c r="TDH657" s="107"/>
      <c r="TDI657" s="107"/>
      <c r="TDJ657" s="107"/>
      <c r="TDK657" s="107"/>
      <c r="TDL657" s="107"/>
      <c r="TDM657" s="107"/>
      <c r="TDN657" s="107"/>
      <c r="TDO657" s="107"/>
      <c r="TDP657" s="107"/>
      <c r="TDQ657" s="107"/>
      <c r="TDR657" s="107"/>
      <c r="TDS657" s="107"/>
      <c r="TDT657" s="107"/>
      <c r="TDU657" s="107"/>
      <c r="TDV657" s="107"/>
      <c r="TDW657" s="107"/>
      <c r="TDX657" s="107"/>
      <c r="TDY657" s="107"/>
      <c r="TDZ657" s="107"/>
      <c r="TEA657" s="107"/>
      <c r="TEB657" s="107"/>
      <c r="TEC657" s="107"/>
      <c r="TED657" s="107"/>
      <c r="TEE657" s="107"/>
      <c r="TEF657" s="107"/>
      <c r="TEG657" s="107"/>
      <c r="TEH657" s="107"/>
      <c r="TEI657" s="107"/>
      <c r="TEJ657" s="107"/>
      <c r="TEK657" s="107"/>
      <c r="TEL657" s="107"/>
      <c r="TEM657" s="107"/>
      <c r="TEN657" s="107"/>
      <c r="TEO657" s="107"/>
      <c r="TEP657" s="107"/>
      <c r="TEQ657" s="107"/>
      <c r="TER657" s="107"/>
      <c r="TES657" s="107"/>
      <c r="TET657" s="107"/>
      <c r="TEU657" s="107"/>
      <c r="TEV657" s="107"/>
      <c r="TEW657" s="107"/>
      <c r="TEX657" s="107"/>
      <c r="TEY657" s="107"/>
      <c r="TEZ657" s="107"/>
      <c r="TFA657" s="107"/>
      <c r="TFB657" s="107"/>
      <c r="TFC657" s="107"/>
      <c r="TFD657" s="107"/>
      <c r="TFE657" s="107"/>
      <c r="TFF657" s="107"/>
      <c r="TFG657" s="107"/>
      <c r="TFH657" s="107"/>
      <c r="TFI657" s="107"/>
      <c r="TFJ657" s="107"/>
      <c r="TFK657" s="107"/>
      <c r="TFL657" s="107"/>
      <c r="TFM657" s="107"/>
      <c r="TFN657" s="107"/>
      <c r="TFO657" s="107"/>
      <c r="TFP657" s="107"/>
      <c r="TFQ657" s="107"/>
      <c r="TFR657" s="107"/>
      <c r="TFS657" s="107"/>
      <c r="TFT657" s="107"/>
      <c r="TFU657" s="107"/>
      <c r="TFV657" s="107"/>
      <c r="TFW657" s="107"/>
      <c r="TFX657" s="107"/>
      <c r="TFY657" s="107"/>
      <c r="TFZ657" s="107"/>
      <c r="TGA657" s="107"/>
      <c r="TGB657" s="107"/>
      <c r="TGC657" s="107"/>
      <c r="TGD657" s="107"/>
      <c r="TGE657" s="107"/>
      <c r="TGF657" s="107"/>
      <c r="TGG657" s="107"/>
      <c r="TGH657" s="107"/>
      <c r="TGI657" s="107"/>
      <c r="TGJ657" s="107"/>
      <c r="TGK657" s="107"/>
      <c r="TGL657" s="107"/>
      <c r="TGM657" s="107"/>
      <c r="TGN657" s="107"/>
      <c r="TGO657" s="107"/>
      <c r="TGP657" s="107"/>
      <c r="TGQ657" s="107"/>
      <c r="TGR657" s="107"/>
      <c r="TGS657" s="107"/>
      <c r="TGT657" s="107"/>
      <c r="TGU657" s="107"/>
      <c r="TGV657" s="107"/>
      <c r="TGW657" s="107"/>
      <c r="TGX657" s="107"/>
      <c r="TGY657" s="107"/>
      <c r="TGZ657" s="107"/>
      <c r="THA657" s="107"/>
      <c r="THB657" s="107"/>
      <c r="THC657" s="107"/>
      <c r="THD657" s="107"/>
      <c r="THE657" s="107"/>
      <c r="THF657" s="107"/>
      <c r="THG657" s="107"/>
      <c r="THH657" s="107"/>
      <c r="THI657" s="107"/>
      <c r="THJ657" s="107"/>
      <c r="THK657" s="107"/>
      <c r="THL657" s="107"/>
      <c r="THM657" s="107"/>
      <c r="THN657" s="107"/>
      <c r="THO657" s="107"/>
      <c r="THP657" s="107"/>
      <c r="THQ657" s="107"/>
      <c r="THR657" s="107"/>
      <c r="THS657" s="107"/>
      <c r="THT657" s="107"/>
      <c r="THU657" s="107"/>
      <c r="THV657" s="107"/>
      <c r="THW657" s="107"/>
      <c r="THX657" s="107"/>
      <c r="THY657" s="107"/>
      <c r="THZ657" s="107"/>
      <c r="TIA657" s="107"/>
      <c r="TIB657" s="107"/>
      <c r="TIC657" s="107"/>
      <c r="TID657" s="107"/>
      <c r="TIE657" s="107"/>
      <c r="TIF657" s="107"/>
      <c r="TIG657" s="107"/>
      <c r="TIH657" s="107"/>
      <c r="TII657" s="107"/>
      <c r="TIJ657" s="107"/>
      <c r="TIK657" s="107"/>
      <c r="TIL657" s="107"/>
      <c r="TIM657" s="107"/>
      <c r="TIN657" s="107"/>
      <c r="TIO657" s="107"/>
      <c r="TIP657" s="107"/>
      <c r="TIQ657" s="107"/>
      <c r="TIR657" s="107"/>
      <c r="TIS657" s="107"/>
      <c r="TIT657" s="107"/>
      <c r="TIU657" s="107"/>
      <c r="TIV657" s="107"/>
      <c r="TIW657" s="107"/>
      <c r="TIX657" s="107"/>
      <c r="TIY657" s="107"/>
      <c r="TIZ657" s="107"/>
      <c r="TJA657" s="107"/>
      <c r="TJB657" s="107"/>
      <c r="TJC657" s="107"/>
      <c r="TJD657" s="107"/>
      <c r="TJE657" s="107"/>
      <c r="TJF657" s="107"/>
      <c r="TJG657" s="107"/>
      <c r="TJH657" s="107"/>
      <c r="TJI657" s="107"/>
      <c r="TJJ657" s="107"/>
      <c r="TJK657" s="107"/>
      <c r="TJL657" s="107"/>
      <c r="TJM657" s="107"/>
      <c r="TJN657" s="107"/>
      <c r="TJO657" s="107"/>
      <c r="TJP657" s="107"/>
      <c r="TJQ657" s="107"/>
      <c r="TJR657" s="107"/>
      <c r="TJS657" s="107"/>
      <c r="TJT657" s="107"/>
      <c r="TJU657" s="107"/>
      <c r="TJV657" s="107"/>
      <c r="TJW657" s="107"/>
      <c r="TJX657" s="107"/>
      <c r="TJY657" s="107"/>
      <c r="TJZ657" s="107"/>
      <c r="TKA657" s="107"/>
      <c r="TKB657" s="107"/>
      <c r="TKC657" s="107"/>
      <c r="TKD657" s="107"/>
      <c r="TKE657" s="107"/>
      <c r="TKF657" s="107"/>
      <c r="TKG657" s="107"/>
      <c r="TKH657" s="107"/>
      <c r="TKI657" s="107"/>
      <c r="TKJ657" s="107"/>
      <c r="TKK657" s="107"/>
      <c r="TKL657" s="107"/>
      <c r="TKM657" s="107"/>
      <c r="TKN657" s="107"/>
      <c r="TKO657" s="107"/>
      <c r="TKP657" s="107"/>
      <c r="TKQ657" s="107"/>
      <c r="TKR657" s="107"/>
      <c r="TKS657" s="107"/>
      <c r="TKT657" s="107"/>
      <c r="TKU657" s="107"/>
      <c r="TKV657" s="107"/>
      <c r="TKW657" s="107"/>
      <c r="TKX657" s="107"/>
      <c r="TKY657" s="107"/>
      <c r="TKZ657" s="107"/>
      <c r="TLA657" s="107"/>
      <c r="TLB657" s="107"/>
      <c r="TLC657" s="107"/>
      <c r="TLD657" s="107"/>
      <c r="TLE657" s="107"/>
      <c r="TLF657" s="107"/>
      <c r="TLG657" s="107"/>
      <c r="TLH657" s="107"/>
      <c r="TLI657" s="107"/>
      <c r="TLJ657" s="107"/>
      <c r="TLK657" s="107"/>
      <c r="TLL657" s="107"/>
      <c r="TLM657" s="107"/>
      <c r="TLN657" s="107"/>
      <c r="TLO657" s="107"/>
      <c r="TLP657" s="107"/>
      <c r="TLQ657" s="107"/>
      <c r="TLR657" s="107"/>
      <c r="TLS657" s="107"/>
      <c r="TLT657" s="107"/>
      <c r="TLU657" s="107"/>
      <c r="TLV657" s="107"/>
      <c r="TLW657" s="107"/>
      <c r="TLX657" s="107"/>
      <c r="TLY657" s="107"/>
      <c r="TLZ657" s="107"/>
      <c r="TMA657" s="107"/>
      <c r="TMB657" s="107"/>
      <c r="TMC657" s="107"/>
      <c r="TMD657" s="107"/>
      <c r="TME657" s="107"/>
      <c r="TMF657" s="107"/>
      <c r="TMG657" s="107"/>
      <c r="TMH657" s="107"/>
      <c r="TMI657" s="107"/>
      <c r="TMJ657" s="107"/>
      <c r="TMK657" s="107"/>
      <c r="TML657" s="107"/>
      <c r="TMM657" s="107"/>
      <c r="TMN657" s="107"/>
      <c r="TMO657" s="107"/>
      <c r="TMP657" s="107"/>
      <c r="TMQ657" s="107"/>
      <c r="TMR657" s="107"/>
      <c r="TMS657" s="107"/>
      <c r="TMT657" s="107"/>
      <c r="TMU657" s="107"/>
      <c r="TMV657" s="107"/>
      <c r="TMW657" s="107"/>
      <c r="TMX657" s="107"/>
      <c r="TMY657" s="107"/>
      <c r="TMZ657" s="107"/>
      <c r="TNA657" s="107"/>
      <c r="TNB657" s="107"/>
      <c r="TNC657" s="107"/>
      <c r="TND657" s="107"/>
      <c r="TNE657" s="107"/>
      <c r="TNF657" s="107"/>
      <c r="TNG657" s="107"/>
      <c r="TNH657" s="107"/>
      <c r="TNI657" s="107"/>
      <c r="TNJ657" s="107"/>
      <c r="TNK657" s="107"/>
      <c r="TNL657" s="107"/>
      <c r="TNM657" s="107"/>
      <c r="TNN657" s="107"/>
      <c r="TNO657" s="107"/>
      <c r="TNP657" s="107"/>
      <c r="TNQ657" s="107"/>
      <c r="TNR657" s="107"/>
      <c r="TNS657" s="107"/>
      <c r="TNT657" s="107"/>
      <c r="TNU657" s="107"/>
      <c r="TNV657" s="107"/>
      <c r="TNW657" s="107"/>
      <c r="TNX657" s="107"/>
      <c r="TNY657" s="107"/>
      <c r="TNZ657" s="107"/>
      <c r="TOA657" s="107"/>
      <c r="TOB657" s="107"/>
      <c r="TOC657" s="107"/>
      <c r="TOD657" s="107"/>
      <c r="TOE657" s="107"/>
      <c r="TOF657" s="107"/>
      <c r="TOG657" s="107"/>
      <c r="TOH657" s="107"/>
      <c r="TOI657" s="107"/>
      <c r="TOJ657" s="107"/>
      <c r="TOK657" s="107"/>
      <c r="TOL657" s="107"/>
      <c r="TOM657" s="107"/>
      <c r="TON657" s="107"/>
      <c r="TOO657" s="107"/>
      <c r="TOP657" s="107"/>
      <c r="TOQ657" s="107"/>
      <c r="TOR657" s="107"/>
      <c r="TOS657" s="107"/>
      <c r="TOT657" s="107"/>
      <c r="TOU657" s="107"/>
      <c r="TOV657" s="107"/>
      <c r="TOW657" s="107"/>
      <c r="TOX657" s="107"/>
      <c r="TOY657" s="107"/>
      <c r="TOZ657" s="107"/>
      <c r="TPA657" s="107"/>
      <c r="TPB657" s="107"/>
      <c r="TPC657" s="107"/>
      <c r="TPD657" s="107"/>
      <c r="TPE657" s="107"/>
      <c r="TPF657" s="107"/>
      <c r="TPG657" s="107"/>
      <c r="TPH657" s="107"/>
      <c r="TPI657" s="107"/>
      <c r="TPJ657" s="107"/>
      <c r="TPK657" s="107"/>
      <c r="TPL657" s="107"/>
      <c r="TPM657" s="107"/>
      <c r="TPN657" s="107"/>
      <c r="TPO657" s="107"/>
      <c r="TPP657" s="107"/>
      <c r="TPQ657" s="107"/>
      <c r="TPR657" s="107"/>
      <c r="TPS657" s="107"/>
      <c r="TPT657" s="107"/>
      <c r="TPU657" s="107"/>
      <c r="TPV657" s="107"/>
      <c r="TPW657" s="107"/>
      <c r="TPX657" s="107"/>
      <c r="TPY657" s="107"/>
      <c r="TPZ657" s="107"/>
      <c r="TQA657" s="107"/>
      <c r="TQB657" s="107"/>
      <c r="TQC657" s="107"/>
      <c r="TQD657" s="107"/>
      <c r="TQE657" s="107"/>
      <c r="TQF657" s="107"/>
      <c r="TQG657" s="107"/>
      <c r="TQH657" s="107"/>
      <c r="TQI657" s="107"/>
      <c r="TQJ657" s="107"/>
      <c r="TQK657" s="107"/>
      <c r="TQL657" s="107"/>
      <c r="TQM657" s="107"/>
      <c r="TQN657" s="107"/>
      <c r="TQO657" s="107"/>
      <c r="TQP657" s="107"/>
      <c r="TQQ657" s="107"/>
      <c r="TQR657" s="107"/>
      <c r="TQS657" s="107"/>
      <c r="TQT657" s="107"/>
      <c r="TQU657" s="107"/>
      <c r="TQV657" s="107"/>
      <c r="TQW657" s="107"/>
      <c r="TQX657" s="107"/>
      <c r="TQY657" s="107"/>
      <c r="TQZ657" s="107"/>
      <c r="TRA657" s="107"/>
      <c r="TRB657" s="107"/>
      <c r="TRC657" s="107"/>
      <c r="TRD657" s="107"/>
      <c r="TRE657" s="107"/>
      <c r="TRF657" s="107"/>
      <c r="TRG657" s="107"/>
      <c r="TRH657" s="107"/>
      <c r="TRI657" s="107"/>
      <c r="TRJ657" s="107"/>
      <c r="TRK657" s="107"/>
      <c r="TRL657" s="107"/>
      <c r="TRM657" s="107"/>
      <c r="TRN657" s="107"/>
      <c r="TRO657" s="107"/>
      <c r="TRP657" s="107"/>
      <c r="TRQ657" s="107"/>
      <c r="TRR657" s="107"/>
      <c r="TRS657" s="107"/>
      <c r="TRT657" s="107"/>
      <c r="TRU657" s="107"/>
      <c r="TRV657" s="107"/>
      <c r="TRW657" s="107"/>
      <c r="TRX657" s="107"/>
      <c r="TRY657" s="107"/>
      <c r="TRZ657" s="107"/>
      <c r="TSA657" s="107"/>
      <c r="TSB657" s="107"/>
      <c r="TSC657" s="107"/>
      <c r="TSD657" s="107"/>
      <c r="TSE657" s="107"/>
      <c r="TSF657" s="107"/>
      <c r="TSG657" s="107"/>
      <c r="TSH657" s="107"/>
      <c r="TSI657" s="107"/>
      <c r="TSJ657" s="107"/>
      <c r="TSK657" s="107"/>
      <c r="TSL657" s="107"/>
      <c r="TSM657" s="107"/>
      <c r="TSN657" s="107"/>
      <c r="TSO657" s="107"/>
      <c r="TSP657" s="107"/>
      <c r="TSQ657" s="107"/>
      <c r="TSR657" s="107"/>
      <c r="TSS657" s="107"/>
      <c r="TST657" s="107"/>
      <c r="TSU657" s="107"/>
      <c r="TSV657" s="107"/>
      <c r="TSW657" s="107"/>
      <c r="TSX657" s="107"/>
      <c r="TSY657" s="107"/>
      <c r="TSZ657" s="107"/>
      <c r="TTA657" s="107"/>
      <c r="TTB657" s="107"/>
      <c r="TTC657" s="107"/>
      <c r="TTD657" s="107"/>
      <c r="TTE657" s="107"/>
      <c r="TTF657" s="107"/>
      <c r="TTG657" s="107"/>
      <c r="TTH657" s="107"/>
      <c r="TTI657" s="107"/>
      <c r="TTJ657" s="107"/>
      <c r="TTK657" s="107"/>
      <c r="TTL657" s="107"/>
      <c r="TTM657" s="107"/>
      <c r="TTN657" s="107"/>
      <c r="TTO657" s="107"/>
      <c r="TTP657" s="107"/>
      <c r="TTQ657" s="107"/>
      <c r="TTR657" s="107"/>
      <c r="TTS657" s="107"/>
      <c r="TTT657" s="107"/>
      <c r="TTU657" s="107"/>
      <c r="TTV657" s="107"/>
      <c r="TTW657" s="107"/>
      <c r="TTX657" s="107"/>
      <c r="TTY657" s="107"/>
      <c r="TTZ657" s="107"/>
      <c r="TUA657" s="107"/>
      <c r="TUB657" s="107"/>
      <c r="TUC657" s="107"/>
      <c r="TUD657" s="107"/>
      <c r="TUE657" s="107"/>
      <c r="TUF657" s="107"/>
      <c r="TUG657" s="107"/>
      <c r="TUH657" s="107"/>
      <c r="TUI657" s="107"/>
      <c r="TUJ657" s="107"/>
      <c r="TUK657" s="107"/>
      <c r="TUL657" s="107"/>
      <c r="TUM657" s="107"/>
      <c r="TUN657" s="107"/>
      <c r="TUO657" s="107"/>
      <c r="TUP657" s="107"/>
      <c r="TUQ657" s="107"/>
      <c r="TUR657" s="107"/>
      <c r="TUS657" s="107"/>
      <c r="TUT657" s="107"/>
      <c r="TUU657" s="107"/>
      <c r="TUV657" s="107"/>
      <c r="TUW657" s="107"/>
      <c r="TUX657" s="107"/>
      <c r="TUY657" s="107"/>
      <c r="TUZ657" s="107"/>
      <c r="TVA657" s="107"/>
      <c r="TVB657" s="107"/>
      <c r="TVC657" s="107"/>
      <c r="TVD657" s="107"/>
      <c r="TVE657" s="107"/>
      <c r="TVF657" s="107"/>
      <c r="TVG657" s="107"/>
      <c r="TVH657" s="107"/>
      <c r="TVI657" s="107"/>
      <c r="TVJ657" s="107"/>
      <c r="TVK657" s="107"/>
      <c r="TVL657" s="107"/>
      <c r="TVM657" s="107"/>
      <c r="TVN657" s="107"/>
      <c r="TVO657" s="107"/>
      <c r="TVP657" s="107"/>
      <c r="TVQ657" s="107"/>
      <c r="TVR657" s="107"/>
      <c r="TVS657" s="107"/>
      <c r="TVT657" s="107"/>
      <c r="TVU657" s="107"/>
      <c r="TVV657" s="107"/>
      <c r="TVW657" s="107"/>
      <c r="TVX657" s="107"/>
      <c r="TVY657" s="107"/>
      <c r="TVZ657" s="107"/>
      <c r="TWA657" s="107"/>
      <c r="TWB657" s="107"/>
      <c r="TWC657" s="107"/>
      <c r="TWD657" s="107"/>
      <c r="TWE657" s="107"/>
      <c r="TWF657" s="107"/>
      <c r="TWG657" s="107"/>
      <c r="TWH657" s="107"/>
      <c r="TWI657" s="107"/>
      <c r="TWJ657" s="107"/>
      <c r="TWK657" s="107"/>
      <c r="TWL657" s="107"/>
      <c r="TWM657" s="107"/>
      <c r="TWN657" s="107"/>
      <c r="TWO657" s="107"/>
      <c r="TWP657" s="107"/>
      <c r="TWQ657" s="107"/>
      <c r="TWR657" s="107"/>
      <c r="TWS657" s="107"/>
      <c r="TWT657" s="107"/>
      <c r="TWU657" s="107"/>
      <c r="TWV657" s="107"/>
      <c r="TWW657" s="107"/>
      <c r="TWX657" s="107"/>
      <c r="TWY657" s="107"/>
      <c r="TWZ657" s="107"/>
      <c r="TXA657" s="107"/>
      <c r="TXB657" s="107"/>
      <c r="TXC657" s="107"/>
      <c r="TXD657" s="107"/>
      <c r="TXE657" s="107"/>
      <c r="TXF657" s="107"/>
      <c r="TXG657" s="107"/>
      <c r="TXH657" s="107"/>
      <c r="TXI657" s="107"/>
      <c r="TXJ657" s="107"/>
      <c r="TXK657" s="107"/>
      <c r="TXL657" s="107"/>
      <c r="TXM657" s="107"/>
      <c r="TXN657" s="107"/>
      <c r="TXO657" s="107"/>
      <c r="TXP657" s="107"/>
      <c r="TXQ657" s="107"/>
      <c r="TXR657" s="107"/>
      <c r="TXS657" s="107"/>
      <c r="TXT657" s="107"/>
      <c r="TXU657" s="107"/>
      <c r="TXV657" s="107"/>
      <c r="TXW657" s="107"/>
      <c r="TXX657" s="107"/>
      <c r="TXY657" s="107"/>
      <c r="TXZ657" s="107"/>
      <c r="TYA657" s="107"/>
      <c r="TYB657" s="107"/>
      <c r="TYC657" s="107"/>
      <c r="TYD657" s="107"/>
      <c r="TYE657" s="107"/>
      <c r="TYF657" s="107"/>
      <c r="TYG657" s="107"/>
      <c r="TYH657" s="107"/>
      <c r="TYI657" s="107"/>
      <c r="TYJ657" s="107"/>
      <c r="TYK657" s="107"/>
      <c r="TYL657" s="107"/>
      <c r="TYM657" s="107"/>
      <c r="TYN657" s="107"/>
      <c r="TYO657" s="107"/>
      <c r="TYP657" s="107"/>
      <c r="TYQ657" s="107"/>
      <c r="TYR657" s="107"/>
      <c r="TYS657" s="107"/>
      <c r="TYT657" s="107"/>
      <c r="TYU657" s="107"/>
      <c r="TYV657" s="107"/>
      <c r="TYW657" s="107"/>
      <c r="TYX657" s="107"/>
      <c r="TYY657" s="107"/>
      <c r="TYZ657" s="107"/>
      <c r="TZA657" s="107"/>
      <c r="TZB657" s="107"/>
      <c r="TZC657" s="107"/>
      <c r="TZD657" s="107"/>
      <c r="TZE657" s="107"/>
      <c r="TZF657" s="107"/>
      <c r="TZG657" s="107"/>
      <c r="TZH657" s="107"/>
      <c r="TZI657" s="107"/>
      <c r="TZJ657" s="107"/>
      <c r="TZK657" s="107"/>
      <c r="TZL657" s="107"/>
      <c r="TZM657" s="107"/>
      <c r="TZN657" s="107"/>
      <c r="TZO657" s="107"/>
      <c r="TZP657" s="107"/>
      <c r="TZQ657" s="107"/>
      <c r="TZR657" s="107"/>
      <c r="TZS657" s="107"/>
      <c r="TZT657" s="107"/>
      <c r="TZU657" s="107"/>
      <c r="TZV657" s="107"/>
      <c r="TZW657" s="107"/>
      <c r="TZX657" s="107"/>
      <c r="TZY657" s="107"/>
      <c r="TZZ657" s="107"/>
      <c r="UAA657" s="107"/>
      <c r="UAB657" s="107"/>
      <c r="UAC657" s="107"/>
      <c r="UAD657" s="107"/>
      <c r="UAE657" s="107"/>
      <c r="UAF657" s="107"/>
      <c r="UAG657" s="107"/>
      <c r="UAH657" s="107"/>
      <c r="UAI657" s="107"/>
      <c r="UAJ657" s="107"/>
      <c r="UAK657" s="107"/>
      <c r="UAL657" s="107"/>
      <c r="UAM657" s="107"/>
      <c r="UAN657" s="107"/>
      <c r="UAO657" s="107"/>
      <c r="UAP657" s="107"/>
      <c r="UAQ657" s="107"/>
      <c r="UAR657" s="107"/>
      <c r="UAS657" s="107"/>
      <c r="UAT657" s="107"/>
      <c r="UAU657" s="107"/>
      <c r="UAV657" s="107"/>
      <c r="UAW657" s="107"/>
      <c r="UAX657" s="107"/>
      <c r="UAY657" s="107"/>
      <c r="UAZ657" s="107"/>
      <c r="UBA657" s="107"/>
      <c r="UBB657" s="107"/>
      <c r="UBC657" s="107"/>
      <c r="UBD657" s="107"/>
      <c r="UBE657" s="107"/>
      <c r="UBF657" s="107"/>
      <c r="UBG657" s="107"/>
      <c r="UBH657" s="107"/>
      <c r="UBI657" s="107"/>
      <c r="UBJ657" s="107"/>
      <c r="UBK657" s="107"/>
      <c r="UBL657" s="107"/>
      <c r="UBM657" s="107"/>
      <c r="UBN657" s="107"/>
      <c r="UBO657" s="107"/>
      <c r="UBP657" s="107"/>
      <c r="UBQ657" s="107"/>
      <c r="UBR657" s="107"/>
      <c r="UBS657" s="107"/>
      <c r="UBT657" s="107"/>
      <c r="UBU657" s="107"/>
      <c r="UBV657" s="107"/>
      <c r="UBW657" s="107"/>
      <c r="UBX657" s="107"/>
      <c r="UBY657" s="107"/>
      <c r="UBZ657" s="107"/>
      <c r="UCA657" s="107"/>
      <c r="UCB657" s="107"/>
      <c r="UCC657" s="107"/>
      <c r="UCD657" s="107"/>
      <c r="UCE657" s="107"/>
      <c r="UCF657" s="107"/>
      <c r="UCG657" s="107"/>
      <c r="UCH657" s="107"/>
      <c r="UCI657" s="107"/>
      <c r="UCJ657" s="107"/>
      <c r="UCK657" s="107"/>
      <c r="UCL657" s="107"/>
      <c r="UCM657" s="107"/>
      <c r="UCN657" s="107"/>
      <c r="UCO657" s="107"/>
      <c r="UCP657" s="107"/>
      <c r="UCQ657" s="107"/>
      <c r="UCR657" s="107"/>
      <c r="UCS657" s="107"/>
      <c r="UCT657" s="107"/>
      <c r="UCU657" s="107"/>
      <c r="UCV657" s="107"/>
      <c r="UCW657" s="107"/>
      <c r="UCX657" s="107"/>
      <c r="UCY657" s="107"/>
      <c r="UCZ657" s="107"/>
      <c r="UDA657" s="107"/>
      <c r="UDB657" s="107"/>
      <c r="UDC657" s="107"/>
      <c r="UDD657" s="107"/>
      <c r="UDE657" s="107"/>
      <c r="UDF657" s="107"/>
      <c r="UDG657" s="107"/>
      <c r="UDH657" s="107"/>
      <c r="UDI657" s="107"/>
      <c r="UDJ657" s="107"/>
      <c r="UDK657" s="107"/>
      <c r="UDL657" s="107"/>
      <c r="UDM657" s="107"/>
      <c r="UDN657" s="107"/>
      <c r="UDO657" s="107"/>
      <c r="UDP657" s="107"/>
      <c r="UDQ657" s="107"/>
      <c r="UDR657" s="107"/>
      <c r="UDS657" s="107"/>
      <c r="UDT657" s="107"/>
      <c r="UDU657" s="107"/>
      <c r="UDV657" s="107"/>
      <c r="UDW657" s="107"/>
      <c r="UDX657" s="107"/>
      <c r="UDY657" s="107"/>
      <c r="UDZ657" s="107"/>
      <c r="UEA657" s="107"/>
      <c r="UEB657" s="107"/>
      <c r="UEC657" s="107"/>
      <c r="UED657" s="107"/>
      <c r="UEE657" s="107"/>
      <c r="UEF657" s="107"/>
      <c r="UEG657" s="107"/>
      <c r="UEH657" s="107"/>
      <c r="UEI657" s="107"/>
      <c r="UEJ657" s="107"/>
      <c r="UEK657" s="107"/>
      <c r="UEL657" s="107"/>
      <c r="UEM657" s="107"/>
      <c r="UEN657" s="107"/>
      <c r="UEO657" s="107"/>
      <c r="UEP657" s="107"/>
      <c r="UEQ657" s="107"/>
      <c r="UER657" s="107"/>
      <c r="UES657" s="107"/>
      <c r="UET657" s="107"/>
      <c r="UEU657" s="107"/>
      <c r="UEV657" s="107"/>
      <c r="UEW657" s="107"/>
      <c r="UEX657" s="107"/>
      <c r="UEY657" s="107"/>
      <c r="UEZ657" s="107"/>
      <c r="UFA657" s="107"/>
      <c r="UFB657" s="107"/>
      <c r="UFC657" s="107"/>
      <c r="UFD657" s="107"/>
      <c r="UFE657" s="107"/>
      <c r="UFF657" s="107"/>
      <c r="UFG657" s="107"/>
      <c r="UFH657" s="107"/>
      <c r="UFI657" s="107"/>
      <c r="UFJ657" s="107"/>
      <c r="UFK657" s="107"/>
      <c r="UFL657" s="107"/>
      <c r="UFM657" s="107"/>
      <c r="UFN657" s="107"/>
      <c r="UFO657" s="107"/>
      <c r="UFP657" s="107"/>
      <c r="UFQ657" s="107"/>
      <c r="UFR657" s="107"/>
      <c r="UFS657" s="107"/>
      <c r="UFT657" s="107"/>
      <c r="UFU657" s="107"/>
      <c r="UFV657" s="107"/>
      <c r="UFW657" s="107"/>
      <c r="UFX657" s="107"/>
      <c r="UFY657" s="107"/>
      <c r="UFZ657" s="107"/>
      <c r="UGA657" s="107"/>
      <c r="UGB657" s="107"/>
      <c r="UGC657" s="107"/>
      <c r="UGD657" s="107"/>
      <c r="UGE657" s="107"/>
      <c r="UGF657" s="107"/>
      <c r="UGG657" s="107"/>
      <c r="UGH657" s="107"/>
      <c r="UGI657" s="107"/>
      <c r="UGJ657" s="107"/>
      <c r="UGK657" s="107"/>
      <c r="UGL657" s="107"/>
      <c r="UGM657" s="107"/>
      <c r="UGN657" s="107"/>
      <c r="UGO657" s="107"/>
      <c r="UGP657" s="107"/>
      <c r="UGQ657" s="107"/>
      <c r="UGR657" s="107"/>
      <c r="UGS657" s="107"/>
      <c r="UGT657" s="107"/>
      <c r="UGU657" s="107"/>
      <c r="UGV657" s="107"/>
      <c r="UGW657" s="107"/>
      <c r="UGX657" s="107"/>
      <c r="UGY657" s="107"/>
      <c r="UGZ657" s="107"/>
      <c r="UHA657" s="107"/>
      <c r="UHB657" s="107"/>
      <c r="UHC657" s="107"/>
      <c r="UHD657" s="107"/>
      <c r="UHE657" s="107"/>
      <c r="UHF657" s="107"/>
      <c r="UHG657" s="107"/>
      <c r="UHH657" s="107"/>
      <c r="UHI657" s="107"/>
      <c r="UHJ657" s="107"/>
      <c r="UHK657" s="107"/>
      <c r="UHL657" s="107"/>
      <c r="UHM657" s="107"/>
      <c r="UHN657" s="107"/>
      <c r="UHO657" s="107"/>
      <c r="UHP657" s="107"/>
      <c r="UHQ657" s="107"/>
      <c r="UHR657" s="107"/>
      <c r="UHS657" s="107"/>
      <c r="UHT657" s="107"/>
      <c r="UHU657" s="107"/>
      <c r="UHV657" s="107"/>
      <c r="UHW657" s="107"/>
      <c r="UHX657" s="107"/>
      <c r="UHY657" s="107"/>
      <c r="UHZ657" s="107"/>
      <c r="UIA657" s="107"/>
      <c r="UIB657" s="107"/>
      <c r="UIC657" s="107"/>
      <c r="UID657" s="107"/>
      <c r="UIE657" s="107"/>
      <c r="UIF657" s="107"/>
      <c r="UIG657" s="107"/>
      <c r="UIH657" s="107"/>
      <c r="UII657" s="107"/>
      <c r="UIJ657" s="107"/>
      <c r="UIK657" s="107"/>
      <c r="UIL657" s="107"/>
      <c r="UIM657" s="107"/>
      <c r="UIN657" s="107"/>
      <c r="UIO657" s="107"/>
      <c r="UIP657" s="107"/>
      <c r="UIQ657" s="107"/>
      <c r="UIR657" s="107"/>
      <c r="UIS657" s="107"/>
      <c r="UIT657" s="107"/>
      <c r="UIU657" s="107"/>
      <c r="UIV657" s="107"/>
      <c r="UIW657" s="107"/>
      <c r="UIX657" s="107"/>
      <c r="UIY657" s="107"/>
      <c r="UIZ657" s="107"/>
      <c r="UJA657" s="107"/>
      <c r="UJB657" s="107"/>
      <c r="UJC657" s="107"/>
      <c r="UJD657" s="107"/>
      <c r="UJE657" s="107"/>
      <c r="UJF657" s="107"/>
      <c r="UJG657" s="107"/>
      <c r="UJH657" s="107"/>
      <c r="UJI657" s="107"/>
      <c r="UJJ657" s="107"/>
      <c r="UJK657" s="107"/>
      <c r="UJL657" s="107"/>
      <c r="UJM657" s="107"/>
      <c r="UJN657" s="107"/>
      <c r="UJO657" s="107"/>
      <c r="UJP657" s="107"/>
      <c r="UJQ657" s="107"/>
      <c r="UJR657" s="107"/>
      <c r="UJS657" s="107"/>
      <c r="UJT657" s="107"/>
      <c r="UJU657" s="107"/>
      <c r="UJV657" s="107"/>
      <c r="UJW657" s="107"/>
      <c r="UJX657" s="107"/>
      <c r="UJY657" s="107"/>
      <c r="UJZ657" s="107"/>
      <c r="UKA657" s="107"/>
      <c r="UKB657" s="107"/>
      <c r="UKC657" s="107"/>
      <c r="UKD657" s="107"/>
      <c r="UKE657" s="107"/>
      <c r="UKF657" s="107"/>
      <c r="UKG657" s="107"/>
      <c r="UKH657" s="107"/>
      <c r="UKI657" s="107"/>
      <c r="UKJ657" s="107"/>
      <c r="UKK657" s="107"/>
      <c r="UKL657" s="107"/>
      <c r="UKM657" s="107"/>
      <c r="UKN657" s="107"/>
      <c r="UKO657" s="107"/>
      <c r="UKP657" s="107"/>
      <c r="UKQ657" s="107"/>
      <c r="UKR657" s="107"/>
      <c r="UKS657" s="107"/>
      <c r="UKT657" s="107"/>
      <c r="UKU657" s="107"/>
      <c r="UKV657" s="107"/>
      <c r="UKW657" s="107"/>
      <c r="UKX657" s="107"/>
      <c r="UKY657" s="107"/>
      <c r="UKZ657" s="107"/>
      <c r="ULA657" s="107"/>
      <c r="ULB657" s="107"/>
      <c r="ULC657" s="107"/>
      <c r="ULD657" s="107"/>
      <c r="ULE657" s="107"/>
      <c r="ULF657" s="107"/>
      <c r="ULG657" s="107"/>
      <c r="ULH657" s="107"/>
      <c r="ULI657" s="107"/>
      <c r="ULJ657" s="107"/>
      <c r="ULK657" s="107"/>
      <c r="ULL657" s="107"/>
      <c r="ULM657" s="107"/>
      <c r="ULN657" s="107"/>
      <c r="ULO657" s="107"/>
      <c r="ULP657" s="107"/>
      <c r="ULQ657" s="107"/>
      <c r="ULR657" s="107"/>
      <c r="ULS657" s="107"/>
      <c r="ULT657" s="107"/>
      <c r="ULU657" s="107"/>
      <c r="ULV657" s="107"/>
      <c r="ULW657" s="107"/>
      <c r="ULX657" s="107"/>
      <c r="ULY657" s="107"/>
      <c r="ULZ657" s="107"/>
      <c r="UMA657" s="107"/>
      <c r="UMB657" s="107"/>
      <c r="UMC657" s="107"/>
      <c r="UMD657" s="107"/>
      <c r="UME657" s="107"/>
      <c r="UMF657" s="107"/>
      <c r="UMG657" s="107"/>
      <c r="UMH657" s="107"/>
      <c r="UMI657" s="107"/>
      <c r="UMJ657" s="107"/>
      <c r="UMK657" s="107"/>
      <c r="UML657" s="107"/>
      <c r="UMM657" s="107"/>
      <c r="UMN657" s="107"/>
      <c r="UMO657" s="107"/>
      <c r="UMP657" s="107"/>
      <c r="UMQ657" s="107"/>
      <c r="UMR657" s="107"/>
      <c r="UMS657" s="107"/>
      <c r="UMT657" s="107"/>
      <c r="UMU657" s="107"/>
      <c r="UMV657" s="107"/>
      <c r="UMW657" s="107"/>
      <c r="UMX657" s="107"/>
      <c r="UMY657" s="107"/>
      <c r="UMZ657" s="107"/>
      <c r="UNA657" s="107"/>
      <c r="UNB657" s="107"/>
      <c r="UNC657" s="107"/>
      <c r="UND657" s="107"/>
      <c r="UNE657" s="107"/>
      <c r="UNF657" s="107"/>
      <c r="UNG657" s="107"/>
      <c r="UNH657" s="107"/>
      <c r="UNI657" s="107"/>
      <c r="UNJ657" s="107"/>
      <c r="UNK657" s="107"/>
      <c r="UNL657" s="107"/>
      <c r="UNM657" s="107"/>
      <c r="UNN657" s="107"/>
      <c r="UNO657" s="107"/>
      <c r="UNP657" s="107"/>
      <c r="UNQ657" s="107"/>
      <c r="UNR657" s="107"/>
      <c r="UNS657" s="107"/>
      <c r="UNT657" s="107"/>
      <c r="UNU657" s="107"/>
      <c r="UNV657" s="107"/>
      <c r="UNW657" s="107"/>
      <c r="UNX657" s="107"/>
      <c r="UNY657" s="107"/>
      <c r="UNZ657" s="107"/>
      <c r="UOA657" s="107"/>
      <c r="UOB657" s="107"/>
      <c r="UOC657" s="107"/>
      <c r="UOD657" s="107"/>
      <c r="UOE657" s="107"/>
      <c r="UOF657" s="107"/>
      <c r="UOG657" s="107"/>
      <c r="UOH657" s="107"/>
      <c r="UOI657" s="107"/>
      <c r="UOJ657" s="107"/>
      <c r="UOK657" s="107"/>
      <c r="UOL657" s="107"/>
      <c r="UOM657" s="107"/>
      <c r="UON657" s="107"/>
      <c r="UOO657" s="107"/>
      <c r="UOP657" s="107"/>
      <c r="UOQ657" s="107"/>
      <c r="UOR657" s="107"/>
      <c r="UOS657" s="107"/>
      <c r="UOT657" s="107"/>
      <c r="UOU657" s="107"/>
      <c r="UOV657" s="107"/>
      <c r="UOW657" s="107"/>
      <c r="UOX657" s="107"/>
      <c r="UOY657" s="107"/>
      <c r="UOZ657" s="107"/>
      <c r="UPA657" s="107"/>
      <c r="UPB657" s="107"/>
      <c r="UPC657" s="107"/>
      <c r="UPD657" s="107"/>
      <c r="UPE657" s="107"/>
      <c r="UPF657" s="107"/>
      <c r="UPG657" s="107"/>
      <c r="UPH657" s="107"/>
      <c r="UPI657" s="107"/>
      <c r="UPJ657" s="107"/>
      <c r="UPK657" s="107"/>
      <c r="UPL657" s="107"/>
      <c r="UPM657" s="107"/>
      <c r="UPN657" s="107"/>
      <c r="UPO657" s="107"/>
      <c r="UPP657" s="107"/>
      <c r="UPQ657" s="107"/>
      <c r="UPR657" s="107"/>
      <c r="UPS657" s="107"/>
      <c r="UPT657" s="107"/>
      <c r="UPU657" s="107"/>
      <c r="UPV657" s="107"/>
      <c r="UPW657" s="107"/>
      <c r="UPX657" s="107"/>
      <c r="UPY657" s="107"/>
      <c r="UPZ657" s="107"/>
      <c r="UQA657" s="107"/>
      <c r="UQB657" s="107"/>
      <c r="UQC657" s="107"/>
      <c r="UQD657" s="107"/>
      <c r="UQE657" s="107"/>
      <c r="UQF657" s="107"/>
      <c r="UQG657" s="107"/>
      <c r="UQH657" s="107"/>
      <c r="UQI657" s="107"/>
      <c r="UQJ657" s="107"/>
      <c r="UQK657" s="107"/>
      <c r="UQL657" s="107"/>
      <c r="UQM657" s="107"/>
      <c r="UQN657" s="107"/>
      <c r="UQO657" s="107"/>
      <c r="UQP657" s="107"/>
      <c r="UQQ657" s="107"/>
      <c r="UQR657" s="107"/>
      <c r="UQS657" s="107"/>
      <c r="UQT657" s="107"/>
      <c r="UQU657" s="107"/>
      <c r="UQV657" s="107"/>
      <c r="UQW657" s="107"/>
      <c r="UQX657" s="107"/>
      <c r="UQY657" s="107"/>
      <c r="UQZ657" s="107"/>
      <c r="URA657" s="107"/>
      <c r="URB657" s="107"/>
      <c r="URC657" s="107"/>
      <c r="URD657" s="107"/>
      <c r="URE657" s="107"/>
      <c r="URF657" s="107"/>
      <c r="URG657" s="107"/>
      <c r="URH657" s="107"/>
      <c r="URI657" s="107"/>
      <c r="URJ657" s="107"/>
      <c r="URK657" s="107"/>
      <c r="URL657" s="107"/>
      <c r="URM657" s="107"/>
      <c r="URN657" s="107"/>
      <c r="URO657" s="107"/>
      <c r="URP657" s="107"/>
      <c r="URQ657" s="107"/>
      <c r="URR657" s="107"/>
      <c r="URS657" s="107"/>
      <c r="URT657" s="107"/>
      <c r="URU657" s="107"/>
      <c r="URV657" s="107"/>
      <c r="URW657" s="107"/>
      <c r="URX657" s="107"/>
      <c r="URY657" s="107"/>
      <c r="URZ657" s="107"/>
      <c r="USA657" s="107"/>
      <c r="USB657" s="107"/>
      <c r="USC657" s="107"/>
      <c r="USD657" s="107"/>
      <c r="USE657" s="107"/>
      <c r="USF657" s="107"/>
      <c r="USG657" s="107"/>
      <c r="USH657" s="107"/>
      <c r="USI657" s="107"/>
      <c r="USJ657" s="107"/>
      <c r="USK657" s="107"/>
      <c r="USL657" s="107"/>
      <c r="USM657" s="107"/>
      <c r="USN657" s="107"/>
      <c r="USO657" s="107"/>
      <c r="USP657" s="107"/>
      <c r="USQ657" s="107"/>
      <c r="USR657" s="107"/>
      <c r="USS657" s="107"/>
      <c r="UST657" s="107"/>
      <c r="USU657" s="107"/>
      <c r="USV657" s="107"/>
      <c r="USW657" s="107"/>
      <c r="USX657" s="107"/>
      <c r="USY657" s="107"/>
      <c r="USZ657" s="107"/>
      <c r="UTA657" s="107"/>
      <c r="UTB657" s="107"/>
      <c r="UTC657" s="107"/>
      <c r="UTD657" s="107"/>
      <c r="UTE657" s="107"/>
      <c r="UTF657" s="107"/>
      <c r="UTG657" s="107"/>
      <c r="UTH657" s="107"/>
      <c r="UTI657" s="107"/>
      <c r="UTJ657" s="107"/>
      <c r="UTK657" s="107"/>
      <c r="UTL657" s="107"/>
      <c r="UTM657" s="107"/>
      <c r="UTN657" s="107"/>
      <c r="UTO657" s="107"/>
      <c r="UTP657" s="107"/>
      <c r="UTQ657" s="107"/>
      <c r="UTR657" s="107"/>
      <c r="UTS657" s="107"/>
      <c r="UTT657" s="107"/>
      <c r="UTU657" s="107"/>
      <c r="UTV657" s="107"/>
      <c r="UTW657" s="107"/>
      <c r="UTX657" s="107"/>
      <c r="UTY657" s="107"/>
      <c r="UTZ657" s="107"/>
      <c r="UUA657" s="107"/>
      <c r="UUB657" s="107"/>
      <c r="UUC657" s="107"/>
      <c r="UUD657" s="107"/>
      <c r="UUE657" s="107"/>
      <c r="UUF657" s="107"/>
      <c r="UUG657" s="107"/>
      <c r="UUH657" s="107"/>
      <c r="UUI657" s="107"/>
      <c r="UUJ657" s="107"/>
      <c r="UUK657" s="107"/>
      <c r="UUL657" s="107"/>
      <c r="UUM657" s="107"/>
      <c r="UUN657" s="107"/>
      <c r="UUO657" s="107"/>
      <c r="UUP657" s="107"/>
      <c r="UUQ657" s="107"/>
      <c r="UUR657" s="107"/>
      <c r="UUS657" s="107"/>
      <c r="UUT657" s="107"/>
      <c r="UUU657" s="107"/>
      <c r="UUV657" s="107"/>
      <c r="UUW657" s="107"/>
      <c r="UUX657" s="107"/>
      <c r="UUY657" s="107"/>
      <c r="UUZ657" s="107"/>
      <c r="UVA657" s="107"/>
      <c r="UVB657" s="107"/>
      <c r="UVC657" s="107"/>
      <c r="UVD657" s="107"/>
      <c r="UVE657" s="107"/>
      <c r="UVF657" s="107"/>
      <c r="UVG657" s="107"/>
      <c r="UVH657" s="107"/>
      <c r="UVI657" s="107"/>
      <c r="UVJ657" s="107"/>
      <c r="UVK657" s="107"/>
      <c r="UVL657" s="107"/>
      <c r="UVM657" s="107"/>
      <c r="UVN657" s="107"/>
      <c r="UVO657" s="107"/>
      <c r="UVP657" s="107"/>
      <c r="UVQ657" s="107"/>
      <c r="UVR657" s="107"/>
      <c r="UVS657" s="107"/>
      <c r="UVT657" s="107"/>
      <c r="UVU657" s="107"/>
      <c r="UVV657" s="107"/>
      <c r="UVW657" s="107"/>
      <c r="UVX657" s="107"/>
      <c r="UVY657" s="107"/>
      <c r="UVZ657" s="107"/>
      <c r="UWA657" s="107"/>
      <c r="UWB657" s="107"/>
      <c r="UWC657" s="107"/>
      <c r="UWD657" s="107"/>
      <c r="UWE657" s="107"/>
      <c r="UWF657" s="107"/>
      <c r="UWG657" s="107"/>
      <c r="UWH657" s="107"/>
      <c r="UWI657" s="107"/>
      <c r="UWJ657" s="107"/>
      <c r="UWK657" s="107"/>
      <c r="UWL657" s="107"/>
      <c r="UWM657" s="107"/>
      <c r="UWN657" s="107"/>
      <c r="UWO657" s="107"/>
      <c r="UWP657" s="107"/>
      <c r="UWQ657" s="107"/>
      <c r="UWR657" s="107"/>
      <c r="UWS657" s="107"/>
      <c r="UWT657" s="107"/>
      <c r="UWU657" s="107"/>
      <c r="UWV657" s="107"/>
      <c r="UWW657" s="107"/>
      <c r="UWX657" s="107"/>
      <c r="UWY657" s="107"/>
      <c r="UWZ657" s="107"/>
      <c r="UXA657" s="107"/>
      <c r="UXB657" s="107"/>
      <c r="UXC657" s="107"/>
      <c r="UXD657" s="107"/>
      <c r="UXE657" s="107"/>
      <c r="UXF657" s="107"/>
      <c r="UXG657" s="107"/>
      <c r="UXH657" s="107"/>
      <c r="UXI657" s="107"/>
      <c r="UXJ657" s="107"/>
      <c r="UXK657" s="107"/>
      <c r="UXL657" s="107"/>
      <c r="UXM657" s="107"/>
      <c r="UXN657" s="107"/>
      <c r="UXO657" s="107"/>
      <c r="UXP657" s="107"/>
      <c r="UXQ657" s="107"/>
      <c r="UXR657" s="107"/>
      <c r="UXS657" s="107"/>
      <c r="UXT657" s="107"/>
      <c r="UXU657" s="107"/>
      <c r="UXV657" s="107"/>
      <c r="UXW657" s="107"/>
      <c r="UXX657" s="107"/>
      <c r="UXY657" s="107"/>
      <c r="UXZ657" s="107"/>
      <c r="UYA657" s="107"/>
      <c r="UYB657" s="107"/>
      <c r="UYC657" s="107"/>
      <c r="UYD657" s="107"/>
      <c r="UYE657" s="107"/>
      <c r="UYF657" s="107"/>
      <c r="UYG657" s="107"/>
      <c r="UYH657" s="107"/>
      <c r="UYI657" s="107"/>
      <c r="UYJ657" s="107"/>
      <c r="UYK657" s="107"/>
      <c r="UYL657" s="107"/>
      <c r="UYM657" s="107"/>
      <c r="UYN657" s="107"/>
      <c r="UYO657" s="107"/>
      <c r="UYP657" s="107"/>
      <c r="UYQ657" s="107"/>
      <c r="UYR657" s="107"/>
      <c r="UYS657" s="107"/>
      <c r="UYT657" s="107"/>
      <c r="UYU657" s="107"/>
      <c r="UYV657" s="107"/>
      <c r="UYW657" s="107"/>
      <c r="UYX657" s="107"/>
      <c r="UYY657" s="107"/>
      <c r="UYZ657" s="107"/>
      <c r="UZA657" s="107"/>
      <c r="UZB657" s="107"/>
      <c r="UZC657" s="107"/>
      <c r="UZD657" s="107"/>
      <c r="UZE657" s="107"/>
      <c r="UZF657" s="107"/>
      <c r="UZG657" s="107"/>
      <c r="UZH657" s="107"/>
      <c r="UZI657" s="107"/>
      <c r="UZJ657" s="107"/>
      <c r="UZK657" s="107"/>
      <c r="UZL657" s="107"/>
      <c r="UZM657" s="107"/>
      <c r="UZN657" s="107"/>
      <c r="UZO657" s="107"/>
      <c r="UZP657" s="107"/>
      <c r="UZQ657" s="107"/>
      <c r="UZR657" s="107"/>
      <c r="UZS657" s="107"/>
      <c r="UZT657" s="107"/>
      <c r="UZU657" s="107"/>
      <c r="UZV657" s="107"/>
      <c r="UZW657" s="107"/>
      <c r="UZX657" s="107"/>
      <c r="UZY657" s="107"/>
      <c r="UZZ657" s="107"/>
      <c r="VAA657" s="107"/>
      <c r="VAB657" s="107"/>
      <c r="VAC657" s="107"/>
      <c r="VAD657" s="107"/>
      <c r="VAE657" s="107"/>
      <c r="VAF657" s="107"/>
      <c r="VAG657" s="107"/>
      <c r="VAH657" s="107"/>
      <c r="VAI657" s="107"/>
      <c r="VAJ657" s="107"/>
      <c r="VAK657" s="107"/>
      <c r="VAL657" s="107"/>
      <c r="VAM657" s="107"/>
      <c r="VAN657" s="107"/>
      <c r="VAO657" s="107"/>
      <c r="VAP657" s="107"/>
      <c r="VAQ657" s="107"/>
      <c r="VAR657" s="107"/>
      <c r="VAS657" s="107"/>
      <c r="VAT657" s="107"/>
      <c r="VAU657" s="107"/>
      <c r="VAV657" s="107"/>
      <c r="VAW657" s="107"/>
      <c r="VAX657" s="107"/>
      <c r="VAY657" s="107"/>
      <c r="VAZ657" s="107"/>
      <c r="VBA657" s="107"/>
      <c r="VBB657" s="107"/>
      <c r="VBC657" s="107"/>
      <c r="VBD657" s="107"/>
      <c r="VBE657" s="107"/>
      <c r="VBF657" s="107"/>
      <c r="VBG657" s="107"/>
      <c r="VBH657" s="107"/>
      <c r="VBI657" s="107"/>
      <c r="VBJ657" s="107"/>
      <c r="VBK657" s="107"/>
      <c r="VBL657" s="107"/>
      <c r="VBM657" s="107"/>
      <c r="VBN657" s="107"/>
      <c r="VBO657" s="107"/>
      <c r="VBP657" s="107"/>
      <c r="VBQ657" s="107"/>
      <c r="VBR657" s="107"/>
      <c r="VBS657" s="107"/>
      <c r="VBT657" s="107"/>
      <c r="VBU657" s="107"/>
      <c r="VBV657" s="107"/>
      <c r="VBW657" s="107"/>
      <c r="VBX657" s="107"/>
      <c r="VBY657" s="107"/>
      <c r="VBZ657" s="107"/>
      <c r="VCA657" s="107"/>
      <c r="VCB657" s="107"/>
      <c r="VCC657" s="107"/>
      <c r="VCD657" s="107"/>
      <c r="VCE657" s="107"/>
      <c r="VCF657" s="107"/>
      <c r="VCG657" s="107"/>
      <c r="VCH657" s="107"/>
      <c r="VCI657" s="107"/>
      <c r="VCJ657" s="107"/>
      <c r="VCK657" s="107"/>
      <c r="VCL657" s="107"/>
      <c r="VCM657" s="107"/>
      <c r="VCN657" s="107"/>
      <c r="VCO657" s="107"/>
      <c r="VCP657" s="107"/>
      <c r="VCQ657" s="107"/>
      <c r="VCR657" s="107"/>
      <c r="VCS657" s="107"/>
      <c r="VCT657" s="107"/>
      <c r="VCU657" s="107"/>
      <c r="VCV657" s="107"/>
      <c r="VCW657" s="107"/>
      <c r="VCX657" s="107"/>
      <c r="VCY657" s="107"/>
      <c r="VCZ657" s="107"/>
      <c r="VDA657" s="107"/>
      <c r="VDB657" s="107"/>
      <c r="VDC657" s="107"/>
      <c r="VDD657" s="107"/>
      <c r="VDE657" s="107"/>
      <c r="VDF657" s="107"/>
      <c r="VDG657" s="107"/>
      <c r="VDH657" s="107"/>
      <c r="VDI657" s="107"/>
      <c r="VDJ657" s="107"/>
      <c r="VDK657" s="107"/>
      <c r="VDL657" s="107"/>
      <c r="VDM657" s="107"/>
      <c r="VDN657" s="107"/>
      <c r="VDO657" s="107"/>
      <c r="VDP657" s="107"/>
      <c r="VDQ657" s="107"/>
      <c r="VDR657" s="107"/>
      <c r="VDS657" s="107"/>
      <c r="VDT657" s="107"/>
      <c r="VDU657" s="107"/>
      <c r="VDV657" s="107"/>
      <c r="VDW657" s="107"/>
      <c r="VDX657" s="107"/>
      <c r="VDY657" s="107"/>
      <c r="VDZ657" s="107"/>
      <c r="VEA657" s="107"/>
      <c r="VEB657" s="107"/>
      <c r="VEC657" s="107"/>
      <c r="VED657" s="107"/>
      <c r="VEE657" s="107"/>
      <c r="VEF657" s="107"/>
      <c r="VEG657" s="107"/>
      <c r="VEH657" s="107"/>
      <c r="VEI657" s="107"/>
      <c r="VEJ657" s="107"/>
      <c r="VEK657" s="107"/>
      <c r="VEL657" s="107"/>
      <c r="VEM657" s="107"/>
      <c r="VEN657" s="107"/>
      <c r="VEO657" s="107"/>
      <c r="VEP657" s="107"/>
      <c r="VEQ657" s="107"/>
      <c r="VER657" s="107"/>
      <c r="VES657" s="107"/>
      <c r="VET657" s="107"/>
      <c r="VEU657" s="107"/>
      <c r="VEV657" s="107"/>
      <c r="VEW657" s="107"/>
      <c r="VEX657" s="107"/>
      <c r="VEY657" s="107"/>
      <c r="VEZ657" s="107"/>
      <c r="VFA657" s="107"/>
      <c r="VFB657" s="107"/>
      <c r="VFC657" s="107"/>
      <c r="VFD657" s="107"/>
      <c r="VFE657" s="107"/>
      <c r="VFF657" s="107"/>
      <c r="VFG657" s="107"/>
      <c r="VFH657" s="107"/>
      <c r="VFI657" s="107"/>
      <c r="VFJ657" s="107"/>
      <c r="VFK657" s="107"/>
      <c r="VFL657" s="107"/>
      <c r="VFM657" s="107"/>
      <c r="VFN657" s="107"/>
      <c r="VFO657" s="107"/>
      <c r="VFP657" s="107"/>
      <c r="VFQ657" s="107"/>
      <c r="VFR657" s="107"/>
      <c r="VFS657" s="107"/>
      <c r="VFT657" s="107"/>
      <c r="VFU657" s="107"/>
      <c r="VFV657" s="107"/>
      <c r="VFW657" s="107"/>
      <c r="VFX657" s="107"/>
      <c r="VFY657" s="107"/>
      <c r="VFZ657" s="107"/>
      <c r="VGA657" s="107"/>
      <c r="VGB657" s="107"/>
      <c r="VGC657" s="107"/>
      <c r="VGD657" s="107"/>
      <c r="VGE657" s="107"/>
      <c r="VGF657" s="107"/>
      <c r="VGG657" s="107"/>
      <c r="VGH657" s="107"/>
      <c r="VGI657" s="107"/>
      <c r="VGJ657" s="107"/>
      <c r="VGK657" s="107"/>
      <c r="VGL657" s="107"/>
      <c r="VGM657" s="107"/>
      <c r="VGN657" s="107"/>
      <c r="VGO657" s="107"/>
      <c r="VGP657" s="107"/>
      <c r="VGQ657" s="107"/>
      <c r="VGR657" s="107"/>
      <c r="VGS657" s="107"/>
      <c r="VGT657" s="107"/>
      <c r="VGU657" s="107"/>
      <c r="VGV657" s="107"/>
      <c r="VGW657" s="107"/>
      <c r="VGX657" s="107"/>
      <c r="VGY657" s="107"/>
      <c r="VGZ657" s="107"/>
      <c r="VHA657" s="107"/>
      <c r="VHB657" s="107"/>
      <c r="VHC657" s="107"/>
      <c r="VHD657" s="107"/>
      <c r="VHE657" s="107"/>
      <c r="VHF657" s="107"/>
      <c r="VHG657" s="107"/>
      <c r="VHH657" s="107"/>
      <c r="VHI657" s="107"/>
      <c r="VHJ657" s="107"/>
      <c r="VHK657" s="107"/>
      <c r="VHL657" s="107"/>
      <c r="VHM657" s="107"/>
      <c r="VHN657" s="107"/>
      <c r="VHO657" s="107"/>
      <c r="VHP657" s="107"/>
      <c r="VHQ657" s="107"/>
      <c r="VHR657" s="107"/>
      <c r="VHS657" s="107"/>
      <c r="VHT657" s="107"/>
      <c r="VHU657" s="107"/>
      <c r="VHV657" s="107"/>
      <c r="VHW657" s="107"/>
      <c r="VHX657" s="107"/>
      <c r="VHY657" s="107"/>
      <c r="VHZ657" s="107"/>
      <c r="VIA657" s="107"/>
      <c r="VIB657" s="107"/>
      <c r="VIC657" s="107"/>
      <c r="VID657" s="107"/>
      <c r="VIE657" s="107"/>
      <c r="VIF657" s="107"/>
      <c r="VIG657" s="107"/>
      <c r="VIH657" s="107"/>
      <c r="VII657" s="107"/>
      <c r="VIJ657" s="107"/>
      <c r="VIK657" s="107"/>
      <c r="VIL657" s="107"/>
      <c r="VIM657" s="107"/>
      <c r="VIN657" s="107"/>
      <c r="VIO657" s="107"/>
      <c r="VIP657" s="107"/>
      <c r="VIQ657" s="107"/>
      <c r="VIR657" s="107"/>
      <c r="VIS657" s="107"/>
      <c r="VIT657" s="107"/>
      <c r="VIU657" s="107"/>
      <c r="VIV657" s="107"/>
      <c r="VIW657" s="107"/>
      <c r="VIX657" s="107"/>
      <c r="VIY657" s="107"/>
      <c r="VIZ657" s="107"/>
      <c r="VJA657" s="107"/>
      <c r="VJB657" s="107"/>
      <c r="VJC657" s="107"/>
      <c r="VJD657" s="107"/>
      <c r="VJE657" s="107"/>
      <c r="VJF657" s="107"/>
      <c r="VJG657" s="107"/>
      <c r="VJH657" s="107"/>
      <c r="VJI657" s="107"/>
      <c r="VJJ657" s="107"/>
      <c r="VJK657" s="107"/>
      <c r="VJL657" s="107"/>
      <c r="VJM657" s="107"/>
      <c r="VJN657" s="107"/>
      <c r="VJO657" s="107"/>
      <c r="VJP657" s="107"/>
      <c r="VJQ657" s="107"/>
      <c r="VJR657" s="107"/>
      <c r="VJS657" s="107"/>
      <c r="VJT657" s="107"/>
      <c r="VJU657" s="107"/>
      <c r="VJV657" s="107"/>
      <c r="VJW657" s="107"/>
      <c r="VJX657" s="107"/>
      <c r="VJY657" s="107"/>
      <c r="VJZ657" s="107"/>
      <c r="VKA657" s="107"/>
      <c r="VKB657" s="107"/>
      <c r="VKC657" s="107"/>
      <c r="VKD657" s="107"/>
      <c r="VKE657" s="107"/>
      <c r="VKF657" s="107"/>
      <c r="VKG657" s="107"/>
      <c r="VKH657" s="107"/>
      <c r="VKI657" s="107"/>
      <c r="VKJ657" s="107"/>
      <c r="VKK657" s="107"/>
      <c r="VKL657" s="107"/>
      <c r="VKM657" s="107"/>
      <c r="VKN657" s="107"/>
      <c r="VKO657" s="107"/>
      <c r="VKP657" s="107"/>
      <c r="VKQ657" s="107"/>
      <c r="VKR657" s="107"/>
      <c r="VKS657" s="107"/>
      <c r="VKT657" s="107"/>
      <c r="VKU657" s="107"/>
      <c r="VKV657" s="107"/>
      <c r="VKW657" s="107"/>
      <c r="VKX657" s="107"/>
      <c r="VKY657" s="107"/>
      <c r="VKZ657" s="107"/>
      <c r="VLA657" s="107"/>
      <c r="VLB657" s="107"/>
      <c r="VLC657" s="107"/>
      <c r="VLD657" s="107"/>
      <c r="VLE657" s="107"/>
      <c r="VLF657" s="107"/>
      <c r="VLG657" s="107"/>
      <c r="VLH657" s="107"/>
      <c r="VLI657" s="107"/>
      <c r="VLJ657" s="107"/>
      <c r="VLK657" s="107"/>
      <c r="VLL657" s="107"/>
      <c r="VLM657" s="107"/>
      <c r="VLN657" s="107"/>
      <c r="VLO657" s="107"/>
      <c r="VLP657" s="107"/>
      <c r="VLQ657" s="107"/>
      <c r="VLR657" s="107"/>
      <c r="VLS657" s="107"/>
      <c r="VLT657" s="107"/>
      <c r="VLU657" s="107"/>
      <c r="VLV657" s="107"/>
      <c r="VLW657" s="107"/>
      <c r="VLX657" s="107"/>
      <c r="VLY657" s="107"/>
      <c r="VLZ657" s="107"/>
      <c r="VMA657" s="107"/>
      <c r="VMB657" s="107"/>
      <c r="VMC657" s="107"/>
      <c r="VMD657" s="107"/>
      <c r="VME657" s="107"/>
      <c r="VMF657" s="107"/>
      <c r="VMG657" s="107"/>
      <c r="VMH657" s="107"/>
      <c r="VMI657" s="107"/>
      <c r="VMJ657" s="107"/>
      <c r="VMK657" s="107"/>
      <c r="VML657" s="107"/>
      <c r="VMM657" s="107"/>
      <c r="VMN657" s="107"/>
      <c r="VMO657" s="107"/>
      <c r="VMP657" s="107"/>
      <c r="VMQ657" s="107"/>
      <c r="VMR657" s="107"/>
      <c r="VMS657" s="107"/>
      <c r="VMT657" s="107"/>
      <c r="VMU657" s="107"/>
      <c r="VMV657" s="107"/>
      <c r="VMW657" s="107"/>
      <c r="VMX657" s="107"/>
      <c r="VMY657" s="107"/>
      <c r="VMZ657" s="107"/>
      <c r="VNA657" s="107"/>
      <c r="VNB657" s="107"/>
      <c r="VNC657" s="107"/>
      <c r="VND657" s="107"/>
      <c r="VNE657" s="107"/>
      <c r="VNF657" s="107"/>
      <c r="VNG657" s="107"/>
      <c r="VNH657" s="107"/>
      <c r="VNI657" s="107"/>
      <c r="VNJ657" s="107"/>
      <c r="VNK657" s="107"/>
      <c r="VNL657" s="107"/>
      <c r="VNM657" s="107"/>
      <c r="VNN657" s="107"/>
      <c r="VNO657" s="107"/>
      <c r="VNP657" s="107"/>
      <c r="VNQ657" s="107"/>
      <c r="VNR657" s="107"/>
      <c r="VNS657" s="107"/>
      <c r="VNT657" s="107"/>
      <c r="VNU657" s="107"/>
      <c r="VNV657" s="107"/>
      <c r="VNW657" s="107"/>
      <c r="VNX657" s="107"/>
      <c r="VNY657" s="107"/>
      <c r="VNZ657" s="107"/>
      <c r="VOA657" s="107"/>
      <c r="VOB657" s="107"/>
      <c r="VOC657" s="107"/>
      <c r="VOD657" s="107"/>
      <c r="VOE657" s="107"/>
      <c r="VOF657" s="107"/>
      <c r="VOG657" s="107"/>
      <c r="VOH657" s="107"/>
      <c r="VOI657" s="107"/>
      <c r="VOJ657" s="107"/>
      <c r="VOK657" s="107"/>
      <c r="VOL657" s="107"/>
      <c r="VOM657" s="107"/>
      <c r="VON657" s="107"/>
      <c r="VOO657" s="107"/>
      <c r="VOP657" s="107"/>
      <c r="VOQ657" s="107"/>
      <c r="VOR657" s="107"/>
      <c r="VOS657" s="107"/>
      <c r="VOT657" s="107"/>
      <c r="VOU657" s="107"/>
      <c r="VOV657" s="107"/>
      <c r="VOW657" s="107"/>
      <c r="VOX657" s="107"/>
      <c r="VOY657" s="107"/>
      <c r="VOZ657" s="107"/>
      <c r="VPA657" s="107"/>
      <c r="VPB657" s="107"/>
      <c r="VPC657" s="107"/>
      <c r="VPD657" s="107"/>
      <c r="VPE657" s="107"/>
      <c r="VPF657" s="107"/>
      <c r="VPG657" s="107"/>
      <c r="VPH657" s="107"/>
      <c r="VPI657" s="107"/>
      <c r="VPJ657" s="107"/>
      <c r="VPK657" s="107"/>
      <c r="VPL657" s="107"/>
      <c r="VPM657" s="107"/>
      <c r="VPN657" s="107"/>
      <c r="VPO657" s="107"/>
      <c r="VPP657" s="107"/>
      <c r="VPQ657" s="107"/>
      <c r="VPR657" s="107"/>
      <c r="VPS657" s="107"/>
      <c r="VPT657" s="107"/>
      <c r="VPU657" s="107"/>
      <c r="VPV657" s="107"/>
      <c r="VPW657" s="107"/>
      <c r="VPX657" s="107"/>
      <c r="VPY657" s="107"/>
      <c r="VPZ657" s="107"/>
      <c r="VQA657" s="107"/>
      <c r="VQB657" s="107"/>
      <c r="VQC657" s="107"/>
      <c r="VQD657" s="107"/>
      <c r="VQE657" s="107"/>
      <c r="VQF657" s="107"/>
      <c r="VQG657" s="107"/>
      <c r="VQH657" s="107"/>
      <c r="VQI657" s="107"/>
      <c r="VQJ657" s="107"/>
      <c r="VQK657" s="107"/>
      <c r="VQL657" s="107"/>
      <c r="VQM657" s="107"/>
      <c r="VQN657" s="107"/>
      <c r="VQO657" s="107"/>
      <c r="VQP657" s="107"/>
      <c r="VQQ657" s="107"/>
      <c r="VQR657" s="107"/>
      <c r="VQS657" s="107"/>
      <c r="VQT657" s="107"/>
      <c r="VQU657" s="107"/>
      <c r="VQV657" s="107"/>
      <c r="VQW657" s="107"/>
      <c r="VQX657" s="107"/>
      <c r="VQY657" s="107"/>
      <c r="VQZ657" s="107"/>
      <c r="VRA657" s="107"/>
      <c r="VRB657" s="107"/>
      <c r="VRC657" s="107"/>
      <c r="VRD657" s="107"/>
      <c r="VRE657" s="107"/>
      <c r="VRF657" s="107"/>
      <c r="VRG657" s="107"/>
      <c r="VRH657" s="107"/>
      <c r="VRI657" s="107"/>
      <c r="VRJ657" s="107"/>
      <c r="VRK657" s="107"/>
      <c r="VRL657" s="107"/>
      <c r="VRM657" s="107"/>
      <c r="VRN657" s="107"/>
      <c r="VRO657" s="107"/>
      <c r="VRP657" s="107"/>
      <c r="VRQ657" s="107"/>
      <c r="VRR657" s="107"/>
      <c r="VRS657" s="107"/>
      <c r="VRT657" s="107"/>
      <c r="VRU657" s="107"/>
      <c r="VRV657" s="107"/>
      <c r="VRW657" s="107"/>
      <c r="VRX657" s="107"/>
      <c r="VRY657" s="107"/>
      <c r="VRZ657" s="107"/>
      <c r="VSA657" s="107"/>
      <c r="VSB657" s="107"/>
      <c r="VSC657" s="107"/>
      <c r="VSD657" s="107"/>
      <c r="VSE657" s="107"/>
      <c r="VSF657" s="107"/>
      <c r="VSG657" s="107"/>
      <c r="VSH657" s="107"/>
      <c r="VSI657" s="107"/>
      <c r="VSJ657" s="107"/>
      <c r="VSK657" s="107"/>
      <c r="VSL657" s="107"/>
      <c r="VSM657" s="107"/>
      <c r="VSN657" s="107"/>
      <c r="VSO657" s="107"/>
      <c r="VSP657" s="107"/>
      <c r="VSQ657" s="107"/>
      <c r="VSR657" s="107"/>
      <c r="VSS657" s="107"/>
      <c r="VST657" s="107"/>
      <c r="VSU657" s="107"/>
      <c r="VSV657" s="107"/>
      <c r="VSW657" s="107"/>
      <c r="VSX657" s="107"/>
      <c r="VSY657" s="107"/>
      <c r="VSZ657" s="107"/>
      <c r="VTA657" s="107"/>
      <c r="VTB657" s="107"/>
      <c r="VTC657" s="107"/>
      <c r="VTD657" s="107"/>
      <c r="VTE657" s="107"/>
      <c r="VTF657" s="107"/>
      <c r="VTG657" s="107"/>
      <c r="VTH657" s="107"/>
      <c r="VTI657" s="107"/>
      <c r="VTJ657" s="107"/>
      <c r="VTK657" s="107"/>
      <c r="VTL657" s="107"/>
      <c r="VTM657" s="107"/>
      <c r="VTN657" s="107"/>
      <c r="VTO657" s="107"/>
      <c r="VTP657" s="107"/>
      <c r="VTQ657" s="107"/>
      <c r="VTR657" s="107"/>
      <c r="VTS657" s="107"/>
      <c r="VTT657" s="107"/>
      <c r="VTU657" s="107"/>
      <c r="VTV657" s="107"/>
      <c r="VTW657" s="107"/>
      <c r="VTX657" s="107"/>
      <c r="VTY657" s="107"/>
      <c r="VTZ657" s="107"/>
      <c r="VUA657" s="107"/>
      <c r="VUB657" s="107"/>
      <c r="VUC657" s="107"/>
      <c r="VUD657" s="107"/>
      <c r="VUE657" s="107"/>
      <c r="VUF657" s="107"/>
      <c r="VUG657" s="107"/>
      <c r="VUH657" s="107"/>
      <c r="VUI657" s="107"/>
      <c r="VUJ657" s="107"/>
      <c r="VUK657" s="107"/>
      <c r="VUL657" s="107"/>
      <c r="VUM657" s="107"/>
      <c r="VUN657" s="107"/>
      <c r="VUO657" s="107"/>
      <c r="VUP657" s="107"/>
      <c r="VUQ657" s="107"/>
      <c r="VUR657" s="107"/>
      <c r="VUS657" s="107"/>
      <c r="VUT657" s="107"/>
      <c r="VUU657" s="107"/>
      <c r="VUV657" s="107"/>
      <c r="VUW657" s="107"/>
      <c r="VUX657" s="107"/>
      <c r="VUY657" s="107"/>
      <c r="VUZ657" s="107"/>
      <c r="VVA657" s="107"/>
      <c r="VVB657" s="107"/>
      <c r="VVC657" s="107"/>
      <c r="VVD657" s="107"/>
      <c r="VVE657" s="107"/>
      <c r="VVF657" s="107"/>
      <c r="VVG657" s="107"/>
      <c r="VVH657" s="107"/>
      <c r="VVI657" s="107"/>
      <c r="VVJ657" s="107"/>
      <c r="VVK657" s="107"/>
      <c r="VVL657" s="107"/>
      <c r="VVM657" s="107"/>
      <c r="VVN657" s="107"/>
      <c r="VVO657" s="107"/>
      <c r="VVP657" s="107"/>
      <c r="VVQ657" s="107"/>
      <c r="VVR657" s="107"/>
      <c r="VVS657" s="107"/>
      <c r="VVT657" s="107"/>
      <c r="VVU657" s="107"/>
      <c r="VVV657" s="107"/>
      <c r="VVW657" s="107"/>
      <c r="VVX657" s="107"/>
      <c r="VVY657" s="107"/>
      <c r="VVZ657" s="107"/>
      <c r="VWA657" s="107"/>
      <c r="VWB657" s="107"/>
      <c r="VWC657" s="107"/>
      <c r="VWD657" s="107"/>
      <c r="VWE657" s="107"/>
      <c r="VWF657" s="107"/>
      <c r="VWG657" s="107"/>
      <c r="VWH657" s="107"/>
      <c r="VWI657" s="107"/>
      <c r="VWJ657" s="107"/>
      <c r="VWK657" s="107"/>
      <c r="VWL657" s="107"/>
      <c r="VWM657" s="107"/>
      <c r="VWN657" s="107"/>
      <c r="VWO657" s="107"/>
      <c r="VWP657" s="107"/>
      <c r="VWQ657" s="107"/>
      <c r="VWR657" s="107"/>
      <c r="VWS657" s="107"/>
      <c r="VWT657" s="107"/>
      <c r="VWU657" s="107"/>
      <c r="VWV657" s="107"/>
      <c r="VWW657" s="107"/>
      <c r="VWX657" s="107"/>
      <c r="VWY657" s="107"/>
      <c r="VWZ657" s="107"/>
      <c r="VXA657" s="107"/>
      <c r="VXB657" s="107"/>
      <c r="VXC657" s="107"/>
      <c r="VXD657" s="107"/>
      <c r="VXE657" s="107"/>
      <c r="VXF657" s="107"/>
      <c r="VXG657" s="107"/>
      <c r="VXH657" s="107"/>
      <c r="VXI657" s="107"/>
      <c r="VXJ657" s="107"/>
      <c r="VXK657" s="107"/>
      <c r="VXL657" s="107"/>
      <c r="VXM657" s="107"/>
      <c r="VXN657" s="107"/>
      <c r="VXO657" s="107"/>
      <c r="VXP657" s="107"/>
      <c r="VXQ657" s="107"/>
      <c r="VXR657" s="107"/>
      <c r="VXS657" s="107"/>
      <c r="VXT657" s="107"/>
      <c r="VXU657" s="107"/>
      <c r="VXV657" s="107"/>
      <c r="VXW657" s="107"/>
      <c r="VXX657" s="107"/>
      <c r="VXY657" s="107"/>
      <c r="VXZ657" s="107"/>
      <c r="VYA657" s="107"/>
      <c r="VYB657" s="107"/>
      <c r="VYC657" s="107"/>
      <c r="VYD657" s="107"/>
      <c r="VYE657" s="107"/>
      <c r="VYF657" s="107"/>
      <c r="VYG657" s="107"/>
      <c r="VYH657" s="107"/>
      <c r="VYI657" s="107"/>
      <c r="VYJ657" s="107"/>
      <c r="VYK657" s="107"/>
      <c r="VYL657" s="107"/>
      <c r="VYM657" s="107"/>
      <c r="VYN657" s="107"/>
      <c r="VYO657" s="107"/>
      <c r="VYP657" s="107"/>
      <c r="VYQ657" s="107"/>
      <c r="VYR657" s="107"/>
      <c r="VYS657" s="107"/>
      <c r="VYT657" s="107"/>
      <c r="VYU657" s="107"/>
      <c r="VYV657" s="107"/>
      <c r="VYW657" s="107"/>
      <c r="VYX657" s="107"/>
      <c r="VYY657" s="107"/>
      <c r="VYZ657" s="107"/>
      <c r="VZA657" s="107"/>
      <c r="VZB657" s="107"/>
      <c r="VZC657" s="107"/>
      <c r="VZD657" s="107"/>
      <c r="VZE657" s="107"/>
      <c r="VZF657" s="107"/>
      <c r="VZG657" s="107"/>
      <c r="VZH657" s="107"/>
      <c r="VZI657" s="107"/>
      <c r="VZJ657" s="107"/>
      <c r="VZK657" s="107"/>
      <c r="VZL657" s="107"/>
      <c r="VZM657" s="107"/>
      <c r="VZN657" s="107"/>
      <c r="VZO657" s="107"/>
      <c r="VZP657" s="107"/>
      <c r="VZQ657" s="107"/>
      <c r="VZR657" s="107"/>
      <c r="VZS657" s="107"/>
      <c r="VZT657" s="107"/>
      <c r="VZU657" s="107"/>
      <c r="VZV657" s="107"/>
      <c r="VZW657" s="107"/>
      <c r="VZX657" s="107"/>
      <c r="VZY657" s="107"/>
      <c r="VZZ657" s="107"/>
      <c r="WAA657" s="107"/>
      <c r="WAB657" s="107"/>
      <c r="WAC657" s="107"/>
      <c r="WAD657" s="107"/>
      <c r="WAE657" s="107"/>
      <c r="WAF657" s="107"/>
      <c r="WAG657" s="107"/>
      <c r="WAH657" s="107"/>
      <c r="WAI657" s="107"/>
      <c r="WAJ657" s="107"/>
      <c r="WAK657" s="107"/>
      <c r="WAL657" s="107"/>
      <c r="WAM657" s="107"/>
      <c r="WAN657" s="107"/>
      <c r="WAO657" s="107"/>
      <c r="WAP657" s="107"/>
      <c r="WAQ657" s="107"/>
      <c r="WAR657" s="107"/>
      <c r="WAS657" s="107"/>
      <c r="WAT657" s="107"/>
      <c r="WAU657" s="107"/>
      <c r="WAV657" s="107"/>
      <c r="WAW657" s="107"/>
      <c r="WAX657" s="107"/>
      <c r="WAY657" s="107"/>
      <c r="WAZ657" s="107"/>
      <c r="WBA657" s="107"/>
      <c r="WBB657" s="107"/>
      <c r="WBC657" s="107"/>
      <c r="WBD657" s="107"/>
      <c r="WBE657" s="107"/>
      <c r="WBF657" s="107"/>
      <c r="WBG657" s="107"/>
      <c r="WBH657" s="107"/>
      <c r="WBI657" s="107"/>
      <c r="WBJ657" s="107"/>
      <c r="WBK657" s="107"/>
      <c r="WBL657" s="107"/>
      <c r="WBM657" s="107"/>
      <c r="WBN657" s="107"/>
      <c r="WBO657" s="107"/>
      <c r="WBP657" s="107"/>
      <c r="WBQ657" s="107"/>
      <c r="WBR657" s="107"/>
      <c r="WBS657" s="107"/>
      <c r="WBT657" s="107"/>
      <c r="WBU657" s="107"/>
      <c r="WBV657" s="107"/>
      <c r="WBW657" s="107"/>
      <c r="WBX657" s="107"/>
      <c r="WBY657" s="107"/>
      <c r="WBZ657" s="107"/>
      <c r="WCA657" s="107"/>
      <c r="WCB657" s="107"/>
      <c r="WCC657" s="107"/>
      <c r="WCD657" s="107"/>
      <c r="WCE657" s="107"/>
      <c r="WCF657" s="107"/>
      <c r="WCG657" s="107"/>
      <c r="WCH657" s="107"/>
      <c r="WCI657" s="107"/>
      <c r="WCJ657" s="107"/>
      <c r="WCK657" s="107"/>
      <c r="WCL657" s="107"/>
      <c r="WCM657" s="107"/>
      <c r="WCN657" s="107"/>
      <c r="WCO657" s="107"/>
      <c r="WCP657" s="107"/>
      <c r="WCQ657" s="107"/>
      <c r="WCR657" s="107"/>
      <c r="WCS657" s="107"/>
      <c r="WCT657" s="107"/>
      <c r="WCU657" s="107"/>
      <c r="WCV657" s="107"/>
      <c r="WCW657" s="107"/>
      <c r="WCX657" s="107"/>
      <c r="WCY657" s="107"/>
      <c r="WCZ657" s="107"/>
      <c r="WDA657" s="107"/>
      <c r="WDB657" s="107"/>
      <c r="WDC657" s="107"/>
      <c r="WDD657" s="107"/>
      <c r="WDE657" s="107"/>
      <c r="WDF657" s="107"/>
      <c r="WDG657" s="107"/>
      <c r="WDH657" s="107"/>
      <c r="WDI657" s="107"/>
      <c r="WDJ657" s="107"/>
      <c r="WDK657" s="107"/>
      <c r="WDL657" s="107"/>
      <c r="WDM657" s="107"/>
      <c r="WDN657" s="107"/>
      <c r="WDO657" s="107"/>
      <c r="WDP657" s="107"/>
      <c r="WDQ657" s="107"/>
      <c r="WDR657" s="107"/>
      <c r="WDS657" s="107"/>
      <c r="WDT657" s="107"/>
      <c r="WDU657" s="107"/>
      <c r="WDV657" s="107"/>
      <c r="WDW657" s="107"/>
      <c r="WDX657" s="107"/>
      <c r="WDY657" s="107"/>
      <c r="WDZ657" s="107"/>
      <c r="WEA657" s="107"/>
      <c r="WEB657" s="107"/>
      <c r="WEC657" s="107"/>
      <c r="WED657" s="107"/>
      <c r="WEE657" s="107"/>
      <c r="WEF657" s="107"/>
      <c r="WEG657" s="107"/>
      <c r="WEH657" s="107"/>
      <c r="WEI657" s="107"/>
      <c r="WEJ657" s="107"/>
      <c r="WEK657" s="107"/>
      <c r="WEL657" s="107"/>
      <c r="WEM657" s="107"/>
      <c r="WEN657" s="107"/>
      <c r="WEO657" s="107"/>
      <c r="WEP657" s="107"/>
      <c r="WEQ657" s="107"/>
      <c r="WER657" s="107"/>
      <c r="WES657" s="107"/>
      <c r="WET657" s="107"/>
      <c r="WEU657" s="107"/>
      <c r="WEV657" s="107"/>
      <c r="WEW657" s="107"/>
      <c r="WEX657" s="107"/>
      <c r="WEY657" s="107"/>
      <c r="WEZ657" s="107"/>
      <c r="WFA657" s="107"/>
      <c r="WFB657" s="107"/>
      <c r="WFC657" s="107"/>
      <c r="WFD657" s="107"/>
      <c r="WFE657" s="107"/>
      <c r="WFF657" s="107"/>
      <c r="WFG657" s="107"/>
      <c r="WFH657" s="107"/>
      <c r="WFI657" s="107"/>
      <c r="WFJ657" s="107"/>
      <c r="WFK657" s="107"/>
      <c r="WFL657" s="107"/>
      <c r="WFM657" s="107"/>
      <c r="WFN657" s="107"/>
      <c r="WFO657" s="107"/>
      <c r="WFP657" s="107"/>
      <c r="WFQ657" s="107"/>
      <c r="WFR657" s="107"/>
      <c r="WFS657" s="107"/>
      <c r="WFT657" s="107"/>
      <c r="WFU657" s="107"/>
      <c r="WFV657" s="107"/>
      <c r="WFW657" s="107"/>
      <c r="WFX657" s="107"/>
      <c r="WFY657" s="107"/>
      <c r="WFZ657" s="107"/>
      <c r="WGA657" s="107"/>
      <c r="WGB657" s="107"/>
      <c r="WGC657" s="107"/>
      <c r="WGD657" s="107"/>
      <c r="WGE657" s="107"/>
      <c r="WGF657" s="107"/>
      <c r="WGG657" s="107"/>
      <c r="WGH657" s="107"/>
      <c r="WGI657" s="107"/>
      <c r="WGJ657" s="107"/>
      <c r="WGK657" s="107"/>
      <c r="WGL657" s="107"/>
      <c r="WGM657" s="107"/>
      <c r="WGN657" s="107"/>
      <c r="WGO657" s="107"/>
      <c r="WGP657" s="107"/>
      <c r="WGQ657" s="107"/>
      <c r="WGR657" s="107"/>
      <c r="WGS657" s="107"/>
      <c r="WGT657" s="107"/>
      <c r="WGU657" s="107"/>
      <c r="WGV657" s="107"/>
      <c r="WGW657" s="107"/>
      <c r="WGX657" s="107"/>
      <c r="WGY657" s="107"/>
      <c r="WGZ657" s="107"/>
      <c r="WHA657" s="107"/>
      <c r="WHB657" s="107"/>
      <c r="WHC657" s="107"/>
      <c r="WHD657" s="107"/>
      <c r="WHE657" s="107"/>
      <c r="WHF657" s="107"/>
      <c r="WHG657" s="107"/>
      <c r="WHH657" s="107"/>
      <c r="WHI657" s="107"/>
      <c r="WHJ657" s="107"/>
      <c r="WHK657" s="107"/>
      <c r="WHL657" s="107"/>
      <c r="WHM657" s="107"/>
      <c r="WHN657" s="107"/>
      <c r="WHO657" s="107"/>
      <c r="WHP657" s="107"/>
      <c r="WHQ657" s="107"/>
      <c r="WHR657" s="107"/>
      <c r="WHS657" s="107"/>
      <c r="WHT657" s="107"/>
      <c r="WHU657" s="107"/>
      <c r="WHV657" s="107"/>
      <c r="WHW657" s="107"/>
      <c r="WHX657" s="107"/>
      <c r="WHY657" s="107"/>
      <c r="WHZ657" s="107"/>
      <c r="WIA657" s="107"/>
      <c r="WIB657" s="107"/>
      <c r="WIC657" s="107"/>
      <c r="WID657" s="107"/>
      <c r="WIE657" s="107"/>
      <c r="WIF657" s="107"/>
      <c r="WIG657" s="107"/>
      <c r="WIH657" s="107"/>
      <c r="WII657" s="107"/>
      <c r="WIJ657" s="107"/>
      <c r="WIK657" s="107"/>
      <c r="WIL657" s="107"/>
      <c r="WIM657" s="107"/>
      <c r="WIN657" s="107"/>
      <c r="WIO657" s="107"/>
      <c r="WIP657" s="107"/>
      <c r="WIQ657" s="107"/>
      <c r="WIR657" s="107"/>
      <c r="WIS657" s="107"/>
      <c r="WIT657" s="107"/>
      <c r="WIU657" s="107"/>
      <c r="WIV657" s="107"/>
      <c r="WIW657" s="107"/>
      <c r="WIX657" s="107"/>
      <c r="WIY657" s="107"/>
      <c r="WIZ657" s="107"/>
      <c r="WJA657" s="107"/>
      <c r="WJB657" s="107"/>
      <c r="WJC657" s="107"/>
      <c r="WJD657" s="107"/>
      <c r="WJE657" s="107"/>
      <c r="WJF657" s="107"/>
      <c r="WJG657" s="107"/>
      <c r="WJH657" s="107"/>
      <c r="WJI657" s="107"/>
      <c r="WJJ657" s="107"/>
      <c r="WJK657" s="107"/>
      <c r="WJL657" s="107"/>
      <c r="WJM657" s="107"/>
      <c r="WJN657" s="107"/>
      <c r="WJO657" s="107"/>
      <c r="WJP657" s="107"/>
      <c r="WJQ657" s="107"/>
      <c r="WJR657" s="107"/>
      <c r="WJS657" s="107"/>
      <c r="WJT657" s="107"/>
      <c r="WJU657" s="107"/>
      <c r="WJV657" s="107"/>
      <c r="WJW657" s="107"/>
      <c r="WJX657" s="107"/>
      <c r="WJY657" s="107"/>
      <c r="WJZ657" s="107"/>
      <c r="WKA657" s="107"/>
      <c r="WKB657" s="107"/>
      <c r="WKC657" s="107"/>
      <c r="WKD657" s="107"/>
      <c r="WKE657" s="107"/>
      <c r="WKF657" s="107"/>
      <c r="WKG657" s="107"/>
      <c r="WKH657" s="107"/>
      <c r="WKI657" s="107"/>
      <c r="WKJ657" s="107"/>
      <c r="WKK657" s="107"/>
      <c r="WKL657" s="107"/>
      <c r="WKM657" s="107"/>
      <c r="WKN657" s="107"/>
      <c r="WKO657" s="107"/>
      <c r="WKP657" s="107"/>
      <c r="WKQ657" s="107"/>
      <c r="WKR657" s="107"/>
      <c r="WKS657" s="107"/>
      <c r="WKT657" s="107"/>
      <c r="WKU657" s="107"/>
      <c r="WKV657" s="107"/>
      <c r="WKW657" s="107"/>
      <c r="WKX657" s="107"/>
      <c r="WKY657" s="107"/>
      <c r="WKZ657" s="107"/>
      <c r="WLA657" s="107"/>
      <c r="WLB657" s="107"/>
      <c r="WLC657" s="107"/>
      <c r="WLD657" s="107"/>
      <c r="WLE657" s="107"/>
      <c r="WLF657" s="107"/>
      <c r="WLG657" s="107"/>
      <c r="WLH657" s="107"/>
      <c r="WLI657" s="107"/>
      <c r="WLJ657" s="107"/>
      <c r="WLK657" s="107"/>
      <c r="WLL657" s="107"/>
      <c r="WLM657" s="107"/>
      <c r="WLN657" s="107"/>
      <c r="WLO657" s="107"/>
      <c r="WLP657" s="107"/>
      <c r="WLQ657" s="107"/>
      <c r="WLR657" s="107"/>
      <c r="WLS657" s="107"/>
      <c r="WLT657" s="107"/>
      <c r="WLU657" s="107"/>
      <c r="WLV657" s="107"/>
      <c r="WLW657" s="107"/>
      <c r="WLX657" s="107"/>
      <c r="WLY657" s="107"/>
      <c r="WLZ657" s="107"/>
      <c r="WMA657" s="107"/>
      <c r="WMB657" s="107"/>
      <c r="WMC657" s="107"/>
      <c r="WMD657" s="107"/>
      <c r="WME657" s="107"/>
      <c r="WMF657" s="107"/>
      <c r="WMG657" s="107"/>
      <c r="WMH657" s="107"/>
      <c r="WMI657" s="107"/>
      <c r="WMJ657" s="107"/>
      <c r="WMK657" s="107"/>
      <c r="WML657" s="107"/>
      <c r="WMM657" s="107"/>
      <c r="WMN657" s="107"/>
      <c r="WMO657" s="107"/>
      <c r="WMP657" s="107"/>
      <c r="WMQ657" s="107"/>
      <c r="WMR657" s="107"/>
      <c r="WMS657" s="107"/>
      <c r="WMT657" s="107"/>
      <c r="WMU657" s="107"/>
      <c r="WMV657" s="107"/>
      <c r="WMW657" s="107"/>
      <c r="WMX657" s="107"/>
      <c r="WMY657" s="107"/>
      <c r="WMZ657" s="107"/>
      <c r="WNA657" s="107"/>
      <c r="WNB657" s="107"/>
      <c r="WNC657" s="107"/>
      <c r="WND657" s="107"/>
      <c r="WNE657" s="107"/>
      <c r="WNF657" s="107"/>
      <c r="WNG657" s="107"/>
      <c r="WNH657" s="107"/>
      <c r="WNI657" s="107"/>
      <c r="WNJ657" s="107"/>
      <c r="WNK657" s="107"/>
      <c r="WNL657" s="107"/>
      <c r="WNM657" s="107"/>
      <c r="WNN657" s="107"/>
      <c r="WNO657" s="107"/>
      <c r="WNP657" s="107"/>
      <c r="WNQ657" s="107"/>
      <c r="WNR657" s="107"/>
      <c r="WNS657" s="107"/>
      <c r="WNT657" s="107"/>
      <c r="WNU657" s="107"/>
      <c r="WNV657" s="107"/>
      <c r="WNW657" s="107"/>
      <c r="WNX657" s="107"/>
      <c r="WNY657" s="107"/>
      <c r="WNZ657" s="107"/>
      <c r="WOA657" s="107"/>
      <c r="WOB657" s="107"/>
      <c r="WOC657" s="107"/>
      <c r="WOD657" s="107"/>
      <c r="WOE657" s="107"/>
      <c r="WOF657" s="107"/>
      <c r="WOG657" s="107"/>
      <c r="WOH657" s="107"/>
      <c r="WOI657" s="107"/>
      <c r="WOJ657" s="107"/>
      <c r="WOK657" s="107"/>
      <c r="WOL657" s="107"/>
      <c r="WOM657" s="107"/>
      <c r="WON657" s="107"/>
      <c r="WOO657" s="107"/>
      <c r="WOP657" s="107"/>
      <c r="WOQ657" s="107"/>
      <c r="WOR657" s="107"/>
      <c r="WOS657" s="107"/>
      <c r="WOT657" s="107"/>
      <c r="WOU657" s="107"/>
      <c r="WOV657" s="107"/>
      <c r="WOW657" s="107"/>
      <c r="WOX657" s="107"/>
      <c r="WOY657" s="107"/>
      <c r="WOZ657" s="107"/>
      <c r="WPA657" s="107"/>
      <c r="WPB657" s="107"/>
      <c r="WPC657" s="107"/>
      <c r="WPD657" s="107"/>
      <c r="WPE657" s="107"/>
      <c r="WPF657" s="107"/>
      <c r="WPG657" s="107"/>
      <c r="WPH657" s="107"/>
      <c r="WPI657" s="107"/>
      <c r="WPJ657" s="107"/>
      <c r="WPK657" s="107"/>
      <c r="WPL657" s="107"/>
      <c r="WPM657" s="107"/>
      <c r="WPN657" s="107"/>
      <c r="WPO657" s="107"/>
      <c r="WPP657" s="107"/>
      <c r="WPQ657" s="107"/>
      <c r="WPR657" s="107"/>
      <c r="WPS657" s="107"/>
      <c r="WPT657" s="107"/>
      <c r="WPU657" s="107"/>
      <c r="WPV657" s="107"/>
      <c r="WPW657" s="107"/>
      <c r="WPX657" s="107"/>
      <c r="WPY657" s="107"/>
      <c r="WPZ657" s="107"/>
      <c r="WQA657" s="107"/>
      <c r="WQB657" s="107"/>
      <c r="WQC657" s="107"/>
      <c r="WQD657" s="107"/>
      <c r="WQE657" s="107"/>
      <c r="WQF657" s="107"/>
      <c r="WQG657" s="107"/>
      <c r="WQH657" s="107"/>
      <c r="WQI657" s="107"/>
      <c r="WQJ657" s="107"/>
      <c r="WQK657" s="107"/>
      <c r="WQL657" s="107"/>
      <c r="WQM657" s="107"/>
      <c r="WQN657" s="107"/>
      <c r="WQO657" s="107"/>
      <c r="WQP657" s="107"/>
      <c r="WQQ657" s="107"/>
      <c r="WQR657" s="107"/>
      <c r="WQS657" s="107"/>
      <c r="WQT657" s="107"/>
      <c r="WQU657" s="107"/>
      <c r="WQV657" s="107"/>
      <c r="WQW657" s="107"/>
      <c r="WQX657" s="107"/>
      <c r="WQY657" s="107"/>
      <c r="WQZ657" s="107"/>
      <c r="WRA657" s="107"/>
      <c r="WRB657" s="107"/>
      <c r="WRC657" s="107"/>
      <c r="WRD657" s="107"/>
      <c r="WRE657" s="107"/>
      <c r="WRF657" s="107"/>
      <c r="WRG657" s="107"/>
      <c r="WRH657" s="107"/>
      <c r="WRI657" s="107"/>
      <c r="WRJ657" s="107"/>
      <c r="WRK657" s="107"/>
      <c r="WRL657" s="107"/>
      <c r="WRM657" s="107"/>
      <c r="WRN657" s="107"/>
      <c r="WRO657" s="107"/>
      <c r="WRP657" s="107"/>
      <c r="WRQ657" s="107"/>
      <c r="WRR657" s="107"/>
      <c r="WRS657" s="107"/>
      <c r="WRT657" s="107"/>
      <c r="WRU657" s="107"/>
      <c r="WRV657" s="107"/>
      <c r="WRW657" s="107"/>
      <c r="WRX657" s="107"/>
      <c r="WRY657" s="107"/>
      <c r="WRZ657" s="107"/>
      <c r="WSA657" s="107"/>
      <c r="WSB657" s="107"/>
      <c r="WSC657" s="107"/>
      <c r="WSD657" s="107"/>
      <c r="WSE657" s="107"/>
      <c r="WSF657" s="107"/>
      <c r="WSG657" s="107"/>
      <c r="WSH657" s="107"/>
      <c r="WSI657" s="107"/>
      <c r="WSJ657" s="107"/>
      <c r="WSK657" s="107"/>
      <c r="WSL657" s="107"/>
      <c r="WSM657" s="107"/>
      <c r="WSN657" s="107"/>
      <c r="WSO657" s="107"/>
      <c r="WSP657" s="107"/>
      <c r="WSQ657" s="107"/>
      <c r="WSR657" s="107"/>
      <c r="WSS657" s="107"/>
      <c r="WST657" s="107"/>
      <c r="WSU657" s="107"/>
      <c r="WSV657" s="107"/>
      <c r="WSW657" s="107"/>
      <c r="WSX657" s="107"/>
      <c r="WSY657" s="107"/>
      <c r="WSZ657" s="107"/>
      <c r="WTA657" s="107"/>
      <c r="WTB657" s="107"/>
      <c r="WTC657" s="107"/>
      <c r="WTD657" s="107"/>
      <c r="WTE657" s="107"/>
      <c r="WTF657" s="107"/>
      <c r="WTG657" s="107"/>
      <c r="WTH657" s="107"/>
      <c r="WTI657" s="107"/>
      <c r="WTJ657" s="107"/>
      <c r="WTK657" s="107"/>
      <c r="WTL657" s="107"/>
      <c r="WTM657" s="107"/>
      <c r="WTN657" s="107"/>
      <c r="WTO657" s="107"/>
      <c r="WTP657" s="107"/>
      <c r="WTQ657" s="107"/>
      <c r="WTR657" s="107"/>
      <c r="WTS657" s="107"/>
      <c r="WTT657" s="107"/>
      <c r="WTU657" s="107"/>
      <c r="WTV657" s="107"/>
      <c r="WTW657" s="107"/>
      <c r="WTX657" s="107"/>
      <c r="WTY657" s="107"/>
      <c r="WTZ657" s="107"/>
      <c r="WUA657" s="107"/>
      <c r="WUB657" s="107"/>
      <c r="WUC657" s="107"/>
      <c r="WUD657" s="107"/>
      <c r="WUE657" s="107"/>
      <c r="WUF657" s="107"/>
      <c r="WUG657" s="107"/>
      <c r="WUH657" s="107"/>
      <c r="WUI657" s="107"/>
      <c r="WUJ657" s="107"/>
      <c r="WUK657" s="107"/>
      <c r="WUL657" s="107"/>
      <c r="WUM657" s="107"/>
      <c r="WUN657" s="107"/>
      <c r="WUO657" s="107"/>
      <c r="WUP657" s="107"/>
      <c r="WUQ657" s="107"/>
      <c r="WUR657" s="107"/>
      <c r="WUS657" s="107"/>
      <c r="WUT657" s="107"/>
      <c r="WUU657" s="107"/>
      <c r="WUV657" s="107"/>
      <c r="WUW657" s="107"/>
      <c r="WUX657" s="107"/>
      <c r="WUY657" s="107"/>
      <c r="WUZ657" s="107"/>
      <c r="WVA657" s="107"/>
      <c r="WVB657" s="107"/>
      <c r="WVC657" s="107"/>
      <c r="WVD657" s="107"/>
      <c r="WVE657" s="107"/>
      <c r="WVF657" s="107"/>
      <c r="WVG657" s="107"/>
      <c r="WVH657" s="107"/>
      <c r="WVI657" s="107"/>
      <c r="WVJ657" s="107"/>
      <c r="WVK657" s="107"/>
      <c r="WVL657" s="107"/>
      <c r="WVM657" s="107"/>
      <c r="WVN657" s="107"/>
      <c r="WVO657" s="107"/>
      <c r="WVP657" s="107"/>
      <c r="WVQ657" s="107"/>
      <c r="WVR657" s="107"/>
      <c r="WVS657" s="107"/>
      <c r="WVT657" s="107"/>
      <c r="WVU657" s="107"/>
      <c r="WVV657" s="107"/>
      <c r="WVW657" s="107"/>
      <c r="WVX657" s="107"/>
      <c r="WVY657" s="107"/>
      <c r="WVZ657" s="107"/>
      <c r="WWA657" s="107"/>
      <c r="WWB657" s="107"/>
      <c r="WWC657" s="107"/>
      <c r="WWD657" s="107"/>
      <c r="WWE657" s="107"/>
      <c r="WWF657" s="107"/>
      <c r="WWG657" s="107"/>
      <c r="WWH657" s="107"/>
      <c r="WWI657" s="107"/>
      <c r="WWJ657" s="107"/>
      <c r="WWK657" s="107"/>
      <c r="WWL657" s="107"/>
      <c r="WWM657" s="107"/>
      <c r="WWN657" s="107"/>
      <c r="WWO657" s="107"/>
      <c r="WWP657" s="107"/>
      <c r="WWQ657" s="107"/>
      <c r="WWR657" s="107"/>
      <c r="WWS657" s="107"/>
      <c r="WWT657" s="107"/>
      <c r="WWU657" s="107"/>
      <c r="WWV657" s="107"/>
      <c r="WWW657" s="107"/>
      <c r="WWX657" s="107"/>
      <c r="WWY657" s="107"/>
      <c r="WWZ657" s="107"/>
      <c r="WXA657" s="107"/>
      <c r="WXB657" s="107"/>
      <c r="WXC657" s="107"/>
      <c r="WXD657" s="107"/>
      <c r="WXE657" s="107"/>
      <c r="WXF657" s="107"/>
      <c r="WXG657" s="107"/>
      <c r="WXH657" s="107"/>
      <c r="WXI657" s="107"/>
      <c r="WXJ657" s="107"/>
      <c r="WXK657" s="107"/>
      <c r="WXL657" s="107"/>
      <c r="WXM657" s="107"/>
      <c r="WXN657" s="107"/>
      <c r="WXO657" s="107"/>
      <c r="WXP657" s="107"/>
      <c r="WXQ657" s="107"/>
      <c r="WXR657" s="107"/>
      <c r="WXS657" s="107"/>
      <c r="WXT657" s="107"/>
      <c r="WXU657" s="107"/>
      <c r="WXV657" s="107"/>
      <c r="WXW657" s="107"/>
      <c r="WXX657" s="107"/>
      <c r="WXY657" s="107"/>
      <c r="WXZ657" s="107"/>
      <c r="WYA657" s="107"/>
      <c r="WYB657" s="107"/>
      <c r="WYC657" s="107"/>
      <c r="WYD657" s="107"/>
      <c r="WYE657" s="107"/>
      <c r="WYF657" s="107"/>
      <c r="WYG657" s="107"/>
      <c r="WYH657" s="107"/>
      <c r="WYI657" s="107"/>
      <c r="WYJ657" s="107"/>
      <c r="WYK657" s="107"/>
      <c r="WYL657" s="107"/>
      <c r="WYM657" s="107"/>
      <c r="WYN657" s="107"/>
      <c r="WYO657" s="107"/>
      <c r="WYP657" s="107"/>
      <c r="WYQ657" s="107"/>
      <c r="WYR657" s="107"/>
      <c r="WYS657" s="107"/>
      <c r="WYT657" s="107"/>
      <c r="WYU657" s="107"/>
      <c r="WYV657" s="107"/>
      <c r="WYW657" s="107"/>
      <c r="WYX657" s="107"/>
      <c r="WYY657" s="107"/>
      <c r="WYZ657" s="107"/>
      <c r="WZA657" s="107"/>
      <c r="WZB657" s="107"/>
      <c r="WZC657" s="107"/>
      <c r="WZD657" s="107"/>
      <c r="WZE657" s="107"/>
      <c r="WZF657" s="107"/>
      <c r="WZG657" s="107"/>
      <c r="WZH657" s="107"/>
      <c r="WZI657" s="107"/>
      <c r="WZJ657" s="107"/>
      <c r="WZK657" s="107"/>
      <c r="WZL657" s="107"/>
      <c r="WZM657" s="107"/>
      <c r="WZN657" s="107"/>
      <c r="WZO657" s="107"/>
      <c r="WZP657" s="107"/>
      <c r="WZQ657" s="107"/>
      <c r="WZR657" s="107"/>
      <c r="WZS657" s="107"/>
      <c r="WZT657" s="107"/>
      <c r="WZU657" s="107"/>
      <c r="WZV657" s="107"/>
      <c r="WZW657" s="107"/>
      <c r="WZX657" s="107"/>
      <c r="WZY657" s="107"/>
      <c r="WZZ657" s="107"/>
      <c r="XAA657" s="107"/>
      <c r="XAB657" s="107"/>
      <c r="XAC657" s="107"/>
      <c r="XAD657" s="107"/>
      <c r="XAE657" s="107"/>
      <c r="XAF657" s="107"/>
      <c r="XAG657" s="107"/>
      <c r="XAH657" s="107"/>
      <c r="XAI657" s="107"/>
      <c r="XAJ657" s="107"/>
      <c r="XAK657" s="107"/>
      <c r="XAL657" s="107"/>
      <c r="XAM657" s="107"/>
      <c r="XAN657" s="107"/>
      <c r="XAO657" s="107"/>
      <c r="XAP657" s="107"/>
      <c r="XAQ657" s="107"/>
      <c r="XAR657" s="107"/>
      <c r="XAS657" s="107"/>
      <c r="XAT657" s="107"/>
      <c r="XAU657" s="107"/>
      <c r="XAV657" s="107"/>
      <c r="XAW657" s="107"/>
      <c r="XAX657" s="107"/>
      <c r="XAY657" s="107"/>
      <c r="XAZ657" s="107"/>
      <c r="XBA657" s="107"/>
      <c r="XBB657" s="107"/>
      <c r="XBC657" s="107"/>
      <c r="XBD657" s="107"/>
      <c r="XBE657" s="107"/>
      <c r="XBF657" s="107"/>
      <c r="XBG657" s="107"/>
      <c r="XBH657" s="107"/>
      <c r="XBI657" s="107"/>
      <c r="XBJ657" s="107"/>
      <c r="XBK657" s="107"/>
      <c r="XBL657" s="107"/>
      <c r="XBM657" s="107"/>
      <c r="XBN657" s="107"/>
      <c r="XBO657" s="107"/>
      <c r="XBP657" s="107"/>
      <c r="XBQ657" s="107"/>
      <c r="XBR657" s="107"/>
      <c r="XBS657" s="107"/>
      <c r="XBT657" s="107"/>
      <c r="XBU657" s="107"/>
      <c r="XBV657" s="107"/>
      <c r="XBW657" s="107"/>
      <c r="XBX657" s="107"/>
      <c r="XBY657" s="107"/>
      <c r="XBZ657" s="107"/>
      <c r="XCA657" s="107"/>
      <c r="XCB657" s="107"/>
      <c r="XCC657" s="107"/>
      <c r="XCD657" s="107"/>
      <c r="XCE657" s="107"/>
      <c r="XCF657" s="107"/>
      <c r="XCG657" s="107"/>
      <c r="XCH657" s="107"/>
      <c r="XCI657" s="107"/>
      <c r="XCJ657" s="107"/>
      <c r="XCK657" s="107"/>
      <c r="XCL657" s="107"/>
      <c r="XCM657" s="107"/>
      <c r="XCN657" s="107"/>
      <c r="XCO657" s="107"/>
      <c r="XCP657" s="107"/>
      <c r="XCQ657" s="107"/>
      <c r="XCR657" s="107"/>
      <c r="XCS657" s="107"/>
      <c r="XCT657" s="107"/>
      <c r="XCU657" s="107"/>
      <c r="XCV657" s="107"/>
      <c r="XCW657" s="107"/>
      <c r="XCX657" s="107"/>
      <c r="XCY657" s="107"/>
      <c r="XCZ657" s="107"/>
      <c r="XDA657" s="107"/>
      <c r="XDB657" s="107"/>
      <c r="XDC657" s="107"/>
      <c r="XDD657" s="107"/>
      <c r="XDE657" s="107"/>
      <c r="XDF657" s="107"/>
      <c r="XDG657" s="107"/>
      <c r="XDH657" s="107"/>
      <c r="XDI657" s="107"/>
      <c r="XDJ657" s="107"/>
      <c r="XDK657" s="107"/>
      <c r="XDL657" s="107"/>
      <c r="XDM657" s="107"/>
      <c r="XDN657" s="107"/>
      <c r="XDO657" s="107"/>
      <c r="XDP657" s="107"/>
      <c r="XDQ657" s="107"/>
      <c r="XDR657" s="107"/>
      <c r="XDS657" s="107"/>
      <c r="XDT657" s="107"/>
      <c r="XDU657" s="107"/>
      <c r="XDV657" s="107"/>
      <c r="XDW657" s="107"/>
      <c r="XDX657" s="107"/>
      <c r="XDY657" s="107"/>
      <c r="XDZ657" s="107"/>
      <c r="XEA657" s="107"/>
      <c r="XEB657" s="107"/>
      <c r="XEC657" s="107"/>
      <c r="XED657" s="107"/>
      <c r="XEE657" s="107"/>
      <c r="XEF657" s="107"/>
      <c r="XEG657" s="107"/>
      <c r="XEH657" s="107"/>
      <c r="XEI657" s="107"/>
      <c r="XEJ657" s="107"/>
      <c r="XEK657" s="107"/>
      <c r="XEL657" s="107"/>
      <c r="XEM657" s="107"/>
      <c r="XEN657" s="107"/>
      <c r="XEO657" s="107"/>
      <c r="XEP657" s="107"/>
      <c r="XEQ657" s="107"/>
      <c r="XER657" s="107"/>
      <c r="XES657" s="107"/>
      <c r="XET657" s="107"/>
      <c r="XEU657" s="107"/>
      <c r="XEV657" s="107"/>
      <c r="XEW657" s="107"/>
      <c r="XEX657" s="107"/>
      <c r="XEY657" s="107"/>
      <c r="XEZ657" s="107"/>
      <c r="XFA657" s="107"/>
      <c r="XFB657" s="107"/>
      <c r="XFC657" s="107"/>
      <c r="XFD657" s="107"/>
    </row>
    <row r="658" spans="1:16384" s="100" customFormat="1" ht="14.25">
      <c r="A658" s="110">
        <v>43483</v>
      </c>
      <c r="B658" s="111" t="s">
        <v>597</v>
      </c>
      <c r="C658" s="115">
        <f t="shared" si="993"/>
        <v>111.74432897530451</v>
      </c>
      <c r="D658" s="111" t="s">
        <v>18</v>
      </c>
      <c r="E658" s="111">
        <v>1342.35</v>
      </c>
      <c r="F658" s="111">
        <v>1332.95</v>
      </c>
      <c r="G658" s="111">
        <v>1320.95</v>
      </c>
      <c r="H658" s="111"/>
      <c r="I658" s="116">
        <f t="shared" si="994"/>
        <v>1050.3966923678472</v>
      </c>
      <c r="J658" s="117">
        <f>(IF(D658="SHORT",IF(G658="",0,F658-G658),IF(D658="LONG",IF(G658="",0,G658-F658))))*C658</f>
        <v>1340.9319477036543</v>
      </c>
      <c r="K658" s="117"/>
      <c r="L658" s="117">
        <f t="shared" si="995"/>
        <v>21.399999999999864</v>
      </c>
      <c r="M658" s="109">
        <f t="shared" si="996"/>
        <v>1125.150421179291</v>
      </c>
    </row>
    <row r="659" spans="1:16384" s="100" customFormat="1" ht="14.25">
      <c r="A659" s="110">
        <v>43482</v>
      </c>
      <c r="B659" s="111" t="s">
        <v>650</v>
      </c>
      <c r="C659" s="115">
        <f t="shared" ref="C659:C690" si="997">150000/E659</f>
        <v>335.57046979865771</v>
      </c>
      <c r="D659" s="111" t="s">
        <v>18</v>
      </c>
      <c r="E659" s="111">
        <v>447</v>
      </c>
      <c r="F659" s="111">
        <v>443.9</v>
      </c>
      <c r="G659" s="111"/>
      <c r="H659" s="111"/>
      <c r="I659" s="116">
        <f t="shared" ref="I659:I690" si="998">(IF(D659="SHORT",E659-F659,IF(D659="LONG",F659-E659)))*C659</f>
        <v>1040.2684563758464</v>
      </c>
      <c r="J659" s="117"/>
      <c r="K659" s="117"/>
      <c r="L659" s="117">
        <f t="shared" ref="L659:L690" si="999">(J659+I659+K659)/C659</f>
        <v>3.1000000000000223</v>
      </c>
      <c r="M659" s="109">
        <f t="shared" si="996"/>
        <v>1077.1992818671354</v>
      </c>
    </row>
    <row r="660" spans="1:16384" s="100" customFormat="1" ht="14.25">
      <c r="A660" s="110">
        <v>43482</v>
      </c>
      <c r="B660" s="111" t="s">
        <v>450</v>
      </c>
      <c r="C660" s="115">
        <f t="shared" si="997"/>
        <v>1569.8587127158555</v>
      </c>
      <c r="D660" s="111" t="s">
        <v>18</v>
      </c>
      <c r="E660" s="111">
        <v>95.55</v>
      </c>
      <c r="F660" s="111">
        <v>94.85</v>
      </c>
      <c r="G660" s="111">
        <v>94</v>
      </c>
      <c r="H660" s="111"/>
      <c r="I660" s="116">
        <f t="shared" si="998"/>
        <v>1098.9010989011033</v>
      </c>
      <c r="J660" s="117">
        <f>(IF(D660="SHORT",IF(G660="",0,F660-G660),IF(D660="LONG",IF(G660="",0,G660-F660))))*C660</f>
        <v>1334.3799058084683</v>
      </c>
      <c r="K660" s="117"/>
      <c r="L660" s="117">
        <f t="shared" si="999"/>
        <v>1.5499999999999974</v>
      </c>
      <c r="M660" s="107">
        <f t="shared" si="996"/>
        <v>3822.3140495867651</v>
      </c>
    </row>
    <row r="661" spans="1:16384" s="100" customFormat="1" ht="14.25">
      <c r="A661" s="110">
        <v>43482</v>
      </c>
      <c r="B661" s="111" t="s">
        <v>571</v>
      </c>
      <c r="C661" s="115">
        <f t="shared" si="997"/>
        <v>399.73351099267154</v>
      </c>
      <c r="D661" s="111" t="s">
        <v>18</v>
      </c>
      <c r="E661" s="111">
        <v>375.25</v>
      </c>
      <c r="F661" s="111">
        <v>372.8</v>
      </c>
      <c r="G661" s="111"/>
      <c r="H661" s="111"/>
      <c r="I661" s="116">
        <f t="shared" si="998"/>
        <v>979.34710193204069</v>
      </c>
      <c r="J661" s="117"/>
      <c r="K661" s="117"/>
      <c r="L661" s="117">
        <f t="shared" si="999"/>
        <v>2.4499999999999886</v>
      </c>
      <c r="M661" s="109">
        <f t="shared" si="996"/>
        <v>2493.7655860349128</v>
      </c>
    </row>
    <row r="662" spans="1:16384" s="100" customFormat="1" ht="14.25">
      <c r="A662" s="118">
        <v>43482</v>
      </c>
      <c r="B662" s="119" t="s">
        <v>649</v>
      </c>
      <c r="C662" s="120">
        <f t="shared" si="997"/>
        <v>90.090090090090087</v>
      </c>
      <c r="D662" s="119" t="s">
        <v>18</v>
      </c>
      <c r="E662" s="119">
        <v>1665</v>
      </c>
      <c r="F662" s="119">
        <v>1653.35</v>
      </c>
      <c r="G662" s="119">
        <v>1638.45</v>
      </c>
      <c r="H662" s="119">
        <v>1623.7</v>
      </c>
      <c r="I662" s="121">
        <f t="shared" si="998"/>
        <v>1049.5495495495577</v>
      </c>
      <c r="J662" s="122">
        <f>(IF(D662="SHORT",IF(G662="",0,F662-G662),IF(D662="LONG",IF(G662="",0,G662-F662))))*C662</f>
        <v>1342.3423423423301</v>
      </c>
      <c r="K662" s="122">
        <f>(IF(D662="SHORT",IF(H662="",0,G662-H662),IF(D662="LONG",IF(H662="",0,(H662-G662)))))*C662</f>
        <v>1328.8288288288288</v>
      </c>
      <c r="L662" s="122">
        <f t="shared" si="999"/>
        <v>41.299999999999955</v>
      </c>
      <c r="M662" s="109">
        <f t="shared" si="996"/>
        <v>141.50943396226953</v>
      </c>
    </row>
    <row r="663" spans="1:16384" s="100" customFormat="1" ht="14.25">
      <c r="A663" s="110">
        <v>43482</v>
      </c>
      <c r="B663" s="111" t="s">
        <v>553</v>
      </c>
      <c r="C663" s="115">
        <f t="shared" si="997"/>
        <v>692.84064665127016</v>
      </c>
      <c r="D663" s="111" t="s">
        <v>18</v>
      </c>
      <c r="E663" s="111">
        <v>216.5</v>
      </c>
      <c r="F663" s="111">
        <v>217.15</v>
      </c>
      <c r="G663" s="111"/>
      <c r="H663" s="111"/>
      <c r="I663" s="116">
        <f t="shared" si="998"/>
        <v>-450.34642032332954</v>
      </c>
      <c r="J663" s="117"/>
      <c r="K663" s="117"/>
      <c r="L663" s="117">
        <f t="shared" si="999"/>
        <v>-0.65000000000000568</v>
      </c>
      <c r="M663" s="109">
        <f t="shared" si="996"/>
        <v>2460.6569600878925</v>
      </c>
    </row>
    <row r="664" spans="1:16384" s="100" customFormat="1" ht="14.25">
      <c r="A664" s="110">
        <v>43482</v>
      </c>
      <c r="B664" s="111" t="s">
        <v>438</v>
      </c>
      <c r="C664" s="115">
        <f t="shared" si="997"/>
        <v>583.31713007972007</v>
      </c>
      <c r="D664" s="111" t="s">
        <v>18</v>
      </c>
      <c r="E664" s="111">
        <v>257.14999999999998</v>
      </c>
      <c r="F664" s="111">
        <v>259.5</v>
      </c>
      <c r="G664" s="111"/>
      <c r="H664" s="111"/>
      <c r="I664" s="116">
        <f t="shared" si="998"/>
        <v>-1370.7952556873554</v>
      </c>
      <c r="J664" s="117"/>
      <c r="K664" s="117"/>
      <c r="L664" s="117">
        <f t="shared" si="999"/>
        <v>-2.3500000000000227</v>
      </c>
      <c r="M664" s="109">
        <f t="shared" si="996"/>
        <v>1130.0402362811344</v>
      </c>
    </row>
    <row r="665" spans="1:16384" s="100" customFormat="1" ht="14.25">
      <c r="A665" s="110">
        <v>43481</v>
      </c>
      <c r="B665" s="111" t="s">
        <v>554</v>
      </c>
      <c r="C665" s="115">
        <f t="shared" si="997"/>
        <v>196.85039370078741</v>
      </c>
      <c r="D665" s="111" t="s">
        <v>14</v>
      </c>
      <c r="E665" s="111">
        <v>762</v>
      </c>
      <c r="F665" s="111">
        <v>767.3</v>
      </c>
      <c r="G665" s="111"/>
      <c r="H665" s="111"/>
      <c r="I665" s="116">
        <f t="shared" si="998"/>
        <v>1043.3070866141643</v>
      </c>
      <c r="J665" s="117"/>
      <c r="K665" s="117"/>
      <c r="L665" s="117">
        <f t="shared" si="999"/>
        <v>5.2999999999999545</v>
      </c>
      <c r="M665" s="109">
        <f t="shared" si="996"/>
        <v>-1353.996737357252</v>
      </c>
    </row>
    <row r="666" spans="1:16384" s="100" customFormat="1" ht="14.25">
      <c r="A666" s="110">
        <v>43481</v>
      </c>
      <c r="B666" s="111" t="s">
        <v>463</v>
      </c>
      <c r="C666" s="115">
        <f t="shared" si="997"/>
        <v>57.832440143424456</v>
      </c>
      <c r="D666" s="111" t="s">
        <v>14</v>
      </c>
      <c r="E666" s="111">
        <v>2593.6999999999998</v>
      </c>
      <c r="F666" s="111">
        <v>2611.85</v>
      </c>
      <c r="G666" s="111"/>
      <c r="H666" s="111"/>
      <c r="I666" s="116">
        <f t="shared" si="998"/>
        <v>1049.6587886031591</v>
      </c>
      <c r="J666" s="117"/>
      <c r="K666" s="117"/>
      <c r="L666" s="117">
        <f t="shared" si="999"/>
        <v>18.150000000000091</v>
      </c>
      <c r="M666" s="109">
        <f t="shared" si="996"/>
        <v>-1354.2656626946564</v>
      </c>
    </row>
    <row r="667" spans="1:16384" s="100" customFormat="1" ht="14.25">
      <c r="A667" s="118">
        <v>43480</v>
      </c>
      <c r="B667" s="119" t="s">
        <v>448</v>
      </c>
      <c r="C667" s="120">
        <f t="shared" si="997"/>
        <v>466.85340802987861</v>
      </c>
      <c r="D667" s="119" t="s">
        <v>14</v>
      </c>
      <c r="E667" s="119">
        <v>321.3</v>
      </c>
      <c r="F667" s="119">
        <v>323.5</v>
      </c>
      <c r="G667" s="119">
        <v>326.39999999999998</v>
      </c>
      <c r="H667" s="119">
        <v>329.35</v>
      </c>
      <c r="I667" s="121">
        <f t="shared" si="998"/>
        <v>1027.0774976657276</v>
      </c>
      <c r="J667" s="122">
        <f>(IF(D667="SHORT",IF(G667="",0,F667-G667),IF(D667="LONG",IF(G667="",0,G667-F667))))*C667</f>
        <v>1353.8748832866374</v>
      </c>
      <c r="K667" s="122">
        <f>(IF(D667="SHORT",IF(H667="",0,G667-H667),IF(D667="LONG",IF(H667="",0,(H667-G667)))))*C667</f>
        <v>1377.2175536881632</v>
      </c>
      <c r="L667" s="122">
        <f t="shared" si="999"/>
        <v>8.0500000000000114</v>
      </c>
      <c r="M667" s="109">
        <f t="shared" si="996"/>
        <v>230.02215028113238</v>
      </c>
    </row>
    <row r="668" spans="1:16384" s="100" customFormat="1" ht="14.25">
      <c r="A668" s="110">
        <v>43480</v>
      </c>
      <c r="B668" s="111" t="s">
        <v>487</v>
      </c>
      <c r="C668" s="115">
        <f t="shared" si="997"/>
        <v>586.96928194091174</v>
      </c>
      <c r="D668" s="111" t="s">
        <v>14</v>
      </c>
      <c r="E668" s="111">
        <v>255.55</v>
      </c>
      <c r="F668" s="111">
        <v>257.3</v>
      </c>
      <c r="G668" s="111"/>
      <c r="H668" s="111"/>
      <c r="I668" s="116">
        <f t="shared" si="998"/>
        <v>1027.1962433965955</v>
      </c>
      <c r="J668" s="117"/>
      <c r="K668" s="117"/>
      <c r="L668" s="117">
        <f t="shared" si="999"/>
        <v>1.75</v>
      </c>
      <c r="M668" s="109">
        <f t="shared" si="996"/>
        <v>1122.2444889779606</v>
      </c>
    </row>
    <row r="669" spans="1:16384" s="100" customFormat="1" ht="14.25">
      <c r="A669" s="110">
        <v>43480</v>
      </c>
      <c r="B669" s="111" t="s">
        <v>553</v>
      </c>
      <c r="C669" s="115">
        <f t="shared" si="997"/>
        <v>701.75438596491233</v>
      </c>
      <c r="D669" s="111" t="s">
        <v>14</v>
      </c>
      <c r="E669" s="111">
        <v>213.75</v>
      </c>
      <c r="F669" s="111">
        <v>214.05</v>
      </c>
      <c r="G669" s="111"/>
      <c r="H669" s="111"/>
      <c r="I669" s="116">
        <f t="shared" si="998"/>
        <v>210.52631578948169</v>
      </c>
      <c r="J669" s="117"/>
      <c r="K669" s="117"/>
      <c r="L669" s="117">
        <f t="shared" si="999"/>
        <v>0.30000000000001137</v>
      </c>
      <c r="M669" s="109">
        <f t="shared" si="996"/>
        <v>225.08038585208638</v>
      </c>
    </row>
    <row r="670" spans="1:16384" s="100" customFormat="1" ht="14.25">
      <c r="A670" s="110">
        <v>43480</v>
      </c>
      <c r="B670" s="111" t="s">
        <v>445</v>
      </c>
      <c r="C670" s="115">
        <f t="shared" si="997"/>
        <v>968.99224806201539</v>
      </c>
      <c r="D670" s="111" t="s">
        <v>14</v>
      </c>
      <c r="E670" s="111">
        <v>154.80000000000001</v>
      </c>
      <c r="F670" s="111">
        <v>155.94999999999999</v>
      </c>
      <c r="G670" s="111"/>
      <c r="H670" s="111"/>
      <c r="I670" s="116">
        <f t="shared" si="998"/>
        <v>1114.3410852712957</v>
      </c>
      <c r="J670" s="117"/>
      <c r="K670" s="117"/>
      <c r="L670" s="117">
        <f t="shared" si="999"/>
        <v>1.1499999999999773</v>
      </c>
    </row>
    <row r="671" spans="1:16384" s="100" customFormat="1" ht="14.25">
      <c r="A671" s="110">
        <v>43480</v>
      </c>
      <c r="B671" s="111" t="s">
        <v>571</v>
      </c>
      <c r="C671" s="115">
        <f t="shared" si="997"/>
        <v>400.32025620496398</v>
      </c>
      <c r="D671" s="111" t="s">
        <v>14</v>
      </c>
      <c r="E671" s="111">
        <v>374.7</v>
      </c>
      <c r="F671" s="111">
        <v>372.4</v>
      </c>
      <c r="G671" s="111"/>
      <c r="H671" s="111"/>
      <c r="I671" s="116">
        <f t="shared" si="998"/>
        <v>-920.73658927142174</v>
      </c>
      <c r="J671" s="117"/>
      <c r="K671" s="117"/>
      <c r="L671" s="117">
        <f t="shared" si="999"/>
        <v>-2.3000000000000114</v>
      </c>
      <c r="M671" s="134">
        <v>63911</v>
      </c>
    </row>
    <row r="672" spans="1:16384" s="100" customFormat="1" ht="14.25">
      <c r="A672" s="110">
        <v>43480</v>
      </c>
      <c r="B672" s="111" t="s">
        <v>463</v>
      </c>
      <c r="C672" s="115">
        <f t="shared" si="997"/>
        <v>57.965413969664766</v>
      </c>
      <c r="D672" s="111" t="s">
        <v>14</v>
      </c>
      <c r="E672" s="111">
        <v>2587.75</v>
      </c>
      <c r="F672" s="111">
        <v>2597.1</v>
      </c>
      <c r="G672" s="111"/>
      <c r="H672" s="111"/>
      <c r="I672" s="116">
        <f t="shared" si="998"/>
        <v>541.97662061636026</v>
      </c>
      <c r="J672" s="117"/>
      <c r="K672" s="117"/>
      <c r="L672" s="117">
        <f t="shared" si="999"/>
        <v>9.3499999999999091</v>
      </c>
    </row>
    <row r="673" spans="1:12" s="100" customFormat="1" ht="14.25">
      <c r="A673" s="110">
        <v>43479</v>
      </c>
      <c r="B673" s="111" t="s">
        <v>614</v>
      </c>
      <c r="C673" s="115">
        <f t="shared" si="997"/>
        <v>1557.6323987538942</v>
      </c>
      <c r="D673" s="111" t="s">
        <v>18</v>
      </c>
      <c r="E673" s="111">
        <v>96.3</v>
      </c>
      <c r="F673" s="111">
        <v>95.55</v>
      </c>
      <c r="G673" s="111"/>
      <c r="H673" s="111"/>
      <c r="I673" s="116">
        <f t="shared" si="998"/>
        <v>1168.2242990654206</v>
      </c>
      <c r="J673" s="117"/>
      <c r="K673" s="117"/>
      <c r="L673" s="117">
        <f t="shared" si="999"/>
        <v>0.75</v>
      </c>
    </row>
    <row r="674" spans="1:12" s="100" customFormat="1" ht="14.25">
      <c r="A674" s="110">
        <v>43479</v>
      </c>
      <c r="B674" s="111" t="s">
        <v>557</v>
      </c>
      <c r="C674" s="115">
        <f t="shared" si="997"/>
        <v>487.64629388816644</v>
      </c>
      <c r="D674" s="111" t="s">
        <v>18</v>
      </c>
      <c r="E674" s="111">
        <v>307.60000000000002</v>
      </c>
      <c r="F674" s="111">
        <v>305.3</v>
      </c>
      <c r="G674" s="111"/>
      <c r="H674" s="111"/>
      <c r="I674" s="116">
        <f t="shared" si="998"/>
        <v>1121.5864759427884</v>
      </c>
      <c r="J674" s="117"/>
      <c r="K674" s="117"/>
      <c r="L674" s="117">
        <f t="shared" si="999"/>
        <v>2.3000000000000114</v>
      </c>
    </row>
    <row r="675" spans="1:12" s="100" customFormat="1" ht="14.25">
      <c r="A675" s="110">
        <v>43479</v>
      </c>
      <c r="B675" s="111" t="s">
        <v>565</v>
      </c>
      <c r="C675" s="115">
        <f t="shared" si="997"/>
        <v>839.3956351426973</v>
      </c>
      <c r="D675" s="111" t="s">
        <v>18</v>
      </c>
      <c r="E675" s="111">
        <v>178.7</v>
      </c>
      <c r="F675" s="111">
        <v>180.3</v>
      </c>
      <c r="G675" s="111"/>
      <c r="H675" s="111"/>
      <c r="I675" s="116">
        <f t="shared" si="998"/>
        <v>-1343.0330162283349</v>
      </c>
      <c r="J675" s="117"/>
      <c r="K675" s="117"/>
      <c r="L675" s="117">
        <f t="shared" si="999"/>
        <v>-1.600000000000023</v>
      </c>
    </row>
    <row r="676" spans="1:12" s="100" customFormat="1" ht="14.25">
      <c r="A676" s="110">
        <v>43479</v>
      </c>
      <c r="B676" s="111" t="s">
        <v>619</v>
      </c>
      <c r="C676" s="115">
        <f t="shared" si="997"/>
        <v>160.06829580621064</v>
      </c>
      <c r="D676" s="111" t="s">
        <v>18</v>
      </c>
      <c r="E676" s="111">
        <v>937.1</v>
      </c>
      <c r="F676" s="111">
        <v>930.5</v>
      </c>
      <c r="G676" s="111"/>
      <c r="H676" s="111"/>
      <c r="I676" s="116">
        <f t="shared" si="998"/>
        <v>1056.4507523209938</v>
      </c>
      <c r="J676" s="117"/>
      <c r="K676" s="117"/>
      <c r="L676" s="117">
        <f t="shared" si="999"/>
        <v>6.6000000000000227</v>
      </c>
    </row>
    <row r="677" spans="1:12" s="100" customFormat="1" ht="14.25">
      <c r="A677" s="118">
        <v>43479</v>
      </c>
      <c r="B677" s="119" t="s">
        <v>448</v>
      </c>
      <c r="C677" s="120">
        <f t="shared" si="997"/>
        <v>462.03603881102731</v>
      </c>
      <c r="D677" s="119" t="s">
        <v>18</v>
      </c>
      <c r="E677" s="119">
        <v>324.64999999999998</v>
      </c>
      <c r="F677" s="119">
        <v>322.2</v>
      </c>
      <c r="G677" s="119">
        <v>319.3</v>
      </c>
      <c r="H677" s="119">
        <v>316.39999999999998</v>
      </c>
      <c r="I677" s="121">
        <f t="shared" si="998"/>
        <v>1131.9882950870117</v>
      </c>
      <c r="J677" s="122">
        <f>(IF(D677="SHORT",IF(G677="",0,F677-G677),IF(D677="LONG",IF(G677="",0,G677-F677))))*C677</f>
        <v>1339.9045125519688</v>
      </c>
      <c r="K677" s="122">
        <f>(IF(D677="SHORT",IF(H677="",0,G677-H677),IF(D677="LONG",IF(H677="",0,(H677-G677)))))*C677</f>
        <v>1339.9045125519949</v>
      </c>
      <c r="L677" s="122">
        <f t="shared" si="999"/>
        <v>8.25</v>
      </c>
    </row>
    <row r="678" spans="1:12" s="100" customFormat="1" ht="14.25">
      <c r="A678" s="110">
        <v>43479</v>
      </c>
      <c r="B678" s="111" t="s">
        <v>631</v>
      </c>
      <c r="C678" s="115">
        <f t="shared" si="997"/>
        <v>130.02773925104023</v>
      </c>
      <c r="D678" s="111" t="s">
        <v>18</v>
      </c>
      <c r="E678" s="111">
        <v>1153.5999999999999</v>
      </c>
      <c r="F678" s="111">
        <v>1164.2</v>
      </c>
      <c r="G678" s="111"/>
      <c r="H678" s="111"/>
      <c r="I678" s="116">
        <f t="shared" si="998"/>
        <v>-1378.2940360610442</v>
      </c>
      <c r="J678" s="117"/>
      <c r="K678" s="117"/>
      <c r="L678" s="117">
        <f t="shared" si="999"/>
        <v>-10.600000000000136</v>
      </c>
    </row>
    <row r="679" spans="1:12" s="100" customFormat="1" ht="14.25">
      <c r="A679" s="110">
        <v>43476</v>
      </c>
      <c r="B679" s="111" t="s">
        <v>506</v>
      </c>
      <c r="C679" s="115">
        <f t="shared" si="997"/>
        <v>168.67198920499271</v>
      </c>
      <c r="D679" s="111" t="s">
        <v>18</v>
      </c>
      <c r="E679" s="111">
        <v>889.3</v>
      </c>
      <c r="F679" s="111">
        <v>884.5</v>
      </c>
      <c r="G679" s="111"/>
      <c r="H679" s="111"/>
      <c r="I679" s="116">
        <f t="shared" si="998"/>
        <v>809.62554818395733</v>
      </c>
      <c r="J679" s="117"/>
      <c r="K679" s="117"/>
      <c r="L679" s="117">
        <f t="shared" si="999"/>
        <v>4.7999999999999545</v>
      </c>
    </row>
    <row r="680" spans="1:12" s="100" customFormat="1" ht="14.25">
      <c r="A680" s="110">
        <v>43476</v>
      </c>
      <c r="B680" s="111" t="s">
        <v>381</v>
      </c>
      <c r="C680" s="115">
        <f t="shared" si="997"/>
        <v>330.323717242898</v>
      </c>
      <c r="D680" s="111" t="s">
        <v>18</v>
      </c>
      <c r="E680" s="111">
        <v>454.1</v>
      </c>
      <c r="F680" s="111">
        <v>452.95</v>
      </c>
      <c r="G680" s="111"/>
      <c r="H680" s="111"/>
      <c r="I680" s="116">
        <f t="shared" si="998"/>
        <v>379.87227482934395</v>
      </c>
      <c r="J680" s="117"/>
      <c r="K680" s="117"/>
      <c r="L680" s="117">
        <f t="shared" si="999"/>
        <v>1.1500000000000341</v>
      </c>
    </row>
    <row r="681" spans="1:12" s="100" customFormat="1" ht="14.25">
      <c r="A681" s="110">
        <v>43476</v>
      </c>
      <c r="B681" s="111" t="s">
        <v>481</v>
      </c>
      <c r="C681" s="115">
        <f t="shared" si="997"/>
        <v>312.04493447056376</v>
      </c>
      <c r="D681" s="111" t="s">
        <v>18</v>
      </c>
      <c r="E681" s="111">
        <v>480.7</v>
      </c>
      <c r="F681" s="111">
        <v>477.1</v>
      </c>
      <c r="G681" s="111">
        <v>472.8</v>
      </c>
      <c r="H681" s="111"/>
      <c r="I681" s="116">
        <f t="shared" si="998"/>
        <v>1123.3617640940188</v>
      </c>
      <c r="J681" s="117">
        <f>(IF(D681="SHORT",IF(G681="",0,F681-G681),IF(D681="LONG",IF(G681="",0,G681-F681))))*C681</f>
        <v>1341.7932182234276</v>
      </c>
      <c r="K681" s="117"/>
      <c r="L681" s="117">
        <f t="shared" si="999"/>
        <v>7.8999999999999764</v>
      </c>
    </row>
    <row r="682" spans="1:12" s="100" customFormat="1" ht="14.25">
      <c r="A682" s="110">
        <v>43476</v>
      </c>
      <c r="B682" s="111" t="s">
        <v>465</v>
      </c>
      <c r="C682" s="115">
        <f t="shared" si="997"/>
        <v>113.52885525070955</v>
      </c>
      <c r="D682" s="111" t="s">
        <v>18</v>
      </c>
      <c r="E682" s="111">
        <v>1321.25</v>
      </c>
      <c r="F682" s="111">
        <v>1315</v>
      </c>
      <c r="G682" s="111"/>
      <c r="H682" s="111"/>
      <c r="I682" s="116">
        <f t="shared" si="998"/>
        <v>709.55534531693468</v>
      </c>
      <c r="J682" s="117"/>
      <c r="K682" s="117"/>
      <c r="L682" s="117">
        <f t="shared" si="999"/>
        <v>6.25</v>
      </c>
    </row>
    <row r="683" spans="1:12" s="100" customFormat="1" ht="14.25">
      <c r="A683" s="110">
        <v>43476</v>
      </c>
      <c r="B683" s="111" t="s">
        <v>512</v>
      </c>
      <c r="C683" s="115">
        <f t="shared" si="997"/>
        <v>129.74656171611454</v>
      </c>
      <c r="D683" s="111" t="s">
        <v>18</v>
      </c>
      <c r="E683" s="111">
        <v>1156.0999999999999</v>
      </c>
      <c r="F683" s="111">
        <v>1166.5</v>
      </c>
      <c r="G683" s="111"/>
      <c r="H683" s="111"/>
      <c r="I683" s="116">
        <f t="shared" si="998"/>
        <v>-1349.3642418476031</v>
      </c>
      <c r="J683" s="117"/>
      <c r="K683" s="117"/>
      <c r="L683" s="117">
        <f t="shared" si="999"/>
        <v>-10.400000000000091</v>
      </c>
    </row>
    <row r="684" spans="1:12" s="100" customFormat="1" ht="14.25">
      <c r="A684" s="110">
        <v>43475</v>
      </c>
      <c r="B684" s="111" t="s">
        <v>462</v>
      </c>
      <c r="C684" s="115">
        <f t="shared" si="997"/>
        <v>222.22222222222223</v>
      </c>
      <c r="D684" s="111" t="s">
        <v>18</v>
      </c>
      <c r="E684" s="111">
        <v>675</v>
      </c>
      <c r="F684" s="111">
        <v>678</v>
      </c>
      <c r="G684" s="111"/>
      <c r="H684" s="111"/>
      <c r="I684" s="116">
        <f t="shared" si="998"/>
        <v>-666.66666666666674</v>
      </c>
      <c r="J684" s="117"/>
      <c r="K684" s="117"/>
      <c r="L684" s="117">
        <f t="shared" si="999"/>
        <v>-3.0000000000000004</v>
      </c>
    </row>
    <row r="685" spans="1:12" s="100" customFormat="1" ht="14.25">
      <c r="A685" s="110">
        <v>43475</v>
      </c>
      <c r="B685" s="111" t="s">
        <v>648</v>
      </c>
      <c r="C685" s="115">
        <f t="shared" si="997"/>
        <v>227.84233310549098</v>
      </c>
      <c r="D685" s="111" t="s">
        <v>18</v>
      </c>
      <c r="E685" s="111">
        <v>658.35</v>
      </c>
      <c r="F685" s="111">
        <v>660.85</v>
      </c>
      <c r="G685" s="111"/>
      <c r="H685" s="111"/>
      <c r="I685" s="116">
        <f t="shared" si="998"/>
        <v>-569.60583276372745</v>
      </c>
      <c r="J685" s="117"/>
      <c r="K685" s="117"/>
      <c r="L685" s="117">
        <f t="shared" si="999"/>
        <v>-2.5</v>
      </c>
    </row>
    <row r="686" spans="1:12" s="100" customFormat="1" ht="14.25">
      <c r="A686" s="110">
        <v>43475</v>
      </c>
      <c r="B686" s="111" t="s">
        <v>647</v>
      </c>
      <c r="C686" s="115">
        <f t="shared" si="997"/>
        <v>1041.3051023950015</v>
      </c>
      <c r="D686" s="111" t="s">
        <v>14</v>
      </c>
      <c r="E686" s="111">
        <v>144.05000000000001</v>
      </c>
      <c r="F686" s="111">
        <v>145.15</v>
      </c>
      <c r="G686" s="111"/>
      <c r="H686" s="111"/>
      <c r="I686" s="116">
        <f t="shared" si="998"/>
        <v>1145.4356126344958</v>
      </c>
      <c r="J686" s="117"/>
      <c r="K686" s="117"/>
      <c r="L686" s="117">
        <f t="shared" si="999"/>
        <v>1.0999999999999943</v>
      </c>
    </row>
    <row r="687" spans="1:12" s="100" customFormat="1" ht="14.25">
      <c r="A687" s="110">
        <v>43475</v>
      </c>
      <c r="B687" s="111" t="s">
        <v>638</v>
      </c>
      <c r="C687" s="115">
        <f t="shared" si="997"/>
        <v>387.89759503491081</v>
      </c>
      <c r="D687" s="111" t="s">
        <v>14</v>
      </c>
      <c r="E687" s="111">
        <v>386.7</v>
      </c>
      <c r="F687" s="111">
        <v>387</v>
      </c>
      <c r="G687" s="111"/>
      <c r="H687" s="111"/>
      <c r="I687" s="116">
        <f t="shared" si="998"/>
        <v>116.36927851047766</v>
      </c>
      <c r="J687" s="117"/>
      <c r="K687" s="117"/>
      <c r="L687" s="117">
        <f t="shared" si="999"/>
        <v>0.30000000000001137</v>
      </c>
    </row>
    <row r="688" spans="1:12" s="100" customFormat="1" ht="14.25">
      <c r="A688" s="110">
        <v>43474</v>
      </c>
      <c r="B688" s="111" t="s">
        <v>483</v>
      </c>
      <c r="C688" s="115">
        <f t="shared" si="997"/>
        <v>462.96296296296299</v>
      </c>
      <c r="D688" s="111" t="s">
        <v>14</v>
      </c>
      <c r="E688" s="111">
        <v>324</v>
      </c>
      <c r="F688" s="111">
        <v>326.39999999999998</v>
      </c>
      <c r="G688" s="111"/>
      <c r="H688" s="111"/>
      <c r="I688" s="116">
        <f t="shared" si="998"/>
        <v>1111.1111111111006</v>
      </c>
      <c r="J688" s="117"/>
      <c r="K688" s="117"/>
      <c r="L688" s="117">
        <f t="shared" si="999"/>
        <v>2.3999999999999773</v>
      </c>
    </row>
    <row r="689" spans="1:12" s="100" customFormat="1" ht="14.25">
      <c r="A689" s="110">
        <v>43474</v>
      </c>
      <c r="B689" s="111" t="s">
        <v>504</v>
      </c>
      <c r="C689" s="115">
        <f t="shared" si="997"/>
        <v>493.50222075999346</v>
      </c>
      <c r="D689" s="111" t="s">
        <v>14</v>
      </c>
      <c r="E689" s="111">
        <v>303.95</v>
      </c>
      <c r="F689" s="111">
        <v>306.2</v>
      </c>
      <c r="G689" s="111"/>
      <c r="H689" s="111"/>
      <c r="I689" s="116">
        <f t="shared" si="998"/>
        <v>1110.3799967099853</v>
      </c>
      <c r="J689" s="117"/>
      <c r="K689" s="117"/>
      <c r="L689" s="117">
        <f t="shared" si="999"/>
        <v>2.25</v>
      </c>
    </row>
    <row r="690" spans="1:12" s="100" customFormat="1" ht="14.25">
      <c r="A690" s="110">
        <v>43473</v>
      </c>
      <c r="B690" s="111" t="s">
        <v>592</v>
      </c>
      <c r="C690" s="115">
        <f t="shared" si="997"/>
        <v>1651.9823788546255</v>
      </c>
      <c r="D690" s="111" t="s">
        <v>14</v>
      </c>
      <c r="E690" s="111">
        <v>90.8</v>
      </c>
      <c r="F690" s="111">
        <v>91.45</v>
      </c>
      <c r="G690" s="111"/>
      <c r="H690" s="111"/>
      <c r="I690" s="116">
        <f t="shared" si="998"/>
        <v>1073.7885462555159</v>
      </c>
      <c r="J690" s="117"/>
      <c r="K690" s="117"/>
      <c r="L690" s="117">
        <f t="shared" si="999"/>
        <v>0.65000000000000568</v>
      </c>
    </row>
    <row r="691" spans="1:12" s="100" customFormat="1" ht="14.25">
      <c r="A691" s="110">
        <v>43473</v>
      </c>
      <c r="B691" s="111" t="s">
        <v>388</v>
      </c>
      <c r="C691" s="115">
        <f t="shared" ref="C691:C717" si="1000">150000/E691</f>
        <v>791.34792930625156</v>
      </c>
      <c r="D691" s="111" t="s">
        <v>14</v>
      </c>
      <c r="E691" s="111">
        <v>189.55</v>
      </c>
      <c r="F691" s="111">
        <v>190.95</v>
      </c>
      <c r="G691" s="111">
        <v>192.7</v>
      </c>
      <c r="H691" s="111"/>
      <c r="I691" s="116">
        <f t="shared" ref="I691:I717" si="1001">(IF(D691="SHORT",E691-F691,IF(D691="LONG",F691-E691)))*C691</f>
        <v>1107.8871010287342</v>
      </c>
      <c r="J691" s="117">
        <f>(IF(D691="SHORT",IF(G691="",0,F691-G691),IF(D691="LONG",IF(G691="",0,G691-F691))))*C691</f>
        <v>1384.8588762859401</v>
      </c>
      <c r="K691" s="117"/>
      <c r="L691" s="117">
        <f t="shared" ref="L691:L717" si="1002">(J691+I691+K691)/C691</f>
        <v>3.1499999999999773</v>
      </c>
    </row>
    <row r="692" spans="1:12" s="100" customFormat="1" ht="14.25">
      <c r="A692" s="110">
        <v>43473</v>
      </c>
      <c r="B692" s="111" t="s">
        <v>498</v>
      </c>
      <c r="C692" s="115">
        <f t="shared" si="1000"/>
        <v>164.79894528675015</v>
      </c>
      <c r="D692" s="111" t="s">
        <v>18</v>
      </c>
      <c r="E692" s="111">
        <v>910.2</v>
      </c>
      <c r="F692" s="111">
        <v>918.4</v>
      </c>
      <c r="G692" s="111"/>
      <c r="H692" s="111"/>
      <c r="I692" s="116">
        <f t="shared" si="1001"/>
        <v>-1351.3513513513401</v>
      </c>
      <c r="J692" s="117"/>
      <c r="K692" s="117"/>
      <c r="L692" s="117">
        <f t="shared" si="1002"/>
        <v>-8.1999999999999318</v>
      </c>
    </row>
    <row r="693" spans="1:12" s="100" customFormat="1" ht="14.25">
      <c r="A693" s="110">
        <v>43473</v>
      </c>
      <c r="B693" s="111" t="s">
        <v>500</v>
      </c>
      <c r="C693" s="115">
        <f t="shared" si="1000"/>
        <v>2070.3933747412007</v>
      </c>
      <c r="D693" s="111" t="s">
        <v>14</v>
      </c>
      <c r="E693" s="111">
        <v>72.45</v>
      </c>
      <c r="F693" s="111">
        <v>71.75</v>
      </c>
      <c r="G693" s="111"/>
      <c r="H693" s="111"/>
      <c r="I693" s="116">
        <f t="shared" si="1001"/>
        <v>-1449.2753623188464</v>
      </c>
      <c r="J693" s="117"/>
      <c r="K693" s="117"/>
      <c r="L693" s="117">
        <f t="shared" si="1002"/>
        <v>-0.70000000000000284</v>
      </c>
    </row>
    <row r="694" spans="1:12" s="100" customFormat="1" ht="14.25">
      <c r="A694" s="110">
        <v>43473</v>
      </c>
      <c r="B694" s="111" t="s">
        <v>533</v>
      </c>
      <c r="C694" s="115">
        <f t="shared" si="1000"/>
        <v>94.221105527638187</v>
      </c>
      <c r="D694" s="111" t="s">
        <v>14</v>
      </c>
      <c r="E694" s="111">
        <v>1592</v>
      </c>
      <c r="F694" s="111">
        <v>1603.9</v>
      </c>
      <c r="G694" s="111"/>
      <c r="H694" s="111"/>
      <c r="I694" s="116">
        <f t="shared" si="1001"/>
        <v>1121.231155778903</v>
      </c>
      <c r="J694" s="117"/>
      <c r="K694" s="117"/>
      <c r="L694" s="117">
        <f t="shared" si="1002"/>
        <v>11.900000000000091</v>
      </c>
    </row>
    <row r="695" spans="1:12" s="100" customFormat="1" ht="14.25">
      <c r="A695" s="110">
        <v>43473</v>
      </c>
      <c r="B695" s="111" t="s">
        <v>603</v>
      </c>
      <c r="C695" s="115">
        <f t="shared" si="1000"/>
        <v>293.19781078967941</v>
      </c>
      <c r="D695" s="111" t="s">
        <v>14</v>
      </c>
      <c r="E695" s="111">
        <v>511.6</v>
      </c>
      <c r="F695" s="111">
        <v>515.4</v>
      </c>
      <c r="G695" s="111"/>
      <c r="H695" s="111"/>
      <c r="I695" s="116">
        <f t="shared" si="1001"/>
        <v>1114.1516810007683</v>
      </c>
      <c r="J695" s="117"/>
      <c r="K695" s="117"/>
      <c r="L695" s="117">
        <f t="shared" si="1002"/>
        <v>3.7999999999999541</v>
      </c>
    </row>
    <row r="696" spans="1:12" s="100" customFormat="1" ht="14.25">
      <c r="A696" s="110">
        <v>43472</v>
      </c>
      <c r="B696" s="111" t="s">
        <v>496</v>
      </c>
      <c r="C696" s="115">
        <f t="shared" si="1000"/>
        <v>41.722296395193595</v>
      </c>
      <c r="D696" s="111" t="s">
        <v>14</v>
      </c>
      <c r="E696" s="111">
        <v>3595.2</v>
      </c>
      <c r="F696" s="111">
        <v>3603.9</v>
      </c>
      <c r="G696" s="111"/>
      <c r="H696" s="111"/>
      <c r="I696" s="116">
        <f t="shared" si="1001"/>
        <v>362.98397863819565</v>
      </c>
      <c r="J696" s="117"/>
      <c r="K696" s="117"/>
      <c r="L696" s="117">
        <f t="shared" si="1002"/>
        <v>8.7000000000002728</v>
      </c>
    </row>
    <row r="697" spans="1:12" s="100" customFormat="1" ht="14.25">
      <c r="A697" s="110">
        <v>43472</v>
      </c>
      <c r="B697" s="111" t="s">
        <v>419</v>
      </c>
      <c r="C697" s="115">
        <f t="shared" si="1000"/>
        <v>128.00273072492215</v>
      </c>
      <c r="D697" s="111" t="s">
        <v>14</v>
      </c>
      <c r="E697" s="111">
        <v>1171.8499999999999</v>
      </c>
      <c r="F697" s="111">
        <v>1170</v>
      </c>
      <c r="G697" s="111"/>
      <c r="H697" s="111"/>
      <c r="I697" s="116">
        <f t="shared" si="1001"/>
        <v>-236.80505184109433</v>
      </c>
      <c r="J697" s="117"/>
      <c r="K697" s="117"/>
      <c r="L697" s="117">
        <f t="shared" si="1002"/>
        <v>-1.8499999999999091</v>
      </c>
    </row>
    <row r="698" spans="1:12" s="100" customFormat="1" ht="14.25">
      <c r="A698" s="110">
        <v>43472</v>
      </c>
      <c r="B698" s="111" t="s">
        <v>470</v>
      </c>
      <c r="C698" s="115">
        <f t="shared" si="1000"/>
        <v>135.07429085997299</v>
      </c>
      <c r="D698" s="111" t="s">
        <v>14</v>
      </c>
      <c r="E698" s="111">
        <v>1110.5</v>
      </c>
      <c r="F698" s="111">
        <v>1100.5</v>
      </c>
      <c r="G698" s="111"/>
      <c r="H698" s="111"/>
      <c r="I698" s="116">
        <f t="shared" si="1001"/>
        <v>-1350.7429085997298</v>
      </c>
      <c r="J698" s="117"/>
      <c r="K698" s="117"/>
      <c r="L698" s="117">
        <f t="shared" si="1002"/>
        <v>-10</v>
      </c>
    </row>
    <row r="699" spans="1:12" s="100" customFormat="1" ht="14.25">
      <c r="A699" s="110">
        <v>43469</v>
      </c>
      <c r="B699" s="111" t="s">
        <v>553</v>
      </c>
      <c r="C699" s="115">
        <f t="shared" si="1000"/>
        <v>700.93457943925239</v>
      </c>
      <c r="D699" s="111" t="s">
        <v>14</v>
      </c>
      <c r="E699" s="111">
        <v>214</v>
      </c>
      <c r="F699" s="111">
        <v>214.5</v>
      </c>
      <c r="G699" s="111"/>
      <c r="H699" s="111"/>
      <c r="I699" s="116">
        <f t="shared" si="1001"/>
        <v>350.46728971962619</v>
      </c>
      <c r="J699" s="117"/>
      <c r="K699" s="117"/>
      <c r="L699" s="117">
        <f t="shared" si="1002"/>
        <v>0.5</v>
      </c>
    </row>
    <row r="700" spans="1:12" s="100" customFormat="1" ht="14.25">
      <c r="A700" s="110">
        <v>43469</v>
      </c>
      <c r="B700" s="111" t="s">
        <v>425</v>
      </c>
      <c r="C700" s="115">
        <f t="shared" si="1000"/>
        <v>1564.9452269170581</v>
      </c>
      <c r="D700" s="111" t="s">
        <v>14</v>
      </c>
      <c r="E700" s="111">
        <v>95.85</v>
      </c>
      <c r="F700" s="111">
        <v>96.6</v>
      </c>
      <c r="G700" s="111"/>
      <c r="H700" s="111"/>
      <c r="I700" s="116">
        <f t="shared" si="1001"/>
        <v>1173.7089201877936</v>
      </c>
      <c r="J700" s="117"/>
      <c r="K700" s="117"/>
      <c r="L700" s="117">
        <f t="shared" si="1002"/>
        <v>0.75</v>
      </c>
    </row>
    <row r="701" spans="1:12">
      <c r="A701" s="110">
        <v>43469</v>
      </c>
      <c r="B701" s="111" t="s">
        <v>417</v>
      </c>
      <c r="C701" s="115">
        <f t="shared" si="1000"/>
        <v>280.05974607916352</v>
      </c>
      <c r="D701" s="111" t="s">
        <v>14</v>
      </c>
      <c r="E701" s="111">
        <v>535.6</v>
      </c>
      <c r="F701" s="111">
        <v>539.6</v>
      </c>
      <c r="G701" s="111"/>
      <c r="H701" s="111"/>
      <c r="I701" s="116">
        <f t="shared" si="1001"/>
        <v>1120.2389843166541</v>
      </c>
      <c r="J701" s="117"/>
      <c r="K701" s="117"/>
      <c r="L701" s="117">
        <f t="shared" si="1002"/>
        <v>4</v>
      </c>
    </row>
    <row r="702" spans="1:12">
      <c r="A702" s="110">
        <v>43469</v>
      </c>
      <c r="B702" s="111" t="s">
        <v>568</v>
      </c>
      <c r="C702" s="115">
        <f t="shared" si="1000"/>
        <v>356.71819262782401</v>
      </c>
      <c r="D702" s="111" t="s">
        <v>18</v>
      </c>
      <c r="E702" s="111">
        <v>420.5</v>
      </c>
      <c r="F702" s="111">
        <v>417.35</v>
      </c>
      <c r="G702" s="111"/>
      <c r="H702" s="111"/>
      <c r="I702" s="116">
        <f t="shared" si="1001"/>
        <v>1123.6623067776375</v>
      </c>
      <c r="J702" s="117"/>
      <c r="K702" s="117"/>
      <c r="L702" s="117">
        <f t="shared" si="1002"/>
        <v>3.1499999999999773</v>
      </c>
    </row>
    <row r="703" spans="1:12">
      <c r="A703" s="110">
        <v>43469</v>
      </c>
      <c r="B703" s="111" t="s">
        <v>402</v>
      </c>
      <c r="C703" s="115">
        <f t="shared" si="1000"/>
        <v>208.53607674127625</v>
      </c>
      <c r="D703" s="111" t="s">
        <v>18</v>
      </c>
      <c r="E703" s="111">
        <v>719.3</v>
      </c>
      <c r="F703" s="111">
        <v>725.8</v>
      </c>
      <c r="G703" s="111"/>
      <c r="H703" s="111"/>
      <c r="I703" s="116">
        <f t="shared" si="1001"/>
        <v>-1355.4844988182956</v>
      </c>
      <c r="J703" s="117"/>
      <c r="K703" s="117"/>
      <c r="L703" s="117">
        <f t="shared" si="1002"/>
        <v>-6.5</v>
      </c>
    </row>
    <row r="704" spans="1:12">
      <c r="A704" s="110">
        <v>43469</v>
      </c>
      <c r="B704" s="111" t="s">
        <v>509</v>
      </c>
      <c r="C704" s="115">
        <f t="shared" si="1000"/>
        <v>121.39851084493364</v>
      </c>
      <c r="D704" s="111" t="s">
        <v>18</v>
      </c>
      <c r="E704" s="111">
        <v>1235.5999999999999</v>
      </c>
      <c r="F704" s="111">
        <v>1246.75</v>
      </c>
      <c r="G704" s="111"/>
      <c r="H704" s="111"/>
      <c r="I704" s="116">
        <f t="shared" si="1001"/>
        <v>-1353.5933959210211</v>
      </c>
      <c r="J704" s="117"/>
      <c r="K704" s="117"/>
      <c r="L704" s="117">
        <f t="shared" si="1002"/>
        <v>-11.150000000000091</v>
      </c>
    </row>
    <row r="705" spans="1:12">
      <c r="A705" s="110">
        <v>43468</v>
      </c>
      <c r="B705" s="111" t="s">
        <v>486</v>
      </c>
      <c r="C705" s="115">
        <f t="shared" si="1000"/>
        <v>1344.688480502017</v>
      </c>
      <c r="D705" s="111" t="s">
        <v>18</v>
      </c>
      <c r="E705" s="111">
        <v>111.55</v>
      </c>
      <c r="F705" s="111">
        <v>110.7</v>
      </c>
      <c r="G705" s="111"/>
      <c r="H705" s="111"/>
      <c r="I705" s="116">
        <f t="shared" si="1001"/>
        <v>1142.9852084267068</v>
      </c>
      <c r="J705" s="117"/>
      <c r="K705" s="117"/>
      <c r="L705" s="117">
        <f t="shared" si="1002"/>
        <v>0.84999999999999432</v>
      </c>
    </row>
    <row r="706" spans="1:12">
      <c r="A706" s="110">
        <v>43468</v>
      </c>
      <c r="B706" s="111" t="s">
        <v>247</v>
      </c>
      <c r="C706" s="115">
        <f t="shared" si="1000"/>
        <v>120.33694344163658</v>
      </c>
      <c r="D706" s="111" t="s">
        <v>18</v>
      </c>
      <c r="E706" s="111">
        <v>1246.5</v>
      </c>
      <c r="F706" s="111">
        <v>1237.1500000000001</v>
      </c>
      <c r="G706" s="111"/>
      <c r="H706" s="111"/>
      <c r="I706" s="116">
        <f t="shared" si="1001"/>
        <v>1125.150421179291</v>
      </c>
      <c r="J706" s="117"/>
      <c r="K706" s="117"/>
      <c r="L706" s="117">
        <f t="shared" si="1002"/>
        <v>9.3499999999999091</v>
      </c>
    </row>
    <row r="707" spans="1:12">
      <c r="A707" s="110">
        <v>43468</v>
      </c>
      <c r="B707" s="111" t="s">
        <v>476</v>
      </c>
      <c r="C707" s="115">
        <f t="shared" si="1000"/>
        <v>1795.3321364452424</v>
      </c>
      <c r="D707" s="111" t="s">
        <v>18</v>
      </c>
      <c r="E707" s="111">
        <v>83.55</v>
      </c>
      <c r="F707" s="111">
        <v>82.95</v>
      </c>
      <c r="G707" s="111"/>
      <c r="H707" s="111"/>
      <c r="I707" s="116">
        <f t="shared" si="1001"/>
        <v>1077.1992818671354</v>
      </c>
      <c r="J707" s="117"/>
      <c r="K707" s="117"/>
      <c r="L707" s="117">
        <f t="shared" si="1002"/>
        <v>0.59999999999999443</v>
      </c>
    </row>
    <row r="708" spans="1:12">
      <c r="A708" s="118">
        <v>43468</v>
      </c>
      <c r="B708" s="119" t="s">
        <v>642</v>
      </c>
      <c r="C708" s="120">
        <f t="shared" si="1000"/>
        <v>2066.1157024793388</v>
      </c>
      <c r="D708" s="119" t="s">
        <v>18</v>
      </c>
      <c r="E708" s="119">
        <v>72.599999999999994</v>
      </c>
      <c r="F708" s="119">
        <v>72.05</v>
      </c>
      <c r="G708" s="119">
        <v>71.400000000000006</v>
      </c>
      <c r="H708" s="119">
        <v>70.75</v>
      </c>
      <c r="I708" s="121">
        <f t="shared" si="1001"/>
        <v>1136.3636363636303</v>
      </c>
      <c r="J708" s="122">
        <f>(IF(D708="SHORT",IF(G708="",0,F708-G708),IF(D708="LONG",IF(G708="",0,G708-F708))))*C708</f>
        <v>1342.9752066115525</v>
      </c>
      <c r="K708" s="122">
        <f>(IF(D708="SHORT",IF(H708="",0,G708-H708),IF(D708="LONG",IF(H708="",0,(H708-G708)))))*C708</f>
        <v>1342.9752066115821</v>
      </c>
      <c r="L708" s="122">
        <f t="shared" si="1002"/>
        <v>1.8499999999999943</v>
      </c>
    </row>
    <row r="709" spans="1:12">
      <c r="A709" s="110">
        <v>43468</v>
      </c>
      <c r="B709" s="111" t="s">
        <v>384</v>
      </c>
      <c r="C709" s="115">
        <f t="shared" si="1000"/>
        <v>1246.8827930174564</v>
      </c>
      <c r="D709" s="111" t="s">
        <v>14</v>
      </c>
      <c r="E709" s="111">
        <v>120.3</v>
      </c>
      <c r="F709" s="111">
        <v>121.2</v>
      </c>
      <c r="G709" s="111">
        <v>122.3</v>
      </c>
      <c r="H709" s="111"/>
      <c r="I709" s="116">
        <f t="shared" si="1001"/>
        <v>1122.1945137157179</v>
      </c>
      <c r="J709" s="117">
        <f>(IF(D709="SHORT",IF(G709="",0,F709-G709),IF(D709="LONG",IF(G709="",0,G709-F709))))*C709</f>
        <v>1371.5710723191949</v>
      </c>
      <c r="K709" s="117"/>
      <c r="L709" s="117">
        <f t="shared" si="1002"/>
        <v>2</v>
      </c>
    </row>
    <row r="710" spans="1:12">
      <c r="A710" s="110">
        <v>43467</v>
      </c>
      <c r="B710" s="111" t="s">
        <v>394</v>
      </c>
      <c r="C710" s="115">
        <f t="shared" si="1000"/>
        <v>943.39622641509436</v>
      </c>
      <c r="D710" s="111" t="s">
        <v>14</v>
      </c>
      <c r="E710" s="111">
        <v>159</v>
      </c>
      <c r="F710" s="111">
        <v>159.15</v>
      </c>
      <c r="G710" s="111"/>
      <c r="H710" s="111"/>
      <c r="I710" s="116">
        <f t="shared" si="1001"/>
        <v>141.50943396226953</v>
      </c>
      <c r="J710" s="117"/>
      <c r="K710" s="117"/>
      <c r="L710" s="117">
        <f t="shared" si="1002"/>
        <v>0.15000000000000568</v>
      </c>
    </row>
    <row r="711" spans="1:12">
      <c r="A711" s="110">
        <v>43467</v>
      </c>
      <c r="B711" s="111" t="s">
        <v>559</v>
      </c>
      <c r="C711" s="115">
        <f t="shared" si="1000"/>
        <v>117.73478277932577</v>
      </c>
      <c r="D711" s="111" t="s">
        <v>18</v>
      </c>
      <c r="E711" s="111">
        <v>1274.05</v>
      </c>
      <c r="F711" s="111">
        <v>1264.5</v>
      </c>
      <c r="G711" s="111">
        <v>1253.1500000000001</v>
      </c>
      <c r="H711" s="111"/>
      <c r="I711" s="116">
        <f t="shared" si="1001"/>
        <v>1124.3671755425557</v>
      </c>
      <c r="J711" s="117">
        <f>(IF(D711="SHORT",IF(G711="",0,F711-G711),IF(D711="LONG",IF(G711="",0,G711-F711))))*C711</f>
        <v>1336.2897845453367</v>
      </c>
      <c r="K711" s="117"/>
      <c r="L711" s="117">
        <f t="shared" si="1002"/>
        <v>20.899999999999864</v>
      </c>
    </row>
    <row r="712" spans="1:12">
      <c r="A712" s="110">
        <v>43467</v>
      </c>
      <c r="B712" s="111" t="s">
        <v>459</v>
      </c>
      <c r="C712" s="115">
        <f t="shared" si="1000"/>
        <v>128.41366321376594</v>
      </c>
      <c r="D712" s="111" t="s">
        <v>18</v>
      </c>
      <c r="E712" s="111">
        <v>1168.0999999999999</v>
      </c>
      <c r="F712" s="111">
        <v>1159.3</v>
      </c>
      <c r="G712" s="111"/>
      <c r="H712" s="111"/>
      <c r="I712" s="116">
        <f t="shared" si="1001"/>
        <v>1130.0402362811344</v>
      </c>
      <c r="J712" s="117"/>
      <c r="K712" s="117"/>
      <c r="L712" s="117">
        <f t="shared" si="1002"/>
        <v>8.7999999999999545</v>
      </c>
    </row>
    <row r="713" spans="1:12">
      <c r="A713" s="110">
        <v>43467</v>
      </c>
      <c r="B713" s="111" t="s">
        <v>493</v>
      </c>
      <c r="C713" s="115">
        <f t="shared" si="1000"/>
        <v>163.1321370309951</v>
      </c>
      <c r="D713" s="111" t="s">
        <v>14</v>
      </c>
      <c r="E713" s="111">
        <v>919.5</v>
      </c>
      <c r="F713" s="111">
        <v>911.2</v>
      </c>
      <c r="G713" s="111"/>
      <c r="H713" s="111"/>
      <c r="I713" s="116">
        <f t="shared" si="1001"/>
        <v>-1353.996737357252</v>
      </c>
      <c r="J713" s="117"/>
      <c r="K713" s="117"/>
      <c r="L713" s="117">
        <f t="shared" si="1002"/>
        <v>-8.2999999999999545</v>
      </c>
    </row>
    <row r="714" spans="1:12">
      <c r="A714" s="110">
        <v>43467</v>
      </c>
      <c r="B714" s="111" t="s">
        <v>569</v>
      </c>
      <c r="C714" s="115">
        <f t="shared" si="1000"/>
        <v>109.65713867972805</v>
      </c>
      <c r="D714" s="111" t="s">
        <v>14</v>
      </c>
      <c r="E714" s="111">
        <v>1367.9</v>
      </c>
      <c r="F714" s="111">
        <v>1355.55</v>
      </c>
      <c r="G714" s="111"/>
      <c r="H714" s="111"/>
      <c r="I714" s="116">
        <f t="shared" si="1001"/>
        <v>-1354.2656626946564</v>
      </c>
      <c r="J714" s="117"/>
      <c r="K714" s="117"/>
      <c r="L714" s="117">
        <f t="shared" si="1002"/>
        <v>-12.350000000000136</v>
      </c>
    </row>
    <row r="715" spans="1:12">
      <c r="A715" s="110">
        <v>43466</v>
      </c>
      <c r="B715" s="111" t="s">
        <v>459</v>
      </c>
      <c r="C715" s="115">
        <f t="shared" si="1000"/>
        <v>127.79008348952122</v>
      </c>
      <c r="D715" s="111" t="s">
        <v>18</v>
      </c>
      <c r="E715" s="111">
        <v>1173.8</v>
      </c>
      <c r="F715" s="111">
        <v>1172</v>
      </c>
      <c r="G715" s="111"/>
      <c r="H715" s="111"/>
      <c r="I715" s="116">
        <f t="shared" si="1001"/>
        <v>230.02215028113238</v>
      </c>
      <c r="J715" s="117"/>
      <c r="K715" s="117"/>
      <c r="L715" s="117">
        <f t="shared" si="1002"/>
        <v>1.7999999999999545</v>
      </c>
    </row>
    <row r="716" spans="1:12">
      <c r="A716" s="110">
        <v>43466</v>
      </c>
      <c r="B716" s="111" t="s">
        <v>638</v>
      </c>
      <c r="C716" s="115">
        <f t="shared" si="1000"/>
        <v>400.80160320641284</v>
      </c>
      <c r="D716" s="111" t="s">
        <v>18</v>
      </c>
      <c r="E716" s="111">
        <v>374.25</v>
      </c>
      <c r="F716" s="111">
        <v>371.45</v>
      </c>
      <c r="G716" s="111"/>
      <c r="H716" s="111"/>
      <c r="I716" s="116">
        <f t="shared" si="1001"/>
        <v>1122.2444889779606</v>
      </c>
      <c r="J716" s="117"/>
      <c r="K716" s="117"/>
      <c r="L716" s="117">
        <f t="shared" si="1002"/>
        <v>2.8000000000000118</v>
      </c>
    </row>
    <row r="717" spans="1:12">
      <c r="A717" s="110">
        <v>43466</v>
      </c>
      <c r="B717" s="111" t="s">
        <v>530</v>
      </c>
      <c r="C717" s="115">
        <f t="shared" si="1000"/>
        <v>321.54340836012864</v>
      </c>
      <c r="D717" s="111" t="s">
        <v>18</v>
      </c>
      <c r="E717" s="111">
        <v>466.5</v>
      </c>
      <c r="F717" s="111">
        <v>465.8</v>
      </c>
      <c r="G717" s="111"/>
      <c r="H717" s="111"/>
      <c r="I717" s="116">
        <f t="shared" si="1001"/>
        <v>225.08038585208638</v>
      </c>
      <c r="J717" s="117"/>
      <c r="K717" s="117"/>
      <c r="L717" s="117">
        <f t="shared" si="1002"/>
        <v>0.69999999999998863</v>
      </c>
    </row>
    <row r="718" spans="1:12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</row>
    <row r="719" spans="1:12">
      <c r="A719" s="132"/>
      <c r="B719" s="133"/>
      <c r="C719" s="133"/>
      <c r="D719" s="133"/>
      <c r="E719" s="133"/>
      <c r="F719" s="133"/>
      <c r="G719" s="114" t="s">
        <v>676</v>
      </c>
      <c r="H719" s="133"/>
      <c r="I719" s="134">
        <f>SUM(I627:I718)</f>
        <v>36928.583363958314</v>
      </c>
      <c r="J719" s="135"/>
      <c r="K719" s="123" t="s">
        <v>677</v>
      </c>
      <c r="L719" s="134"/>
    </row>
  </sheetData>
  <mergeCells count="9">
    <mergeCell ref="A6:L6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553 L480 L625 L418 L341 L124 L278 L203 L57 M577 L3:L4 L8">
    <cfRule type="cellIs" dxfId="0" priority="1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A2" sqref="A2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7.7109375" customWidth="1"/>
    <col min="5" max="5" width="14.85546875" customWidth="1"/>
    <col min="6" max="6" width="18.28515625" customWidth="1"/>
    <col min="7" max="7" width="10.5703125" bestFit="1" customWidth="1"/>
    <col min="8" max="8" width="12.5703125" bestFit="1" customWidth="1"/>
  </cols>
  <sheetData>
    <row r="1" spans="1:6" ht="22.5">
      <c r="A1" s="144" t="s">
        <v>575</v>
      </c>
      <c r="B1" s="145"/>
      <c r="C1" s="145"/>
      <c r="D1" s="93"/>
      <c r="E1" s="93"/>
      <c r="F1" s="93"/>
    </row>
    <row r="2" spans="1:6" ht="15.75">
      <c r="A2" s="84" t="s">
        <v>576</v>
      </c>
      <c r="B2" s="84" t="s">
        <v>577</v>
      </c>
      <c r="C2" s="84" t="s">
        <v>578</v>
      </c>
      <c r="D2" s="84" t="s">
        <v>584</v>
      </c>
      <c r="E2" s="84" t="s">
        <v>576</v>
      </c>
      <c r="F2" s="84" t="s">
        <v>732</v>
      </c>
    </row>
    <row r="3" spans="1:6" s="83" customFormat="1" ht="15.75">
      <c r="A3" s="85" t="s">
        <v>579</v>
      </c>
      <c r="B3" s="86">
        <v>100000</v>
      </c>
      <c r="C3" s="85">
        <v>83275</v>
      </c>
      <c r="D3" s="87">
        <f t="shared" ref="D3:D6" si="0">C3/B3</f>
        <v>0.83274999999999999</v>
      </c>
      <c r="E3" s="91" t="s">
        <v>733</v>
      </c>
      <c r="F3" s="92">
        <v>0.72</v>
      </c>
    </row>
    <row r="4" spans="1:6" s="83" customFormat="1" ht="15.75">
      <c r="A4" s="85" t="s">
        <v>580</v>
      </c>
      <c r="B4" s="86">
        <v>100000</v>
      </c>
      <c r="C4" s="85">
        <v>91850</v>
      </c>
      <c r="D4" s="87">
        <f t="shared" si="0"/>
        <v>0.91849999999999998</v>
      </c>
      <c r="E4" s="91" t="s">
        <v>734</v>
      </c>
      <c r="F4" s="92">
        <v>0.81</v>
      </c>
    </row>
    <row r="5" spans="1:6" s="83" customFormat="1" ht="15.75">
      <c r="A5" s="85" t="s">
        <v>581</v>
      </c>
      <c r="B5" s="86">
        <v>100000</v>
      </c>
      <c r="C5" s="85">
        <v>92549</v>
      </c>
      <c r="D5" s="87">
        <f t="shared" si="0"/>
        <v>0.92549000000000003</v>
      </c>
      <c r="E5" s="91" t="s">
        <v>728</v>
      </c>
      <c r="F5" s="92">
        <v>0.84</v>
      </c>
    </row>
    <row r="6" spans="1:6" s="83" customFormat="1" ht="15.75">
      <c r="A6" s="85" t="s">
        <v>582</v>
      </c>
      <c r="B6" s="86">
        <v>100000</v>
      </c>
      <c r="C6" s="85">
        <v>87395</v>
      </c>
      <c r="D6" s="87">
        <f t="shared" si="0"/>
        <v>0.87395</v>
      </c>
      <c r="E6" s="91" t="s">
        <v>769</v>
      </c>
      <c r="F6" s="92">
        <v>0.90569999999999995</v>
      </c>
    </row>
    <row r="7" spans="1:6" s="83" customFormat="1" ht="15.75">
      <c r="A7" s="85" t="s">
        <v>594</v>
      </c>
      <c r="B7" s="86">
        <v>100000</v>
      </c>
      <c r="C7" s="85">
        <v>101179</v>
      </c>
      <c r="D7" s="87">
        <f t="shared" ref="D7:D9" si="1">C7/B7</f>
        <v>1.01179</v>
      </c>
      <c r="E7" s="91" t="s">
        <v>579</v>
      </c>
      <c r="F7" s="94">
        <v>0.82</v>
      </c>
    </row>
    <row r="8" spans="1:6" s="83" customFormat="1" ht="15.75">
      <c r="A8" s="85" t="s">
        <v>608</v>
      </c>
      <c r="B8" s="86">
        <v>100000</v>
      </c>
      <c r="C8" s="85">
        <v>117981</v>
      </c>
      <c r="D8" s="87">
        <f t="shared" si="1"/>
        <v>1.17981</v>
      </c>
    </row>
    <row r="9" spans="1:6" s="83" customFormat="1" ht="15.75">
      <c r="A9" s="85" t="s">
        <v>620</v>
      </c>
      <c r="B9" s="86">
        <v>100000</v>
      </c>
      <c r="C9" s="85">
        <v>72507</v>
      </c>
      <c r="D9" s="87">
        <f t="shared" si="1"/>
        <v>0.72506999999999999</v>
      </c>
    </row>
    <row r="10" spans="1:6" s="83" customFormat="1" ht="15.75">
      <c r="A10" s="85" t="s">
        <v>646</v>
      </c>
      <c r="B10" s="86">
        <v>100000</v>
      </c>
      <c r="C10" s="85">
        <v>85934</v>
      </c>
      <c r="D10" s="87">
        <f t="shared" ref="D10:D15" si="2">C10/B10</f>
        <v>0.85933999999999999</v>
      </c>
    </row>
    <row r="11" spans="1:6" ht="15.75">
      <c r="A11" s="85" t="s">
        <v>726</v>
      </c>
      <c r="B11" s="86">
        <v>100000</v>
      </c>
      <c r="C11" s="85">
        <v>63911</v>
      </c>
      <c r="D11" s="87">
        <f t="shared" si="2"/>
        <v>0.63910999999999996</v>
      </c>
    </row>
    <row r="12" spans="1:6" ht="15.75">
      <c r="A12" s="9" t="s">
        <v>727</v>
      </c>
      <c r="B12" s="86">
        <v>100000</v>
      </c>
      <c r="C12" s="85">
        <v>236590</v>
      </c>
      <c r="D12" s="87">
        <f t="shared" si="2"/>
        <v>2.3658999999999999</v>
      </c>
    </row>
    <row r="13" spans="1:6" ht="15.75">
      <c r="A13" s="85" t="s">
        <v>728</v>
      </c>
      <c r="B13" s="86">
        <v>100000</v>
      </c>
      <c r="C13" s="85">
        <v>282350</v>
      </c>
      <c r="D13" s="87">
        <f t="shared" si="2"/>
        <v>2.8235000000000001</v>
      </c>
    </row>
    <row r="14" spans="1:6" ht="15.75">
      <c r="A14" s="85" t="s">
        <v>769</v>
      </c>
      <c r="B14" s="86">
        <v>100000</v>
      </c>
      <c r="C14" s="85">
        <v>265150</v>
      </c>
      <c r="D14" s="87">
        <f t="shared" si="2"/>
        <v>2.6515</v>
      </c>
    </row>
    <row r="15" spans="1:6" ht="15.75">
      <c r="A15" s="9" t="s">
        <v>579</v>
      </c>
      <c r="B15" s="86">
        <v>100000</v>
      </c>
      <c r="C15" s="85">
        <v>369725</v>
      </c>
      <c r="D15" s="87">
        <f t="shared" si="2"/>
        <v>3.6972499999999999</v>
      </c>
    </row>
    <row r="31" spans="1:4" ht="22.5">
      <c r="A31" s="144" t="s">
        <v>748</v>
      </c>
      <c r="B31" s="146"/>
      <c r="C31" s="146"/>
      <c r="D31" s="146"/>
    </row>
    <row r="32" spans="1:4" ht="15.75">
      <c r="A32" s="84" t="s">
        <v>576</v>
      </c>
      <c r="B32" s="84" t="s">
        <v>577</v>
      </c>
      <c r="C32" s="84" t="s">
        <v>578</v>
      </c>
      <c r="D32" s="84" t="s">
        <v>584</v>
      </c>
    </row>
    <row r="33" spans="1:4" ht="15.75">
      <c r="A33" s="91" t="s">
        <v>726</v>
      </c>
      <c r="B33" s="86">
        <v>100000</v>
      </c>
      <c r="C33" s="85">
        <v>63911</v>
      </c>
      <c r="D33" s="87">
        <f t="shared" ref="D33:D36" si="3">C33/B33</f>
        <v>0.63910999999999996</v>
      </c>
    </row>
    <row r="34" spans="1:4" ht="15.75">
      <c r="A34" s="91" t="s">
        <v>727</v>
      </c>
      <c r="B34" s="86">
        <v>100000</v>
      </c>
      <c r="C34" s="85">
        <v>78315</v>
      </c>
      <c r="D34" s="87">
        <f t="shared" si="3"/>
        <v>0.78315000000000001</v>
      </c>
    </row>
    <row r="35" spans="1:4" ht="15.75">
      <c r="A35" s="91" t="s">
        <v>728</v>
      </c>
      <c r="B35" s="86">
        <v>100000</v>
      </c>
      <c r="C35" s="85">
        <v>125450</v>
      </c>
      <c r="D35" s="87">
        <f t="shared" si="3"/>
        <v>1.2544999999999999</v>
      </c>
    </row>
    <row r="36" spans="1:4" ht="15.75">
      <c r="A36" s="91" t="s">
        <v>769</v>
      </c>
      <c r="B36" s="86">
        <v>100000</v>
      </c>
      <c r="C36" s="85">
        <v>142950</v>
      </c>
      <c r="D36" s="87">
        <f t="shared" si="3"/>
        <v>1.4295</v>
      </c>
    </row>
    <row r="37" spans="1:4" ht="15.75">
      <c r="A37" s="91" t="s">
        <v>579</v>
      </c>
      <c r="B37" s="86">
        <v>100000</v>
      </c>
      <c r="C37" s="85">
        <v>154475</v>
      </c>
    </row>
  </sheetData>
  <mergeCells count="2">
    <mergeCell ref="A1:C1"/>
    <mergeCell ref="A31:D3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6"/>
  <sheetViews>
    <sheetView workbookViewId="0">
      <selection activeCell="A97" sqref="A97"/>
    </sheetView>
  </sheetViews>
  <sheetFormatPr defaultRowHeight="15"/>
  <cols>
    <col min="1" max="1" width="15" customWidth="1"/>
    <col min="2" max="2" width="22.7109375" customWidth="1"/>
    <col min="3" max="3" width="8.7109375" customWidth="1"/>
    <col min="4" max="4" width="9.28515625" customWidth="1"/>
    <col min="5" max="11" width="13" customWidth="1"/>
    <col min="12" max="12" width="11.5703125" customWidth="1"/>
    <col min="13" max="13" width="14.7109375" style="9" customWidth="1"/>
  </cols>
  <sheetData>
    <row r="1" spans="1:13" ht="58.5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4.75" customHeight="1">
      <c r="A2" s="151" t="s">
        <v>404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.75">
      <c r="A3" s="153" t="s">
        <v>405</v>
      </c>
      <c r="B3" s="154"/>
      <c r="C3" s="155" t="s">
        <v>634</v>
      </c>
      <c r="D3" s="156"/>
      <c r="E3" s="46"/>
      <c r="F3" s="46"/>
      <c r="G3" s="46"/>
      <c r="H3" s="46"/>
      <c r="I3" s="46"/>
      <c r="J3" s="47"/>
      <c r="K3" s="46"/>
      <c r="L3" s="46"/>
      <c r="M3" s="46"/>
    </row>
    <row r="4" spans="1:13" ht="18.75" customHeight="1">
      <c r="A4" s="48" t="s">
        <v>1</v>
      </c>
      <c r="B4" s="49" t="s">
        <v>406</v>
      </c>
      <c r="C4" s="49" t="s">
        <v>407</v>
      </c>
      <c r="D4" s="49" t="s">
        <v>408</v>
      </c>
      <c r="E4" s="49" t="s">
        <v>392</v>
      </c>
      <c r="F4" s="49" t="s">
        <v>409</v>
      </c>
      <c r="G4" s="49" t="s">
        <v>9</v>
      </c>
      <c r="H4" s="49" t="s">
        <v>10</v>
      </c>
      <c r="I4" s="147" t="s">
        <v>410</v>
      </c>
      <c r="J4" s="148"/>
      <c r="K4" s="149"/>
      <c r="L4" s="50" t="s">
        <v>411</v>
      </c>
      <c r="M4" s="49" t="s">
        <v>412</v>
      </c>
    </row>
    <row r="5" spans="1:13" s="57" customFormat="1">
      <c r="A5" s="51">
        <v>43465</v>
      </c>
      <c r="B5" s="52" t="s">
        <v>468</v>
      </c>
      <c r="C5" s="53">
        <f>150000/E5</f>
        <v>987.81692459664146</v>
      </c>
      <c r="D5" s="52" t="s">
        <v>18</v>
      </c>
      <c r="E5" s="52">
        <v>151.85</v>
      </c>
      <c r="F5" s="52">
        <v>150.75</v>
      </c>
      <c r="G5" s="52"/>
      <c r="H5" s="52"/>
      <c r="I5" s="54">
        <f t="shared" ref="I5:I7" si="0">(IF(D5="SHORT",E5-F5,IF(D5="LONG",F5-E5)))*C5</f>
        <v>1086.5986170563001</v>
      </c>
      <c r="J5" s="55"/>
      <c r="K5" s="55"/>
      <c r="L5" s="55">
        <f t="shared" ref="L5:L7" si="1">(J5+I5+K5)/C5</f>
        <v>1.0999999999999945</v>
      </c>
      <c r="M5" s="56">
        <f t="shared" ref="M5:M7" si="2">L5*C5</f>
        <v>1086.5986170563001</v>
      </c>
    </row>
    <row r="6" spans="1:13" s="57" customFormat="1">
      <c r="A6" s="51">
        <v>43465</v>
      </c>
      <c r="B6" s="52" t="s">
        <v>487</v>
      </c>
      <c r="C6" s="53">
        <f>150000/E6</f>
        <v>557.10306406685231</v>
      </c>
      <c r="D6" s="52" t="s">
        <v>14</v>
      </c>
      <c r="E6" s="52">
        <v>269.25</v>
      </c>
      <c r="F6" s="52">
        <v>271.25</v>
      </c>
      <c r="G6" s="52"/>
      <c r="H6" s="52"/>
      <c r="I6" s="54">
        <f t="shared" si="0"/>
        <v>1114.2061281337046</v>
      </c>
      <c r="J6" s="55"/>
      <c r="K6" s="55"/>
      <c r="L6" s="55">
        <f t="shared" si="1"/>
        <v>2</v>
      </c>
      <c r="M6" s="56">
        <f t="shared" si="2"/>
        <v>1114.2061281337046</v>
      </c>
    </row>
    <row r="7" spans="1:13" s="57" customFormat="1">
      <c r="A7" s="51">
        <v>43465</v>
      </c>
      <c r="B7" s="52" t="s">
        <v>462</v>
      </c>
      <c r="C7" s="53">
        <f>150000/E7</f>
        <v>227.80773027564734</v>
      </c>
      <c r="D7" s="52" t="s">
        <v>14</v>
      </c>
      <c r="E7" s="52">
        <v>658.45</v>
      </c>
      <c r="F7" s="52">
        <v>659.85</v>
      </c>
      <c r="G7" s="52"/>
      <c r="H7" s="52"/>
      <c r="I7" s="54">
        <f t="shared" si="0"/>
        <v>318.93082238590108</v>
      </c>
      <c r="J7" s="55"/>
      <c r="K7" s="55"/>
      <c r="L7" s="55">
        <f t="shared" si="1"/>
        <v>1.3999999999999773</v>
      </c>
      <c r="M7" s="56">
        <f t="shared" si="2"/>
        <v>318.93082238590108</v>
      </c>
    </row>
    <row r="8" spans="1:13" s="57" customFormat="1">
      <c r="A8" s="51">
        <v>43462</v>
      </c>
      <c r="B8" s="52" t="s">
        <v>483</v>
      </c>
      <c r="C8" s="53">
        <f t="shared" ref="C8:C10" si="3">150000/E8</f>
        <v>455.2352048558422</v>
      </c>
      <c r="D8" s="52" t="s">
        <v>14</v>
      </c>
      <c r="E8" s="52">
        <v>329.5</v>
      </c>
      <c r="F8" s="52">
        <v>332.5</v>
      </c>
      <c r="G8" s="52"/>
      <c r="H8" s="52"/>
      <c r="I8" s="54">
        <f t="shared" ref="I8:I10" si="4">(IF(D8="SHORT",E8-F8,IF(D8="LONG",F8-E8)))*C8</f>
        <v>1365.7056145675265</v>
      </c>
      <c r="J8" s="55"/>
      <c r="K8" s="55"/>
      <c r="L8" s="55">
        <f t="shared" ref="L8:L10" si="5">(J8+I8+K8)/C8</f>
        <v>2.9999999999999996</v>
      </c>
      <c r="M8" s="56">
        <f t="shared" ref="M8:M10" si="6">L8*C8</f>
        <v>1365.7056145675265</v>
      </c>
    </row>
    <row r="9" spans="1:13" s="57" customFormat="1">
      <c r="A9" s="51">
        <v>43462</v>
      </c>
      <c r="B9" s="52" t="s">
        <v>416</v>
      </c>
      <c r="C9" s="53">
        <f t="shared" si="3"/>
        <v>223.28073831497471</v>
      </c>
      <c r="D9" s="52" t="s">
        <v>14</v>
      </c>
      <c r="E9" s="52">
        <v>671.8</v>
      </c>
      <c r="F9" s="52">
        <v>669.9</v>
      </c>
      <c r="G9" s="52"/>
      <c r="H9" s="52"/>
      <c r="I9" s="54">
        <f t="shared" si="4"/>
        <v>-424.23340279844689</v>
      </c>
      <c r="J9" s="55"/>
      <c r="K9" s="55"/>
      <c r="L9" s="55">
        <f t="shared" si="5"/>
        <v>-1.8999999999999773</v>
      </c>
      <c r="M9" s="56">
        <f t="shared" si="6"/>
        <v>-424.23340279844689</v>
      </c>
    </row>
    <row r="10" spans="1:13" s="57" customFormat="1">
      <c r="A10" s="51">
        <v>43462</v>
      </c>
      <c r="B10" s="52" t="s">
        <v>382</v>
      </c>
      <c r="C10" s="53">
        <f t="shared" si="3"/>
        <v>519.93067590987869</v>
      </c>
      <c r="D10" s="52" t="s">
        <v>14</v>
      </c>
      <c r="E10" s="52">
        <v>288.5</v>
      </c>
      <c r="F10" s="52">
        <v>290.64999999999998</v>
      </c>
      <c r="G10" s="52">
        <v>293.3</v>
      </c>
      <c r="H10" s="52"/>
      <c r="I10" s="54">
        <f t="shared" si="4"/>
        <v>1117.8509532062274</v>
      </c>
      <c r="J10" s="55">
        <f t="shared" ref="J10" si="7">(IF(D10="SHORT",IF(G10="",0,F10-G10),IF(D10="LONG",IF(G10="",0,G10-F10))))*C10</f>
        <v>1377.8162911611962</v>
      </c>
      <c r="K10" s="55"/>
      <c r="L10" s="55">
        <f t="shared" si="5"/>
        <v>4.8000000000000105</v>
      </c>
      <c r="M10" s="56">
        <f t="shared" si="6"/>
        <v>2495.6672443674233</v>
      </c>
    </row>
    <row r="11" spans="1:13" s="66" customFormat="1">
      <c r="A11" s="60">
        <v>43461</v>
      </c>
      <c r="B11" s="61" t="s">
        <v>487</v>
      </c>
      <c r="C11" s="62">
        <f t="shared" ref="C11:C14" si="8">150000/E11</f>
        <v>573.06590257879657</v>
      </c>
      <c r="D11" s="61" t="s">
        <v>14</v>
      </c>
      <c r="E11" s="61">
        <v>261.75</v>
      </c>
      <c r="F11" s="61">
        <v>263.7</v>
      </c>
      <c r="G11" s="61">
        <v>266.10000000000002</v>
      </c>
      <c r="H11" s="61">
        <v>268.5</v>
      </c>
      <c r="I11" s="63">
        <f t="shared" ref="I11:I14" si="9">(IF(D11="SHORT",E11-F11,IF(D11="LONG",F11-E11)))*C11</f>
        <v>1117.4785100286467</v>
      </c>
      <c r="J11" s="64">
        <f t="shared" ref="J11:J14" si="10">(IF(D11="SHORT",IF(G11="",0,F11-G11),IF(D11="LONG",IF(G11="",0,G11-F11))))*C11</f>
        <v>1375.3581661891312</v>
      </c>
      <c r="K11" s="64">
        <f t="shared" ref="K11" si="11">(IF(D11="SHORT",IF(H11="",0,G11-H11),IF(D11="LONG",IF(H11="",0,(H11-G11)))))*C11</f>
        <v>1375.3581661890987</v>
      </c>
      <c r="L11" s="64">
        <f t="shared" ref="L11:L14" si="12">(J11+I11+K11)/C11</f>
        <v>6.75</v>
      </c>
      <c r="M11" s="65">
        <f t="shared" ref="M11:M14" si="13">L11*C11</f>
        <v>3868.1948424068769</v>
      </c>
    </row>
    <row r="12" spans="1:13" s="57" customFormat="1">
      <c r="A12" s="51">
        <v>43461</v>
      </c>
      <c r="B12" s="52" t="s">
        <v>469</v>
      </c>
      <c r="C12" s="53">
        <f t="shared" si="8"/>
        <v>168.36906499045909</v>
      </c>
      <c r="D12" s="52" t="s">
        <v>14</v>
      </c>
      <c r="E12" s="52">
        <v>890.9</v>
      </c>
      <c r="F12" s="52">
        <v>882.85</v>
      </c>
      <c r="G12" s="52"/>
      <c r="H12" s="52"/>
      <c r="I12" s="54">
        <f t="shared" si="9"/>
        <v>-1355.3709731731881</v>
      </c>
      <c r="J12" s="55"/>
      <c r="K12" s="55"/>
      <c r="L12" s="55">
        <f t="shared" si="12"/>
        <v>-8.0499999999999545</v>
      </c>
      <c r="M12" s="56">
        <f t="shared" si="13"/>
        <v>-1355.3709731731881</v>
      </c>
    </row>
    <row r="13" spans="1:13" s="57" customFormat="1">
      <c r="A13" s="51">
        <v>43461</v>
      </c>
      <c r="B13" s="52" t="s">
        <v>645</v>
      </c>
      <c r="C13" s="53">
        <f t="shared" si="8"/>
        <v>569.90881458966567</v>
      </c>
      <c r="D13" s="52" t="s">
        <v>14</v>
      </c>
      <c r="E13" s="52">
        <v>263.2</v>
      </c>
      <c r="F13" s="52">
        <v>265.14999999999998</v>
      </c>
      <c r="G13" s="52">
        <v>267.60000000000002</v>
      </c>
      <c r="H13" s="52"/>
      <c r="I13" s="54">
        <f t="shared" si="9"/>
        <v>1111.3221884498416</v>
      </c>
      <c r="J13" s="55">
        <f t="shared" si="10"/>
        <v>1396.2765957447068</v>
      </c>
      <c r="K13" s="55"/>
      <c r="L13" s="55">
        <f t="shared" si="12"/>
        <v>4.4000000000000341</v>
      </c>
      <c r="M13" s="56">
        <f t="shared" si="13"/>
        <v>2507.5987841945484</v>
      </c>
    </row>
    <row r="14" spans="1:13" s="57" customFormat="1">
      <c r="A14" s="51">
        <v>43461</v>
      </c>
      <c r="B14" s="52" t="s">
        <v>533</v>
      </c>
      <c r="C14" s="53">
        <f t="shared" si="8"/>
        <v>96.683747462051628</v>
      </c>
      <c r="D14" s="52" t="s">
        <v>14</v>
      </c>
      <c r="E14" s="52">
        <v>1551.45</v>
      </c>
      <c r="F14" s="52">
        <v>1563.05</v>
      </c>
      <c r="G14" s="52">
        <v>1577.15</v>
      </c>
      <c r="H14" s="52"/>
      <c r="I14" s="54">
        <f t="shared" si="9"/>
        <v>1121.53147055979</v>
      </c>
      <c r="J14" s="55">
        <f t="shared" si="10"/>
        <v>1363.2408392149412</v>
      </c>
      <c r="K14" s="55"/>
      <c r="L14" s="55">
        <f t="shared" si="12"/>
        <v>25.700000000000045</v>
      </c>
      <c r="M14" s="56">
        <f t="shared" si="13"/>
        <v>2484.7723097747312</v>
      </c>
    </row>
    <row r="15" spans="1:13" s="57" customFormat="1">
      <c r="A15" s="51">
        <v>43460</v>
      </c>
      <c r="B15" s="52" t="s">
        <v>436</v>
      </c>
      <c r="C15" s="53">
        <f t="shared" ref="C15:C21" si="14">150000/E15</f>
        <v>123.94133443503408</v>
      </c>
      <c r="D15" s="52" t="s">
        <v>14</v>
      </c>
      <c r="E15" s="52">
        <v>1210.25</v>
      </c>
      <c r="F15" s="52">
        <v>1219.3</v>
      </c>
      <c r="G15" s="52"/>
      <c r="H15" s="52"/>
      <c r="I15" s="54">
        <f t="shared" ref="I15:I21" si="15">(IF(D15="SHORT",E15-F15,IF(D15="LONG",F15-E15)))*C15</f>
        <v>1121.6690766370527</v>
      </c>
      <c r="J15" s="55"/>
      <c r="K15" s="55"/>
      <c r="L15" s="55">
        <f t="shared" ref="L15:L21" si="16">(J15+I15+K15)/C15</f>
        <v>9.0499999999999545</v>
      </c>
      <c r="M15" s="56">
        <f t="shared" ref="M15:M21" si="17">L15*C15</f>
        <v>1121.6690766370527</v>
      </c>
    </row>
    <row r="16" spans="1:13" s="57" customFormat="1">
      <c r="A16" s="51">
        <v>43460</v>
      </c>
      <c r="B16" s="52" t="s">
        <v>644</v>
      </c>
      <c r="C16" s="53">
        <f t="shared" si="14"/>
        <v>196.47652105573383</v>
      </c>
      <c r="D16" s="52" t="s">
        <v>14</v>
      </c>
      <c r="E16" s="52">
        <v>763.45</v>
      </c>
      <c r="F16" s="52">
        <v>769.15</v>
      </c>
      <c r="G16" s="52"/>
      <c r="H16" s="52"/>
      <c r="I16" s="54">
        <f t="shared" si="15"/>
        <v>1119.9161700176694</v>
      </c>
      <c r="J16" s="55"/>
      <c r="K16" s="55"/>
      <c r="L16" s="55">
        <f t="shared" si="16"/>
        <v>5.6999999999999318</v>
      </c>
      <c r="M16" s="56">
        <f t="shared" si="17"/>
        <v>1119.9161700176694</v>
      </c>
    </row>
    <row r="17" spans="1:13" s="57" customFormat="1">
      <c r="A17" s="51">
        <v>43460</v>
      </c>
      <c r="B17" s="52" t="s">
        <v>494</v>
      </c>
      <c r="C17" s="53">
        <f t="shared" si="14"/>
        <v>222.40343983986952</v>
      </c>
      <c r="D17" s="52" t="s">
        <v>14</v>
      </c>
      <c r="E17" s="52">
        <v>674.45</v>
      </c>
      <c r="F17" s="52">
        <v>679.5</v>
      </c>
      <c r="G17" s="52"/>
      <c r="H17" s="52"/>
      <c r="I17" s="54">
        <f t="shared" si="15"/>
        <v>1123.1373711913309</v>
      </c>
      <c r="J17" s="55"/>
      <c r="K17" s="55"/>
      <c r="L17" s="55">
        <f t="shared" si="16"/>
        <v>5.0499999999999545</v>
      </c>
      <c r="M17" s="56">
        <f t="shared" si="17"/>
        <v>1123.1373711913309</v>
      </c>
    </row>
    <row r="18" spans="1:13" s="57" customFormat="1">
      <c r="A18" s="51">
        <v>43460</v>
      </c>
      <c r="B18" s="52" t="s">
        <v>223</v>
      </c>
      <c r="C18" s="53">
        <f t="shared" si="14"/>
        <v>103.18497626745545</v>
      </c>
      <c r="D18" s="52" t="s">
        <v>14</v>
      </c>
      <c r="E18" s="52">
        <v>1453.7</v>
      </c>
      <c r="F18" s="52">
        <v>1464.6</v>
      </c>
      <c r="G18" s="52">
        <v>1477.75</v>
      </c>
      <c r="H18" s="52"/>
      <c r="I18" s="54">
        <f t="shared" si="15"/>
        <v>1124.7162413152503</v>
      </c>
      <c r="J18" s="55">
        <f t="shared" ref="J18" si="18">(IF(D18="SHORT",IF(G18="",0,F18-G18),IF(D18="LONG",IF(G18="",0,G18-F18))))*C18</f>
        <v>1356.8824379170485</v>
      </c>
      <c r="K18" s="55"/>
      <c r="L18" s="55">
        <f t="shared" si="16"/>
        <v>24.049999999999951</v>
      </c>
      <c r="M18" s="56">
        <f t="shared" si="17"/>
        <v>2481.5986792322988</v>
      </c>
    </row>
    <row r="19" spans="1:13" s="57" customFormat="1">
      <c r="A19" s="51">
        <v>43460</v>
      </c>
      <c r="B19" s="52" t="s">
        <v>430</v>
      </c>
      <c r="C19" s="53">
        <f t="shared" si="14"/>
        <v>180.81002892960461</v>
      </c>
      <c r="D19" s="52" t="s">
        <v>14</v>
      </c>
      <c r="E19" s="52">
        <v>829.6</v>
      </c>
      <c r="F19" s="52">
        <v>835.8</v>
      </c>
      <c r="G19" s="52"/>
      <c r="H19" s="52"/>
      <c r="I19" s="54">
        <f t="shared" si="15"/>
        <v>1121.0221793635362</v>
      </c>
      <c r="J19" s="55"/>
      <c r="K19" s="55"/>
      <c r="L19" s="55">
        <f t="shared" si="16"/>
        <v>6.1999999999999318</v>
      </c>
      <c r="M19" s="56">
        <f t="shared" si="17"/>
        <v>1121.0221793635362</v>
      </c>
    </row>
    <row r="20" spans="1:13" s="57" customFormat="1">
      <c r="A20" s="51">
        <v>43460</v>
      </c>
      <c r="B20" s="52" t="s">
        <v>599</v>
      </c>
      <c r="C20" s="53">
        <f t="shared" si="14"/>
        <v>301.47723846849561</v>
      </c>
      <c r="D20" s="52" t="s">
        <v>18</v>
      </c>
      <c r="E20" s="52">
        <v>497.55</v>
      </c>
      <c r="F20" s="52">
        <v>502.05</v>
      </c>
      <c r="G20" s="52"/>
      <c r="H20" s="52"/>
      <c r="I20" s="54">
        <f t="shared" si="15"/>
        <v>-1356.6475731082303</v>
      </c>
      <c r="J20" s="55"/>
      <c r="K20" s="55"/>
      <c r="L20" s="55">
        <f t="shared" si="16"/>
        <v>-4.5</v>
      </c>
      <c r="M20" s="56">
        <f t="shared" si="17"/>
        <v>-1356.6475731082303</v>
      </c>
    </row>
    <row r="21" spans="1:13" s="57" customFormat="1">
      <c r="A21" s="51">
        <v>43460</v>
      </c>
      <c r="B21" s="52" t="s">
        <v>519</v>
      </c>
      <c r="C21" s="53">
        <f t="shared" si="14"/>
        <v>543.57673491574565</v>
      </c>
      <c r="D21" s="52" t="s">
        <v>18</v>
      </c>
      <c r="E21" s="52">
        <v>275.95</v>
      </c>
      <c r="F21" s="52">
        <v>278.45</v>
      </c>
      <c r="G21" s="52"/>
      <c r="H21" s="52"/>
      <c r="I21" s="54">
        <f t="shared" si="15"/>
        <v>-1358.9418372893642</v>
      </c>
      <c r="J21" s="55"/>
      <c r="K21" s="55"/>
      <c r="L21" s="55">
        <f t="shared" si="16"/>
        <v>-2.5</v>
      </c>
      <c r="M21" s="56">
        <f t="shared" si="17"/>
        <v>-1358.9418372893642</v>
      </c>
    </row>
    <row r="22" spans="1:13" s="57" customFormat="1">
      <c r="A22" s="51">
        <v>43458</v>
      </c>
      <c r="B22" s="52" t="s">
        <v>397</v>
      </c>
      <c r="C22" s="53">
        <f t="shared" ref="C22:C25" si="19">150000/E22</f>
        <v>652.59952142701763</v>
      </c>
      <c r="D22" s="52" t="s">
        <v>14</v>
      </c>
      <c r="E22" s="52">
        <v>229.85</v>
      </c>
      <c r="F22" s="52">
        <v>231.55</v>
      </c>
      <c r="G22" s="52"/>
      <c r="H22" s="52"/>
      <c r="I22" s="54">
        <f t="shared" ref="I22:I25" si="20">(IF(D22="SHORT",E22-F22,IF(D22="LONG",F22-E22)))*C22</f>
        <v>1109.419186425941</v>
      </c>
      <c r="J22" s="55"/>
      <c r="K22" s="55"/>
      <c r="L22" s="55">
        <f t="shared" ref="L22:L25" si="21">(J22+I22+K22)/C22</f>
        <v>1.7000000000000168</v>
      </c>
      <c r="M22" s="56">
        <f t="shared" ref="M22:M25" si="22">L22*C22</f>
        <v>1109.419186425941</v>
      </c>
    </row>
    <row r="23" spans="1:13" s="57" customFormat="1">
      <c r="A23" s="51">
        <v>43458</v>
      </c>
      <c r="B23" s="52" t="s">
        <v>532</v>
      </c>
      <c r="C23" s="53">
        <f t="shared" si="19"/>
        <v>2729.75432211101</v>
      </c>
      <c r="D23" s="52" t="s">
        <v>14</v>
      </c>
      <c r="E23" s="52">
        <v>54.95</v>
      </c>
      <c r="F23" s="52">
        <v>55.35</v>
      </c>
      <c r="G23" s="52"/>
      <c r="H23" s="52"/>
      <c r="I23" s="54">
        <f t="shared" si="20"/>
        <v>1091.9017288444002</v>
      </c>
      <c r="J23" s="55"/>
      <c r="K23" s="55"/>
      <c r="L23" s="55">
        <f t="shared" si="21"/>
        <v>0.39999999999999858</v>
      </c>
      <c r="M23" s="56">
        <f t="shared" si="22"/>
        <v>1091.9017288444002</v>
      </c>
    </row>
    <row r="24" spans="1:13" s="57" customFormat="1">
      <c r="A24" s="51">
        <v>43458</v>
      </c>
      <c r="B24" s="52" t="s">
        <v>643</v>
      </c>
      <c r="C24" s="53">
        <f t="shared" si="19"/>
        <v>388.85288399222293</v>
      </c>
      <c r="D24" s="52" t="s">
        <v>18</v>
      </c>
      <c r="E24" s="52">
        <v>385.75</v>
      </c>
      <c r="F24" s="52">
        <v>384.7</v>
      </c>
      <c r="G24" s="52"/>
      <c r="H24" s="52"/>
      <c r="I24" s="54">
        <f t="shared" si="20"/>
        <v>408.29552819183851</v>
      </c>
      <c r="J24" s="55"/>
      <c r="K24" s="55"/>
      <c r="L24" s="55">
        <f t="shared" si="21"/>
        <v>1.0500000000000114</v>
      </c>
      <c r="M24" s="56">
        <f t="shared" si="22"/>
        <v>408.29552819183851</v>
      </c>
    </row>
    <row r="25" spans="1:13" s="57" customFormat="1">
      <c r="A25" s="51">
        <v>43458</v>
      </c>
      <c r="B25" s="52" t="s">
        <v>509</v>
      </c>
      <c r="C25" s="53">
        <f t="shared" si="19"/>
        <v>122.12000325653342</v>
      </c>
      <c r="D25" s="52" t="s">
        <v>18</v>
      </c>
      <c r="E25" s="52">
        <v>1228.3</v>
      </c>
      <c r="F25" s="52">
        <v>1239.3499999999999</v>
      </c>
      <c r="G25" s="52"/>
      <c r="H25" s="52"/>
      <c r="I25" s="54">
        <f t="shared" si="20"/>
        <v>-1349.4260359846887</v>
      </c>
      <c r="J25" s="55"/>
      <c r="K25" s="55"/>
      <c r="L25" s="55">
        <f t="shared" si="21"/>
        <v>-11.049999999999955</v>
      </c>
      <c r="M25" s="56">
        <f t="shared" si="22"/>
        <v>-1349.4260359846887</v>
      </c>
    </row>
    <row r="26" spans="1:13" s="57" customFormat="1">
      <c r="A26" s="51">
        <v>43455</v>
      </c>
      <c r="B26" s="52" t="s">
        <v>461</v>
      </c>
      <c r="C26" s="53">
        <f t="shared" ref="C26:C29" si="23">150000/E26</f>
        <v>1663.8935108153078</v>
      </c>
      <c r="D26" s="52" t="s">
        <v>18</v>
      </c>
      <c r="E26" s="52">
        <v>90.15</v>
      </c>
      <c r="F26" s="52">
        <v>89.45</v>
      </c>
      <c r="G26" s="52">
        <v>88.65</v>
      </c>
      <c r="H26" s="52"/>
      <c r="I26" s="54">
        <f t="shared" ref="I26:I29" si="24">(IF(D26="SHORT",E26-F26,IF(D26="LONG",F26-E26)))*C26</f>
        <v>1164.7254575707202</v>
      </c>
      <c r="J26" s="55">
        <f t="shared" ref="J26:J28" si="25">(IF(D26="SHORT",IF(G26="",0,F26-G26),IF(D26="LONG",IF(G26="",0,G26-F26))))*C26</f>
        <v>1331.1148086522414</v>
      </c>
      <c r="K26" s="55"/>
      <c r="L26" s="55">
        <f t="shared" ref="L26:L29" si="26">(J26+I26+K26)/C26</f>
        <v>1.5000000000000002</v>
      </c>
      <c r="M26" s="56">
        <f t="shared" ref="M26:M29" si="27">L26*C26</f>
        <v>2495.8402662229619</v>
      </c>
    </row>
    <row r="27" spans="1:13" s="57" customFormat="1">
      <c r="A27" s="51">
        <v>43455</v>
      </c>
      <c r="B27" s="52" t="s">
        <v>512</v>
      </c>
      <c r="C27" s="53">
        <f t="shared" si="23"/>
        <v>134.99527516536921</v>
      </c>
      <c r="D27" s="52" t="s">
        <v>18</v>
      </c>
      <c r="E27" s="52">
        <v>1111.1500000000001</v>
      </c>
      <c r="F27" s="52">
        <v>1121.1500000000001</v>
      </c>
      <c r="G27" s="52">
        <v>1239</v>
      </c>
      <c r="H27" s="52"/>
      <c r="I27" s="54">
        <f t="shared" si="24"/>
        <v>-1349.9527516536921</v>
      </c>
      <c r="J27" s="55"/>
      <c r="K27" s="55"/>
      <c r="L27" s="55">
        <f t="shared" si="26"/>
        <v>-10</v>
      </c>
      <c r="M27" s="56">
        <f t="shared" si="27"/>
        <v>-1349.9527516536921</v>
      </c>
    </row>
    <row r="28" spans="1:13" s="57" customFormat="1">
      <c r="A28" s="51">
        <v>43455</v>
      </c>
      <c r="B28" s="52" t="s">
        <v>540</v>
      </c>
      <c r="C28" s="53">
        <f t="shared" si="23"/>
        <v>213.03792074989349</v>
      </c>
      <c r="D28" s="52" t="s">
        <v>18</v>
      </c>
      <c r="E28" s="52">
        <v>704.1</v>
      </c>
      <c r="F28" s="52">
        <v>698.8</v>
      </c>
      <c r="G28" s="52">
        <v>692.5</v>
      </c>
      <c r="H28" s="52"/>
      <c r="I28" s="54">
        <f t="shared" si="24"/>
        <v>1129.10097997445</v>
      </c>
      <c r="J28" s="55">
        <f t="shared" si="25"/>
        <v>1342.1389007243192</v>
      </c>
      <c r="K28" s="55"/>
      <c r="L28" s="55">
        <f t="shared" si="26"/>
        <v>11.600000000000023</v>
      </c>
      <c r="M28" s="56">
        <f t="shared" si="27"/>
        <v>2471.2398806987694</v>
      </c>
    </row>
    <row r="29" spans="1:13" s="57" customFormat="1">
      <c r="A29" s="51">
        <v>43455</v>
      </c>
      <c r="B29" s="52" t="s">
        <v>474</v>
      </c>
      <c r="C29" s="53">
        <f t="shared" si="23"/>
        <v>382.79954064055119</v>
      </c>
      <c r="D29" s="52" t="s">
        <v>18</v>
      </c>
      <c r="E29" s="52">
        <v>391.85</v>
      </c>
      <c r="F29" s="52">
        <v>388.9</v>
      </c>
      <c r="G29" s="52"/>
      <c r="H29" s="52"/>
      <c r="I29" s="54">
        <f t="shared" si="24"/>
        <v>1129.2586448896434</v>
      </c>
      <c r="J29" s="55"/>
      <c r="K29" s="55"/>
      <c r="L29" s="55">
        <f t="shared" si="26"/>
        <v>2.9500000000000455</v>
      </c>
      <c r="M29" s="56">
        <f t="shared" si="27"/>
        <v>1129.2586448896434</v>
      </c>
    </row>
    <row r="30" spans="1:13" s="57" customFormat="1">
      <c r="A30" s="51">
        <v>43454</v>
      </c>
      <c r="B30" s="52" t="s">
        <v>630</v>
      </c>
      <c r="C30" s="53">
        <v>15</v>
      </c>
      <c r="D30" s="52" t="s">
        <v>14</v>
      </c>
      <c r="E30" s="52">
        <v>6384</v>
      </c>
      <c r="F30" s="52">
        <v>6390</v>
      </c>
      <c r="G30" s="52"/>
      <c r="H30" s="52"/>
      <c r="I30" s="54">
        <f t="shared" ref="I30:I34" si="28">(IF(D30="SHORT",E30-F30,IF(D30="LONG",F30-E30)))*C30</f>
        <v>90</v>
      </c>
      <c r="J30" s="55"/>
      <c r="K30" s="55"/>
      <c r="L30" s="55">
        <f t="shared" ref="L30:L34" si="29">(J30+I30+K30)/C30</f>
        <v>6</v>
      </c>
      <c r="M30" s="56">
        <f t="shared" ref="M30:M34" si="30">L30*C30</f>
        <v>90</v>
      </c>
    </row>
    <row r="31" spans="1:13" s="57" customFormat="1">
      <c r="A31" s="51">
        <v>43454</v>
      </c>
      <c r="B31" s="52" t="s">
        <v>449</v>
      </c>
      <c r="C31" s="53">
        <f t="shared" ref="C31:C34" si="31">150000/E31</f>
        <v>133.25634078088214</v>
      </c>
      <c r="D31" s="52" t="s">
        <v>14</v>
      </c>
      <c r="E31" s="52">
        <v>1125.6500000000001</v>
      </c>
      <c r="F31" s="52">
        <v>1126.1500000000001</v>
      </c>
      <c r="G31" s="52"/>
      <c r="H31" s="52"/>
      <c r="I31" s="54">
        <f t="shared" si="28"/>
        <v>66.62817039044107</v>
      </c>
      <c r="J31" s="55"/>
      <c r="K31" s="55"/>
      <c r="L31" s="55">
        <f t="shared" si="29"/>
        <v>0.5</v>
      </c>
      <c r="M31" s="56">
        <f t="shared" si="30"/>
        <v>66.62817039044107</v>
      </c>
    </row>
    <row r="32" spans="1:13" s="57" customFormat="1">
      <c r="A32" s="51">
        <v>43454</v>
      </c>
      <c r="B32" s="52" t="s">
        <v>558</v>
      </c>
      <c r="C32" s="53">
        <f t="shared" si="31"/>
        <v>764.13652572592969</v>
      </c>
      <c r="D32" s="52" t="s">
        <v>14</v>
      </c>
      <c r="E32" s="52">
        <v>196.3</v>
      </c>
      <c r="F32" s="52">
        <v>197.75</v>
      </c>
      <c r="G32" s="52"/>
      <c r="H32" s="52"/>
      <c r="I32" s="54">
        <f t="shared" si="28"/>
        <v>1107.9979623025893</v>
      </c>
      <c r="J32" s="55"/>
      <c r="K32" s="55"/>
      <c r="L32" s="55">
        <f t="shared" si="29"/>
        <v>1.4499999999999884</v>
      </c>
      <c r="M32" s="56">
        <f t="shared" si="30"/>
        <v>1107.9979623025893</v>
      </c>
    </row>
    <row r="33" spans="1:13" s="57" customFormat="1">
      <c r="A33" s="51">
        <v>43454</v>
      </c>
      <c r="B33" s="52" t="s">
        <v>509</v>
      </c>
      <c r="C33" s="53">
        <f t="shared" si="31"/>
        <v>122.98610257040953</v>
      </c>
      <c r="D33" s="52" t="s">
        <v>14</v>
      </c>
      <c r="E33" s="52">
        <v>1219.6500000000001</v>
      </c>
      <c r="F33" s="52">
        <v>1228.75</v>
      </c>
      <c r="G33" s="52">
        <v>1239</v>
      </c>
      <c r="H33" s="52"/>
      <c r="I33" s="54">
        <f t="shared" si="28"/>
        <v>1119.1735333907154</v>
      </c>
      <c r="J33" s="55">
        <f t="shared" ref="J33" si="32">(IF(D33="SHORT",IF(G33="",0,F33-G33),IF(D33="LONG",IF(G33="",0,G33-F33))))*C33</f>
        <v>1260.6075513466976</v>
      </c>
      <c r="K33" s="55"/>
      <c r="L33" s="55">
        <f t="shared" si="29"/>
        <v>19.349999999999909</v>
      </c>
      <c r="M33" s="56">
        <f t="shared" si="30"/>
        <v>2379.781084737413</v>
      </c>
    </row>
    <row r="34" spans="1:13" s="57" customFormat="1">
      <c r="A34" s="51">
        <v>43454</v>
      </c>
      <c r="B34" s="52" t="s">
        <v>616</v>
      </c>
      <c r="C34" s="53">
        <f t="shared" si="31"/>
        <v>788.02206461780929</v>
      </c>
      <c r="D34" s="52" t="s">
        <v>14</v>
      </c>
      <c r="E34" s="52">
        <v>190.35</v>
      </c>
      <c r="F34" s="52">
        <v>191.75</v>
      </c>
      <c r="G34" s="52"/>
      <c r="H34" s="52"/>
      <c r="I34" s="54">
        <f t="shared" si="28"/>
        <v>1103.2308904649376</v>
      </c>
      <c r="J34" s="55"/>
      <c r="K34" s="55"/>
      <c r="L34" s="55">
        <f t="shared" si="29"/>
        <v>1.4000000000000059</v>
      </c>
      <c r="M34" s="56">
        <f t="shared" si="30"/>
        <v>1103.2308904649376</v>
      </c>
    </row>
    <row r="35" spans="1:13" s="57" customFormat="1">
      <c r="A35" s="51">
        <v>43453</v>
      </c>
      <c r="B35" s="52" t="s">
        <v>615</v>
      </c>
      <c r="C35" s="53">
        <f t="shared" ref="C35:C39" si="33">150000/E35</f>
        <v>192.56691700365877</v>
      </c>
      <c r="D35" s="52" t="s">
        <v>14</v>
      </c>
      <c r="E35" s="52">
        <v>778.95</v>
      </c>
      <c r="F35" s="52">
        <v>781.25</v>
      </c>
      <c r="G35" s="52"/>
      <c r="H35" s="52"/>
      <c r="I35" s="54">
        <f t="shared" ref="I35:I39" si="34">(IF(D35="SHORT",E35-F35,IF(D35="LONG",F35-E35)))*C35</f>
        <v>442.90390910840642</v>
      </c>
      <c r="J35" s="55"/>
      <c r="K35" s="55"/>
      <c r="L35" s="55">
        <f t="shared" ref="L35:L39" si="35">(J35+I35+K35)/C35</f>
        <v>2.2999999999999545</v>
      </c>
      <c r="M35" s="56">
        <f t="shared" ref="M35:M39" si="36">L35*C35</f>
        <v>442.90390910840642</v>
      </c>
    </row>
    <row r="36" spans="1:13" s="57" customFormat="1">
      <c r="A36" s="51">
        <v>43453</v>
      </c>
      <c r="B36" s="52" t="s">
        <v>413</v>
      </c>
      <c r="C36" s="53">
        <f t="shared" si="33"/>
        <v>538.59964093357269</v>
      </c>
      <c r="D36" s="52" t="s">
        <v>14</v>
      </c>
      <c r="E36" s="52">
        <v>278.5</v>
      </c>
      <c r="F36" s="52">
        <v>280.60000000000002</v>
      </c>
      <c r="G36" s="52"/>
      <c r="H36" s="52"/>
      <c r="I36" s="54">
        <f t="shared" si="34"/>
        <v>1131.059245960515</v>
      </c>
      <c r="J36" s="55"/>
      <c r="K36" s="55"/>
      <c r="L36" s="55">
        <f t="shared" si="35"/>
        <v>2.1000000000000227</v>
      </c>
      <c r="M36" s="56">
        <f t="shared" si="36"/>
        <v>1131.059245960515</v>
      </c>
    </row>
    <row r="37" spans="1:13" s="57" customFormat="1">
      <c r="A37" s="51">
        <v>43453</v>
      </c>
      <c r="B37" s="52" t="s">
        <v>642</v>
      </c>
      <c r="C37" s="53">
        <f t="shared" si="33"/>
        <v>2144.3888491779844</v>
      </c>
      <c r="D37" s="52" t="s">
        <v>14</v>
      </c>
      <c r="E37" s="52">
        <v>69.95</v>
      </c>
      <c r="F37" s="52">
        <v>70.400000000000006</v>
      </c>
      <c r="G37" s="52"/>
      <c r="H37" s="52"/>
      <c r="I37" s="54">
        <f t="shared" si="34"/>
        <v>964.97498213009908</v>
      </c>
      <c r="J37" s="55"/>
      <c r="K37" s="55"/>
      <c r="L37" s="55">
        <f t="shared" si="35"/>
        <v>0.45000000000000284</v>
      </c>
      <c r="M37" s="56">
        <f t="shared" si="36"/>
        <v>964.97498213009908</v>
      </c>
    </row>
    <row r="38" spans="1:13" s="57" customFormat="1">
      <c r="A38" s="51">
        <v>43453</v>
      </c>
      <c r="B38" s="52" t="s">
        <v>535</v>
      </c>
      <c r="C38" s="53">
        <f t="shared" si="33"/>
        <v>1013.1712259371833</v>
      </c>
      <c r="D38" s="52" t="s">
        <v>14</v>
      </c>
      <c r="E38" s="52">
        <v>148.05000000000001</v>
      </c>
      <c r="F38" s="52">
        <v>149.15</v>
      </c>
      <c r="G38" s="52"/>
      <c r="H38" s="52"/>
      <c r="I38" s="54">
        <f t="shared" si="34"/>
        <v>1114.4883485308958</v>
      </c>
      <c r="J38" s="55"/>
      <c r="K38" s="55"/>
      <c r="L38" s="55">
        <f t="shared" si="35"/>
        <v>1.0999999999999943</v>
      </c>
      <c r="M38" s="56">
        <f t="shared" si="36"/>
        <v>1114.4883485308958</v>
      </c>
    </row>
    <row r="39" spans="1:13" s="57" customFormat="1">
      <c r="A39" s="51">
        <v>43453</v>
      </c>
      <c r="B39" s="52" t="s">
        <v>386</v>
      </c>
      <c r="C39" s="53">
        <f t="shared" si="33"/>
        <v>1572.3270440251572</v>
      </c>
      <c r="D39" s="52" t="s">
        <v>14</v>
      </c>
      <c r="E39" s="52">
        <v>95.4</v>
      </c>
      <c r="F39" s="52">
        <v>96.15</v>
      </c>
      <c r="G39" s="52"/>
      <c r="H39" s="52"/>
      <c r="I39" s="54">
        <f t="shared" si="34"/>
        <v>1179.2452830188679</v>
      </c>
      <c r="J39" s="55"/>
      <c r="K39" s="55"/>
      <c r="L39" s="55">
        <f t="shared" si="35"/>
        <v>0.75</v>
      </c>
      <c r="M39" s="56">
        <f t="shared" si="36"/>
        <v>1179.2452830188679</v>
      </c>
    </row>
    <row r="40" spans="1:13" s="57" customFormat="1">
      <c r="A40" s="51">
        <v>43452</v>
      </c>
      <c r="B40" s="52" t="s">
        <v>641</v>
      </c>
      <c r="C40" s="53">
        <f t="shared" ref="C40:C45" si="37">150000/E40</f>
        <v>313.77470975839344</v>
      </c>
      <c r="D40" s="52" t="s">
        <v>14</v>
      </c>
      <c r="E40" s="52">
        <v>478.05</v>
      </c>
      <c r="F40" s="52">
        <v>481.6</v>
      </c>
      <c r="G40" s="52"/>
      <c r="H40" s="52"/>
      <c r="I40" s="54">
        <f t="shared" ref="I40:I45" si="38">(IF(D40="SHORT",E40-F40,IF(D40="LONG",F40-E40)))*C40</f>
        <v>1113.9002196423003</v>
      </c>
      <c r="J40" s="55"/>
      <c r="K40" s="55"/>
      <c r="L40" s="55">
        <f t="shared" ref="L40:L45" si="39">(J40+I40+K40)/C40</f>
        <v>3.5500000000000114</v>
      </c>
      <c r="M40" s="56">
        <f t="shared" ref="M40:M45" si="40">L40*C40</f>
        <v>1113.9002196423003</v>
      </c>
    </row>
    <row r="41" spans="1:13" s="57" customFormat="1">
      <c r="A41" s="51">
        <v>43452</v>
      </c>
      <c r="B41" s="52" t="s">
        <v>395</v>
      </c>
      <c r="C41" s="53">
        <f t="shared" si="37"/>
        <v>260.93763590501868</v>
      </c>
      <c r="D41" s="52" t="s">
        <v>14</v>
      </c>
      <c r="E41" s="52">
        <v>574.85</v>
      </c>
      <c r="F41" s="52">
        <v>579.15</v>
      </c>
      <c r="G41" s="52"/>
      <c r="H41" s="52"/>
      <c r="I41" s="54">
        <f t="shared" si="38"/>
        <v>1122.0318343915685</v>
      </c>
      <c r="J41" s="55"/>
      <c r="K41" s="55"/>
      <c r="L41" s="55">
        <f t="shared" si="39"/>
        <v>4.2999999999999545</v>
      </c>
      <c r="M41" s="56">
        <f t="shared" si="40"/>
        <v>1122.0318343915685</v>
      </c>
    </row>
    <row r="42" spans="1:13" s="57" customFormat="1">
      <c r="A42" s="51">
        <v>43452</v>
      </c>
      <c r="B42" s="52" t="s">
        <v>424</v>
      </c>
      <c r="C42" s="53">
        <f t="shared" si="37"/>
        <v>97.024579560155246</v>
      </c>
      <c r="D42" s="52" t="s">
        <v>18</v>
      </c>
      <c r="E42" s="52">
        <v>1546</v>
      </c>
      <c r="F42" s="52">
        <v>1559.9</v>
      </c>
      <c r="G42" s="52"/>
      <c r="H42" s="52"/>
      <c r="I42" s="54">
        <f t="shared" si="38"/>
        <v>-1348.6416558861667</v>
      </c>
      <c r="J42" s="55"/>
      <c r="K42" s="55"/>
      <c r="L42" s="55">
        <f t="shared" si="39"/>
        <v>-13.900000000000091</v>
      </c>
      <c r="M42" s="56">
        <f t="shared" si="40"/>
        <v>-1348.6416558861667</v>
      </c>
    </row>
    <row r="43" spans="1:13" s="57" customFormat="1">
      <c r="A43" s="51">
        <v>43452</v>
      </c>
      <c r="B43" s="52" t="s">
        <v>385</v>
      </c>
      <c r="C43" s="53">
        <f t="shared" si="37"/>
        <v>77.441338186323861</v>
      </c>
      <c r="D43" s="52" t="s">
        <v>18</v>
      </c>
      <c r="E43" s="52">
        <v>1936.95</v>
      </c>
      <c r="F43" s="52">
        <v>1942.35</v>
      </c>
      <c r="G43" s="52"/>
      <c r="H43" s="52"/>
      <c r="I43" s="54">
        <f t="shared" si="38"/>
        <v>-418.18322620613827</v>
      </c>
      <c r="J43" s="55"/>
      <c r="K43" s="55"/>
      <c r="L43" s="55">
        <f t="shared" si="39"/>
        <v>-5.3999999999998636</v>
      </c>
      <c r="M43" s="56">
        <f t="shared" si="40"/>
        <v>-418.18322620613827</v>
      </c>
    </row>
    <row r="44" spans="1:13" s="57" customFormat="1">
      <c r="A44" s="51">
        <v>43452</v>
      </c>
      <c r="B44" s="52" t="s">
        <v>561</v>
      </c>
      <c r="C44" s="53">
        <f t="shared" si="37"/>
        <v>212.20909669661171</v>
      </c>
      <c r="D44" s="52" t="s">
        <v>18</v>
      </c>
      <c r="E44" s="52">
        <v>706.85</v>
      </c>
      <c r="F44" s="52">
        <v>704.75</v>
      </c>
      <c r="G44" s="52"/>
      <c r="H44" s="52"/>
      <c r="I44" s="54">
        <f t="shared" si="38"/>
        <v>445.63910306288943</v>
      </c>
      <c r="J44" s="55"/>
      <c r="K44" s="55"/>
      <c r="L44" s="55">
        <f t="shared" si="39"/>
        <v>2.1000000000000227</v>
      </c>
      <c r="M44" s="56">
        <f t="shared" si="40"/>
        <v>445.63910306288943</v>
      </c>
    </row>
    <row r="45" spans="1:13" s="57" customFormat="1">
      <c r="A45" s="51">
        <v>43452</v>
      </c>
      <c r="B45" s="52" t="s">
        <v>386</v>
      </c>
      <c r="C45" s="53">
        <f t="shared" si="37"/>
        <v>1576.4582238570677</v>
      </c>
      <c r="D45" s="52" t="s">
        <v>18</v>
      </c>
      <c r="E45" s="52">
        <v>95.15</v>
      </c>
      <c r="F45" s="52">
        <v>94.8</v>
      </c>
      <c r="G45" s="52"/>
      <c r="H45" s="52"/>
      <c r="I45" s="54">
        <f t="shared" si="38"/>
        <v>551.76037834998715</v>
      </c>
      <c r="J45" s="55"/>
      <c r="K45" s="55"/>
      <c r="L45" s="55">
        <f t="shared" si="39"/>
        <v>0.35000000000000853</v>
      </c>
      <c r="M45" s="56">
        <f t="shared" si="40"/>
        <v>551.76037834998715</v>
      </c>
    </row>
    <row r="46" spans="1:13" s="57" customFormat="1">
      <c r="A46" s="51">
        <v>43451</v>
      </c>
      <c r="B46" s="52" t="s">
        <v>640</v>
      </c>
      <c r="C46" s="53">
        <f t="shared" ref="C46:C50" si="41">150000/E46</f>
        <v>2064.6937370956639</v>
      </c>
      <c r="D46" s="52" t="s">
        <v>14</v>
      </c>
      <c r="E46" s="52">
        <v>72.650000000000006</v>
      </c>
      <c r="F46" s="52">
        <v>72.900000000000006</v>
      </c>
      <c r="G46" s="52"/>
      <c r="H46" s="52"/>
      <c r="I46" s="54">
        <f t="shared" ref="I46:I50" si="42">(IF(D46="SHORT",E46-F46,IF(D46="LONG",F46-E46)))*C46</f>
        <v>516.17343427391597</v>
      </c>
      <c r="J46" s="55"/>
      <c r="K46" s="55"/>
      <c r="L46" s="55">
        <f t="shared" ref="L46:L50" si="43">(J46+I46+K46)/C46</f>
        <v>0.25</v>
      </c>
      <c r="M46" s="56">
        <f t="shared" ref="M46:M50" si="44">L46*C46</f>
        <v>516.17343427391597</v>
      </c>
    </row>
    <row r="47" spans="1:13" s="57" customFormat="1">
      <c r="A47" s="51">
        <v>43451</v>
      </c>
      <c r="B47" s="52" t="s">
        <v>513</v>
      </c>
      <c r="C47" s="53">
        <f t="shared" si="41"/>
        <v>2259.0361445783133</v>
      </c>
      <c r="D47" s="52" t="s">
        <v>14</v>
      </c>
      <c r="E47" s="52">
        <v>66.400000000000006</v>
      </c>
      <c r="F47" s="52">
        <v>66.599999999999994</v>
      </c>
      <c r="G47" s="52"/>
      <c r="H47" s="52"/>
      <c r="I47" s="54">
        <f t="shared" si="42"/>
        <v>451.80722891563698</v>
      </c>
      <c r="J47" s="55"/>
      <c r="K47" s="55"/>
      <c r="L47" s="55">
        <f t="shared" si="43"/>
        <v>0.19999999999998863</v>
      </c>
      <c r="M47" s="56">
        <f t="shared" si="44"/>
        <v>451.80722891563698</v>
      </c>
    </row>
    <row r="48" spans="1:13" s="57" customFormat="1">
      <c r="A48" s="51">
        <v>43451</v>
      </c>
      <c r="B48" s="52" t="s">
        <v>472</v>
      </c>
      <c r="C48" s="53">
        <f t="shared" si="41"/>
        <v>153.11590874291841</v>
      </c>
      <c r="D48" s="52" t="s">
        <v>14</v>
      </c>
      <c r="E48" s="52">
        <v>979.65</v>
      </c>
      <c r="F48" s="52">
        <v>975.4</v>
      </c>
      <c r="G48" s="52"/>
      <c r="H48" s="52"/>
      <c r="I48" s="54">
        <f t="shared" si="42"/>
        <v>-650.74261215740319</v>
      </c>
      <c r="J48" s="55"/>
      <c r="K48" s="55"/>
      <c r="L48" s="55">
        <f t="shared" si="43"/>
        <v>-4.25</v>
      </c>
      <c r="M48" s="56">
        <f t="shared" si="44"/>
        <v>-650.74261215740319</v>
      </c>
    </row>
    <row r="49" spans="1:13" s="57" customFormat="1">
      <c r="A49" s="51">
        <v>43451</v>
      </c>
      <c r="B49" s="52" t="s">
        <v>491</v>
      </c>
      <c r="C49" s="53">
        <f t="shared" si="41"/>
        <v>75.291755552766972</v>
      </c>
      <c r="D49" s="52" t="s">
        <v>14</v>
      </c>
      <c r="E49" s="52">
        <v>1992.25</v>
      </c>
      <c r="F49" s="52">
        <v>1998.5</v>
      </c>
      <c r="G49" s="52"/>
      <c r="H49" s="52"/>
      <c r="I49" s="54">
        <f t="shared" si="42"/>
        <v>470.57347220479357</v>
      </c>
      <c r="J49" s="55"/>
      <c r="K49" s="55"/>
      <c r="L49" s="55">
        <f t="shared" si="43"/>
        <v>6.25</v>
      </c>
      <c r="M49" s="56">
        <f t="shared" si="44"/>
        <v>470.57347220479357</v>
      </c>
    </row>
    <row r="50" spans="1:13" s="57" customFormat="1">
      <c r="A50" s="51">
        <v>43451</v>
      </c>
      <c r="B50" s="52" t="s">
        <v>437</v>
      </c>
      <c r="C50" s="53">
        <f t="shared" si="41"/>
        <v>257.42234425948169</v>
      </c>
      <c r="D50" s="52" t="s">
        <v>14</v>
      </c>
      <c r="E50" s="52">
        <v>582.70000000000005</v>
      </c>
      <c r="F50" s="52">
        <v>577.45000000000005</v>
      </c>
      <c r="G50" s="52"/>
      <c r="H50" s="52"/>
      <c r="I50" s="54">
        <f t="shared" si="42"/>
        <v>-1351.4673073622789</v>
      </c>
      <c r="J50" s="55"/>
      <c r="K50" s="55"/>
      <c r="L50" s="55">
        <f t="shared" si="43"/>
        <v>-5.25</v>
      </c>
      <c r="M50" s="56">
        <f t="shared" si="44"/>
        <v>-1351.4673073622789</v>
      </c>
    </row>
    <row r="51" spans="1:13" s="57" customFormat="1">
      <c r="A51" s="51">
        <v>43448</v>
      </c>
      <c r="B51" s="52" t="s">
        <v>639</v>
      </c>
      <c r="C51" s="53">
        <f t="shared" ref="C51:C55" si="45">150000/E51</f>
        <v>53.304904051172706</v>
      </c>
      <c r="D51" s="52" t="s">
        <v>14</v>
      </c>
      <c r="E51" s="52">
        <v>2814</v>
      </c>
      <c r="F51" s="52">
        <v>2830</v>
      </c>
      <c r="G51" s="52"/>
      <c r="H51" s="52"/>
      <c r="I51" s="54">
        <f t="shared" ref="I51:I55" si="46">(IF(D51="SHORT",E51-F51,IF(D51="LONG",F51-E51)))*C51</f>
        <v>852.87846481876329</v>
      </c>
      <c r="J51" s="55"/>
      <c r="K51" s="55"/>
      <c r="L51" s="55">
        <f t="shared" ref="L51:L55" si="47">(J51+I51+K51)/C51</f>
        <v>16</v>
      </c>
      <c r="M51" s="56">
        <f t="shared" ref="M51:M55" si="48">L51*C51</f>
        <v>852.87846481876329</v>
      </c>
    </row>
    <row r="52" spans="1:13" s="57" customFormat="1">
      <c r="A52" s="51">
        <v>43448</v>
      </c>
      <c r="B52" s="52" t="s">
        <v>524</v>
      </c>
      <c r="C52" s="53">
        <f t="shared" si="45"/>
        <v>2332.8149300155524</v>
      </c>
      <c r="D52" s="52" t="s">
        <v>18</v>
      </c>
      <c r="E52" s="52">
        <v>64.3</v>
      </c>
      <c r="F52" s="52">
        <v>63.8</v>
      </c>
      <c r="G52" s="52"/>
      <c r="H52" s="52"/>
      <c r="I52" s="54">
        <f t="shared" si="46"/>
        <v>1166.4074650077762</v>
      </c>
      <c r="J52" s="55"/>
      <c r="K52" s="55"/>
      <c r="L52" s="55">
        <f t="shared" si="47"/>
        <v>0.5</v>
      </c>
      <c r="M52" s="56">
        <f t="shared" si="48"/>
        <v>1166.4074650077762</v>
      </c>
    </row>
    <row r="53" spans="1:13" s="57" customFormat="1">
      <c r="A53" s="51">
        <v>43448</v>
      </c>
      <c r="B53" s="52" t="s">
        <v>555</v>
      </c>
      <c r="C53" s="53">
        <f t="shared" si="45"/>
        <v>854.70085470085473</v>
      </c>
      <c r="D53" s="52" t="s">
        <v>14</v>
      </c>
      <c r="E53" s="52">
        <v>175.5</v>
      </c>
      <c r="F53" s="52">
        <v>176.8</v>
      </c>
      <c r="G53" s="52"/>
      <c r="H53" s="52"/>
      <c r="I53" s="54">
        <f t="shared" si="46"/>
        <v>1111.1111111111209</v>
      </c>
      <c r="J53" s="55"/>
      <c r="K53" s="55"/>
      <c r="L53" s="55">
        <f t="shared" si="47"/>
        <v>1.3000000000000114</v>
      </c>
      <c r="M53" s="56">
        <f t="shared" si="48"/>
        <v>1111.1111111111209</v>
      </c>
    </row>
    <row r="54" spans="1:13" s="57" customFormat="1">
      <c r="A54" s="51">
        <v>43448</v>
      </c>
      <c r="B54" s="52" t="s">
        <v>638</v>
      </c>
      <c r="C54" s="53">
        <f t="shared" si="45"/>
        <v>400.42712226374795</v>
      </c>
      <c r="D54" s="52" t="s">
        <v>14</v>
      </c>
      <c r="E54" s="52">
        <v>374.6</v>
      </c>
      <c r="F54" s="52">
        <v>371.2</v>
      </c>
      <c r="G54" s="52"/>
      <c r="H54" s="52"/>
      <c r="I54" s="54">
        <f t="shared" si="46"/>
        <v>-1361.4522156967566</v>
      </c>
      <c r="J54" s="55"/>
      <c r="K54" s="55"/>
      <c r="L54" s="55">
        <f t="shared" si="47"/>
        <v>-3.4000000000000341</v>
      </c>
      <c r="M54" s="56">
        <f t="shared" si="48"/>
        <v>-1361.4522156967566</v>
      </c>
    </row>
    <row r="55" spans="1:13" s="57" customFormat="1">
      <c r="A55" s="51">
        <v>43448</v>
      </c>
      <c r="B55" s="52" t="s">
        <v>587</v>
      </c>
      <c r="C55" s="53">
        <f t="shared" si="45"/>
        <v>569.47608200455591</v>
      </c>
      <c r="D55" s="52" t="s">
        <v>14</v>
      </c>
      <c r="E55" s="52">
        <v>263.39999999999998</v>
      </c>
      <c r="F55" s="52">
        <v>261</v>
      </c>
      <c r="G55" s="52"/>
      <c r="H55" s="52"/>
      <c r="I55" s="54">
        <f t="shared" si="46"/>
        <v>-1366.7425968109212</v>
      </c>
      <c r="J55" s="55"/>
      <c r="K55" s="55"/>
      <c r="L55" s="55">
        <f t="shared" si="47"/>
        <v>-2.3999999999999773</v>
      </c>
      <c r="M55" s="56">
        <f t="shared" si="48"/>
        <v>-1366.7425968109212</v>
      </c>
    </row>
    <row r="56" spans="1:13" s="57" customFormat="1">
      <c r="A56" s="51">
        <v>43447</v>
      </c>
      <c r="B56" s="52" t="s">
        <v>544</v>
      </c>
      <c r="C56" s="53">
        <f t="shared" ref="C56:C59" si="49">150000/E56</f>
        <v>611.12242819311473</v>
      </c>
      <c r="D56" s="52" t="s">
        <v>18</v>
      </c>
      <c r="E56" s="52">
        <v>245.45</v>
      </c>
      <c r="F56" s="52">
        <v>243.6</v>
      </c>
      <c r="G56" s="52"/>
      <c r="H56" s="52"/>
      <c r="I56" s="54">
        <f t="shared" ref="I56:I59" si="50">(IF(D56="SHORT",E56-F56,IF(D56="LONG",F56-E56)))*C56</f>
        <v>1130.5764921572588</v>
      </c>
      <c r="J56" s="55"/>
      <c r="K56" s="55"/>
      <c r="L56" s="55">
        <f t="shared" ref="L56:L59" si="51">(J56+I56+K56)/C56</f>
        <v>1.8499999999999943</v>
      </c>
      <c r="M56" s="56">
        <f t="shared" ref="M56:M59" si="52">L56*C56</f>
        <v>1130.5764921572588</v>
      </c>
    </row>
    <row r="57" spans="1:13" s="57" customFormat="1">
      <c r="A57" s="51">
        <v>43447</v>
      </c>
      <c r="B57" s="52" t="s">
        <v>637</v>
      </c>
      <c r="C57" s="53">
        <f t="shared" si="49"/>
        <v>680.73519400953035</v>
      </c>
      <c r="D57" s="52" t="s">
        <v>18</v>
      </c>
      <c r="E57" s="52">
        <v>220.35</v>
      </c>
      <c r="F57" s="52">
        <v>219.5</v>
      </c>
      <c r="G57" s="52"/>
      <c r="H57" s="52"/>
      <c r="I57" s="54">
        <f t="shared" si="50"/>
        <v>578.62491490809691</v>
      </c>
      <c r="J57" s="55"/>
      <c r="K57" s="55"/>
      <c r="L57" s="55">
        <f t="shared" si="51"/>
        <v>0.84999999999999432</v>
      </c>
      <c r="M57" s="56">
        <f t="shared" si="52"/>
        <v>578.62491490809691</v>
      </c>
    </row>
    <row r="58" spans="1:13" s="57" customFormat="1">
      <c r="A58" s="51">
        <v>43447</v>
      </c>
      <c r="B58" s="52" t="s">
        <v>418</v>
      </c>
      <c r="C58" s="53">
        <f t="shared" si="49"/>
        <v>1317.5230566534915</v>
      </c>
      <c r="D58" s="52" t="s">
        <v>18</v>
      </c>
      <c r="E58" s="52">
        <v>113.85</v>
      </c>
      <c r="F58" s="52">
        <v>112.95</v>
      </c>
      <c r="G58" s="52">
        <v>111.95</v>
      </c>
      <c r="H58" s="52"/>
      <c r="I58" s="54">
        <f t="shared" si="50"/>
        <v>1185.7707509881311</v>
      </c>
      <c r="J58" s="55">
        <f t="shared" ref="J58" si="53">(IF(D58="SHORT",IF(G58="",0,F58-G58),IF(D58="LONG",IF(G58="",0,G58-F58))))*C58</f>
        <v>1317.5230566534915</v>
      </c>
      <c r="K58" s="55"/>
      <c r="L58" s="55">
        <f t="shared" si="51"/>
        <v>1.8999999999999915</v>
      </c>
      <c r="M58" s="56">
        <f t="shared" si="52"/>
        <v>2503.2938076416226</v>
      </c>
    </row>
    <row r="59" spans="1:13" s="57" customFormat="1">
      <c r="A59" s="51">
        <v>43447</v>
      </c>
      <c r="B59" s="52" t="s">
        <v>593</v>
      </c>
      <c r="C59" s="53">
        <f t="shared" si="49"/>
        <v>263.82903878286874</v>
      </c>
      <c r="D59" s="52" t="s">
        <v>14</v>
      </c>
      <c r="E59" s="52">
        <v>568.54999999999995</v>
      </c>
      <c r="F59" s="52">
        <v>563.4</v>
      </c>
      <c r="G59" s="52"/>
      <c r="H59" s="52"/>
      <c r="I59" s="54">
        <f t="shared" si="50"/>
        <v>-1358.719549731768</v>
      </c>
      <c r="J59" s="55"/>
      <c r="K59" s="55"/>
      <c r="L59" s="55">
        <f t="shared" si="51"/>
        <v>-5.1499999999999773</v>
      </c>
      <c r="M59" s="56">
        <f t="shared" si="52"/>
        <v>-1358.719549731768</v>
      </c>
    </row>
    <row r="60" spans="1:13" s="57" customFormat="1">
      <c r="A60" s="51">
        <v>43446</v>
      </c>
      <c r="B60" s="52" t="s">
        <v>636</v>
      </c>
      <c r="C60" s="53">
        <f t="shared" ref="C60:C66" si="54">150000/E60</f>
        <v>128.562245553889</v>
      </c>
      <c r="D60" s="52" t="s">
        <v>14</v>
      </c>
      <c r="E60" s="52">
        <v>1166.75</v>
      </c>
      <c r="F60" s="52">
        <v>1174</v>
      </c>
      <c r="G60" s="52"/>
      <c r="H60" s="52"/>
      <c r="I60" s="54">
        <f t="shared" ref="I60:I66" si="55">(IF(D60="SHORT",E60-F60,IF(D60="LONG",F60-E60)))*C60</f>
        <v>932.07628026569523</v>
      </c>
      <c r="J60" s="55"/>
      <c r="K60" s="55"/>
      <c r="L60" s="55">
        <f t="shared" ref="L60:L66" si="56">(J60+I60+K60)/C60</f>
        <v>7.25</v>
      </c>
      <c r="M60" s="56">
        <f t="shared" ref="M60:M66" si="57">L60*C60</f>
        <v>932.07628026569523</v>
      </c>
    </row>
    <row r="61" spans="1:13" s="57" customFormat="1">
      <c r="A61" s="51">
        <v>43446</v>
      </c>
      <c r="B61" s="52" t="s">
        <v>555</v>
      </c>
      <c r="C61" s="53">
        <f t="shared" si="54"/>
        <v>858.86057829945605</v>
      </c>
      <c r="D61" s="52" t="s">
        <v>14</v>
      </c>
      <c r="E61" s="52">
        <v>174.65</v>
      </c>
      <c r="F61" s="52">
        <v>174.75</v>
      </c>
      <c r="G61" s="52"/>
      <c r="H61" s="52"/>
      <c r="I61" s="54">
        <f t="shared" si="55"/>
        <v>85.886057829940725</v>
      </c>
      <c r="J61" s="55"/>
      <c r="K61" s="55"/>
      <c r="L61" s="55">
        <f t="shared" si="56"/>
        <v>9.9999999999994316E-2</v>
      </c>
      <c r="M61" s="56">
        <f t="shared" si="57"/>
        <v>85.886057829940725</v>
      </c>
    </row>
    <row r="62" spans="1:13" s="66" customFormat="1">
      <c r="A62" s="60">
        <v>43446</v>
      </c>
      <c r="B62" s="61" t="s">
        <v>76</v>
      </c>
      <c r="C62" s="62">
        <f t="shared" si="54"/>
        <v>241.54589371980677</v>
      </c>
      <c r="D62" s="61" t="s">
        <v>14</v>
      </c>
      <c r="E62" s="61">
        <v>621</v>
      </c>
      <c r="F62" s="61">
        <v>625.65</v>
      </c>
      <c r="G62" s="61">
        <v>631.29999999999995</v>
      </c>
      <c r="H62" s="61">
        <v>637</v>
      </c>
      <c r="I62" s="63">
        <f t="shared" si="55"/>
        <v>1123.188405797096</v>
      </c>
      <c r="J62" s="64">
        <f t="shared" ref="J62:J66" si="58">(IF(D62="SHORT",IF(G62="",0,F62-G62),IF(D62="LONG",IF(G62="",0,G62-F62))))*C62</f>
        <v>1364.7342995169029</v>
      </c>
      <c r="K62" s="64">
        <f t="shared" ref="K62:K66" si="59">(IF(D62="SHORT",IF(H62="",0,G62-H62),IF(D62="LONG",IF(H62="",0,(H62-G62)))))*C62</f>
        <v>1376.8115942029096</v>
      </c>
      <c r="L62" s="64">
        <f t="shared" si="56"/>
        <v>16</v>
      </c>
      <c r="M62" s="65">
        <f t="shared" si="57"/>
        <v>3864.7342995169083</v>
      </c>
    </row>
    <row r="63" spans="1:13" s="57" customFormat="1">
      <c r="A63" s="51">
        <v>43446</v>
      </c>
      <c r="B63" s="52" t="s">
        <v>635</v>
      </c>
      <c r="C63" s="53">
        <f t="shared" si="54"/>
        <v>329.12781130005487</v>
      </c>
      <c r="D63" s="52" t="s">
        <v>14</v>
      </c>
      <c r="E63" s="52">
        <v>455.75</v>
      </c>
      <c r="F63" s="52">
        <v>451.6</v>
      </c>
      <c r="G63" s="52"/>
      <c r="H63" s="52"/>
      <c r="I63" s="54">
        <f t="shared" si="55"/>
        <v>-1365.8804168952202</v>
      </c>
      <c r="J63" s="55"/>
      <c r="K63" s="55"/>
      <c r="L63" s="55">
        <f t="shared" si="56"/>
        <v>-4.1499999999999773</v>
      </c>
      <c r="M63" s="56">
        <f t="shared" si="57"/>
        <v>-1365.8804168952202</v>
      </c>
    </row>
    <row r="64" spans="1:13" s="57" customFormat="1">
      <c r="A64" s="51">
        <v>43446</v>
      </c>
      <c r="B64" s="52" t="s">
        <v>381</v>
      </c>
      <c r="C64" s="53">
        <f t="shared" si="54"/>
        <v>346.86090877558098</v>
      </c>
      <c r="D64" s="52" t="s">
        <v>14</v>
      </c>
      <c r="E64" s="52">
        <v>432.45</v>
      </c>
      <c r="F64" s="52">
        <v>428.55</v>
      </c>
      <c r="G64" s="52"/>
      <c r="H64" s="52"/>
      <c r="I64" s="54">
        <f t="shared" si="55"/>
        <v>-1352.757544224758</v>
      </c>
      <c r="J64" s="55"/>
      <c r="K64" s="55"/>
      <c r="L64" s="55">
        <f t="shared" si="56"/>
        <v>-3.8999999999999777</v>
      </c>
      <c r="M64" s="56">
        <f t="shared" si="57"/>
        <v>-1352.757544224758</v>
      </c>
    </row>
    <row r="65" spans="1:13" s="57" customFormat="1">
      <c r="A65" s="51">
        <v>43446</v>
      </c>
      <c r="B65" s="52" t="s">
        <v>500</v>
      </c>
      <c r="C65" s="53">
        <f t="shared" si="54"/>
        <v>2068.9655172413795</v>
      </c>
      <c r="D65" s="52" t="s">
        <v>14</v>
      </c>
      <c r="E65" s="52">
        <v>72.5</v>
      </c>
      <c r="F65" s="52">
        <v>73.05</v>
      </c>
      <c r="G65" s="52">
        <v>73.7</v>
      </c>
      <c r="H65" s="52"/>
      <c r="I65" s="54">
        <f t="shared" si="55"/>
        <v>1137.9310344827529</v>
      </c>
      <c r="J65" s="55">
        <f t="shared" si="58"/>
        <v>1344.8275862069086</v>
      </c>
      <c r="K65" s="55"/>
      <c r="L65" s="55">
        <f t="shared" si="56"/>
        <v>1.2000000000000028</v>
      </c>
      <c r="M65" s="56">
        <f t="shared" si="57"/>
        <v>2482.7586206896613</v>
      </c>
    </row>
    <row r="66" spans="1:13" s="66" customFormat="1">
      <c r="A66" s="60">
        <v>43446</v>
      </c>
      <c r="B66" s="61" t="s">
        <v>531</v>
      </c>
      <c r="C66" s="62">
        <f t="shared" si="54"/>
        <v>117.78563015312132</v>
      </c>
      <c r="D66" s="61" t="s">
        <v>14</v>
      </c>
      <c r="E66" s="61">
        <v>1273.5</v>
      </c>
      <c r="F66" s="61">
        <v>1283.05</v>
      </c>
      <c r="G66" s="61">
        <v>1294.5999999999999</v>
      </c>
      <c r="H66" s="61">
        <v>1306.25</v>
      </c>
      <c r="I66" s="63">
        <f t="shared" si="55"/>
        <v>1124.8527679623032</v>
      </c>
      <c r="J66" s="64">
        <f t="shared" si="58"/>
        <v>1360.424028268546</v>
      </c>
      <c r="K66" s="64">
        <f t="shared" si="59"/>
        <v>1372.202591283874</v>
      </c>
      <c r="L66" s="64">
        <f t="shared" si="56"/>
        <v>32.75</v>
      </c>
      <c r="M66" s="65">
        <f t="shared" si="57"/>
        <v>3857.4793875147229</v>
      </c>
    </row>
    <row r="67" spans="1:13" s="57" customFormat="1">
      <c r="A67" s="51">
        <v>43445</v>
      </c>
      <c r="B67" s="52" t="s">
        <v>464</v>
      </c>
      <c r="C67" s="53">
        <f t="shared" ref="C67:C71" si="60">150000/E67</f>
        <v>1485.1485148514851</v>
      </c>
      <c r="D67" s="52" t="s">
        <v>14</v>
      </c>
      <c r="E67" s="52">
        <v>101</v>
      </c>
      <c r="F67" s="52">
        <v>101.75</v>
      </c>
      <c r="G67" s="52">
        <v>102.7</v>
      </c>
      <c r="H67" s="52"/>
      <c r="I67" s="54">
        <f t="shared" ref="I67:I71" si="61">(IF(D67="SHORT",E67-F67,IF(D67="LONG",F67-E67)))*C67</f>
        <v>1113.8613861386139</v>
      </c>
      <c r="J67" s="55">
        <f t="shared" ref="J67:J70" si="62">(IF(D67="SHORT",IF(G67="",0,F67-G67),IF(D67="LONG",IF(G67="",0,G67-F67))))*C67</f>
        <v>1410.8910891089151</v>
      </c>
      <c r="K67" s="55"/>
      <c r="L67" s="55">
        <f t="shared" ref="L67:L71" si="63">(J67+I67+K67)/C67</f>
        <v>1.7000000000000031</v>
      </c>
      <c r="M67" s="56">
        <f t="shared" ref="M67:M71" si="64">L67*C67</f>
        <v>2524.7524752475292</v>
      </c>
    </row>
    <row r="68" spans="1:13" s="57" customFormat="1">
      <c r="A68" s="51">
        <v>43445</v>
      </c>
      <c r="B68" s="52" t="s">
        <v>588</v>
      </c>
      <c r="C68" s="53">
        <f t="shared" si="60"/>
        <v>99.933377748167885</v>
      </c>
      <c r="D68" s="52" t="s">
        <v>14</v>
      </c>
      <c r="E68" s="52">
        <v>1501</v>
      </c>
      <c r="F68" s="52">
        <v>1512.25</v>
      </c>
      <c r="G68" s="52"/>
      <c r="H68" s="52"/>
      <c r="I68" s="54">
        <f t="shared" si="61"/>
        <v>1124.2504996668888</v>
      </c>
      <c r="J68" s="55"/>
      <c r="K68" s="55"/>
      <c r="L68" s="55">
        <f t="shared" si="63"/>
        <v>11.250000000000002</v>
      </c>
      <c r="M68" s="56">
        <f t="shared" si="64"/>
        <v>1124.2504996668888</v>
      </c>
    </row>
    <row r="69" spans="1:13" s="57" customFormat="1">
      <c r="A69" s="51">
        <v>43445</v>
      </c>
      <c r="B69" s="52" t="s">
        <v>481</v>
      </c>
      <c r="C69" s="53">
        <f t="shared" si="60"/>
        <v>300.60120240480961</v>
      </c>
      <c r="D69" s="52" t="s">
        <v>14</v>
      </c>
      <c r="E69" s="52">
        <v>499</v>
      </c>
      <c r="F69" s="52">
        <v>502.75</v>
      </c>
      <c r="G69" s="52"/>
      <c r="H69" s="52"/>
      <c r="I69" s="54">
        <f t="shared" si="61"/>
        <v>1127.2545090180361</v>
      </c>
      <c r="J69" s="55"/>
      <c r="K69" s="55"/>
      <c r="L69" s="55">
        <f t="shared" si="63"/>
        <v>3.75</v>
      </c>
      <c r="M69" s="56">
        <f t="shared" si="64"/>
        <v>1127.2545090180361</v>
      </c>
    </row>
    <row r="70" spans="1:13" s="57" customFormat="1">
      <c r="A70" s="51">
        <v>43445</v>
      </c>
      <c r="B70" s="52" t="s">
        <v>533</v>
      </c>
      <c r="C70" s="53">
        <f t="shared" si="60"/>
        <v>101.81225819588678</v>
      </c>
      <c r="D70" s="52" t="s">
        <v>14</v>
      </c>
      <c r="E70" s="52">
        <v>1473.3</v>
      </c>
      <c r="F70" s="52">
        <v>1484.3</v>
      </c>
      <c r="G70" s="52">
        <v>1497.7</v>
      </c>
      <c r="H70" s="52"/>
      <c r="I70" s="54">
        <f t="shared" si="61"/>
        <v>1119.9348401547545</v>
      </c>
      <c r="J70" s="55">
        <f t="shared" si="62"/>
        <v>1364.2842598248922</v>
      </c>
      <c r="K70" s="55"/>
      <c r="L70" s="55">
        <f t="shared" si="63"/>
        <v>24.400000000000091</v>
      </c>
      <c r="M70" s="56">
        <f t="shared" si="64"/>
        <v>2484.2190999796467</v>
      </c>
    </row>
    <row r="71" spans="1:13" s="57" customFormat="1">
      <c r="A71" s="51">
        <v>43445</v>
      </c>
      <c r="B71" s="52" t="s">
        <v>615</v>
      </c>
      <c r="C71" s="53">
        <f t="shared" si="60"/>
        <v>210.14289717007566</v>
      </c>
      <c r="D71" s="52" t="s">
        <v>14</v>
      </c>
      <c r="E71" s="52">
        <v>713.8</v>
      </c>
      <c r="F71" s="52">
        <v>707.35</v>
      </c>
      <c r="G71" s="52"/>
      <c r="H71" s="52"/>
      <c r="I71" s="54">
        <f t="shared" si="61"/>
        <v>-1355.4216867469736</v>
      </c>
      <c r="J71" s="55"/>
      <c r="K71" s="55"/>
      <c r="L71" s="55">
        <f t="shared" si="63"/>
        <v>-6.4499999999999318</v>
      </c>
      <c r="M71" s="56">
        <f t="shared" si="64"/>
        <v>-1355.4216867469736</v>
      </c>
    </row>
    <row r="72" spans="1:13" s="57" customFormat="1">
      <c r="A72" s="51">
        <v>43444</v>
      </c>
      <c r="B72" s="52" t="s">
        <v>525</v>
      </c>
      <c r="C72" s="53">
        <f t="shared" ref="C72:C76" si="65">150000/E72</f>
        <v>239.98080153587713</v>
      </c>
      <c r="D72" s="52" t="s">
        <v>18</v>
      </c>
      <c r="E72" s="52">
        <v>625.04999999999995</v>
      </c>
      <c r="F72" s="52">
        <v>620.35</v>
      </c>
      <c r="G72" s="52"/>
      <c r="H72" s="52"/>
      <c r="I72" s="54">
        <f t="shared" ref="I72:I76" si="66">(IF(D72="SHORT",E72-F72,IF(D72="LONG",F72-E72)))*C72</f>
        <v>1127.9097672186062</v>
      </c>
      <c r="J72" s="55"/>
      <c r="K72" s="55"/>
      <c r="L72" s="55">
        <f t="shared" ref="L72:L76" si="67">(J72+I72+K72)/C72</f>
        <v>4.6999999999999318</v>
      </c>
      <c r="M72" s="56">
        <f t="shared" ref="M72:M76" si="68">L72*C72</f>
        <v>1127.9097672186062</v>
      </c>
    </row>
    <row r="73" spans="1:13" s="57" customFormat="1">
      <c r="A73" s="51">
        <v>43444</v>
      </c>
      <c r="B73" s="52" t="s">
        <v>537</v>
      </c>
      <c r="C73" s="53">
        <f t="shared" si="65"/>
        <v>718.21881733301416</v>
      </c>
      <c r="D73" s="52" t="s">
        <v>18</v>
      </c>
      <c r="E73" s="52">
        <v>208.85</v>
      </c>
      <c r="F73" s="52">
        <v>207.3</v>
      </c>
      <c r="G73" s="52"/>
      <c r="H73" s="52"/>
      <c r="I73" s="54">
        <f t="shared" si="66"/>
        <v>1113.2391668661596</v>
      </c>
      <c r="J73" s="55"/>
      <c r="K73" s="55"/>
      <c r="L73" s="55">
        <f t="shared" si="67"/>
        <v>1.5499999999999829</v>
      </c>
      <c r="M73" s="56">
        <f t="shared" si="68"/>
        <v>1113.2391668661596</v>
      </c>
    </row>
    <row r="74" spans="1:13" s="57" customFormat="1">
      <c r="A74" s="51">
        <v>43444</v>
      </c>
      <c r="B74" s="52" t="s">
        <v>487</v>
      </c>
      <c r="C74" s="53">
        <f t="shared" si="65"/>
        <v>605.69351907934583</v>
      </c>
      <c r="D74" s="52" t="s">
        <v>14</v>
      </c>
      <c r="E74" s="52">
        <v>247.65</v>
      </c>
      <c r="F74" s="52">
        <v>246.4</v>
      </c>
      <c r="G74" s="52"/>
      <c r="H74" s="52"/>
      <c r="I74" s="54">
        <f t="shared" si="66"/>
        <v>-757.11689884918223</v>
      </c>
      <c r="J74" s="55"/>
      <c r="K74" s="55"/>
      <c r="L74" s="55">
        <f t="shared" si="67"/>
        <v>-1.25</v>
      </c>
      <c r="M74" s="56">
        <f t="shared" si="68"/>
        <v>-757.11689884918223</v>
      </c>
    </row>
    <row r="75" spans="1:13" s="66" customFormat="1">
      <c r="A75" s="60">
        <v>43444</v>
      </c>
      <c r="B75" s="61" t="s">
        <v>553</v>
      </c>
      <c r="C75" s="62">
        <f t="shared" si="65"/>
        <v>732.421875</v>
      </c>
      <c r="D75" s="61" t="s">
        <v>18</v>
      </c>
      <c r="E75" s="61">
        <v>204.8</v>
      </c>
      <c r="F75" s="61">
        <v>203.25</v>
      </c>
      <c r="G75" s="61">
        <v>201.4</v>
      </c>
      <c r="H75" s="61">
        <v>199.6</v>
      </c>
      <c r="I75" s="63">
        <f t="shared" si="66"/>
        <v>1135.2539062500084</v>
      </c>
      <c r="J75" s="64">
        <f t="shared" ref="J75" si="69">(IF(D75="SHORT",IF(G75="",0,F75-G75),IF(D75="LONG",IF(G75="",0,G75-F75))))*C75</f>
        <v>1354.9804687499959</v>
      </c>
      <c r="K75" s="64">
        <f t="shared" ref="K75" si="70">(IF(D75="SHORT",IF(H75="",0,G75-H75),IF(D75="LONG",IF(H75="",0,(H75-G75)))))*C75</f>
        <v>1318.3593750000084</v>
      </c>
      <c r="L75" s="64">
        <f t="shared" si="67"/>
        <v>5.2000000000000171</v>
      </c>
      <c r="M75" s="65">
        <f t="shared" si="68"/>
        <v>3808.5937500000123</v>
      </c>
    </row>
    <row r="76" spans="1:13" s="57" customFormat="1">
      <c r="A76" s="51">
        <v>43444</v>
      </c>
      <c r="B76" s="52" t="s">
        <v>511</v>
      </c>
      <c r="C76" s="53">
        <f t="shared" si="65"/>
        <v>216.10718916582624</v>
      </c>
      <c r="D76" s="52" t="s">
        <v>18</v>
      </c>
      <c r="E76" s="52">
        <v>694.1</v>
      </c>
      <c r="F76" s="52">
        <v>688.85</v>
      </c>
      <c r="G76" s="52"/>
      <c r="H76" s="52"/>
      <c r="I76" s="54">
        <f t="shared" si="66"/>
        <v>1134.5627431205878</v>
      </c>
      <c r="J76" s="55"/>
      <c r="K76" s="55"/>
      <c r="L76" s="55">
        <f t="shared" si="67"/>
        <v>5.25</v>
      </c>
      <c r="M76" s="56">
        <f t="shared" si="68"/>
        <v>1134.5627431205878</v>
      </c>
    </row>
    <row r="77" spans="1:13" s="57" customFormat="1">
      <c r="A77" s="51">
        <v>43441</v>
      </c>
      <c r="B77" s="52" t="s">
        <v>516</v>
      </c>
      <c r="C77" s="53">
        <f t="shared" ref="C77:C80" si="71">150000/E77</f>
        <v>187.52344043005377</v>
      </c>
      <c r="D77" s="52" t="s">
        <v>18</v>
      </c>
      <c r="E77" s="52">
        <v>799.9</v>
      </c>
      <c r="F77" s="52">
        <v>796.65</v>
      </c>
      <c r="G77" s="52"/>
      <c r="H77" s="52"/>
      <c r="I77" s="54">
        <f t="shared" ref="I77:I80" si="72">(IF(D77="SHORT",E77-F77,IF(D77="LONG",F77-E77)))*C77</f>
        <v>609.45118139767476</v>
      </c>
      <c r="J77" s="55"/>
      <c r="K77" s="55"/>
      <c r="L77" s="55">
        <f t="shared" ref="L77:L80" si="73">(J77+I77+K77)/C77</f>
        <v>3.25</v>
      </c>
      <c r="M77" s="56">
        <f t="shared" ref="M77:M80" si="74">L77*C77</f>
        <v>609.45118139767476</v>
      </c>
    </row>
    <row r="78" spans="1:13" s="57" customFormat="1">
      <c r="A78" s="51">
        <v>43441</v>
      </c>
      <c r="B78" s="52" t="s">
        <v>533</v>
      </c>
      <c r="C78" s="53">
        <f t="shared" si="71"/>
        <v>101.13609547247412</v>
      </c>
      <c r="D78" s="52" t="s">
        <v>18</v>
      </c>
      <c r="E78" s="52">
        <v>1483.15</v>
      </c>
      <c r="F78" s="52">
        <v>1477.4</v>
      </c>
      <c r="G78" s="52"/>
      <c r="H78" s="52"/>
      <c r="I78" s="54">
        <f t="shared" si="72"/>
        <v>581.53254896672627</v>
      </c>
      <c r="J78" s="55"/>
      <c r="K78" s="55"/>
      <c r="L78" s="55">
        <f t="shared" si="73"/>
        <v>5.7500000000000009</v>
      </c>
      <c r="M78" s="56">
        <f t="shared" si="74"/>
        <v>581.53254896672627</v>
      </c>
    </row>
    <row r="79" spans="1:13" s="57" customFormat="1">
      <c r="A79" s="51">
        <v>43441</v>
      </c>
      <c r="B79" s="52" t="s">
        <v>498</v>
      </c>
      <c r="C79" s="53">
        <f t="shared" si="71"/>
        <v>213.05305020950217</v>
      </c>
      <c r="D79" s="52" t="s">
        <v>18</v>
      </c>
      <c r="E79" s="52">
        <v>704.05</v>
      </c>
      <c r="F79" s="52">
        <v>698.75</v>
      </c>
      <c r="G79" s="52">
        <v>692.45</v>
      </c>
      <c r="H79" s="52"/>
      <c r="I79" s="54">
        <f t="shared" si="72"/>
        <v>1129.1811661103518</v>
      </c>
      <c r="J79" s="55">
        <f t="shared" ref="J79:J80" si="75">(IF(D79="SHORT",IF(G79="",0,F79-G79),IF(D79="LONG",IF(G79="",0,G79-F79))))*C79</f>
        <v>1342.2342163198541</v>
      </c>
      <c r="K79" s="55"/>
      <c r="L79" s="55">
        <f t="shared" si="73"/>
        <v>11.599999999999909</v>
      </c>
      <c r="M79" s="56">
        <f t="shared" si="74"/>
        <v>2471.4153824302057</v>
      </c>
    </row>
    <row r="80" spans="1:13" s="66" customFormat="1">
      <c r="A80" s="60">
        <v>43441</v>
      </c>
      <c r="B80" s="61" t="s">
        <v>525</v>
      </c>
      <c r="C80" s="62">
        <f t="shared" si="71"/>
        <v>951.7766497461929</v>
      </c>
      <c r="D80" s="61" t="s">
        <v>18</v>
      </c>
      <c r="E80" s="61">
        <v>157.6</v>
      </c>
      <c r="F80" s="61">
        <v>156.4</v>
      </c>
      <c r="G80" s="61">
        <v>155</v>
      </c>
      <c r="H80" s="61">
        <v>153.65</v>
      </c>
      <c r="I80" s="63">
        <f t="shared" si="72"/>
        <v>1142.1319796954206</v>
      </c>
      <c r="J80" s="64">
        <f t="shared" si="75"/>
        <v>1332.4873096446754</v>
      </c>
      <c r="K80" s="64">
        <f t="shared" ref="K80" si="76">(IF(D80="SHORT",IF(H80="",0,G80-H80),IF(D80="LONG",IF(H80="",0,(H80-G80)))))*C80</f>
        <v>1284.898477157355</v>
      </c>
      <c r="L80" s="64">
        <f t="shared" si="73"/>
        <v>3.9499999999999882</v>
      </c>
      <c r="M80" s="65">
        <f t="shared" si="74"/>
        <v>3759.5177664974508</v>
      </c>
    </row>
    <row r="81" spans="1:13" s="57" customFormat="1">
      <c r="A81" s="51">
        <v>43440</v>
      </c>
      <c r="B81" s="52" t="s">
        <v>552</v>
      </c>
      <c r="C81" s="53">
        <f t="shared" ref="C81:C84" si="77">150000/E81</f>
        <v>346.98126301179735</v>
      </c>
      <c r="D81" s="52" t="s">
        <v>18</v>
      </c>
      <c r="E81" s="52">
        <v>432.3</v>
      </c>
      <c r="F81" s="52">
        <v>430.7</v>
      </c>
      <c r="G81" s="52"/>
      <c r="H81" s="52"/>
      <c r="I81" s="54">
        <f t="shared" ref="I81:I84" si="78">(IF(D81="SHORT",E81-F81,IF(D81="LONG",F81-E81)))*C81</f>
        <v>555.1700208188837</v>
      </c>
      <c r="J81" s="55"/>
      <c r="K81" s="55"/>
      <c r="L81" s="55">
        <f t="shared" ref="L81:L84" si="79">(J81+I81+K81)/C81</f>
        <v>1.600000000000023</v>
      </c>
      <c r="M81" s="56">
        <f t="shared" ref="M81:M84" si="80">L81*C81</f>
        <v>555.1700208188837</v>
      </c>
    </row>
    <row r="82" spans="1:13" s="57" customFormat="1">
      <c r="A82" s="51">
        <v>43440</v>
      </c>
      <c r="B82" s="52" t="s">
        <v>633</v>
      </c>
      <c r="C82" s="53">
        <f t="shared" si="77"/>
        <v>146.15609470914939</v>
      </c>
      <c r="D82" s="52" t="s">
        <v>18</v>
      </c>
      <c r="E82" s="52">
        <v>1026.3</v>
      </c>
      <c r="F82" s="52">
        <v>1018.6</v>
      </c>
      <c r="G82" s="52">
        <v>1009.4</v>
      </c>
      <c r="H82" s="52"/>
      <c r="I82" s="54">
        <f t="shared" si="78"/>
        <v>1125.4019292604403</v>
      </c>
      <c r="J82" s="55">
        <f t="shared" ref="J82" si="81">(IF(D82="SHORT",IF(G82="",0,F82-G82),IF(D82="LONG",IF(G82="",0,G82-F82))))*C82</f>
        <v>1344.6360713241811</v>
      </c>
      <c r="K82" s="55"/>
      <c r="L82" s="55">
        <f t="shared" si="79"/>
        <v>16.899999999999977</v>
      </c>
      <c r="M82" s="56">
        <f t="shared" si="80"/>
        <v>2470.0380005846214</v>
      </c>
    </row>
    <row r="83" spans="1:13" s="57" customFormat="1">
      <c r="A83" s="51">
        <v>43440</v>
      </c>
      <c r="B83" s="52" t="s">
        <v>461</v>
      </c>
      <c r="C83" s="53">
        <f t="shared" si="77"/>
        <v>1830.3843807199512</v>
      </c>
      <c r="D83" s="52" t="s">
        <v>18</v>
      </c>
      <c r="E83" s="52">
        <v>81.95</v>
      </c>
      <c r="F83" s="52">
        <v>82.7</v>
      </c>
      <c r="G83" s="52"/>
      <c r="H83" s="52"/>
      <c r="I83" s="54">
        <f t="shared" si="78"/>
        <v>-1372.7882855399635</v>
      </c>
      <c r="J83" s="55"/>
      <c r="K83" s="55"/>
      <c r="L83" s="55">
        <f t="shared" si="79"/>
        <v>-0.75</v>
      </c>
      <c r="M83" s="56">
        <f t="shared" si="80"/>
        <v>-1372.7882855399635</v>
      </c>
    </row>
    <row r="84" spans="1:13" s="57" customFormat="1">
      <c r="A84" s="51">
        <v>43440</v>
      </c>
      <c r="B84" s="52" t="s">
        <v>554</v>
      </c>
      <c r="C84" s="53">
        <f t="shared" si="77"/>
        <v>200.96463022508038</v>
      </c>
      <c r="D84" s="52" t="s">
        <v>18</v>
      </c>
      <c r="E84" s="52">
        <v>746.4</v>
      </c>
      <c r="F84" s="52">
        <v>740.8</v>
      </c>
      <c r="G84" s="52"/>
      <c r="H84" s="52"/>
      <c r="I84" s="54">
        <f t="shared" si="78"/>
        <v>1125.4019292604546</v>
      </c>
      <c r="J84" s="55"/>
      <c r="K84" s="55"/>
      <c r="L84" s="55">
        <f t="shared" si="79"/>
        <v>5.6000000000000218</v>
      </c>
      <c r="M84" s="56">
        <f t="shared" si="80"/>
        <v>1125.4019292604546</v>
      </c>
    </row>
    <row r="85" spans="1:13" s="57" customFormat="1">
      <c r="A85" s="51">
        <v>43439</v>
      </c>
      <c r="B85" s="52" t="s">
        <v>475</v>
      </c>
      <c r="C85" s="53">
        <f t="shared" ref="C85:C89" si="82">150000/E85</f>
        <v>477.09923664122141</v>
      </c>
      <c r="D85" s="52" t="s">
        <v>18</v>
      </c>
      <c r="E85" s="52">
        <v>314.39999999999998</v>
      </c>
      <c r="F85" s="52">
        <v>312</v>
      </c>
      <c r="G85" s="52"/>
      <c r="H85" s="52"/>
      <c r="I85" s="54">
        <f t="shared" ref="I85:I90" si="83">(IF(D85="SHORT",E85-F85,IF(D85="LONG",F85-E85)))*C85</f>
        <v>1145.0381679389204</v>
      </c>
      <c r="J85" s="55"/>
      <c r="K85" s="55"/>
      <c r="L85" s="55">
        <f t="shared" ref="L85:L90" si="84">(J85+I85+K85)/C85</f>
        <v>2.3999999999999768</v>
      </c>
      <c r="M85" s="56">
        <f t="shared" ref="M85:M90" si="85">L85*C85</f>
        <v>1145.0381679389204</v>
      </c>
    </row>
    <row r="86" spans="1:13" s="57" customFormat="1">
      <c r="A86" s="51">
        <v>43439</v>
      </c>
      <c r="B86" s="52" t="s">
        <v>508</v>
      </c>
      <c r="C86" s="53">
        <f t="shared" si="82"/>
        <v>451.94335643266049</v>
      </c>
      <c r="D86" s="52" t="s">
        <v>18</v>
      </c>
      <c r="E86" s="52">
        <v>331.9</v>
      </c>
      <c r="F86" s="52">
        <v>329.4</v>
      </c>
      <c r="G86" s="52"/>
      <c r="H86" s="52"/>
      <c r="I86" s="54">
        <f t="shared" si="83"/>
        <v>1129.8583910816512</v>
      </c>
      <c r="J86" s="55"/>
      <c r="K86" s="55"/>
      <c r="L86" s="55">
        <f t="shared" si="84"/>
        <v>2.5</v>
      </c>
      <c r="M86" s="56">
        <f t="shared" si="85"/>
        <v>1129.8583910816512</v>
      </c>
    </row>
    <row r="87" spans="1:13" s="66" customFormat="1">
      <c r="A87" s="60">
        <v>43439</v>
      </c>
      <c r="B87" s="61" t="s">
        <v>544</v>
      </c>
      <c r="C87" s="62">
        <f t="shared" si="82"/>
        <v>655.16488316226253</v>
      </c>
      <c r="D87" s="61" t="s">
        <v>18</v>
      </c>
      <c r="E87" s="61">
        <v>228.95</v>
      </c>
      <c r="F87" s="61">
        <v>227.25</v>
      </c>
      <c r="G87" s="61">
        <v>225.15</v>
      </c>
      <c r="H87" s="61">
        <v>223.15</v>
      </c>
      <c r="I87" s="63">
        <f t="shared" si="83"/>
        <v>1113.7803013758389</v>
      </c>
      <c r="J87" s="64">
        <f t="shared" ref="J87:J89" si="86">(IF(D87="SHORT",IF(G87="",0,F87-G87),IF(D87="LONG",IF(G87="",0,G87-F87))))*C87</f>
        <v>1375.8462546407475</v>
      </c>
      <c r="K87" s="64">
        <f t="shared" ref="K87:K89" si="87">(IF(D87="SHORT",IF(H87="",0,G87-H87),IF(D87="LONG",IF(H87="",0,(H87-G87)))))*C87</f>
        <v>1310.3297663245251</v>
      </c>
      <c r="L87" s="64">
        <f t="shared" si="84"/>
        <v>5.7999999999999829</v>
      </c>
      <c r="M87" s="65">
        <f t="shared" si="85"/>
        <v>3799.9563223411114</v>
      </c>
    </row>
    <row r="88" spans="1:13" s="66" customFormat="1">
      <c r="A88" s="60">
        <v>43439</v>
      </c>
      <c r="B88" s="61" t="s">
        <v>605</v>
      </c>
      <c r="C88" s="62">
        <f t="shared" si="82"/>
        <v>183.43014368694588</v>
      </c>
      <c r="D88" s="61" t="s">
        <v>18</v>
      </c>
      <c r="E88" s="61">
        <v>817.75</v>
      </c>
      <c r="F88" s="61">
        <v>811.6</v>
      </c>
      <c r="G88" s="61">
        <v>804.3</v>
      </c>
      <c r="H88" s="61">
        <v>797.05</v>
      </c>
      <c r="I88" s="63">
        <f t="shared" si="83"/>
        <v>1128.095383674713</v>
      </c>
      <c r="J88" s="64">
        <f t="shared" si="86"/>
        <v>1339.0400489147175</v>
      </c>
      <c r="K88" s="64">
        <f t="shared" si="87"/>
        <v>1329.8685417303577</v>
      </c>
      <c r="L88" s="64">
        <f t="shared" si="84"/>
        <v>20.700000000000049</v>
      </c>
      <c r="M88" s="65">
        <f t="shared" si="85"/>
        <v>3797.0039743197885</v>
      </c>
    </row>
    <row r="89" spans="1:13" s="66" customFormat="1">
      <c r="A89" s="60">
        <v>43439</v>
      </c>
      <c r="B89" s="61" t="s">
        <v>632</v>
      </c>
      <c r="C89" s="62">
        <f t="shared" si="82"/>
        <v>1688.2386043894205</v>
      </c>
      <c r="D89" s="61" t="s">
        <v>18</v>
      </c>
      <c r="E89" s="61">
        <v>88.85</v>
      </c>
      <c r="F89" s="61">
        <v>88.15</v>
      </c>
      <c r="G89" s="61">
        <v>87.35</v>
      </c>
      <c r="H89" s="61">
        <v>86.6</v>
      </c>
      <c r="I89" s="63">
        <f t="shared" si="83"/>
        <v>1181.7670230725751</v>
      </c>
      <c r="J89" s="64">
        <f t="shared" si="86"/>
        <v>1350.5908835115556</v>
      </c>
      <c r="K89" s="64">
        <f t="shared" si="87"/>
        <v>1266.1789532920654</v>
      </c>
      <c r="L89" s="64">
        <f t="shared" si="84"/>
        <v>2.25</v>
      </c>
      <c r="M89" s="65">
        <f t="shared" si="85"/>
        <v>3798.5368598761961</v>
      </c>
    </row>
    <row r="90" spans="1:13" s="57" customFormat="1">
      <c r="A90" s="51">
        <v>43438</v>
      </c>
      <c r="B90" s="52" t="s">
        <v>614</v>
      </c>
      <c r="C90" s="53">
        <f t="shared" ref="C90:C93" si="88">150000/E90</f>
        <v>1764.7058823529412</v>
      </c>
      <c r="D90" s="52" t="s">
        <v>18</v>
      </c>
      <c r="E90" s="52">
        <v>85</v>
      </c>
      <c r="F90" s="52">
        <v>84.35</v>
      </c>
      <c r="G90" s="52"/>
      <c r="H90" s="52"/>
      <c r="I90" s="54">
        <f t="shared" si="83"/>
        <v>1147.0588235294217</v>
      </c>
      <c r="J90" s="55"/>
      <c r="K90" s="55"/>
      <c r="L90" s="55">
        <f t="shared" si="84"/>
        <v>0.65000000000000557</v>
      </c>
      <c r="M90" s="56">
        <f t="shared" si="85"/>
        <v>1147.0588235294217</v>
      </c>
    </row>
    <row r="91" spans="1:13" s="57" customFormat="1">
      <c r="A91" s="51">
        <v>43438</v>
      </c>
      <c r="B91" s="52" t="s">
        <v>403</v>
      </c>
      <c r="C91" s="53">
        <f t="shared" si="88"/>
        <v>69.487874365923147</v>
      </c>
      <c r="D91" s="52" t="s">
        <v>14</v>
      </c>
      <c r="E91" s="52">
        <v>2158.65</v>
      </c>
      <c r="F91" s="52">
        <v>2150.75</v>
      </c>
      <c r="G91" s="52"/>
      <c r="H91" s="52"/>
      <c r="I91" s="54">
        <f t="shared" ref="I91:I93" si="89">(IF(D91="SHORT",E91-F91,IF(D91="LONG",F91-E91)))*C91</f>
        <v>-548.95420749079915</v>
      </c>
      <c r="J91" s="55"/>
      <c r="K91" s="55"/>
      <c r="L91" s="55">
        <f t="shared" ref="L91:L93" si="90">(J91+I91+K91)/C91</f>
        <v>-7.9000000000000901</v>
      </c>
      <c r="M91" s="56">
        <f t="shared" ref="M91:M93" si="91">L91*C91</f>
        <v>-548.95420749079915</v>
      </c>
    </row>
    <row r="92" spans="1:13" s="57" customFormat="1">
      <c r="A92" s="51">
        <v>43438</v>
      </c>
      <c r="B92" s="52" t="s">
        <v>469</v>
      </c>
      <c r="C92" s="53">
        <f t="shared" si="88"/>
        <v>161.13438607798903</v>
      </c>
      <c r="D92" s="52" t="s">
        <v>18</v>
      </c>
      <c r="E92" s="52">
        <v>930.9</v>
      </c>
      <c r="F92" s="52">
        <v>923.9</v>
      </c>
      <c r="G92" s="52"/>
      <c r="H92" s="52"/>
      <c r="I92" s="54">
        <f t="shared" si="89"/>
        <v>1127.9407025459232</v>
      </c>
      <c r="J92" s="55"/>
      <c r="K92" s="55"/>
      <c r="L92" s="55">
        <f t="shared" si="90"/>
        <v>6.9999999999999991</v>
      </c>
      <c r="M92" s="56">
        <f t="shared" si="91"/>
        <v>1127.9407025459232</v>
      </c>
    </row>
    <row r="93" spans="1:13" s="57" customFormat="1">
      <c r="A93" s="51">
        <v>43438</v>
      </c>
      <c r="B93" s="52" t="s">
        <v>558</v>
      </c>
      <c r="C93" s="53">
        <f t="shared" si="88"/>
        <v>819.44823818628788</v>
      </c>
      <c r="D93" s="52" t="s">
        <v>18</v>
      </c>
      <c r="E93" s="52">
        <v>183.05</v>
      </c>
      <c r="F93" s="52">
        <v>184.7</v>
      </c>
      <c r="G93" s="52"/>
      <c r="H93" s="52"/>
      <c r="I93" s="54">
        <f t="shared" si="89"/>
        <v>-1352.0895930073564</v>
      </c>
      <c r="J93" s="55"/>
      <c r="K93" s="55"/>
      <c r="L93" s="55">
        <f t="shared" si="90"/>
        <v>-1.6499999999999773</v>
      </c>
      <c r="M93" s="56">
        <f t="shared" si="91"/>
        <v>-1352.0895930073564</v>
      </c>
    </row>
    <row r="94" spans="1:13" s="57" customFormat="1">
      <c r="A94" s="51">
        <v>43437</v>
      </c>
      <c r="B94" s="52" t="s">
        <v>567</v>
      </c>
      <c r="C94" s="53">
        <f t="shared" ref="C94:C97" si="92">150000/E94</f>
        <v>186.92753442582091</v>
      </c>
      <c r="D94" s="52" t="s">
        <v>14</v>
      </c>
      <c r="E94" s="52">
        <v>802.45</v>
      </c>
      <c r="F94" s="52">
        <v>808.5</v>
      </c>
      <c r="G94" s="52"/>
      <c r="H94" s="52"/>
      <c r="I94" s="54">
        <f t="shared" ref="I94:I97" si="93">(IF(D94="SHORT",E94-F94,IF(D94="LONG",F94-E94)))*C94</f>
        <v>1130.9115832762079</v>
      </c>
      <c r="J94" s="55"/>
      <c r="K94" s="55"/>
      <c r="L94" s="55">
        <f t="shared" ref="L94:L97" si="94">(J94+I94+K94)/C94</f>
        <v>6.0499999999999545</v>
      </c>
      <c r="M94" s="56">
        <f t="shared" ref="M94:M97" si="95">L94*C94</f>
        <v>1130.9115832762079</v>
      </c>
    </row>
    <row r="95" spans="1:13" s="57" customFormat="1">
      <c r="A95" s="51">
        <v>43437</v>
      </c>
      <c r="B95" s="52" t="s">
        <v>622</v>
      </c>
      <c r="C95" s="53">
        <f t="shared" si="92"/>
        <v>655.30799475753599</v>
      </c>
      <c r="D95" s="52" t="s">
        <v>14</v>
      </c>
      <c r="E95" s="52">
        <v>228.9</v>
      </c>
      <c r="F95" s="52">
        <v>230.6</v>
      </c>
      <c r="G95" s="52">
        <v>232.7</v>
      </c>
      <c r="H95" s="52"/>
      <c r="I95" s="54">
        <f t="shared" si="93"/>
        <v>1114.0235910878037</v>
      </c>
      <c r="J95" s="55">
        <f t="shared" ref="J95" si="96">(IF(D95="SHORT",IF(G95="",0,F95-G95),IF(D95="LONG",IF(G95="",0,G95-F95))))*C95</f>
        <v>1376.146788990822</v>
      </c>
      <c r="K95" s="55"/>
      <c r="L95" s="55">
        <f t="shared" si="94"/>
        <v>3.7999999999999825</v>
      </c>
      <c r="M95" s="56">
        <f t="shared" si="95"/>
        <v>2490.1703800786254</v>
      </c>
    </row>
    <row r="96" spans="1:13" s="57" customFormat="1">
      <c r="A96" s="51">
        <v>43437</v>
      </c>
      <c r="B96" s="52" t="s">
        <v>495</v>
      </c>
      <c r="C96" s="53">
        <f t="shared" si="92"/>
        <v>739.46265713581465</v>
      </c>
      <c r="D96" s="52" t="s">
        <v>18</v>
      </c>
      <c r="E96" s="52">
        <v>202.85</v>
      </c>
      <c r="F96" s="52">
        <v>204.7</v>
      </c>
      <c r="G96" s="52"/>
      <c r="H96" s="52"/>
      <c r="I96" s="54">
        <f t="shared" si="93"/>
        <v>-1368.0059157012529</v>
      </c>
      <c r="J96" s="55"/>
      <c r="K96" s="55"/>
      <c r="L96" s="55">
        <f t="shared" si="94"/>
        <v>-1.8499999999999943</v>
      </c>
      <c r="M96" s="56">
        <f t="shared" si="95"/>
        <v>-1368.0059157012529</v>
      </c>
    </row>
    <row r="97" spans="1:13" s="57" customFormat="1">
      <c r="A97" s="51">
        <v>43437</v>
      </c>
      <c r="B97" s="52" t="s">
        <v>381</v>
      </c>
      <c r="C97" s="53">
        <f t="shared" si="92"/>
        <v>340.79291150744064</v>
      </c>
      <c r="D97" s="52" t="s">
        <v>18</v>
      </c>
      <c r="E97" s="52">
        <v>440.15</v>
      </c>
      <c r="F97" s="52">
        <v>436.8</v>
      </c>
      <c r="G97" s="52"/>
      <c r="H97" s="52"/>
      <c r="I97" s="54">
        <f t="shared" si="93"/>
        <v>1141.6562535499145</v>
      </c>
      <c r="J97" s="55"/>
      <c r="K97" s="55"/>
      <c r="L97" s="55">
        <f t="shared" si="94"/>
        <v>3.3499999999999659</v>
      </c>
      <c r="M97" s="56">
        <f t="shared" si="95"/>
        <v>1141.6562535499145</v>
      </c>
    </row>
    <row r="98" spans="1:13" ht="15.75">
      <c r="A98" s="77"/>
      <c r="B98" s="78"/>
      <c r="C98" s="78"/>
      <c r="D98" s="78"/>
      <c r="E98" s="78"/>
      <c r="F98" s="78"/>
      <c r="G98" s="78"/>
      <c r="H98" s="78"/>
      <c r="I98" s="79"/>
      <c r="J98" s="80"/>
      <c r="K98" s="81"/>
      <c r="L98" s="82"/>
      <c r="M98" s="78"/>
    </row>
    <row r="99" spans="1:13" s="57" customFormat="1">
      <c r="A99" s="51">
        <v>43434</v>
      </c>
      <c r="B99" s="52" t="s">
        <v>523</v>
      </c>
      <c r="C99" s="53">
        <f t="shared" ref="C99:C102" si="97">150000/E99</f>
        <v>59.456566977822703</v>
      </c>
      <c r="D99" s="52" t="s">
        <v>18</v>
      </c>
      <c r="E99" s="52">
        <v>2522.85</v>
      </c>
      <c r="F99" s="52">
        <v>2545.5500000000002</v>
      </c>
      <c r="G99" s="52"/>
      <c r="H99" s="52"/>
      <c r="I99" s="54">
        <f t="shared" ref="I99:I102" si="98">(IF(D99="SHORT",E99-F99,IF(D99="LONG",F99-E99)))*C99</f>
        <v>-1349.6640703965916</v>
      </c>
      <c r="J99" s="55"/>
      <c r="K99" s="55"/>
      <c r="L99" s="55">
        <f t="shared" ref="L99:L102" si="99">(J99+I99+K99)/C99</f>
        <v>-22.700000000000273</v>
      </c>
      <c r="M99" s="56">
        <f t="shared" ref="M99:M102" si="100">L99*C99</f>
        <v>-1349.6640703965916</v>
      </c>
    </row>
    <row r="100" spans="1:13" s="57" customFormat="1">
      <c r="A100" s="51">
        <v>43434</v>
      </c>
      <c r="B100" s="52" t="s">
        <v>593</v>
      </c>
      <c r="C100" s="53">
        <f t="shared" si="97"/>
        <v>268.74496103198067</v>
      </c>
      <c r="D100" s="52" t="s">
        <v>14</v>
      </c>
      <c r="E100" s="52">
        <v>558.15</v>
      </c>
      <c r="F100" s="52">
        <v>553.1</v>
      </c>
      <c r="G100" s="52"/>
      <c r="H100" s="52"/>
      <c r="I100" s="54">
        <f t="shared" si="98"/>
        <v>-1357.16205321149</v>
      </c>
      <c r="J100" s="55"/>
      <c r="K100" s="55"/>
      <c r="L100" s="55">
        <f t="shared" si="99"/>
        <v>-5.0499999999999545</v>
      </c>
      <c r="M100" s="56">
        <f t="shared" si="100"/>
        <v>-1357.16205321149</v>
      </c>
    </row>
    <row r="101" spans="1:13" s="57" customFormat="1">
      <c r="A101" s="51">
        <v>43434</v>
      </c>
      <c r="B101" s="52" t="s">
        <v>631</v>
      </c>
      <c r="C101" s="53">
        <f t="shared" si="97"/>
        <v>137.36263736263737</v>
      </c>
      <c r="D101" s="52" t="s">
        <v>14</v>
      </c>
      <c r="E101" s="52">
        <v>1092</v>
      </c>
      <c r="F101" s="52">
        <v>1100.2</v>
      </c>
      <c r="G101" s="52"/>
      <c r="H101" s="52"/>
      <c r="I101" s="54">
        <f t="shared" si="98"/>
        <v>1126.3736263736328</v>
      </c>
      <c r="J101" s="55"/>
      <c r="K101" s="55"/>
      <c r="L101" s="55">
        <f t="shared" si="99"/>
        <v>8.2000000000000455</v>
      </c>
      <c r="M101" s="56">
        <f t="shared" si="100"/>
        <v>1126.3736263736328</v>
      </c>
    </row>
    <row r="102" spans="1:13" s="57" customFormat="1">
      <c r="A102" s="51">
        <v>43434</v>
      </c>
      <c r="B102" s="52" t="s">
        <v>515</v>
      </c>
      <c r="C102" s="53">
        <f t="shared" si="97"/>
        <v>188.32391713747646</v>
      </c>
      <c r="D102" s="52" t="s">
        <v>14</v>
      </c>
      <c r="E102" s="52">
        <v>796.5</v>
      </c>
      <c r="F102" s="52">
        <v>802.45</v>
      </c>
      <c r="G102" s="52">
        <v>809.7</v>
      </c>
      <c r="H102" s="52"/>
      <c r="I102" s="54">
        <f t="shared" si="98"/>
        <v>1120.5273069679936</v>
      </c>
      <c r="J102" s="55">
        <f t="shared" ref="J102" si="101">(IF(D102="SHORT",IF(G102="",0,F102-G102),IF(D102="LONG",IF(G102="",0,G102-F102))))*C102</f>
        <v>1365.3483992467043</v>
      </c>
      <c r="K102" s="55"/>
      <c r="L102" s="55">
        <f t="shared" si="99"/>
        <v>13.200000000000045</v>
      </c>
      <c r="M102" s="56">
        <f t="shared" si="100"/>
        <v>2485.8757062146979</v>
      </c>
    </row>
    <row r="103" spans="1:13" s="57" customFormat="1">
      <c r="A103" s="51">
        <v>43433</v>
      </c>
      <c r="B103" s="52" t="s">
        <v>497</v>
      </c>
      <c r="C103" s="53">
        <f t="shared" ref="C103" si="102">150000/E103</f>
        <v>282.51247763442882</v>
      </c>
      <c r="D103" s="52" t="s">
        <v>14</v>
      </c>
      <c r="E103" s="52">
        <v>530.95000000000005</v>
      </c>
      <c r="F103" s="52">
        <v>534.5</v>
      </c>
      <c r="G103" s="52"/>
      <c r="H103" s="52"/>
      <c r="I103" s="54">
        <f t="shared" ref="I103" si="103">(IF(D103="SHORT",E103-F103,IF(D103="LONG",F103-E103)))*C103</f>
        <v>1002.9192956022094</v>
      </c>
      <c r="J103" s="55"/>
      <c r="K103" s="55"/>
      <c r="L103" s="55">
        <f t="shared" ref="L103" si="104">(J103+I103+K103)/C103</f>
        <v>3.5499999999999545</v>
      </c>
      <c r="M103" s="56">
        <f t="shared" ref="M103" si="105">L103*C103</f>
        <v>1002.9192956022094</v>
      </c>
    </row>
    <row r="104" spans="1:13" s="57" customFormat="1">
      <c r="A104" s="51">
        <v>43433</v>
      </c>
      <c r="B104" s="52" t="s">
        <v>472</v>
      </c>
      <c r="C104" s="53">
        <f t="shared" ref="C104:C106" si="106">150000/E104</f>
        <v>163.9344262295082</v>
      </c>
      <c r="D104" s="52" t="s">
        <v>14</v>
      </c>
      <c r="E104" s="52">
        <v>915</v>
      </c>
      <c r="F104" s="52">
        <v>921.4</v>
      </c>
      <c r="G104" s="52"/>
      <c r="H104" s="52"/>
      <c r="I104" s="54">
        <f t="shared" ref="I104:I106" si="107">(IF(D104="SHORT",E104-F104,IF(D104="LONG",F104-E104)))*C104</f>
        <v>1049.1803278688487</v>
      </c>
      <c r="J104" s="55"/>
      <c r="K104" s="55"/>
      <c r="L104" s="55">
        <f t="shared" ref="L104:L106" si="108">(J104+I104+K104)/C104</f>
        <v>6.3999999999999773</v>
      </c>
      <c r="M104" s="56">
        <f t="shared" ref="M104:M106" si="109">L104*C104</f>
        <v>1049.1803278688487</v>
      </c>
    </row>
    <row r="105" spans="1:13" s="57" customFormat="1">
      <c r="A105" s="51">
        <v>43433</v>
      </c>
      <c r="B105" s="52" t="s">
        <v>585</v>
      </c>
      <c r="C105" s="53">
        <f t="shared" si="106"/>
        <v>1458.4346135148276</v>
      </c>
      <c r="D105" s="52" t="s">
        <v>14</v>
      </c>
      <c r="E105" s="52">
        <v>102.85</v>
      </c>
      <c r="F105" s="52">
        <v>103.6</v>
      </c>
      <c r="G105" s="52">
        <v>104.55</v>
      </c>
      <c r="H105" s="52"/>
      <c r="I105" s="54">
        <f t="shared" si="107"/>
        <v>1093.8259601361206</v>
      </c>
      <c r="J105" s="55">
        <f t="shared" ref="J105:J106" si="110">(IF(D105="SHORT",IF(G105="",0,F105-G105),IF(D105="LONG",IF(G105="",0,G105-F105))))*C105</f>
        <v>1385.5128828390903</v>
      </c>
      <c r="K105" s="55"/>
      <c r="L105" s="55">
        <f t="shared" si="108"/>
        <v>1.7000000000000026</v>
      </c>
      <c r="M105" s="56">
        <f t="shared" si="109"/>
        <v>2479.3388429752108</v>
      </c>
    </row>
    <row r="106" spans="1:13" s="66" customFormat="1">
      <c r="A106" s="60">
        <v>43433</v>
      </c>
      <c r="B106" s="61" t="s">
        <v>514</v>
      </c>
      <c r="C106" s="62">
        <f t="shared" si="106"/>
        <v>557.51719011336183</v>
      </c>
      <c r="D106" s="61" t="s">
        <v>14</v>
      </c>
      <c r="E106" s="61">
        <v>269.05</v>
      </c>
      <c r="F106" s="61">
        <v>271.10000000000002</v>
      </c>
      <c r="G106" s="61">
        <v>273.5</v>
      </c>
      <c r="H106" s="61">
        <v>276</v>
      </c>
      <c r="I106" s="63">
        <f t="shared" si="107"/>
        <v>1142.9102397323982</v>
      </c>
      <c r="J106" s="64">
        <f t="shared" si="110"/>
        <v>1338.0412562720558</v>
      </c>
      <c r="K106" s="64">
        <f t="shared" ref="K106" si="111">(IF(D106="SHORT",IF(H106="",0,G106-H106),IF(D106="LONG",IF(H106="",0,(H106-G106)))))*C106</f>
        <v>1393.7929752834045</v>
      </c>
      <c r="L106" s="64">
        <f t="shared" si="108"/>
        <v>6.9499999999999895</v>
      </c>
      <c r="M106" s="65">
        <f t="shared" si="109"/>
        <v>3874.7444712878587</v>
      </c>
    </row>
    <row r="107" spans="1:13" s="66" customFormat="1">
      <c r="A107" s="60">
        <v>43432</v>
      </c>
      <c r="B107" s="61" t="s">
        <v>425</v>
      </c>
      <c r="C107" s="62">
        <f t="shared" ref="C107:C110" si="112">150000/E107</f>
        <v>1312.9102844638949</v>
      </c>
      <c r="D107" s="61" t="s">
        <v>14</v>
      </c>
      <c r="E107" s="61">
        <v>114.25</v>
      </c>
      <c r="F107" s="61">
        <v>115.4</v>
      </c>
      <c r="G107" s="61">
        <v>116.85</v>
      </c>
      <c r="H107" s="61">
        <v>118.2</v>
      </c>
      <c r="I107" s="63">
        <f t="shared" ref="I107:I110" si="113">(IF(D107="SHORT",E107-F107,IF(D107="LONG",F107-E107)))*C107</f>
        <v>1509.8468271334866</v>
      </c>
      <c r="J107" s="64">
        <f t="shared" ref="J107:J108" si="114">(IF(D107="SHORT",IF(G107="",0,F107-G107),IF(D107="LONG",IF(G107="",0,G107-F107))))*C107</f>
        <v>1903.7199124726326</v>
      </c>
      <c r="K107" s="64">
        <f t="shared" ref="K107" si="115">(IF(D107="SHORT",IF(H107="",0,G107-H107),IF(D107="LONG",IF(H107="",0,(H107-G107)))))*C107</f>
        <v>1772.4288840262693</v>
      </c>
      <c r="L107" s="64">
        <f t="shared" ref="L107:L110" si="116">(J107+I107+K107)/C107</f>
        <v>3.9500000000000028</v>
      </c>
      <c r="M107" s="65">
        <f t="shared" ref="M107:M110" si="117">L107*C107</f>
        <v>5185.9956236323887</v>
      </c>
    </row>
    <row r="108" spans="1:13" s="57" customFormat="1">
      <c r="A108" s="51">
        <v>43432</v>
      </c>
      <c r="B108" s="52" t="s">
        <v>451</v>
      </c>
      <c r="C108" s="53">
        <f t="shared" si="112"/>
        <v>355.02958579881658</v>
      </c>
      <c r="D108" s="52" t="s">
        <v>14</v>
      </c>
      <c r="E108" s="52">
        <v>422.5</v>
      </c>
      <c r="F108" s="52">
        <v>425.65</v>
      </c>
      <c r="G108" s="52">
        <v>429.5</v>
      </c>
      <c r="H108" s="52"/>
      <c r="I108" s="54">
        <f t="shared" si="113"/>
        <v>1118.3431952662643</v>
      </c>
      <c r="J108" s="55">
        <f t="shared" si="114"/>
        <v>1366.8639053254519</v>
      </c>
      <c r="K108" s="55"/>
      <c r="L108" s="55">
        <f t="shared" si="116"/>
        <v>7</v>
      </c>
      <c r="M108" s="56">
        <f t="shared" si="117"/>
        <v>2485.207100591716</v>
      </c>
    </row>
    <row r="109" spans="1:13" s="57" customFormat="1">
      <c r="A109" s="51">
        <v>43432</v>
      </c>
      <c r="B109" s="52" t="s">
        <v>621</v>
      </c>
      <c r="C109" s="53">
        <f t="shared" si="112"/>
        <v>967.74193548387098</v>
      </c>
      <c r="D109" s="52" t="s">
        <v>14</v>
      </c>
      <c r="E109" s="52">
        <v>155</v>
      </c>
      <c r="F109" s="52">
        <v>156.15</v>
      </c>
      <c r="G109" s="52"/>
      <c r="H109" s="52"/>
      <c r="I109" s="54">
        <f t="shared" si="113"/>
        <v>1112.9032258064572</v>
      </c>
      <c r="J109" s="55"/>
      <c r="K109" s="55"/>
      <c r="L109" s="55">
        <f t="shared" si="116"/>
        <v>1.1500000000000057</v>
      </c>
      <c r="M109" s="56">
        <f t="shared" si="117"/>
        <v>1112.9032258064572</v>
      </c>
    </row>
    <row r="110" spans="1:13" s="57" customFormat="1">
      <c r="A110" s="51">
        <v>43432</v>
      </c>
      <c r="B110" s="52" t="s">
        <v>413</v>
      </c>
      <c r="C110" s="53">
        <f t="shared" si="112"/>
        <v>569.47608200455591</v>
      </c>
      <c r="D110" s="52" t="s">
        <v>14</v>
      </c>
      <c r="E110" s="52">
        <v>263.39999999999998</v>
      </c>
      <c r="F110" s="52">
        <v>262</v>
      </c>
      <c r="G110" s="52"/>
      <c r="H110" s="52"/>
      <c r="I110" s="54">
        <f t="shared" si="113"/>
        <v>-797.26651480636531</v>
      </c>
      <c r="J110" s="55"/>
      <c r="K110" s="55"/>
      <c r="L110" s="55">
        <f t="shared" si="116"/>
        <v>-1.3999999999999773</v>
      </c>
      <c r="M110" s="56">
        <f t="shared" si="117"/>
        <v>-797.26651480636531</v>
      </c>
    </row>
    <row r="111" spans="1:13" s="57" customFormat="1">
      <c r="A111" s="51">
        <v>43431</v>
      </c>
      <c r="B111" s="52" t="s">
        <v>475</v>
      </c>
      <c r="C111" s="53">
        <f t="shared" ref="C111:C115" si="118">150000/E111</f>
        <v>455.71927692541396</v>
      </c>
      <c r="D111" s="52" t="s">
        <v>14</v>
      </c>
      <c r="E111" s="52">
        <v>329.15</v>
      </c>
      <c r="F111" s="52">
        <v>329.5</v>
      </c>
      <c r="G111" s="52"/>
      <c r="H111" s="52"/>
      <c r="I111" s="54">
        <f t="shared" ref="I111:I115" si="119">(IF(D111="SHORT",E111-F111,IF(D111="LONG",F111-E111)))*C111</f>
        <v>159.50174692390524</v>
      </c>
      <c r="J111" s="55"/>
      <c r="K111" s="55"/>
      <c r="L111" s="55">
        <f t="shared" ref="L111:L115" si="120">(J111+I111+K111)/C111</f>
        <v>0.35000000000002274</v>
      </c>
      <c r="M111" s="56">
        <f t="shared" ref="M111:M115" si="121">L111*C111</f>
        <v>159.50174692390524</v>
      </c>
    </row>
    <row r="112" spans="1:13" s="57" customFormat="1">
      <c r="A112" s="51">
        <v>43431</v>
      </c>
      <c r="B112" s="52" t="s">
        <v>630</v>
      </c>
      <c r="C112" s="53">
        <f t="shared" si="118"/>
        <v>25.832450724600246</v>
      </c>
      <c r="D112" s="52" t="s">
        <v>14</v>
      </c>
      <c r="E112" s="52">
        <v>5806.65</v>
      </c>
      <c r="F112" s="52">
        <v>5850.15</v>
      </c>
      <c r="G112" s="52"/>
      <c r="H112" s="52"/>
      <c r="I112" s="54">
        <f t="shared" si="119"/>
        <v>1123.7116065201108</v>
      </c>
      <c r="J112" s="55"/>
      <c r="K112" s="55"/>
      <c r="L112" s="55">
        <f t="shared" si="120"/>
        <v>43.5</v>
      </c>
      <c r="M112" s="56">
        <f t="shared" si="121"/>
        <v>1123.7116065201108</v>
      </c>
    </row>
    <row r="113" spans="1:13" s="57" customFormat="1">
      <c r="A113" s="51">
        <v>43431</v>
      </c>
      <c r="B113" s="52" t="s">
        <v>464</v>
      </c>
      <c r="C113" s="53">
        <f t="shared" si="118"/>
        <v>1371.7421124828534</v>
      </c>
      <c r="D113" s="52" t="s">
        <v>14</v>
      </c>
      <c r="E113" s="52">
        <v>109.35</v>
      </c>
      <c r="F113" s="52">
        <v>110.15</v>
      </c>
      <c r="G113" s="52"/>
      <c r="H113" s="52"/>
      <c r="I113" s="54">
        <f t="shared" si="119"/>
        <v>1097.3936899862983</v>
      </c>
      <c r="J113" s="55"/>
      <c r="K113" s="55"/>
      <c r="L113" s="55">
        <f t="shared" si="120"/>
        <v>0.80000000000001137</v>
      </c>
      <c r="M113" s="56">
        <f t="shared" si="121"/>
        <v>1097.3936899862983</v>
      </c>
    </row>
    <row r="114" spans="1:13" s="66" customFormat="1">
      <c r="A114" s="60">
        <v>43431</v>
      </c>
      <c r="B114" s="61" t="s">
        <v>544</v>
      </c>
      <c r="C114" s="62">
        <f t="shared" si="118"/>
        <v>689.49666743277407</v>
      </c>
      <c r="D114" s="61" t="s">
        <v>14</v>
      </c>
      <c r="E114" s="61">
        <v>217.55</v>
      </c>
      <c r="F114" s="61">
        <v>219.15</v>
      </c>
      <c r="G114" s="61">
        <v>221.15</v>
      </c>
      <c r="H114" s="61">
        <v>223.15</v>
      </c>
      <c r="I114" s="63">
        <f t="shared" si="119"/>
        <v>1103.1946678924346</v>
      </c>
      <c r="J114" s="64">
        <f t="shared" ref="J114" si="122">(IF(D114="SHORT",IF(G114="",0,F114-G114),IF(D114="LONG",IF(G114="",0,G114-F114))))*C114</f>
        <v>1378.9933348655481</v>
      </c>
      <c r="K114" s="64">
        <f t="shared" ref="K114" si="123">(IF(D114="SHORT",IF(H114="",0,G114-H114),IF(D114="LONG",IF(H114="",0,(H114-G114)))))*C114</f>
        <v>1378.9933348655481</v>
      </c>
      <c r="L114" s="64">
        <f t="shared" si="120"/>
        <v>5.5999999999999943</v>
      </c>
      <c r="M114" s="65">
        <f t="shared" si="121"/>
        <v>3861.1813376235309</v>
      </c>
    </row>
    <row r="115" spans="1:13" s="57" customFormat="1">
      <c r="A115" s="51">
        <v>43431</v>
      </c>
      <c r="B115" s="52" t="s">
        <v>382</v>
      </c>
      <c r="C115" s="53">
        <f t="shared" si="118"/>
        <v>589.8545025560361</v>
      </c>
      <c r="D115" s="52" t="s">
        <v>14</v>
      </c>
      <c r="E115" s="52">
        <v>254.3</v>
      </c>
      <c r="F115" s="52">
        <v>252</v>
      </c>
      <c r="G115" s="52"/>
      <c r="H115" s="52"/>
      <c r="I115" s="54">
        <f t="shared" si="119"/>
        <v>-1356.6653558788896</v>
      </c>
      <c r="J115" s="55"/>
      <c r="K115" s="55"/>
      <c r="L115" s="55">
        <f t="shared" si="120"/>
        <v>-2.3000000000000114</v>
      </c>
      <c r="M115" s="56">
        <f t="shared" si="121"/>
        <v>-1356.6653558788896</v>
      </c>
    </row>
    <row r="116" spans="1:13" s="57" customFormat="1">
      <c r="A116" s="51">
        <v>43430</v>
      </c>
      <c r="B116" s="52" t="s">
        <v>247</v>
      </c>
      <c r="C116" s="53">
        <f t="shared" ref="C116:C119" si="124">150000/E116</f>
        <v>123.16282124969209</v>
      </c>
      <c r="D116" s="52" t="s">
        <v>18</v>
      </c>
      <c r="E116" s="52">
        <v>1217.9000000000001</v>
      </c>
      <c r="F116" s="52">
        <v>1228.8499999999999</v>
      </c>
      <c r="G116" s="52"/>
      <c r="H116" s="52"/>
      <c r="I116" s="54">
        <f t="shared" ref="I116:I119" si="125">(IF(D116="SHORT",E116-F116,IF(D116="LONG",F116-E116)))*C116</f>
        <v>-1348.6328926841059</v>
      </c>
      <c r="J116" s="55"/>
      <c r="K116" s="55"/>
      <c r="L116" s="55">
        <f t="shared" ref="L116:L119" si="126">(J116+I116+K116)/C116</f>
        <v>-10.949999999999818</v>
      </c>
      <c r="M116" s="56">
        <f t="shared" ref="M116:M119" si="127">L116*C116</f>
        <v>-1348.6328926841059</v>
      </c>
    </row>
    <row r="117" spans="1:13" s="57" customFormat="1">
      <c r="A117" s="51">
        <v>43430</v>
      </c>
      <c r="B117" s="52" t="s">
        <v>426</v>
      </c>
      <c r="C117" s="53">
        <f t="shared" si="124"/>
        <v>324.04406999351914</v>
      </c>
      <c r="D117" s="52" t="s">
        <v>18</v>
      </c>
      <c r="E117" s="52">
        <v>462.9</v>
      </c>
      <c r="F117" s="52">
        <v>459.4</v>
      </c>
      <c r="G117" s="52"/>
      <c r="H117" s="52"/>
      <c r="I117" s="54">
        <f t="shared" si="125"/>
        <v>1134.1542449773169</v>
      </c>
      <c r="J117" s="55"/>
      <c r="K117" s="55"/>
      <c r="L117" s="55">
        <f t="shared" si="126"/>
        <v>3.4999999999999996</v>
      </c>
      <c r="M117" s="56">
        <f t="shared" si="127"/>
        <v>1134.1542449773169</v>
      </c>
    </row>
    <row r="118" spans="1:13" s="57" customFormat="1">
      <c r="A118" s="51">
        <v>43430</v>
      </c>
      <c r="B118" s="52" t="s">
        <v>416</v>
      </c>
      <c r="C118" s="53">
        <f t="shared" si="124"/>
        <v>222.81639928698752</v>
      </c>
      <c r="D118" s="52" t="s">
        <v>18</v>
      </c>
      <c r="E118" s="52">
        <v>673.2</v>
      </c>
      <c r="F118" s="52">
        <v>668.15</v>
      </c>
      <c r="G118" s="52"/>
      <c r="H118" s="52"/>
      <c r="I118" s="54">
        <f t="shared" si="125"/>
        <v>1125.2228163993022</v>
      </c>
      <c r="J118" s="55"/>
      <c r="K118" s="55"/>
      <c r="L118" s="55">
        <f t="shared" si="126"/>
        <v>5.0500000000000682</v>
      </c>
      <c r="M118" s="56">
        <f t="shared" si="127"/>
        <v>1125.2228163993022</v>
      </c>
    </row>
    <row r="119" spans="1:13" s="57" customFormat="1">
      <c r="A119" s="51">
        <v>43430</v>
      </c>
      <c r="B119" s="52" t="s">
        <v>458</v>
      </c>
      <c r="C119" s="53">
        <f t="shared" si="124"/>
        <v>208.55057351407717</v>
      </c>
      <c r="D119" s="52" t="s">
        <v>18</v>
      </c>
      <c r="E119" s="52">
        <v>719.25</v>
      </c>
      <c r="F119" s="52">
        <v>713.85</v>
      </c>
      <c r="G119" s="52"/>
      <c r="H119" s="52"/>
      <c r="I119" s="54">
        <f t="shared" si="125"/>
        <v>1126.1730969760119</v>
      </c>
      <c r="J119" s="55"/>
      <c r="K119" s="55"/>
      <c r="L119" s="55">
        <f t="shared" si="126"/>
        <v>5.3999999999999773</v>
      </c>
      <c r="M119" s="56">
        <f t="shared" si="127"/>
        <v>1126.1730969760119</v>
      </c>
    </row>
    <row r="120" spans="1:13" s="57" customFormat="1">
      <c r="A120" s="51">
        <v>43426</v>
      </c>
      <c r="B120" s="52" t="s">
        <v>419</v>
      </c>
      <c r="C120" s="53">
        <f t="shared" ref="C120:C125" si="128">150000/E120</f>
        <v>125.53351744915892</v>
      </c>
      <c r="D120" s="52" t="s">
        <v>14</v>
      </c>
      <c r="E120" s="52">
        <v>1194.9000000000001</v>
      </c>
      <c r="F120" s="52">
        <v>1184.0999999999999</v>
      </c>
      <c r="G120" s="52"/>
      <c r="H120" s="52"/>
      <c r="I120" s="54">
        <f t="shared" ref="I120:I125" si="129">(IF(D120="SHORT",E120-F120,IF(D120="LONG",F120-E120)))*C120</f>
        <v>-1355.7619884509393</v>
      </c>
      <c r="J120" s="55"/>
      <c r="K120" s="55"/>
      <c r="L120" s="55">
        <f t="shared" ref="L120:L125" si="130">(J120+I120+K120)/C120</f>
        <v>-10.800000000000182</v>
      </c>
      <c r="M120" s="56">
        <f t="shared" ref="M120:M125" si="131">L120*C120</f>
        <v>-1355.7619884509393</v>
      </c>
    </row>
    <row r="121" spans="1:13" s="57" customFormat="1">
      <c r="A121" s="51">
        <v>43426</v>
      </c>
      <c r="B121" s="52" t="s">
        <v>497</v>
      </c>
      <c r="C121" s="53">
        <f t="shared" si="128"/>
        <v>279.43368107302535</v>
      </c>
      <c r="D121" s="52" t="s">
        <v>18</v>
      </c>
      <c r="E121" s="52">
        <v>536.79999999999995</v>
      </c>
      <c r="F121" s="52">
        <v>532.75</v>
      </c>
      <c r="G121" s="52">
        <v>527.95000000000005</v>
      </c>
      <c r="H121" s="52"/>
      <c r="I121" s="54">
        <f t="shared" si="129"/>
        <v>1131.7064083457399</v>
      </c>
      <c r="J121" s="55">
        <f t="shared" ref="J121" si="132">(IF(D121="SHORT",IF(G121="",0,F121-G121),IF(D121="LONG",IF(G121="",0,G121-F121))))*C121</f>
        <v>1341.2816691505091</v>
      </c>
      <c r="K121" s="55"/>
      <c r="L121" s="55">
        <f t="shared" si="130"/>
        <v>8.8499999999999091</v>
      </c>
      <c r="M121" s="56">
        <f t="shared" si="131"/>
        <v>2472.9880774962489</v>
      </c>
    </row>
    <row r="122" spans="1:13" s="57" customFormat="1">
      <c r="A122" s="51">
        <v>43426</v>
      </c>
      <c r="B122" s="52" t="s">
        <v>629</v>
      </c>
      <c r="C122" s="53">
        <f t="shared" si="128"/>
        <v>447.76119402985074</v>
      </c>
      <c r="D122" s="52" t="s">
        <v>18</v>
      </c>
      <c r="E122" s="52">
        <v>335</v>
      </c>
      <c r="F122" s="52">
        <v>332.45</v>
      </c>
      <c r="G122" s="52"/>
      <c r="H122" s="52"/>
      <c r="I122" s="54">
        <f t="shared" si="129"/>
        <v>1141.7910447761244</v>
      </c>
      <c r="J122" s="55"/>
      <c r="K122" s="55"/>
      <c r="L122" s="55">
        <f t="shared" si="130"/>
        <v>2.5500000000000114</v>
      </c>
      <c r="M122" s="56">
        <f t="shared" si="131"/>
        <v>1141.7910447761244</v>
      </c>
    </row>
    <row r="123" spans="1:13" s="57" customFormat="1">
      <c r="A123" s="51">
        <v>43426</v>
      </c>
      <c r="B123" s="52" t="s">
        <v>425</v>
      </c>
      <c r="C123" s="53">
        <f t="shared" si="128"/>
        <v>464.39628482972137</v>
      </c>
      <c r="D123" s="52" t="s">
        <v>18</v>
      </c>
      <c r="E123" s="52">
        <v>323</v>
      </c>
      <c r="F123" s="52">
        <v>320.55</v>
      </c>
      <c r="G123" s="52"/>
      <c r="H123" s="52"/>
      <c r="I123" s="54">
        <f t="shared" si="129"/>
        <v>1137.7708978328121</v>
      </c>
      <c r="J123" s="55"/>
      <c r="K123" s="55"/>
      <c r="L123" s="55">
        <f t="shared" si="130"/>
        <v>2.4499999999999886</v>
      </c>
      <c r="M123" s="56">
        <f t="shared" si="131"/>
        <v>1137.7708978328121</v>
      </c>
    </row>
    <row r="124" spans="1:13" s="57" customFormat="1">
      <c r="A124" s="51">
        <v>43426</v>
      </c>
      <c r="B124" s="52" t="s">
        <v>432</v>
      </c>
      <c r="C124" s="53">
        <f t="shared" si="128"/>
        <v>488.36073579684199</v>
      </c>
      <c r="D124" s="52" t="s">
        <v>14</v>
      </c>
      <c r="E124" s="52">
        <v>307.14999999999998</v>
      </c>
      <c r="F124" s="52">
        <v>304.35000000000002</v>
      </c>
      <c r="G124" s="52"/>
      <c r="H124" s="52"/>
      <c r="I124" s="54">
        <f t="shared" si="129"/>
        <v>-1367.4100602311353</v>
      </c>
      <c r="J124" s="55"/>
      <c r="K124" s="55"/>
      <c r="L124" s="55">
        <f t="shared" si="130"/>
        <v>-2.7999999999999545</v>
      </c>
      <c r="M124" s="56">
        <f t="shared" si="131"/>
        <v>-1367.4100602311353</v>
      </c>
    </row>
    <row r="125" spans="1:13" s="57" customFormat="1">
      <c r="A125" s="51">
        <v>43426</v>
      </c>
      <c r="B125" s="52" t="s">
        <v>628</v>
      </c>
      <c r="C125" s="53">
        <f t="shared" si="128"/>
        <v>216.76300578034682</v>
      </c>
      <c r="D125" s="52" t="s">
        <v>14</v>
      </c>
      <c r="E125" s="52">
        <v>692</v>
      </c>
      <c r="F125" s="52">
        <v>685.75</v>
      </c>
      <c r="G125" s="52"/>
      <c r="H125" s="52"/>
      <c r="I125" s="54">
        <f t="shared" si="129"/>
        <v>-1354.7687861271677</v>
      </c>
      <c r="J125" s="55"/>
      <c r="K125" s="55"/>
      <c r="L125" s="55">
        <f t="shared" si="130"/>
        <v>-6.25</v>
      </c>
      <c r="M125" s="56">
        <f t="shared" si="131"/>
        <v>-1354.7687861271677</v>
      </c>
    </row>
    <row r="126" spans="1:13" s="66" customFormat="1">
      <c r="A126" s="60">
        <v>43425</v>
      </c>
      <c r="B126" s="61" t="s">
        <v>627</v>
      </c>
      <c r="C126" s="62">
        <f t="shared" ref="C126:C129" si="133">150000/E126</f>
        <v>137.61467889908258</v>
      </c>
      <c r="D126" s="61" t="s">
        <v>14</v>
      </c>
      <c r="E126" s="61">
        <v>1090</v>
      </c>
      <c r="F126" s="61">
        <v>1098.1500000000001</v>
      </c>
      <c r="G126" s="61">
        <v>1108.05</v>
      </c>
      <c r="H126" s="61">
        <v>1118</v>
      </c>
      <c r="I126" s="63">
        <f t="shared" ref="I126:I129" si="134">(IF(D126="SHORT",E126-F126,IF(D126="LONG",F126-E126)))*C126</f>
        <v>1121.5596330275355</v>
      </c>
      <c r="J126" s="64">
        <f t="shared" ref="J126:J129" si="135">(IF(D126="SHORT",IF(G126="",0,F126-G126),IF(D126="LONG",IF(G126="",0,G126-F126))))*C126</f>
        <v>1362.3853211008986</v>
      </c>
      <c r="K126" s="64">
        <f t="shared" ref="K126:K129" si="136">(IF(D126="SHORT",IF(H126="",0,G126-H126),IF(D126="LONG",IF(H126="",0,(H126-G126)))))*C126</f>
        <v>1369.2660550458779</v>
      </c>
      <c r="L126" s="64">
        <f t="shared" ref="L126:L129" si="137">(J126+I126+K126)/C126</f>
        <v>27.999999999999996</v>
      </c>
      <c r="M126" s="65">
        <f t="shared" ref="M126:M129" si="138">L126*C126</f>
        <v>3853.2110091743116</v>
      </c>
    </row>
    <row r="127" spans="1:13" s="57" customFormat="1">
      <c r="A127" s="51">
        <v>43425</v>
      </c>
      <c r="B127" s="52" t="s">
        <v>473</v>
      </c>
      <c r="C127" s="53">
        <f t="shared" si="133"/>
        <v>175.67488434736779</v>
      </c>
      <c r="D127" s="52" t="s">
        <v>18</v>
      </c>
      <c r="E127" s="52">
        <v>853.85</v>
      </c>
      <c r="F127" s="52">
        <v>847.4</v>
      </c>
      <c r="G127" s="52"/>
      <c r="H127" s="52"/>
      <c r="I127" s="54">
        <f t="shared" si="134"/>
        <v>1133.1030040405303</v>
      </c>
      <c r="J127" s="55"/>
      <c r="K127" s="55"/>
      <c r="L127" s="55">
        <f t="shared" si="137"/>
        <v>6.4500000000000455</v>
      </c>
      <c r="M127" s="56">
        <f t="shared" si="138"/>
        <v>1133.1030040405303</v>
      </c>
    </row>
    <row r="128" spans="1:13" s="57" customFormat="1">
      <c r="A128" s="51">
        <v>43425</v>
      </c>
      <c r="B128" s="52" t="s">
        <v>626</v>
      </c>
      <c r="C128" s="53">
        <f t="shared" si="133"/>
        <v>606.18306728632047</v>
      </c>
      <c r="D128" s="52" t="s">
        <v>18</v>
      </c>
      <c r="E128" s="52">
        <v>247.45</v>
      </c>
      <c r="F128" s="52">
        <v>249.7</v>
      </c>
      <c r="G128" s="52"/>
      <c r="H128" s="52"/>
      <c r="I128" s="54">
        <f t="shared" si="134"/>
        <v>-1363.9119013942211</v>
      </c>
      <c r="J128" s="55"/>
      <c r="K128" s="55"/>
      <c r="L128" s="55">
        <f t="shared" si="137"/>
        <v>-2.25</v>
      </c>
      <c r="M128" s="56">
        <f t="shared" si="138"/>
        <v>-1363.9119013942211</v>
      </c>
    </row>
    <row r="129" spans="1:13" s="66" customFormat="1">
      <c r="A129" s="60">
        <v>43425</v>
      </c>
      <c r="B129" s="61" t="s">
        <v>625</v>
      </c>
      <c r="C129" s="62">
        <f t="shared" si="133"/>
        <v>1621.6216216216217</v>
      </c>
      <c r="D129" s="61" t="s">
        <v>14</v>
      </c>
      <c r="E129" s="61">
        <v>92.5</v>
      </c>
      <c r="F129" s="61">
        <v>93.35</v>
      </c>
      <c r="G129" s="61">
        <v>94.5</v>
      </c>
      <c r="H129" s="61">
        <v>95.75</v>
      </c>
      <c r="I129" s="63">
        <f t="shared" si="134"/>
        <v>1378.3783783783692</v>
      </c>
      <c r="J129" s="64">
        <f t="shared" si="135"/>
        <v>1864.8648648648741</v>
      </c>
      <c r="K129" s="64">
        <f t="shared" si="136"/>
        <v>2027.0270270270271</v>
      </c>
      <c r="L129" s="64">
        <f t="shared" si="137"/>
        <v>3.2499999999999996</v>
      </c>
      <c r="M129" s="65">
        <f t="shared" si="138"/>
        <v>5270.27027027027</v>
      </c>
    </row>
    <row r="130" spans="1:13" s="57" customFormat="1">
      <c r="A130" s="51">
        <v>43424</v>
      </c>
      <c r="B130" s="52" t="s">
        <v>590</v>
      </c>
      <c r="C130" s="53">
        <f t="shared" ref="C130:C134" si="139">150000/E130</f>
        <v>424.14816909373678</v>
      </c>
      <c r="D130" s="52" t="s">
        <v>18</v>
      </c>
      <c r="E130" s="52">
        <v>353.65</v>
      </c>
      <c r="F130" s="52">
        <v>354.2</v>
      </c>
      <c r="G130" s="52"/>
      <c r="H130" s="52"/>
      <c r="I130" s="54">
        <f t="shared" ref="I130:I134" si="140">(IF(D130="SHORT",E130-F130,IF(D130="LONG",F130-E130)))*C130</f>
        <v>-233.28149300156005</v>
      </c>
      <c r="J130" s="55"/>
      <c r="K130" s="55"/>
      <c r="L130" s="55">
        <f t="shared" ref="L130:L134" si="141">(J130+I130+K130)/C130</f>
        <v>-0.55000000000001137</v>
      </c>
      <c r="M130" s="56">
        <f t="shared" ref="M130:M134" si="142">L130*C130</f>
        <v>-233.28149300156005</v>
      </c>
    </row>
    <row r="131" spans="1:13" s="57" customFormat="1">
      <c r="A131" s="51">
        <v>43424</v>
      </c>
      <c r="B131" s="52" t="s">
        <v>529</v>
      </c>
      <c r="C131" s="53">
        <f t="shared" si="139"/>
        <v>971.50259067357513</v>
      </c>
      <c r="D131" s="52" t="s">
        <v>18</v>
      </c>
      <c r="E131" s="52">
        <v>154.4</v>
      </c>
      <c r="F131" s="52">
        <v>153.19999999999999</v>
      </c>
      <c r="G131" s="52"/>
      <c r="H131" s="52"/>
      <c r="I131" s="54">
        <f t="shared" si="140"/>
        <v>1165.8031088083067</v>
      </c>
      <c r="J131" s="55"/>
      <c r="K131" s="55"/>
      <c r="L131" s="55">
        <f t="shared" si="141"/>
        <v>1.2000000000000171</v>
      </c>
      <c r="M131" s="56">
        <f t="shared" si="142"/>
        <v>1165.8031088083067</v>
      </c>
    </row>
    <row r="132" spans="1:13" s="57" customFormat="1">
      <c r="A132" s="51">
        <v>43424</v>
      </c>
      <c r="B132" s="52" t="s">
        <v>512</v>
      </c>
      <c r="C132" s="53">
        <f t="shared" si="139"/>
        <v>151.40809528616128</v>
      </c>
      <c r="D132" s="52" t="s">
        <v>18</v>
      </c>
      <c r="E132" s="52">
        <v>990.7</v>
      </c>
      <c r="F132" s="52">
        <v>983.25</v>
      </c>
      <c r="G132" s="52"/>
      <c r="H132" s="52"/>
      <c r="I132" s="54">
        <f t="shared" si="140"/>
        <v>1127.9903098819084</v>
      </c>
      <c r="J132" s="55"/>
      <c r="K132" s="55"/>
      <c r="L132" s="55">
        <f t="shared" si="141"/>
        <v>7.4500000000000455</v>
      </c>
      <c r="M132" s="56">
        <f t="shared" si="142"/>
        <v>1127.9903098819084</v>
      </c>
    </row>
    <row r="133" spans="1:13" s="57" customFormat="1">
      <c r="A133" s="51">
        <v>43424</v>
      </c>
      <c r="B133" s="52" t="s">
        <v>532</v>
      </c>
      <c r="C133" s="53">
        <f t="shared" si="139"/>
        <v>2512.5628140703516</v>
      </c>
      <c r="D133" s="52" t="s">
        <v>18</v>
      </c>
      <c r="E133" s="52">
        <v>59.7</v>
      </c>
      <c r="F133" s="52">
        <v>59.25</v>
      </c>
      <c r="G133" s="52"/>
      <c r="H133" s="52"/>
      <c r="I133" s="54">
        <f t="shared" si="140"/>
        <v>1130.6532663316655</v>
      </c>
      <c r="J133" s="55"/>
      <c r="K133" s="55"/>
      <c r="L133" s="55">
        <f t="shared" si="141"/>
        <v>0.4500000000000029</v>
      </c>
      <c r="M133" s="56">
        <f t="shared" si="142"/>
        <v>1130.6532663316655</v>
      </c>
    </row>
    <row r="134" spans="1:13" s="57" customFormat="1">
      <c r="A134" s="51">
        <v>43424</v>
      </c>
      <c r="B134" s="52" t="s">
        <v>551</v>
      </c>
      <c r="C134" s="53">
        <f t="shared" si="139"/>
        <v>210.37868162692848</v>
      </c>
      <c r="D134" s="52" t="s">
        <v>18</v>
      </c>
      <c r="E134" s="52">
        <v>713</v>
      </c>
      <c r="F134" s="52">
        <v>719.45</v>
      </c>
      <c r="G134" s="52"/>
      <c r="H134" s="52"/>
      <c r="I134" s="54">
        <f t="shared" si="140"/>
        <v>-1356.9424964936982</v>
      </c>
      <c r="J134" s="55"/>
      <c r="K134" s="55"/>
      <c r="L134" s="55">
        <f t="shared" si="141"/>
        <v>-6.4500000000000446</v>
      </c>
      <c r="M134" s="56">
        <f t="shared" si="142"/>
        <v>-1356.9424964936982</v>
      </c>
    </row>
    <row r="135" spans="1:13" s="57" customFormat="1">
      <c r="A135" s="51">
        <v>43423</v>
      </c>
      <c r="B135" s="52" t="s">
        <v>624</v>
      </c>
      <c r="C135" s="53">
        <f t="shared" ref="C135:C138" si="143">150000/E135</f>
        <v>179.21146953405017</v>
      </c>
      <c r="D135" s="52" t="s">
        <v>14</v>
      </c>
      <c r="E135" s="52">
        <v>837</v>
      </c>
      <c r="F135" s="52">
        <v>843.25</v>
      </c>
      <c r="G135" s="52"/>
      <c r="H135" s="52"/>
      <c r="I135" s="54">
        <f t="shared" ref="I135:I138" si="144">(IF(D135="SHORT",E135-F135,IF(D135="LONG",F135-E135)))*C135</f>
        <v>1120.0716845878135</v>
      </c>
      <c r="J135" s="55"/>
      <c r="K135" s="55"/>
      <c r="L135" s="55">
        <f t="shared" ref="L135:L138" si="145">(J135+I135+K135)/C135</f>
        <v>6.25</v>
      </c>
      <c r="M135" s="56">
        <f t="shared" ref="M135:M138" si="146">L135*C135</f>
        <v>1120.0716845878135</v>
      </c>
    </row>
    <row r="136" spans="1:13" s="57" customFormat="1">
      <c r="A136" s="51">
        <v>43423</v>
      </c>
      <c r="B136" s="52" t="s">
        <v>470</v>
      </c>
      <c r="C136" s="53">
        <f>150000/E136</f>
        <v>134.40860215053763</v>
      </c>
      <c r="D136" s="52" t="s">
        <v>14</v>
      </c>
      <c r="E136" s="52">
        <v>1116</v>
      </c>
      <c r="F136" s="52">
        <v>1124.3499999999999</v>
      </c>
      <c r="G136" s="52"/>
      <c r="H136" s="52"/>
      <c r="I136" s="54">
        <f t="shared" si="144"/>
        <v>1122.3118279569769</v>
      </c>
      <c r="J136" s="55"/>
      <c r="K136" s="55"/>
      <c r="L136" s="55">
        <f t="shared" si="145"/>
        <v>8.3499999999999091</v>
      </c>
      <c r="M136" s="56">
        <f t="shared" si="146"/>
        <v>1122.3118279569769</v>
      </c>
    </row>
    <row r="137" spans="1:13" s="66" customFormat="1">
      <c r="A137" s="60">
        <v>43423</v>
      </c>
      <c r="B137" s="61" t="s">
        <v>623</v>
      </c>
      <c r="C137" s="62">
        <f t="shared" si="143"/>
        <v>568.18181818181813</v>
      </c>
      <c r="D137" s="61" t="s">
        <v>14</v>
      </c>
      <c r="E137" s="61">
        <v>264</v>
      </c>
      <c r="F137" s="61">
        <v>265.95</v>
      </c>
      <c r="G137" s="61">
        <v>268.39999999999998</v>
      </c>
      <c r="H137" s="61">
        <v>270.8</v>
      </c>
      <c r="I137" s="63">
        <f t="shared" si="144"/>
        <v>1107.9545454545389</v>
      </c>
      <c r="J137" s="64">
        <f t="shared" ref="J137:J138" si="147">(IF(D137="SHORT",IF(G137="",0,F137-G137),IF(D137="LONG",IF(G137="",0,G137-F137))))*C137</f>
        <v>1392.0454545454479</v>
      </c>
      <c r="K137" s="64">
        <f t="shared" ref="K137" si="148">(IF(D137="SHORT",IF(H137="",0,G137-H137),IF(D137="LONG",IF(H137="",0,(H137-G137)))))*C137</f>
        <v>1363.6363636363828</v>
      </c>
      <c r="L137" s="64">
        <f t="shared" si="145"/>
        <v>6.8000000000000105</v>
      </c>
      <c r="M137" s="65">
        <f t="shared" si="146"/>
        <v>3863.6363636363694</v>
      </c>
    </row>
    <row r="138" spans="1:13" s="57" customFormat="1">
      <c r="A138" s="51">
        <v>43423</v>
      </c>
      <c r="B138" s="52" t="s">
        <v>473</v>
      </c>
      <c r="C138" s="53">
        <f t="shared" si="143"/>
        <v>176.0356765637836</v>
      </c>
      <c r="D138" s="52" t="s">
        <v>14</v>
      </c>
      <c r="E138" s="52">
        <v>852.1</v>
      </c>
      <c r="F138" s="52">
        <v>858.45</v>
      </c>
      <c r="G138" s="52">
        <v>866.25</v>
      </c>
      <c r="H138" s="52"/>
      <c r="I138" s="54">
        <f t="shared" si="144"/>
        <v>1117.8265461800299</v>
      </c>
      <c r="J138" s="55">
        <f t="shared" si="147"/>
        <v>1373.0782771975041</v>
      </c>
      <c r="K138" s="55"/>
      <c r="L138" s="55">
        <f t="shared" si="145"/>
        <v>14.149999999999977</v>
      </c>
      <c r="M138" s="56">
        <f t="shared" si="146"/>
        <v>2490.9048233775338</v>
      </c>
    </row>
    <row r="139" spans="1:13" s="57" customFormat="1">
      <c r="A139" s="51">
        <v>43420</v>
      </c>
      <c r="B139" s="52" t="s">
        <v>617</v>
      </c>
      <c r="C139" s="53">
        <f t="shared" ref="C139:C141" si="149">150000/E139</f>
        <v>90.233705296718512</v>
      </c>
      <c r="D139" s="52" t="s">
        <v>14</v>
      </c>
      <c r="E139" s="52">
        <v>1662.35</v>
      </c>
      <c r="F139" s="52">
        <v>1665</v>
      </c>
      <c r="G139" s="52"/>
      <c r="H139" s="52"/>
      <c r="I139" s="54">
        <f t="shared" ref="I139:I141" si="150">(IF(D139="SHORT",E139-F139,IF(D139="LONG",F139-E139)))*C139</f>
        <v>239.11931903631225</v>
      </c>
      <c r="J139" s="55"/>
      <c r="K139" s="55"/>
      <c r="L139" s="55">
        <f t="shared" ref="L139:L141" si="151">(J139+I139+K139)/C139</f>
        <v>2.6500000000000909</v>
      </c>
      <c r="M139" s="56">
        <f t="shared" ref="M139:M141" si="152">L139*C139</f>
        <v>239.11931903631225</v>
      </c>
    </row>
    <row r="140" spans="1:13" s="57" customFormat="1">
      <c r="A140" s="51">
        <v>43420</v>
      </c>
      <c r="B140" s="52" t="s">
        <v>470</v>
      </c>
      <c r="C140" s="53">
        <f t="shared" si="149"/>
        <v>134.64991023339317</v>
      </c>
      <c r="D140" s="52" t="s">
        <v>14</v>
      </c>
      <c r="E140" s="52">
        <v>1114</v>
      </c>
      <c r="F140" s="52">
        <v>1120</v>
      </c>
      <c r="G140" s="52"/>
      <c r="H140" s="52"/>
      <c r="I140" s="54">
        <f t="shared" si="150"/>
        <v>807.89946140035909</v>
      </c>
      <c r="J140" s="55"/>
      <c r="K140" s="55"/>
      <c r="L140" s="55">
        <f t="shared" si="151"/>
        <v>6</v>
      </c>
      <c r="M140" s="56">
        <f t="shared" si="152"/>
        <v>807.89946140035909</v>
      </c>
    </row>
    <row r="141" spans="1:13" s="57" customFormat="1">
      <c r="A141" s="51">
        <v>43420</v>
      </c>
      <c r="B141" s="52" t="s">
        <v>440</v>
      </c>
      <c r="C141" s="53">
        <f t="shared" si="149"/>
        <v>88.06434568191159</v>
      </c>
      <c r="D141" s="52" t="s">
        <v>14</v>
      </c>
      <c r="E141" s="52">
        <v>1703.3</v>
      </c>
      <c r="F141" s="52">
        <v>1716.05</v>
      </c>
      <c r="G141" s="52"/>
      <c r="H141" s="52"/>
      <c r="I141" s="54">
        <f t="shared" si="150"/>
        <v>1122.8204074443727</v>
      </c>
      <c r="J141" s="55"/>
      <c r="K141" s="55"/>
      <c r="L141" s="55">
        <f t="shared" si="151"/>
        <v>12.749999999999998</v>
      </c>
      <c r="M141" s="56">
        <f t="shared" si="152"/>
        <v>1122.8204074443727</v>
      </c>
    </row>
    <row r="142" spans="1:13" s="57" customFormat="1">
      <c r="A142" s="51">
        <v>43419</v>
      </c>
      <c r="B142" s="52" t="s">
        <v>432</v>
      </c>
      <c r="C142" s="53">
        <f t="shared" ref="C142:C145" si="153">150000/E142</f>
        <v>595.23809523809518</v>
      </c>
      <c r="D142" s="52" t="s">
        <v>14</v>
      </c>
      <c r="E142" s="52">
        <v>252</v>
      </c>
      <c r="F142" s="52">
        <v>249.7</v>
      </c>
      <c r="G142" s="52"/>
      <c r="H142" s="52"/>
      <c r="I142" s="54">
        <f t="shared" ref="I142:I145" si="154">(IF(D142="SHORT",E142-F142,IF(D142="LONG",F142-E142)))*C142</f>
        <v>-1369.0476190476256</v>
      </c>
      <c r="J142" s="55"/>
      <c r="K142" s="55"/>
      <c r="L142" s="55">
        <f t="shared" ref="L142:L145" si="155">(J142+I142+K142)/C142</f>
        <v>-2.3000000000000114</v>
      </c>
      <c r="M142" s="56">
        <f t="shared" ref="M142:M145" si="156">L142*C142</f>
        <v>-1369.0476190476256</v>
      </c>
    </row>
    <row r="143" spans="1:13" s="57" customFormat="1">
      <c r="A143" s="51">
        <v>43419</v>
      </c>
      <c r="B143" s="52" t="s">
        <v>622</v>
      </c>
      <c r="C143" s="53">
        <f t="shared" si="153"/>
        <v>595.23809523809518</v>
      </c>
      <c r="D143" s="52" t="s">
        <v>14</v>
      </c>
      <c r="E143" s="52">
        <v>252</v>
      </c>
      <c r="F143" s="52">
        <v>249.7</v>
      </c>
      <c r="G143" s="52"/>
      <c r="H143" s="52"/>
      <c r="I143" s="54">
        <f t="shared" si="154"/>
        <v>-1369.0476190476256</v>
      </c>
      <c r="J143" s="55"/>
      <c r="K143" s="55"/>
      <c r="L143" s="55">
        <f t="shared" si="155"/>
        <v>-2.3000000000000114</v>
      </c>
      <c r="M143" s="56">
        <f t="shared" si="156"/>
        <v>-1369.0476190476256</v>
      </c>
    </row>
    <row r="144" spans="1:13" s="66" customFormat="1">
      <c r="A144" s="60">
        <v>43419</v>
      </c>
      <c r="B144" s="61" t="s">
        <v>595</v>
      </c>
      <c r="C144" s="62">
        <f t="shared" si="153"/>
        <v>1898.7341772151899</v>
      </c>
      <c r="D144" s="61" t="s">
        <v>14</v>
      </c>
      <c r="E144" s="61">
        <v>79</v>
      </c>
      <c r="F144" s="61">
        <v>79.599999999999994</v>
      </c>
      <c r="G144" s="61">
        <v>80.3</v>
      </c>
      <c r="H144" s="61">
        <v>81.05</v>
      </c>
      <c r="I144" s="63">
        <f t="shared" si="154"/>
        <v>1139.2405063291033</v>
      </c>
      <c r="J144" s="64">
        <f t="shared" ref="J144" si="157">(IF(D144="SHORT",IF(G144="",0,F144-G144),IF(D144="LONG",IF(G144="",0,G144-F144))))*C144</f>
        <v>1329.1139240506384</v>
      </c>
      <c r="K144" s="64">
        <f t="shared" ref="K144" si="158">(IF(D144="SHORT",IF(H144="",0,G144-H144),IF(D144="LONG",IF(H144="",0,(H144-G144)))))*C144</f>
        <v>1424.0506329113923</v>
      </c>
      <c r="L144" s="64">
        <f t="shared" si="155"/>
        <v>2.0499999999999972</v>
      </c>
      <c r="M144" s="65">
        <f t="shared" si="156"/>
        <v>3892.405063291134</v>
      </c>
    </row>
    <row r="145" spans="1:13" s="57" customFormat="1">
      <c r="A145" s="51">
        <v>43419</v>
      </c>
      <c r="B145" s="52" t="s">
        <v>541</v>
      </c>
      <c r="C145" s="53">
        <f t="shared" si="153"/>
        <v>196.36078020683337</v>
      </c>
      <c r="D145" s="52" t="s">
        <v>14</v>
      </c>
      <c r="E145" s="52">
        <v>763.9</v>
      </c>
      <c r="F145" s="52">
        <v>769</v>
      </c>
      <c r="G145" s="52"/>
      <c r="H145" s="52"/>
      <c r="I145" s="54">
        <f t="shared" si="154"/>
        <v>1001.4399790548547</v>
      </c>
      <c r="J145" s="55"/>
      <c r="K145" s="55"/>
      <c r="L145" s="55">
        <f t="shared" si="155"/>
        <v>5.1000000000000227</v>
      </c>
      <c r="M145" s="56">
        <f t="shared" si="156"/>
        <v>1001.4399790548547</v>
      </c>
    </row>
    <row r="146" spans="1:13" s="57" customFormat="1">
      <c r="A146" s="51">
        <v>43418</v>
      </c>
      <c r="B146" s="52" t="s">
        <v>621</v>
      </c>
      <c r="C146" s="53">
        <f t="shared" ref="C146:C150" si="159">150000/E146</f>
        <v>985.54533508541397</v>
      </c>
      <c r="D146" s="52" t="s">
        <v>18</v>
      </c>
      <c r="E146" s="52">
        <v>152.19999999999999</v>
      </c>
      <c r="F146" s="52">
        <v>151.05000000000001</v>
      </c>
      <c r="G146" s="52"/>
      <c r="H146" s="52"/>
      <c r="I146" s="54">
        <f t="shared" ref="I146:I150" si="160">(IF(D146="SHORT",E146-F146,IF(D146="LONG",F146-E146)))*C146</f>
        <v>1133.3771353482036</v>
      </c>
      <c r="J146" s="55"/>
      <c r="K146" s="55"/>
      <c r="L146" s="55">
        <f t="shared" ref="L146:L150" si="161">(J146+I146+K146)/C146</f>
        <v>1.1499999999999773</v>
      </c>
      <c r="M146" s="56">
        <f t="shared" ref="M146:M150" si="162">L146*C146</f>
        <v>1133.3771353482036</v>
      </c>
    </row>
    <row r="147" spans="1:13" s="57" customFormat="1">
      <c r="A147" s="51">
        <v>43418</v>
      </c>
      <c r="B147" s="52" t="s">
        <v>570</v>
      </c>
      <c r="C147" s="53">
        <f t="shared" si="159"/>
        <v>178.359096313912</v>
      </c>
      <c r="D147" s="52" t="s">
        <v>14</v>
      </c>
      <c r="E147" s="52">
        <v>841</v>
      </c>
      <c r="F147" s="52">
        <v>845</v>
      </c>
      <c r="G147" s="52"/>
      <c r="H147" s="52"/>
      <c r="I147" s="54">
        <f t="shared" si="160"/>
        <v>713.43638525564802</v>
      </c>
      <c r="J147" s="55"/>
      <c r="K147" s="55"/>
      <c r="L147" s="55">
        <f t="shared" si="161"/>
        <v>4</v>
      </c>
      <c r="M147" s="56">
        <f t="shared" si="162"/>
        <v>713.43638525564802</v>
      </c>
    </row>
    <row r="148" spans="1:13" s="57" customFormat="1">
      <c r="A148" s="51">
        <v>43418</v>
      </c>
      <c r="B148" s="52" t="s">
        <v>466</v>
      </c>
      <c r="C148" s="53">
        <f t="shared" si="159"/>
        <v>564.54648099360179</v>
      </c>
      <c r="D148" s="52" t="s">
        <v>14</v>
      </c>
      <c r="E148" s="52">
        <v>265.7</v>
      </c>
      <c r="F148" s="52">
        <v>266.5</v>
      </c>
      <c r="G148" s="52"/>
      <c r="H148" s="52"/>
      <c r="I148" s="54">
        <f t="shared" si="160"/>
        <v>451.63718479488784</v>
      </c>
      <c r="J148" s="55"/>
      <c r="K148" s="55"/>
      <c r="L148" s="55">
        <f t="shared" si="161"/>
        <v>0.80000000000001137</v>
      </c>
      <c r="M148" s="56">
        <f t="shared" si="162"/>
        <v>451.63718479488784</v>
      </c>
    </row>
    <row r="149" spans="1:13" s="57" customFormat="1">
      <c r="A149" s="51">
        <v>43418</v>
      </c>
      <c r="B149" s="52" t="s">
        <v>386</v>
      </c>
      <c r="C149" s="53">
        <f t="shared" si="159"/>
        <v>1529.0519877675843</v>
      </c>
      <c r="D149" s="52" t="s">
        <v>18</v>
      </c>
      <c r="E149" s="52">
        <v>98.1</v>
      </c>
      <c r="F149" s="52">
        <v>99</v>
      </c>
      <c r="G149" s="52"/>
      <c r="H149" s="52"/>
      <c r="I149" s="54">
        <f t="shared" si="160"/>
        <v>-1376.1467889908345</v>
      </c>
      <c r="J149" s="55"/>
      <c r="K149" s="55"/>
      <c r="L149" s="55">
        <f t="shared" si="161"/>
        <v>-0.90000000000000568</v>
      </c>
      <c r="M149" s="56">
        <f t="shared" si="162"/>
        <v>-1376.1467889908345</v>
      </c>
    </row>
    <row r="150" spans="1:13" s="57" customFormat="1">
      <c r="A150" s="51">
        <v>43418</v>
      </c>
      <c r="B150" s="52" t="s">
        <v>522</v>
      </c>
      <c r="C150" s="53">
        <f t="shared" si="159"/>
        <v>140.53496978498151</v>
      </c>
      <c r="D150" s="52" t="s">
        <v>18</v>
      </c>
      <c r="E150" s="52">
        <v>1067.3499999999999</v>
      </c>
      <c r="F150" s="52">
        <v>1076.95</v>
      </c>
      <c r="G150" s="52"/>
      <c r="H150" s="52"/>
      <c r="I150" s="54">
        <f t="shared" si="160"/>
        <v>-1349.1357099358418</v>
      </c>
      <c r="J150" s="55"/>
      <c r="K150" s="55"/>
      <c r="L150" s="55">
        <f t="shared" si="161"/>
        <v>-9.6000000000001364</v>
      </c>
      <c r="M150" s="56">
        <f t="shared" si="162"/>
        <v>-1349.1357099358418</v>
      </c>
    </row>
    <row r="151" spans="1:13" s="57" customFormat="1">
      <c r="A151" s="51">
        <v>43417</v>
      </c>
      <c r="B151" s="52" t="s">
        <v>419</v>
      </c>
      <c r="C151" s="53">
        <f t="shared" ref="C151:C154" si="163">150000/E151</f>
        <v>125.99748005039899</v>
      </c>
      <c r="D151" s="52" t="s">
        <v>14</v>
      </c>
      <c r="E151" s="52">
        <v>1190.5</v>
      </c>
      <c r="F151" s="52">
        <v>1199.4000000000001</v>
      </c>
      <c r="G151" s="52">
        <v>1210.25</v>
      </c>
      <c r="H151" s="52"/>
      <c r="I151" s="54">
        <f t="shared" ref="I151:I154" si="164">(IF(D151="SHORT",E151-F151,IF(D151="LONG",F151-E151)))*C151</f>
        <v>1121.3775724485624</v>
      </c>
      <c r="J151" s="55">
        <f t="shared" ref="J151" si="165">(IF(D151="SHORT",IF(G151="",0,F151-G151),IF(D151="LONG",IF(G151="",0,G151-F151))))*C151</f>
        <v>1367.0726585468176</v>
      </c>
      <c r="K151" s="55"/>
      <c r="L151" s="55">
        <f t="shared" ref="L151:L154" si="166">(J151+I151+K151)/C151</f>
        <v>19.75</v>
      </c>
      <c r="M151" s="56">
        <f t="shared" ref="M151:M154" si="167">L151*C151</f>
        <v>2488.45023099538</v>
      </c>
    </row>
    <row r="152" spans="1:13" s="57" customFormat="1">
      <c r="A152" s="51">
        <v>43417</v>
      </c>
      <c r="B152" s="52" t="s">
        <v>501</v>
      </c>
      <c r="C152" s="53">
        <f t="shared" si="163"/>
        <v>437.31778425655978</v>
      </c>
      <c r="D152" s="52" t="s">
        <v>18</v>
      </c>
      <c r="E152" s="52">
        <v>343</v>
      </c>
      <c r="F152" s="52">
        <v>346.1</v>
      </c>
      <c r="G152" s="52"/>
      <c r="H152" s="52"/>
      <c r="I152" s="54">
        <f t="shared" si="164"/>
        <v>-1355.6851311953453</v>
      </c>
      <c r="J152" s="55"/>
      <c r="K152" s="55"/>
      <c r="L152" s="55">
        <f t="shared" si="166"/>
        <v>-3.1000000000000227</v>
      </c>
      <c r="M152" s="56">
        <f t="shared" si="167"/>
        <v>-1355.6851311953453</v>
      </c>
    </row>
    <row r="153" spans="1:13" s="57" customFormat="1">
      <c r="A153" s="51">
        <v>43417</v>
      </c>
      <c r="B153" s="52" t="s">
        <v>491</v>
      </c>
      <c r="C153" s="53">
        <f t="shared" si="163"/>
        <v>77.83716465154896</v>
      </c>
      <c r="D153" s="52" t="s">
        <v>14</v>
      </c>
      <c r="E153" s="52">
        <v>1927.1</v>
      </c>
      <c r="F153" s="52">
        <v>1937.65</v>
      </c>
      <c r="G153" s="52"/>
      <c r="H153" s="52"/>
      <c r="I153" s="54">
        <f t="shared" si="164"/>
        <v>821.18208707385566</v>
      </c>
      <c r="J153" s="55"/>
      <c r="K153" s="55"/>
      <c r="L153" s="55">
        <f t="shared" si="166"/>
        <v>10.550000000000182</v>
      </c>
      <c r="M153" s="56">
        <f t="shared" si="167"/>
        <v>821.18208707385566</v>
      </c>
    </row>
    <row r="154" spans="1:13" s="57" customFormat="1">
      <c r="A154" s="51">
        <v>43417</v>
      </c>
      <c r="B154" s="52" t="s">
        <v>519</v>
      </c>
      <c r="C154" s="53">
        <f t="shared" si="163"/>
        <v>545.65296471444162</v>
      </c>
      <c r="D154" s="52" t="s">
        <v>14</v>
      </c>
      <c r="E154" s="52">
        <v>274.89999999999998</v>
      </c>
      <c r="F154" s="52">
        <v>276.95</v>
      </c>
      <c r="G154" s="52"/>
      <c r="H154" s="52"/>
      <c r="I154" s="54">
        <f t="shared" si="164"/>
        <v>1118.5885776646114</v>
      </c>
      <c r="J154" s="55"/>
      <c r="K154" s="55"/>
      <c r="L154" s="55">
        <f t="shared" si="166"/>
        <v>2.0500000000000114</v>
      </c>
      <c r="M154" s="56">
        <f t="shared" si="167"/>
        <v>1118.5885776646114</v>
      </c>
    </row>
    <row r="155" spans="1:13" s="57" customFormat="1">
      <c r="A155" s="51">
        <v>43416</v>
      </c>
      <c r="B155" s="52" t="s">
        <v>492</v>
      </c>
      <c r="C155" s="53">
        <f t="shared" ref="C155:C164" si="168">150000/E155</f>
        <v>242.24806201550385</v>
      </c>
      <c r="D155" s="52" t="s">
        <v>18</v>
      </c>
      <c r="E155" s="52">
        <v>619.20000000000005</v>
      </c>
      <c r="F155" s="52">
        <v>618.5</v>
      </c>
      <c r="G155" s="52"/>
      <c r="H155" s="52"/>
      <c r="I155" s="54">
        <f t="shared" ref="I155:I164" si="169">(IF(D155="SHORT",E155-F155,IF(D155="LONG",F155-E155)))*C155</f>
        <v>169.5736434108637</v>
      </c>
      <c r="J155" s="55"/>
      <c r="K155" s="55"/>
      <c r="L155" s="55">
        <f t="shared" ref="L155:L164" si="170">(J155+I155+K155)/C155</f>
        <v>0.70000000000004536</v>
      </c>
      <c r="M155" s="56">
        <f t="shared" ref="M155:M164" si="171">L155*C155</f>
        <v>169.5736434108637</v>
      </c>
    </row>
    <row r="156" spans="1:13" s="57" customFormat="1">
      <c r="A156" s="51">
        <v>43416</v>
      </c>
      <c r="B156" s="52" t="s">
        <v>554</v>
      </c>
      <c r="C156" s="53">
        <f t="shared" si="168"/>
        <v>202.37452779276848</v>
      </c>
      <c r="D156" s="52" t="s">
        <v>18</v>
      </c>
      <c r="E156" s="52">
        <v>741.2</v>
      </c>
      <c r="F156" s="52">
        <v>735.65</v>
      </c>
      <c r="G156" s="52"/>
      <c r="H156" s="52"/>
      <c r="I156" s="54">
        <f t="shared" si="169"/>
        <v>1123.1786292498789</v>
      </c>
      <c r="J156" s="55"/>
      <c r="K156" s="55"/>
      <c r="L156" s="55">
        <f t="shared" si="170"/>
        <v>5.5500000000000682</v>
      </c>
      <c r="M156" s="56">
        <f t="shared" si="171"/>
        <v>1123.1786292498789</v>
      </c>
    </row>
    <row r="157" spans="1:13" s="57" customFormat="1">
      <c r="A157" s="51">
        <v>43416</v>
      </c>
      <c r="B157" s="52" t="s">
        <v>497</v>
      </c>
      <c r="C157" s="53">
        <f t="shared" si="168"/>
        <v>295.7121734844751</v>
      </c>
      <c r="D157" s="52" t="s">
        <v>18</v>
      </c>
      <c r="E157" s="52">
        <v>507.25</v>
      </c>
      <c r="F157" s="52">
        <v>511.85</v>
      </c>
      <c r="G157" s="52"/>
      <c r="H157" s="52"/>
      <c r="I157" s="54">
        <f t="shared" si="169"/>
        <v>-1360.2759980285921</v>
      </c>
      <c r="J157" s="55"/>
      <c r="K157" s="55"/>
      <c r="L157" s="55">
        <f t="shared" si="170"/>
        <v>-4.6000000000000227</v>
      </c>
      <c r="M157" s="56">
        <f t="shared" si="171"/>
        <v>-1360.2759980285921</v>
      </c>
    </row>
    <row r="158" spans="1:13" s="57" customFormat="1">
      <c r="A158" s="51">
        <v>43416</v>
      </c>
      <c r="B158" s="52" t="s">
        <v>419</v>
      </c>
      <c r="C158" s="53">
        <f t="shared" si="168"/>
        <v>122.43898457268796</v>
      </c>
      <c r="D158" s="52" t="s">
        <v>18</v>
      </c>
      <c r="E158" s="52">
        <v>1225.0999999999999</v>
      </c>
      <c r="F158" s="52">
        <v>1236.1500000000001</v>
      </c>
      <c r="G158" s="52"/>
      <c r="H158" s="52"/>
      <c r="I158" s="54">
        <f t="shared" si="169"/>
        <v>-1352.9507795282243</v>
      </c>
      <c r="J158" s="55"/>
      <c r="K158" s="55"/>
      <c r="L158" s="55">
        <f t="shared" si="170"/>
        <v>-11.050000000000182</v>
      </c>
      <c r="M158" s="56">
        <f t="shared" si="171"/>
        <v>-1352.9507795282243</v>
      </c>
    </row>
    <row r="159" spans="1:13" s="57" customFormat="1">
      <c r="A159" s="51">
        <v>43416</v>
      </c>
      <c r="B159" s="52" t="s">
        <v>491</v>
      </c>
      <c r="C159" s="53">
        <f t="shared" si="168"/>
        <v>77.871512005191434</v>
      </c>
      <c r="D159" s="52" t="s">
        <v>14</v>
      </c>
      <c r="E159" s="52">
        <v>1926.25</v>
      </c>
      <c r="F159" s="52">
        <v>1940.65</v>
      </c>
      <c r="G159" s="52"/>
      <c r="H159" s="52"/>
      <c r="I159" s="54">
        <f t="shared" si="169"/>
        <v>1121.3497728747636</v>
      </c>
      <c r="J159" s="55"/>
      <c r="K159" s="55"/>
      <c r="L159" s="55">
        <f t="shared" si="170"/>
        <v>14.400000000000089</v>
      </c>
      <c r="M159" s="56">
        <f t="shared" si="171"/>
        <v>1121.3497728747636</v>
      </c>
    </row>
    <row r="160" spans="1:13" s="57" customFormat="1">
      <c r="A160" s="51">
        <v>43410</v>
      </c>
      <c r="B160" s="52" t="s">
        <v>533</v>
      </c>
      <c r="C160" s="53">
        <f t="shared" si="168"/>
        <v>105.28901835538552</v>
      </c>
      <c r="D160" s="52" t="s">
        <v>18</v>
      </c>
      <c r="E160" s="52">
        <v>1424.65</v>
      </c>
      <c r="F160" s="52">
        <v>1414</v>
      </c>
      <c r="G160" s="52">
        <v>1401.25</v>
      </c>
      <c r="H160" s="52"/>
      <c r="I160" s="54">
        <f t="shared" ref="I160" si="172">(IF(D160="SHORT",E160-F160,IF(D160="LONG",F160-E160)))*C160</f>
        <v>1121.3280454848655</v>
      </c>
      <c r="J160" s="55">
        <f t="shared" ref="J160" si="173">(IF(D160="SHORT",IF(G160="",0,F160-G160),IF(D160="LONG",IF(G160="",0,G160-F160))))*C160</f>
        <v>1342.4349840311654</v>
      </c>
      <c r="K160" s="55"/>
      <c r="L160" s="55">
        <f t="shared" ref="L160" si="174">(J160+I160+K160)/C160</f>
        <v>23.400000000000091</v>
      </c>
      <c r="M160" s="56">
        <f t="shared" ref="M160" si="175">L160*C160</f>
        <v>2463.7630295160307</v>
      </c>
    </row>
    <row r="161" spans="1:13" s="57" customFormat="1">
      <c r="A161" s="51">
        <v>43410</v>
      </c>
      <c r="B161" s="52" t="s">
        <v>421</v>
      </c>
      <c r="C161" s="53">
        <f t="shared" si="168"/>
        <v>1443.001443001443</v>
      </c>
      <c r="D161" s="52" t="s">
        <v>18</v>
      </c>
      <c r="E161" s="52">
        <v>103.95</v>
      </c>
      <c r="F161" s="52">
        <v>103.15</v>
      </c>
      <c r="G161" s="52">
        <v>102.2</v>
      </c>
      <c r="H161" s="52"/>
      <c r="I161" s="54">
        <f t="shared" si="169"/>
        <v>1154.4011544011503</v>
      </c>
      <c r="J161" s="55">
        <f t="shared" ref="J161:J164" si="176">(IF(D161="SHORT",IF(G161="",0,F161-G161),IF(D161="LONG",IF(G161="",0,G161-F161))))*C161</f>
        <v>1370.8513708513749</v>
      </c>
      <c r="K161" s="55"/>
      <c r="L161" s="55">
        <f t="shared" si="170"/>
        <v>1.75</v>
      </c>
      <c r="M161" s="56">
        <f t="shared" si="171"/>
        <v>2525.2525252525252</v>
      </c>
    </row>
    <row r="162" spans="1:13" s="57" customFormat="1">
      <c r="A162" s="51">
        <v>43410</v>
      </c>
      <c r="B162" s="52" t="s">
        <v>600</v>
      </c>
      <c r="C162" s="53">
        <f t="shared" si="168"/>
        <v>102.70103728047654</v>
      </c>
      <c r="D162" s="52" t="s">
        <v>18</v>
      </c>
      <c r="E162" s="52">
        <v>1460.55</v>
      </c>
      <c r="F162" s="52">
        <v>1473.7</v>
      </c>
      <c r="G162" s="52"/>
      <c r="H162" s="52"/>
      <c r="I162" s="54">
        <f t="shared" si="169"/>
        <v>-1350.5186402382758</v>
      </c>
      <c r="J162" s="55"/>
      <c r="K162" s="55"/>
      <c r="L162" s="55">
        <f t="shared" si="170"/>
        <v>-13.150000000000091</v>
      </c>
      <c r="M162" s="56">
        <f t="shared" si="171"/>
        <v>-1350.5186402382758</v>
      </c>
    </row>
    <row r="163" spans="1:13" s="57" customFormat="1">
      <c r="A163" s="51">
        <v>43410</v>
      </c>
      <c r="B163" s="52" t="s">
        <v>439</v>
      </c>
      <c r="C163" s="53">
        <f t="shared" si="168"/>
        <v>904.4317154054869</v>
      </c>
      <c r="D163" s="52" t="s">
        <v>18</v>
      </c>
      <c r="E163" s="52">
        <v>165.85</v>
      </c>
      <c r="F163" s="52">
        <v>164.6</v>
      </c>
      <c r="G163" s="52">
        <v>163.1</v>
      </c>
      <c r="H163" s="52"/>
      <c r="I163" s="54">
        <f t="shared" si="169"/>
        <v>1130.5396442568585</v>
      </c>
      <c r="J163" s="55">
        <f t="shared" si="176"/>
        <v>1356.6475731082303</v>
      </c>
      <c r="K163" s="55"/>
      <c r="L163" s="55">
        <f t="shared" si="170"/>
        <v>2.75</v>
      </c>
      <c r="M163" s="56">
        <f t="shared" si="171"/>
        <v>2487.1872173650891</v>
      </c>
    </row>
    <row r="164" spans="1:13" s="57" customFormat="1">
      <c r="A164" s="51">
        <v>43410</v>
      </c>
      <c r="B164" s="52" t="s">
        <v>419</v>
      </c>
      <c r="C164" s="53">
        <f t="shared" si="168"/>
        <v>122.3091976516634</v>
      </c>
      <c r="D164" s="52" t="s">
        <v>18</v>
      </c>
      <c r="E164" s="52">
        <v>1226.4000000000001</v>
      </c>
      <c r="F164" s="52">
        <v>1217.2</v>
      </c>
      <c r="G164" s="52">
        <v>1206.25</v>
      </c>
      <c r="H164" s="52"/>
      <c r="I164" s="54">
        <f t="shared" si="169"/>
        <v>1125.2446183953089</v>
      </c>
      <c r="J164" s="55">
        <f t="shared" si="176"/>
        <v>1339.2857142857197</v>
      </c>
      <c r="K164" s="55"/>
      <c r="L164" s="55">
        <f t="shared" si="170"/>
        <v>20.150000000000091</v>
      </c>
      <c r="M164" s="56">
        <f t="shared" si="171"/>
        <v>2464.5303326810285</v>
      </c>
    </row>
    <row r="165" spans="1:13" s="57" customFormat="1">
      <c r="A165" s="51">
        <v>43409</v>
      </c>
      <c r="B165" s="52" t="s">
        <v>567</v>
      </c>
      <c r="C165" s="53">
        <f t="shared" ref="C165:C170" si="177">150000/E165</f>
        <v>196.70841256311061</v>
      </c>
      <c r="D165" s="52" t="s">
        <v>18</v>
      </c>
      <c r="E165" s="52">
        <v>762.55</v>
      </c>
      <c r="F165" s="52">
        <v>763.3</v>
      </c>
      <c r="G165" s="52"/>
      <c r="H165" s="52"/>
      <c r="I165" s="54">
        <f t="shared" ref="I165:I170" si="178">(IF(D165="SHORT",E165-F165,IF(D165="LONG",F165-E165)))*C165</f>
        <v>-147.53130942233295</v>
      </c>
      <c r="J165" s="55"/>
      <c r="K165" s="55"/>
      <c r="L165" s="55">
        <f t="shared" ref="L165:L170" si="179">(J165+I165+K165)/C165</f>
        <v>-0.75</v>
      </c>
      <c r="M165" s="56">
        <f t="shared" ref="M165:M170" si="180">L165*C165</f>
        <v>-147.53130942233295</v>
      </c>
    </row>
    <row r="166" spans="1:13" s="57" customFormat="1">
      <c r="A166" s="51">
        <v>43409</v>
      </c>
      <c r="B166" s="52" t="s">
        <v>519</v>
      </c>
      <c r="C166" s="53">
        <f t="shared" si="177"/>
        <v>530.97345132743362</v>
      </c>
      <c r="D166" s="52" t="s">
        <v>18</v>
      </c>
      <c r="E166" s="52">
        <v>282.5</v>
      </c>
      <c r="F166" s="52">
        <v>280.35000000000002</v>
      </c>
      <c r="G166" s="52"/>
      <c r="H166" s="52"/>
      <c r="I166" s="54">
        <f t="shared" si="178"/>
        <v>1141.5929203539702</v>
      </c>
      <c r="J166" s="55"/>
      <c r="K166" s="55"/>
      <c r="L166" s="55">
        <f t="shared" si="179"/>
        <v>2.1499999999999773</v>
      </c>
      <c r="M166" s="56">
        <f t="shared" si="180"/>
        <v>1141.5929203539702</v>
      </c>
    </row>
    <row r="167" spans="1:13" s="66" customFormat="1">
      <c r="A167" s="60">
        <v>43409</v>
      </c>
      <c r="B167" s="61" t="s">
        <v>603</v>
      </c>
      <c r="C167" s="62">
        <f t="shared" si="177"/>
        <v>290.95141111434395</v>
      </c>
      <c r="D167" s="61" t="s">
        <v>18</v>
      </c>
      <c r="E167" s="61">
        <v>515.54999999999995</v>
      </c>
      <c r="F167" s="61">
        <v>511.65</v>
      </c>
      <c r="G167" s="61">
        <v>507</v>
      </c>
      <c r="H167" s="61">
        <v>502.45</v>
      </c>
      <c r="I167" s="63">
        <f t="shared" si="178"/>
        <v>1134.7105033459347</v>
      </c>
      <c r="J167" s="64">
        <f t="shared" ref="J167:J168" si="181">(IF(D167="SHORT",IF(G167="",0,F167-G167),IF(D167="LONG",IF(G167="",0,G167-F167))))*C167</f>
        <v>1352.9240616816928</v>
      </c>
      <c r="K167" s="64">
        <f t="shared" ref="K167:K168" si="182">(IF(D167="SHORT",IF(H167="",0,G167-H167),IF(D167="LONG",IF(H167="",0,(H167-G167)))))*C167</f>
        <v>1323.8289205702683</v>
      </c>
      <c r="L167" s="64">
        <f t="shared" si="179"/>
        <v>13.099999999999966</v>
      </c>
      <c r="M167" s="65">
        <f t="shared" si="180"/>
        <v>3811.4634855978957</v>
      </c>
    </row>
    <row r="168" spans="1:13" s="66" customFormat="1">
      <c r="A168" s="60">
        <v>43409</v>
      </c>
      <c r="B168" s="61" t="s">
        <v>586</v>
      </c>
      <c r="C168" s="62">
        <f t="shared" si="177"/>
        <v>1858.7360594795539</v>
      </c>
      <c r="D168" s="61" t="s">
        <v>18</v>
      </c>
      <c r="E168" s="61">
        <v>80.7</v>
      </c>
      <c r="F168" s="61">
        <v>80.05</v>
      </c>
      <c r="G168" s="61">
        <v>79.150000000000006</v>
      </c>
      <c r="H168" s="61">
        <v>78.45</v>
      </c>
      <c r="I168" s="63">
        <f t="shared" si="178"/>
        <v>1208.1784386617205</v>
      </c>
      <c r="J168" s="64">
        <f t="shared" si="181"/>
        <v>1672.8624535315826</v>
      </c>
      <c r="K168" s="64">
        <f t="shared" si="182"/>
        <v>1301.1152416356931</v>
      </c>
      <c r="L168" s="64">
        <f t="shared" si="179"/>
        <v>2.2499999999999996</v>
      </c>
      <c r="M168" s="65">
        <f t="shared" si="180"/>
        <v>4182.1561338289957</v>
      </c>
    </row>
    <row r="169" spans="1:13" s="57" customFormat="1">
      <c r="A169" s="51">
        <v>43409</v>
      </c>
      <c r="B169" s="52" t="s">
        <v>507</v>
      </c>
      <c r="C169" s="53">
        <f t="shared" si="177"/>
        <v>268.76903780684466</v>
      </c>
      <c r="D169" s="52" t="s">
        <v>14</v>
      </c>
      <c r="E169" s="52">
        <v>558.1</v>
      </c>
      <c r="F169" s="52">
        <v>553.04999999999995</v>
      </c>
      <c r="G169" s="52"/>
      <c r="H169" s="52"/>
      <c r="I169" s="54">
        <f t="shared" si="178"/>
        <v>-1357.2836409245838</v>
      </c>
      <c r="J169" s="55"/>
      <c r="K169" s="55"/>
      <c r="L169" s="55">
        <f t="shared" si="179"/>
        <v>-5.0500000000000682</v>
      </c>
      <c r="M169" s="56">
        <f t="shared" si="180"/>
        <v>-1357.2836409245838</v>
      </c>
    </row>
    <row r="170" spans="1:13" s="57" customFormat="1">
      <c r="A170" s="51">
        <v>43409</v>
      </c>
      <c r="B170" s="52" t="s">
        <v>465</v>
      </c>
      <c r="C170" s="53">
        <f t="shared" si="177"/>
        <v>134.98920086393088</v>
      </c>
      <c r="D170" s="52" t="s">
        <v>14</v>
      </c>
      <c r="E170" s="52">
        <v>1111.2</v>
      </c>
      <c r="F170" s="52">
        <v>1107.75</v>
      </c>
      <c r="G170" s="52"/>
      <c r="H170" s="52"/>
      <c r="I170" s="54">
        <f t="shared" si="178"/>
        <v>-465.71274298056767</v>
      </c>
      <c r="J170" s="55"/>
      <c r="K170" s="55"/>
      <c r="L170" s="55">
        <f t="shared" si="179"/>
        <v>-3.4500000000000455</v>
      </c>
      <c r="M170" s="56">
        <f t="shared" si="180"/>
        <v>-465.71274298056767</v>
      </c>
    </row>
    <row r="171" spans="1:13" s="57" customFormat="1">
      <c r="A171" s="51">
        <v>43406</v>
      </c>
      <c r="B171" s="52" t="s">
        <v>497</v>
      </c>
      <c r="C171" s="53">
        <f t="shared" ref="C171:C174" si="183">150000/E171</f>
        <v>306.12244897959181</v>
      </c>
      <c r="D171" s="52" t="s">
        <v>14</v>
      </c>
      <c r="E171" s="52">
        <v>490</v>
      </c>
      <c r="F171" s="52">
        <v>493.65</v>
      </c>
      <c r="G171" s="52">
        <v>498.1</v>
      </c>
      <c r="H171" s="52"/>
      <c r="I171" s="54">
        <f t="shared" ref="I171:I174" si="184">(IF(D171="SHORT",E171-F171,IF(D171="LONG",F171-E171)))*C171</f>
        <v>1117.3469387755031</v>
      </c>
      <c r="J171" s="55">
        <f t="shared" ref="J171:J173" si="185">(IF(D171="SHORT",IF(G171="",0,F171-G171),IF(D171="LONG",IF(G171="",0,G171-F171))))*C171</f>
        <v>1362.2448979591975</v>
      </c>
      <c r="K171" s="55"/>
      <c r="L171" s="55">
        <f t="shared" ref="L171:L174" si="186">(J171+I171+K171)/C171</f>
        <v>8.100000000000021</v>
      </c>
      <c r="M171" s="56">
        <f t="shared" ref="M171:M174" si="187">L171*C171</f>
        <v>2479.5918367346999</v>
      </c>
    </row>
    <row r="172" spans="1:13" s="57" customFormat="1">
      <c r="A172" s="51">
        <v>43406</v>
      </c>
      <c r="B172" s="52" t="s">
        <v>541</v>
      </c>
      <c r="C172" s="53">
        <f t="shared" si="183"/>
        <v>193.88612421637691</v>
      </c>
      <c r="D172" s="52" t="s">
        <v>14</v>
      </c>
      <c r="E172" s="52">
        <v>773.65</v>
      </c>
      <c r="F172" s="52">
        <v>766.65</v>
      </c>
      <c r="G172" s="52"/>
      <c r="H172" s="52"/>
      <c r="I172" s="54">
        <f t="shared" si="184"/>
        <v>-1357.2028695146385</v>
      </c>
      <c r="J172" s="55"/>
      <c r="K172" s="55"/>
      <c r="L172" s="55">
        <f t="shared" si="186"/>
        <v>-7</v>
      </c>
      <c r="M172" s="56">
        <f t="shared" si="187"/>
        <v>-1357.2028695146385</v>
      </c>
    </row>
    <row r="173" spans="1:13" s="57" customFormat="1">
      <c r="A173" s="51">
        <v>43406</v>
      </c>
      <c r="B173" s="52" t="s">
        <v>494</v>
      </c>
      <c r="C173" s="53">
        <f t="shared" si="183"/>
        <v>220.21581149526537</v>
      </c>
      <c r="D173" s="52" t="s">
        <v>14</v>
      </c>
      <c r="E173" s="52">
        <v>681.15</v>
      </c>
      <c r="F173" s="52">
        <v>686.25</v>
      </c>
      <c r="G173" s="52">
        <v>692.45</v>
      </c>
      <c r="H173" s="52"/>
      <c r="I173" s="54">
        <f t="shared" si="184"/>
        <v>1123.1006386258584</v>
      </c>
      <c r="J173" s="55">
        <f t="shared" si="185"/>
        <v>1365.3380312706554</v>
      </c>
      <c r="K173" s="55"/>
      <c r="L173" s="55">
        <f t="shared" si="186"/>
        <v>11.300000000000068</v>
      </c>
      <c r="M173" s="56">
        <f t="shared" si="187"/>
        <v>2488.4386698965136</v>
      </c>
    </row>
    <row r="174" spans="1:13" s="57" customFormat="1">
      <c r="A174" s="51">
        <v>43406</v>
      </c>
      <c r="B174" s="52" t="s">
        <v>472</v>
      </c>
      <c r="C174" s="53">
        <f t="shared" si="183"/>
        <v>155.91705212826776</v>
      </c>
      <c r="D174" s="52" t="s">
        <v>14</v>
      </c>
      <c r="E174" s="52">
        <v>962.05</v>
      </c>
      <c r="F174" s="52">
        <v>953.3</v>
      </c>
      <c r="G174" s="52"/>
      <c r="H174" s="52"/>
      <c r="I174" s="54">
        <f t="shared" si="184"/>
        <v>-1364.2742061223428</v>
      </c>
      <c r="J174" s="55"/>
      <c r="K174" s="55"/>
      <c r="L174" s="55">
        <f t="shared" si="186"/>
        <v>-8.75</v>
      </c>
      <c r="M174" s="56">
        <f t="shared" si="187"/>
        <v>-1364.2742061223428</v>
      </c>
    </row>
    <row r="175" spans="1:13" s="57" customFormat="1">
      <c r="A175" s="51">
        <v>43405</v>
      </c>
      <c r="B175" s="52" t="s">
        <v>448</v>
      </c>
      <c r="C175" s="53">
        <f t="shared" ref="C175:C176" si="188">150000/E175</f>
        <v>457.5960951799878</v>
      </c>
      <c r="D175" s="52" t="s">
        <v>14</v>
      </c>
      <c r="E175" s="52">
        <v>327.8</v>
      </c>
      <c r="F175" s="52">
        <v>330.25</v>
      </c>
      <c r="G175" s="52"/>
      <c r="H175" s="52"/>
      <c r="I175" s="54">
        <f t="shared" ref="I175:I176" si="189">(IF(D175="SHORT",E175-F175,IF(D175="LONG",F175-E175)))*C175</f>
        <v>1121.1104331909648</v>
      </c>
      <c r="J175" s="55"/>
      <c r="K175" s="55"/>
      <c r="L175" s="55">
        <f t="shared" ref="L175:L176" si="190">(J175+I175+K175)/C175</f>
        <v>2.4499999999999886</v>
      </c>
      <c r="M175" s="56">
        <f t="shared" ref="M175" si="191">L175*C175</f>
        <v>1121.1104331909648</v>
      </c>
    </row>
    <row r="176" spans="1:13" s="57" customFormat="1">
      <c r="A176" s="51">
        <v>43405</v>
      </c>
      <c r="B176" s="52" t="s">
        <v>426</v>
      </c>
      <c r="C176" s="53">
        <f t="shared" si="188"/>
        <v>334.70936070512107</v>
      </c>
      <c r="D176" s="52" t="s">
        <v>14</v>
      </c>
      <c r="E176" s="52">
        <v>448.15</v>
      </c>
      <c r="F176" s="52">
        <v>451.5</v>
      </c>
      <c r="G176" s="52">
        <v>455.6</v>
      </c>
      <c r="H176" s="52"/>
      <c r="I176" s="54">
        <f t="shared" si="189"/>
        <v>1121.2763583621631</v>
      </c>
      <c r="J176" s="55">
        <f t="shared" ref="J176" si="192">(IF(D176="SHORT",IF(G176="",0,F176-G176),IF(D176="LONG",IF(G176="",0,G176-F176))))*C176</f>
        <v>1372.3083788910039</v>
      </c>
      <c r="K176" s="55"/>
      <c r="L176" s="55">
        <f t="shared" si="190"/>
        <v>7.4500000000000455</v>
      </c>
      <c r="M176" s="56">
        <f>L176*C176</f>
        <v>2493.5847372531671</v>
      </c>
    </row>
    <row r="177" spans="1:13" ht="15.75">
      <c r="A177" s="77"/>
      <c r="B177" s="78"/>
      <c r="C177" s="78"/>
      <c r="D177" s="78"/>
      <c r="E177" s="78"/>
      <c r="F177" s="78"/>
      <c r="G177" s="78"/>
      <c r="H177" s="78"/>
      <c r="I177" s="79"/>
      <c r="J177" s="80"/>
      <c r="K177" s="81"/>
      <c r="L177" s="82"/>
      <c r="M177" s="78"/>
    </row>
    <row r="178" spans="1:13" s="57" customFormat="1">
      <c r="A178" s="51">
        <v>43404</v>
      </c>
      <c r="B178" s="52" t="s">
        <v>498</v>
      </c>
      <c r="C178" s="53">
        <f t="shared" ref="C178:C182" si="193">150000/E178</f>
        <v>258.26446280991735</v>
      </c>
      <c r="D178" s="52" t="s">
        <v>14</v>
      </c>
      <c r="E178" s="52">
        <v>580.79999999999995</v>
      </c>
      <c r="F178" s="52">
        <v>587</v>
      </c>
      <c r="G178" s="52"/>
      <c r="H178" s="52"/>
      <c r="I178" s="54">
        <f t="shared" ref="I178:I182" si="194">(IF(D178="SHORT",E178-F178,IF(D178="LONG",F178-E178)))*C178</f>
        <v>1601.2396694214992</v>
      </c>
      <c r="J178" s="55"/>
      <c r="K178" s="55"/>
      <c r="L178" s="55">
        <f t="shared" ref="L178:L182" si="195">(J178+I178+K178)/C178</f>
        <v>6.2000000000000455</v>
      </c>
      <c r="M178" s="56">
        <f t="shared" ref="M178:M182" si="196">L178*C178</f>
        <v>1601.2396694214992</v>
      </c>
    </row>
    <row r="179" spans="1:13" s="57" customFormat="1">
      <c r="A179" s="51">
        <v>43404</v>
      </c>
      <c r="B179" s="52" t="s">
        <v>457</v>
      </c>
      <c r="C179" s="53">
        <f t="shared" si="193"/>
        <v>684.77516548733161</v>
      </c>
      <c r="D179" s="52" t="s">
        <v>14</v>
      </c>
      <c r="E179" s="52">
        <v>219.05</v>
      </c>
      <c r="F179" s="52">
        <v>220.7</v>
      </c>
      <c r="G179" s="52"/>
      <c r="H179" s="52"/>
      <c r="I179" s="54">
        <f t="shared" si="194"/>
        <v>1129.8790230540815</v>
      </c>
      <c r="J179" s="55"/>
      <c r="K179" s="55"/>
      <c r="L179" s="55">
        <f t="shared" si="195"/>
        <v>1.649999999999977</v>
      </c>
      <c r="M179" s="56">
        <f t="shared" si="196"/>
        <v>1129.8790230540815</v>
      </c>
    </row>
    <row r="180" spans="1:13" s="57" customFormat="1">
      <c r="A180" s="51">
        <v>43404</v>
      </c>
      <c r="B180" s="52" t="s">
        <v>492</v>
      </c>
      <c r="C180" s="53">
        <f t="shared" si="193"/>
        <v>233.89989084671762</v>
      </c>
      <c r="D180" s="52" t="s">
        <v>14</v>
      </c>
      <c r="E180" s="52">
        <v>641.29999999999995</v>
      </c>
      <c r="F180" s="52">
        <v>646.1</v>
      </c>
      <c r="G180" s="52">
        <v>651.95000000000005</v>
      </c>
      <c r="H180" s="52"/>
      <c r="I180" s="54">
        <f t="shared" si="194"/>
        <v>1122.7194760642606</v>
      </c>
      <c r="J180" s="55">
        <f t="shared" ref="J180:J181" si="197">(IF(D180="SHORT",IF(G180="",0,F180-G180),IF(D180="LONG",IF(G180="",0,G180-F180))))*C180</f>
        <v>1368.3143614533035</v>
      </c>
      <c r="K180" s="55"/>
      <c r="L180" s="55">
        <f t="shared" si="195"/>
        <v>10.650000000000093</v>
      </c>
      <c r="M180" s="56">
        <f t="shared" si="196"/>
        <v>2491.0338375175643</v>
      </c>
    </row>
    <row r="181" spans="1:13" s="57" customFormat="1">
      <c r="A181" s="51">
        <v>43404</v>
      </c>
      <c r="B181" s="52" t="s">
        <v>486</v>
      </c>
      <c r="C181" s="53">
        <f t="shared" si="193"/>
        <v>1468.4287812041116</v>
      </c>
      <c r="D181" s="52" t="s">
        <v>18</v>
      </c>
      <c r="E181" s="52">
        <v>102.15</v>
      </c>
      <c r="F181" s="52">
        <v>101.35</v>
      </c>
      <c r="G181" s="52">
        <v>100.45</v>
      </c>
      <c r="H181" s="52"/>
      <c r="I181" s="54">
        <f t="shared" si="194"/>
        <v>1174.743024963306</v>
      </c>
      <c r="J181" s="55">
        <f t="shared" si="197"/>
        <v>1321.585903083688</v>
      </c>
      <c r="K181" s="55"/>
      <c r="L181" s="55">
        <f t="shared" si="195"/>
        <v>1.7000000000000028</v>
      </c>
      <c r="M181" s="56">
        <f t="shared" si="196"/>
        <v>2496.328928046994</v>
      </c>
    </row>
    <row r="182" spans="1:13" s="57" customFormat="1">
      <c r="A182" s="51">
        <v>43404</v>
      </c>
      <c r="B182" s="52" t="s">
        <v>564</v>
      </c>
      <c r="C182" s="53">
        <f t="shared" si="193"/>
        <v>1639.344262295082</v>
      </c>
      <c r="D182" s="52" t="s">
        <v>18</v>
      </c>
      <c r="E182" s="52">
        <v>91.5</v>
      </c>
      <c r="F182" s="52">
        <v>92.35</v>
      </c>
      <c r="G182" s="52"/>
      <c r="H182" s="52"/>
      <c r="I182" s="54">
        <f t="shared" si="194"/>
        <v>-1393.4426229508103</v>
      </c>
      <c r="J182" s="55"/>
      <c r="K182" s="55"/>
      <c r="L182" s="55">
        <f t="shared" si="195"/>
        <v>-0.84999999999999432</v>
      </c>
      <c r="M182" s="56">
        <f t="shared" si="196"/>
        <v>-1393.4426229508103</v>
      </c>
    </row>
    <row r="183" spans="1:13" s="66" customFormat="1">
      <c r="A183" s="60">
        <v>43403</v>
      </c>
      <c r="B183" s="61" t="s">
        <v>482</v>
      </c>
      <c r="C183" s="62">
        <f t="shared" ref="C183:C186" si="198">150000/E183</f>
        <v>682.28337502842851</v>
      </c>
      <c r="D183" s="61" t="s">
        <v>18</v>
      </c>
      <c r="E183" s="61">
        <v>219.85</v>
      </c>
      <c r="F183" s="61">
        <v>218.2</v>
      </c>
      <c r="G183" s="61">
        <v>216.2</v>
      </c>
      <c r="H183" s="61">
        <v>214.25</v>
      </c>
      <c r="I183" s="63">
        <f t="shared" ref="I183:I186" si="199">(IF(D183="SHORT",E183-F183,IF(D183="LONG",F183-E183)))*C183</f>
        <v>1125.7675687969108</v>
      </c>
      <c r="J183" s="64">
        <f t="shared" ref="J183" si="200">(IF(D183="SHORT",IF(G183="",0,F183-G183),IF(D183="LONG",IF(G183="",0,G183-F183))))*C183</f>
        <v>1364.566750056857</v>
      </c>
      <c r="K183" s="64">
        <f t="shared" ref="K183" si="201">(IF(D183="SHORT",IF(H183="",0,G183-H183),IF(D183="LONG",IF(H183="",0,(H183-G183)))))*C183</f>
        <v>1330.4525813054279</v>
      </c>
      <c r="L183" s="64">
        <f t="shared" ref="L183:L186" si="202">(J183+I183+K183)/C183</f>
        <v>5.5999999999999943</v>
      </c>
      <c r="M183" s="65">
        <f t="shared" ref="M183:M186" si="203">L183*C183</f>
        <v>3820.7869001591957</v>
      </c>
    </row>
    <row r="184" spans="1:13" s="57" customFormat="1">
      <c r="A184" s="51">
        <v>43403</v>
      </c>
      <c r="B184" s="52" t="s">
        <v>607</v>
      </c>
      <c r="C184" s="53">
        <f t="shared" si="198"/>
        <v>664.30469441984053</v>
      </c>
      <c r="D184" s="52" t="s">
        <v>14</v>
      </c>
      <c r="E184" s="52">
        <v>225.8</v>
      </c>
      <c r="F184" s="52">
        <v>227.45</v>
      </c>
      <c r="G184" s="52"/>
      <c r="H184" s="52"/>
      <c r="I184" s="54">
        <f t="shared" si="199"/>
        <v>1096.1027457927219</v>
      </c>
      <c r="J184" s="55"/>
      <c r="K184" s="55"/>
      <c r="L184" s="55">
        <f t="shared" si="202"/>
        <v>1.6499999999999775</v>
      </c>
      <c r="M184" s="56">
        <f t="shared" si="203"/>
        <v>1096.1027457927219</v>
      </c>
    </row>
    <row r="185" spans="1:13" s="57" customFormat="1">
      <c r="A185" s="51">
        <v>43403</v>
      </c>
      <c r="B185" s="52" t="s">
        <v>448</v>
      </c>
      <c r="C185" s="53">
        <f t="shared" si="198"/>
        <v>453.85779122541601</v>
      </c>
      <c r="D185" s="52" t="s">
        <v>14</v>
      </c>
      <c r="E185" s="52">
        <v>330.5</v>
      </c>
      <c r="F185" s="52">
        <v>332.95</v>
      </c>
      <c r="G185" s="52"/>
      <c r="H185" s="52"/>
      <c r="I185" s="54">
        <f t="shared" si="199"/>
        <v>1111.951588502264</v>
      </c>
      <c r="J185" s="55"/>
      <c r="K185" s="55"/>
      <c r="L185" s="55">
        <f t="shared" si="202"/>
        <v>2.4499999999999886</v>
      </c>
      <c r="M185" s="56">
        <f t="shared" si="203"/>
        <v>1111.951588502264</v>
      </c>
    </row>
    <row r="186" spans="1:13" s="57" customFormat="1">
      <c r="A186" s="51">
        <v>43403</v>
      </c>
      <c r="B186" s="52" t="s">
        <v>223</v>
      </c>
      <c r="C186" s="53">
        <f t="shared" si="198"/>
        <v>110.61539028796874</v>
      </c>
      <c r="D186" s="52" t="s">
        <v>14</v>
      </c>
      <c r="E186" s="52">
        <v>1356.05</v>
      </c>
      <c r="F186" s="52">
        <v>1360.7</v>
      </c>
      <c r="G186" s="52"/>
      <c r="H186" s="52"/>
      <c r="I186" s="54">
        <f t="shared" si="199"/>
        <v>514.36156483906473</v>
      </c>
      <c r="J186" s="55"/>
      <c r="K186" s="55"/>
      <c r="L186" s="55">
        <f t="shared" si="202"/>
        <v>4.6500000000000909</v>
      </c>
      <c r="M186" s="56">
        <f t="shared" si="203"/>
        <v>514.36156483906473</v>
      </c>
    </row>
    <row r="187" spans="1:13" s="57" customFormat="1">
      <c r="A187" s="51">
        <v>43402</v>
      </c>
      <c r="B187" s="52" t="s">
        <v>519</v>
      </c>
      <c r="C187" s="53">
        <f t="shared" ref="C187:C191" si="204">150000/E187</f>
        <v>530.03533568904595</v>
      </c>
      <c r="D187" s="52" t="s">
        <v>14</v>
      </c>
      <c r="E187" s="52">
        <v>283</v>
      </c>
      <c r="F187" s="52">
        <v>285.10000000000002</v>
      </c>
      <c r="G187" s="52"/>
      <c r="H187" s="52"/>
      <c r="I187" s="54">
        <f t="shared" ref="I187:I191" si="205">(IF(D187="SHORT",E187-F187,IF(D187="LONG",F187-E187)))*C187</f>
        <v>1113.0742049470086</v>
      </c>
      <c r="J187" s="55"/>
      <c r="K187" s="55"/>
      <c r="L187" s="55">
        <f t="shared" ref="L187:L191" si="206">(J187+I187+K187)/C187</f>
        <v>2.1000000000000227</v>
      </c>
      <c r="M187" s="56">
        <f t="shared" ref="M187:M191" si="207">L187*C187</f>
        <v>1113.0742049470086</v>
      </c>
    </row>
    <row r="188" spans="1:13" s="57" customFormat="1">
      <c r="A188" s="51">
        <v>43402</v>
      </c>
      <c r="B188" s="52" t="s">
        <v>619</v>
      </c>
      <c r="C188" s="53">
        <f t="shared" si="204"/>
        <v>154.63917525773195</v>
      </c>
      <c r="D188" s="52" t="s">
        <v>14</v>
      </c>
      <c r="E188" s="52">
        <v>970</v>
      </c>
      <c r="F188" s="52">
        <v>977.25</v>
      </c>
      <c r="G188" s="52">
        <v>986.1</v>
      </c>
      <c r="H188" s="52"/>
      <c r="I188" s="54">
        <f t="shared" si="205"/>
        <v>1121.1340206185566</v>
      </c>
      <c r="J188" s="55">
        <f t="shared" ref="J188:J190" si="208">(IF(D188="SHORT",IF(G188="",0,F188-G188),IF(D188="LONG",IF(G188="",0,G188-F188))))*C188</f>
        <v>1368.5567010309312</v>
      </c>
      <c r="K188" s="55"/>
      <c r="L188" s="55">
        <f t="shared" si="206"/>
        <v>16.100000000000023</v>
      </c>
      <c r="M188" s="56">
        <f t="shared" si="207"/>
        <v>2489.6907216494878</v>
      </c>
    </row>
    <row r="189" spans="1:13" s="66" customFormat="1">
      <c r="A189" s="60">
        <v>43402</v>
      </c>
      <c r="B189" s="61" t="s">
        <v>618</v>
      </c>
      <c r="C189" s="62">
        <f t="shared" si="204"/>
        <v>339.17467495760314</v>
      </c>
      <c r="D189" s="61" t="s">
        <v>14</v>
      </c>
      <c r="E189" s="61">
        <v>442.25</v>
      </c>
      <c r="F189" s="61">
        <v>445.55</v>
      </c>
      <c r="G189" s="61">
        <v>449.6</v>
      </c>
      <c r="H189" s="61">
        <v>452.65</v>
      </c>
      <c r="I189" s="63">
        <f t="shared" si="205"/>
        <v>1119.2764273600942</v>
      </c>
      <c r="J189" s="64">
        <f t="shared" si="208"/>
        <v>1373.6574335782966</v>
      </c>
      <c r="K189" s="64">
        <f t="shared" ref="K189:K190" si="209">(IF(D189="SHORT",IF(H189="",0,G189-H189),IF(D189="LONG",IF(H189="",0,(H189-G189)))))*C189</f>
        <v>1034.4827586206741</v>
      </c>
      <c r="L189" s="64">
        <f t="shared" si="206"/>
        <v>10.399999999999977</v>
      </c>
      <c r="M189" s="65">
        <f t="shared" si="207"/>
        <v>3527.4166195590651</v>
      </c>
    </row>
    <row r="190" spans="1:13" s="66" customFormat="1">
      <c r="A190" s="60">
        <v>43402</v>
      </c>
      <c r="B190" s="61" t="s">
        <v>425</v>
      </c>
      <c r="C190" s="62">
        <f t="shared" si="204"/>
        <v>459.48843620768878</v>
      </c>
      <c r="D190" s="61" t="s">
        <v>14</v>
      </c>
      <c r="E190" s="61">
        <v>326.45</v>
      </c>
      <c r="F190" s="61">
        <v>328.85</v>
      </c>
      <c r="G190" s="61">
        <v>331.85</v>
      </c>
      <c r="H190" s="61">
        <v>334.85</v>
      </c>
      <c r="I190" s="63">
        <f t="shared" si="205"/>
        <v>1102.7722468984687</v>
      </c>
      <c r="J190" s="64">
        <f t="shared" si="208"/>
        <v>1378.4653086230664</v>
      </c>
      <c r="K190" s="64">
        <f t="shared" si="209"/>
        <v>1378.4653086230664</v>
      </c>
      <c r="L190" s="64">
        <f t="shared" si="206"/>
        <v>8.4000000000000341</v>
      </c>
      <c r="M190" s="65">
        <f t="shared" si="207"/>
        <v>3859.7028641446013</v>
      </c>
    </row>
    <row r="191" spans="1:13" s="57" customFormat="1">
      <c r="A191" s="51">
        <v>43399</v>
      </c>
      <c r="B191" s="52" t="s">
        <v>507</v>
      </c>
      <c r="C191" s="53">
        <f t="shared" si="204"/>
        <v>284.25241614553721</v>
      </c>
      <c r="D191" s="52" t="s">
        <v>14</v>
      </c>
      <c r="E191" s="52">
        <v>527.70000000000005</v>
      </c>
      <c r="F191" s="52">
        <v>531.65</v>
      </c>
      <c r="G191" s="52"/>
      <c r="H191" s="52"/>
      <c r="I191" s="54">
        <f t="shared" si="205"/>
        <v>1122.7970437748527</v>
      </c>
      <c r="J191" s="55"/>
      <c r="K191" s="55"/>
      <c r="L191" s="55">
        <f t="shared" si="206"/>
        <v>3.9499999999999322</v>
      </c>
      <c r="M191" s="56">
        <f t="shared" si="207"/>
        <v>1122.7970437748527</v>
      </c>
    </row>
    <row r="192" spans="1:13" s="57" customFormat="1">
      <c r="A192" s="51">
        <v>43399</v>
      </c>
      <c r="B192" s="52" t="s">
        <v>484</v>
      </c>
      <c r="C192" s="53">
        <f t="shared" ref="C192:C194" si="210">150000/E192</f>
        <v>174.68265983463374</v>
      </c>
      <c r="D192" s="52" t="s">
        <v>14</v>
      </c>
      <c r="E192" s="52">
        <v>858.7</v>
      </c>
      <c r="F192" s="52">
        <v>865.15</v>
      </c>
      <c r="G192" s="52">
        <v>872.9</v>
      </c>
      <c r="H192" s="52"/>
      <c r="I192" s="54">
        <f t="shared" ref="I192" si="211">(IF(D192="SHORT",E192-F192,IF(D192="LONG",F192-E192)))*C192</f>
        <v>1126.7031559333757</v>
      </c>
      <c r="J192" s="55">
        <f t="shared" ref="J192" si="212">(IF(D192="SHORT",IF(G192="",0,F192-G192),IF(D192="LONG",IF(G192="",0,G192-F192))))*C192</f>
        <v>1353.7906137184116</v>
      </c>
      <c r="K192" s="55"/>
      <c r="L192" s="55">
        <f t="shared" ref="L192" si="213">(J192+I192+K192)/C192</f>
        <v>14.199999999999932</v>
      </c>
      <c r="M192" s="56">
        <f t="shared" ref="M192" si="214">L192*C192</f>
        <v>2480.4937696517873</v>
      </c>
    </row>
    <row r="193" spans="1:13" s="57" customFormat="1">
      <c r="A193" s="51">
        <v>43399</v>
      </c>
      <c r="B193" s="52" t="s">
        <v>518</v>
      </c>
      <c r="C193" s="53">
        <f t="shared" si="210"/>
        <v>662.83694211224031</v>
      </c>
      <c r="D193" s="52" t="s">
        <v>14</v>
      </c>
      <c r="E193" s="52">
        <v>226.3</v>
      </c>
      <c r="F193" s="52">
        <v>228</v>
      </c>
      <c r="G193" s="52"/>
      <c r="H193" s="52"/>
      <c r="I193" s="54">
        <f t="shared" ref="I193:I194" si="215">(IF(D193="SHORT",E193-F193,IF(D193="LONG",F193-E193)))*C193</f>
        <v>1126.822801590801</v>
      </c>
      <c r="J193" s="55"/>
      <c r="K193" s="55"/>
      <c r="L193" s="55">
        <f t="shared" ref="L193:L194" si="216">(J193+I193+K193)/C193</f>
        <v>1.6999999999999886</v>
      </c>
      <c r="M193" s="56">
        <f t="shared" ref="M193:M194" si="217">L193*C193</f>
        <v>1126.822801590801</v>
      </c>
    </row>
    <row r="194" spans="1:13" s="57" customFormat="1">
      <c r="A194" s="51">
        <v>43399</v>
      </c>
      <c r="B194" s="52" t="s">
        <v>600</v>
      </c>
      <c r="C194" s="53">
        <f t="shared" si="210"/>
        <v>119.48382985502627</v>
      </c>
      <c r="D194" s="52" t="s">
        <v>14</v>
      </c>
      <c r="E194" s="52">
        <v>1255.4000000000001</v>
      </c>
      <c r="F194" s="52">
        <v>1264.8</v>
      </c>
      <c r="G194" s="52"/>
      <c r="H194" s="52"/>
      <c r="I194" s="54">
        <f t="shared" si="215"/>
        <v>1123.1480006372306</v>
      </c>
      <c r="J194" s="55"/>
      <c r="K194" s="55"/>
      <c r="L194" s="55">
        <f t="shared" si="216"/>
        <v>9.3999999999998636</v>
      </c>
      <c r="M194" s="56">
        <f t="shared" si="217"/>
        <v>1123.1480006372306</v>
      </c>
    </row>
    <row r="195" spans="1:13" s="57" customFormat="1">
      <c r="A195" s="51">
        <v>43398</v>
      </c>
      <c r="B195" s="52" t="s">
        <v>586</v>
      </c>
      <c r="C195" s="53">
        <f t="shared" ref="C195:C200" si="218">150000/E195</f>
        <v>2257.3363431151242</v>
      </c>
      <c r="D195" s="52" t="s">
        <v>14</v>
      </c>
      <c r="E195" s="52">
        <v>66.45</v>
      </c>
      <c r="F195" s="52">
        <v>66.95</v>
      </c>
      <c r="G195" s="52"/>
      <c r="H195" s="52"/>
      <c r="I195" s="54">
        <f t="shared" ref="I195:I200" si="219">(IF(D195="SHORT",E195-F195,IF(D195="LONG",F195-E195)))*C195</f>
        <v>1128.6681715575621</v>
      </c>
      <c r="J195" s="55"/>
      <c r="K195" s="55"/>
      <c r="L195" s="55">
        <f t="shared" ref="L195:L200" si="220">(J195+I195+K195)/C195</f>
        <v>0.5</v>
      </c>
      <c r="M195" s="56">
        <f t="shared" ref="M195:M200" si="221">L195*C195</f>
        <v>1128.6681715575621</v>
      </c>
    </row>
    <row r="196" spans="1:13" s="57" customFormat="1">
      <c r="A196" s="51">
        <v>43398</v>
      </c>
      <c r="B196" s="52" t="s">
        <v>428</v>
      </c>
      <c r="C196" s="53">
        <f t="shared" si="218"/>
        <v>165.23463317911435</v>
      </c>
      <c r="D196" s="52" t="s">
        <v>18</v>
      </c>
      <c r="E196" s="52">
        <v>907.8</v>
      </c>
      <c r="F196" s="52">
        <v>916</v>
      </c>
      <c r="G196" s="52"/>
      <c r="H196" s="52"/>
      <c r="I196" s="54">
        <f t="shared" si="219"/>
        <v>-1354.9239920687453</v>
      </c>
      <c r="J196" s="55"/>
      <c r="K196" s="55"/>
      <c r="L196" s="55">
        <f t="shared" si="220"/>
        <v>-8.2000000000000455</v>
      </c>
      <c r="M196" s="56">
        <f t="shared" si="221"/>
        <v>-1354.9239920687453</v>
      </c>
    </row>
    <row r="197" spans="1:13" s="57" customFormat="1">
      <c r="A197" s="51">
        <v>43398</v>
      </c>
      <c r="B197" s="52" t="s">
        <v>569</v>
      </c>
      <c r="C197" s="53">
        <f t="shared" si="218"/>
        <v>129.44983818770226</v>
      </c>
      <c r="D197" s="52" t="s">
        <v>18</v>
      </c>
      <c r="E197" s="52">
        <v>1158.75</v>
      </c>
      <c r="F197" s="52">
        <v>1150.05</v>
      </c>
      <c r="G197" s="52">
        <v>1139.7</v>
      </c>
      <c r="H197" s="52"/>
      <c r="I197" s="54">
        <f t="shared" si="219"/>
        <v>1126.2135922330156</v>
      </c>
      <c r="J197" s="55">
        <f t="shared" ref="J197:J200" si="222">(IF(D197="SHORT",IF(G197="",0,F197-G197),IF(D197="LONG",IF(G197="",0,G197-F197))))*C197</f>
        <v>1339.8058252427065</v>
      </c>
      <c r="K197" s="55"/>
      <c r="L197" s="55">
        <f t="shared" si="220"/>
        <v>19.049999999999955</v>
      </c>
      <c r="M197" s="56">
        <f t="shared" si="221"/>
        <v>2466.0194174757221</v>
      </c>
    </row>
    <row r="198" spans="1:13" s="57" customFormat="1">
      <c r="A198" s="51">
        <v>43398</v>
      </c>
      <c r="B198" s="52" t="s">
        <v>548</v>
      </c>
      <c r="C198" s="53">
        <f t="shared" si="218"/>
        <v>247.52475247524754</v>
      </c>
      <c r="D198" s="52" t="s">
        <v>18</v>
      </c>
      <c r="E198" s="52">
        <v>606</v>
      </c>
      <c r="F198" s="52">
        <v>611.45000000000005</v>
      </c>
      <c r="G198" s="52"/>
      <c r="H198" s="52"/>
      <c r="I198" s="54">
        <f t="shared" si="219"/>
        <v>-1349.0099009901103</v>
      </c>
      <c r="J198" s="55"/>
      <c r="K198" s="55"/>
      <c r="L198" s="55">
        <f t="shared" si="220"/>
        <v>-5.4500000000000455</v>
      </c>
      <c r="M198" s="56">
        <f t="shared" si="221"/>
        <v>-1349.0099009901103</v>
      </c>
    </row>
    <row r="199" spans="1:13" s="57" customFormat="1">
      <c r="A199" s="51">
        <v>43398</v>
      </c>
      <c r="B199" s="52" t="s">
        <v>588</v>
      </c>
      <c r="C199" s="53">
        <f t="shared" si="218"/>
        <v>110.70110701107011</v>
      </c>
      <c r="D199" s="52" t="s">
        <v>18</v>
      </c>
      <c r="E199" s="52">
        <v>1355</v>
      </c>
      <c r="F199" s="52">
        <v>1348.75</v>
      </c>
      <c r="G199" s="52"/>
      <c r="H199" s="52"/>
      <c r="I199" s="54">
        <f t="shared" si="219"/>
        <v>691.88191881918817</v>
      </c>
      <c r="J199" s="55"/>
      <c r="K199" s="55"/>
      <c r="L199" s="55">
        <f t="shared" si="220"/>
        <v>6.25</v>
      </c>
      <c r="M199" s="56">
        <f t="shared" si="221"/>
        <v>691.88191881918817</v>
      </c>
    </row>
    <row r="200" spans="1:13" s="57" customFormat="1">
      <c r="A200" s="51">
        <v>43398</v>
      </c>
      <c r="B200" s="52" t="s">
        <v>571</v>
      </c>
      <c r="C200" s="53">
        <f t="shared" si="218"/>
        <v>471.40163419233187</v>
      </c>
      <c r="D200" s="52" t="s">
        <v>18</v>
      </c>
      <c r="E200" s="52">
        <v>318.2</v>
      </c>
      <c r="F200" s="52">
        <v>315.8</v>
      </c>
      <c r="G200" s="52">
        <v>312.95</v>
      </c>
      <c r="H200" s="52"/>
      <c r="I200" s="54">
        <f t="shared" si="219"/>
        <v>1131.3639220615858</v>
      </c>
      <c r="J200" s="55">
        <f t="shared" si="222"/>
        <v>1343.4946574481567</v>
      </c>
      <c r="K200" s="55"/>
      <c r="L200" s="55">
        <f t="shared" si="220"/>
        <v>5.25</v>
      </c>
      <c r="M200" s="56">
        <f t="shared" si="221"/>
        <v>2474.8585795097424</v>
      </c>
    </row>
    <row r="201" spans="1:13" s="57" customFormat="1">
      <c r="A201" s="51">
        <v>43397</v>
      </c>
      <c r="B201" s="52" t="s">
        <v>459</v>
      </c>
      <c r="C201" s="53">
        <f t="shared" ref="C201:C204" si="223">150000/E201</f>
        <v>187.20748829953197</v>
      </c>
      <c r="D201" s="52" t="s">
        <v>18</v>
      </c>
      <c r="E201" s="52">
        <v>801.25</v>
      </c>
      <c r="F201" s="52">
        <v>795.25</v>
      </c>
      <c r="G201" s="52"/>
      <c r="H201" s="52"/>
      <c r="I201" s="54">
        <f t="shared" ref="I201:I204" si="224">(IF(D201="SHORT",E201-F201,IF(D201="LONG",F201-E201)))*C201</f>
        <v>1123.2449297971918</v>
      </c>
      <c r="J201" s="55"/>
      <c r="K201" s="55"/>
      <c r="L201" s="55">
        <f t="shared" ref="L201:L204" si="225">(J201+I201+K201)/C201</f>
        <v>6</v>
      </c>
      <c r="M201" s="56">
        <f t="shared" ref="M201:M204" si="226">L201*C201</f>
        <v>1123.2449297971918</v>
      </c>
    </row>
    <row r="202" spans="1:13" s="66" customFormat="1">
      <c r="A202" s="60">
        <v>43397</v>
      </c>
      <c r="B202" s="61" t="s">
        <v>403</v>
      </c>
      <c r="C202" s="62">
        <f t="shared" si="223"/>
        <v>86.682654800774358</v>
      </c>
      <c r="D202" s="61" t="s">
        <v>18</v>
      </c>
      <c r="E202" s="61">
        <v>1730.45</v>
      </c>
      <c r="F202" s="61">
        <v>1717.45</v>
      </c>
      <c r="G202" s="61">
        <v>1702.15</v>
      </c>
      <c r="H202" s="61">
        <v>1686.65</v>
      </c>
      <c r="I202" s="63">
        <f t="shared" si="224"/>
        <v>1126.8745124100667</v>
      </c>
      <c r="J202" s="64">
        <f t="shared" ref="J202" si="227">(IF(D202="SHORT",IF(G202="",0,F202-G202),IF(D202="LONG",IF(G202="",0,G202-F202))))*C202</f>
        <v>1326.2446184518437</v>
      </c>
      <c r="K202" s="64">
        <f t="shared" ref="K202" si="228">(IF(D202="SHORT",IF(H202="",0,G202-H202),IF(D202="LONG",IF(H202="",0,(H202-G202)))))*C202</f>
        <v>1343.5811494120026</v>
      </c>
      <c r="L202" s="64">
        <f t="shared" si="225"/>
        <v>43.799999999999955</v>
      </c>
      <c r="M202" s="65">
        <f t="shared" si="226"/>
        <v>3796.700280273913</v>
      </c>
    </row>
    <row r="203" spans="1:13" s="57" customFormat="1">
      <c r="A203" s="51">
        <v>43397</v>
      </c>
      <c r="B203" s="52" t="s">
        <v>432</v>
      </c>
      <c r="C203" s="53">
        <f t="shared" si="223"/>
        <v>429.00042900042905</v>
      </c>
      <c r="D203" s="52" t="s">
        <v>18</v>
      </c>
      <c r="E203" s="52">
        <v>349.65</v>
      </c>
      <c r="F203" s="52">
        <v>352.8</v>
      </c>
      <c r="G203" s="52"/>
      <c r="H203" s="52"/>
      <c r="I203" s="54">
        <f t="shared" si="224"/>
        <v>-1351.3513513513662</v>
      </c>
      <c r="J203" s="55"/>
      <c r="K203" s="55"/>
      <c r="L203" s="55">
        <f t="shared" si="225"/>
        <v>-3.1500000000000346</v>
      </c>
      <c r="M203" s="56">
        <f t="shared" si="226"/>
        <v>-1351.3513513513662</v>
      </c>
    </row>
    <row r="204" spans="1:13" s="57" customFormat="1" ht="16.5" customHeight="1">
      <c r="A204" s="51">
        <v>43397</v>
      </c>
      <c r="B204" s="52" t="s">
        <v>420</v>
      </c>
      <c r="C204" s="53">
        <f t="shared" si="223"/>
        <v>1370.4888076747372</v>
      </c>
      <c r="D204" s="52" t="s">
        <v>18</v>
      </c>
      <c r="E204" s="52">
        <v>109.45</v>
      </c>
      <c r="F204" s="52">
        <v>108.6</v>
      </c>
      <c r="G204" s="52"/>
      <c r="H204" s="52"/>
      <c r="I204" s="54">
        <f t="shared" si="224"/>
        <v>1164.9154865235384</v>
      </c>
      <c r="J204" s="55"/>
      <c r="K204" s="55"/>
      <c r="L204" s="55">
        <f t="shared" si="225"/>
        <v>0.85000000000000864</v>
      </c>
      <c r="M204" s="56">
        <f t="shared" si="226"/>
        <v>1164.9154865235384</v>
      </c>
    </row>
    <row r="205" spans="1:13" s="57" customFormat="1">
      <c r="A205" s="51">
        <v>43396</v>
      </c>
      <c r="B205" s="52" t="s">
        <v>585</v>
      </c>
      <c r="C205" s="53">
        <f t="shared" ref="C205:C209" si="229">150000/E205</f>
        <v>1565.7620041753653</v>
      </c>
      <c r="D205" s="52" t="s">
        <v>18</v>
      </c>
      <c r="E205" s="52">
        <v>95.8</v>
      </c>
      <c r="F205" s="52">
        <v>95.05</v>
      </c>
      <c r="G205" s="52">
        <v>94.2</v>
      </c>
      <c r="H205" s="52"/>
      <c r="I205" s="54">
        <f t="shared" ref="I205:I209" si="230">(IF(D205="SHORT",E205-F205,IF(D205="LONG",F205-E205)))*C205</f>
        <v>1174.321503131524</v>
      </c>
      <c r="J205" s="55">
        <f t="shared" ref="J205:J207" si="231">(IF(D205="SHORT",IF(G205="",0,F205-G205),IF(D205="LONG",IF(G205="",0,G205-F205))))*C205</f>
        <v>1330.8977035490516</v>
      </c>
      <c r="K205" s="55"/>
      <c r="L205" s="55">
        <f t="shared" ref="L205:L209" si="232">(J205+I205+K205)/C205</f>
        <v>1.5999999999999943</v>
      </c>
      <c r="M205" s="56">
        <f t="shared" ref="M205:M209" si="233">L205*C205</f>
        <v>2505.2192066805756</v>
      </c>
    </row>
    <row r="206" spans="1:13" s="57" customFormat="1">
      <c r="A206" s="51">
        <v>43396</v>
      </c>
      <c r="B206" s="52" t="s">
        <v>617</v>
      </c>
      <c r="C206" s="53">
        <f t="shared" si="229"/>
        <v>93.964356187552866</v>
      </c>
      <c r="D206" s="52" t="s">
        <v>14</v>
      </c>
      <c r="E206" s="52">
        <v>1596.35</v>
      </c>
      <c r="F206" s="52">
        <v>1581.95</v>
      </c>
      <c r="G206" s="52"/>
      <c r="H206" s="52"/>
      <c r="I206" s="54">
        <f t="shared" si="230"/>
        <v>-1353.0867291007485</v>
      </c>
      <c r="J206" s="55"/>
      <c r="K206" s="55"/>
      <c r="L206" s="55">
        <f t="shared" si="232"/>
        <v>-14.399999999999864</v>
      </c>
      <c r="M206" s="56">
        <f t="shared" si="233"/>
        <v>-1353.0867291007485</v>
      </c>
    </row>
    <row r="207" spans="1:13" s="57" customFormat="1">
      <c r="A207" s="51">
        <v>43396</v>
      </c>
      <c r="B207" s="52" t="s">
        <v>565</v>
      </c>
      <c r="C207" s="53">
        <f t="shared" si="229"/>
        <v>867.05202312138726</v>
      </c>
      <c r="D207" s="52" t="s">
        <v>18</v>
      </c>
      <c r="E207" s="52">
        <v>173</v>
      </c>
      <c r="F207" s="52">
        <v>171.7</v>
      </c>
      <c r="G207" s="52">
        <v>170.15</v>
      </c>
      <c r="H207" s="52"/>
      <c r="I207" s="54">
        <f t="shared" si="230"/>
        <v>1127.1676300578133</v>
      </c>
      <c r="J207" s="55">
        <f t="shared" si="231"/>
        <v>1343.9306358381355</v>
      </c>
      <c r="K207" s="55"/>
      <c r="L207" s="55">
        <f t="shared" si="232"/>
        <v>2.8499999999999943</v>
      </c>
      <c r="M207" s="56">
        <f t="shared" si="233"/>
        <v>2471.0982658959488</v>
      </c>
    </row>
    <row r="208" spans="1:13" s="57" customFormat="1">
      <c r="A208" s="51">
        <v>43396</v>
      </c>
      <c r="B208" s="52" t="s">
        <v>402</v>
      </c>
      <c r="C208" s="53">
        <f t="shared" si="229"/>
        <v>202.70270270270271</v>
      </c>
      <c r="D208" s="52" t="s">
        <v>18</v>
      </c>
      <c r="E208" s="52">
        <v>740</v>
      </c>
      <c r="F208" s="52">
        <v>737</v>
      </c>
      <c r="G208" s="52"/>
      <c r="H208" s="52"/>
      <c r="I208" s="54">
        <f t="shared" si="230"/>
        <v>608.10810810810813</v>
      </c>
      <c r="J208" s="55"/>
      <c r="K208" s="55"/>
      <c r="L208" s="55">
        <f t="shared" si="232"/>
        <v>3</v>
      </c>
      <c r="M208" s="56">
        <f t="shared" si="233"/>
        <v>608.10810810810813</v>
      </c>
    </row>
    <row r="209" spans="1:13" s="57" customFormat="1">
      <c r="A209" s="51">
        <v>43396</v>
      </c>
      <c r="B209" s="52" t="s">
        <v>457</v>
      </c>
      <c r="C209" s="53">
        <f t="shared" si="229"/>
        <v>663.86368665633995</v>
      </c>
      <c r="D209" s="52" t="s">
        <v>14</v>
      </c>
      <c r="E209" s="52">
        <v>225.95</v>
      </c>
      <c r="F209" s="52">
        <v>223.9</v>
      </c>
      <c r="G209" s="52"/>
      <c r="H209" s="52"/>
      <c r="I209" s="54">
        <f t="shared" si="230"/>
        <v>-1360.9205576454856</v>
      </c>
      <c r="J209" s="55"/>
      <c r="K209" s="55"/>
      <c r="L209" s="55">
        <f t="shared" si="232"/>
        <v>-2.0499999999999829</v>
      </c>
      <c r="M209" s="56">
        <f t="shared" si="233"/>
        <v>-1360.9205576454856</v>
      </c>
    </row>
    <row r="210" spans="1:13" s="57" customFormat="1">
      <c r="A210" s="51">
        <v>43395</v>
      </c>
      <c r="B210" s="52" t="s">
        <v>537</v>
      </c>
      <c r="C210" s="53">
        <f t="shared" ref="C210:C213" si="234">150000/E210</f>
        <v>704.06007979347567</v>
      </c>
      <c r="D210" s="52" t="s">
        <v>14</v>
      </c>
      <c r="E210" s="52">
        <v>213.05</v>
      </c>
      <c r="F210" s="52">
        <v>214.6</v>
      </c>
      <c r="G210" s="52"/>
      <c r="H210" s="52"/>
      <c r="I210" s="54">
        <f t="shared" ref="I210:I213" si="235">(IF(D210="SHORT",E210-F210,IF(D210="LONG",F210-E210)))*C210</f>
        <v>1091.2931236798752</v>
      </c>
      <c r="J210" s="55"/>
      <c r="K210" s="55"/>
      <c r="L210" s="55">
        <f t="shared" ref="L210:L213" si="236">(J210+I210+K210)/C210</f>
        <v>1.5499999999999827</v>
      </c>
      <c r="M210" s="56">
        <f t="shared" ref="M210:M213" si="237">L210*C210</f>
        <v>1091.2931236798752</v>
      </c>
    </row>
    <row r="211" spans="1:13" s="57" customFormat="1">
      <c r="A211" s="51">
        <v>43395</v>
      </c>
      <c r="B211" s="52" t="s">
        <v>425</v>
      </c>
      <c r="C211" s="53">
        <f t="shared" si="234"/>
        <v>468.45721424109934</v>
      </c>
      <c r="D211" s="52" t="s">
        <v>18</v>
      </c>
      <c r="E211" s="52">
        <v>320.2</v>
      </c>
      <c r="F211" s="52">
        <v>317.75</v>
      </c>
      <c r="G211" s="52"/>
      <c r="H211" s="52"/>
      <c r="I211" s="54">
        <f t="shared" si="235"/>
        <v>1147.720174890688</v>
      </c>
      <c r="J211" s="55"/>
      <c r="K211" s="55"/>
      <c r="L211" s="55">
        <f t="shared" si="236"/>
        <v>2.4499999999999886</v>
      </c>
      <c r="M211" s="56">
        <f t="shared" si="237"/>
        <v>1147.720174890688</v>
      </c>
    </row>
    <row r="212" spans="1:13" s="57" customFormat="1">
      <c r="A212" s="51">
        <v>43395</v>
      </c>
      <c r="B212" s="52" t="s">
        <v>438</v>
      </c>
      <c r="C212" s="53">
        <f t="shared" si="234"/>
        <v>680.27210884353747</v>
      </c>
      <c r="D212" s="52" t="s">
        <v>18</v>
      </c>
      <c r="E212" s="52">
        <v>220.5</v>
      </c>
      <c r="F212" s="52">
        <v>218.85</v>
      </c>
      <c r="G212" s="52"/>
      <c r="H212" s="52"/>
      <c r="I212" s="54">
        <f t="shared" si="235"/>
        <v>1122.4489795918407</v>
      </c>
      <c r="J212" s="55"/>
      <c r="K212" s="55"/>
      <c r="L212" s="55">
        <f t="shared" si="236"/>
        <v>1.6500000000000057</v>
      </c>
      <c r="M212" s="56">
        <f t="shared" si="237"/>
        <v>1122.4489795918407</v>
      </c>
    </row>
    <row r="213" spans="1:13" s="57" customFormat="1">
      <c r="A213" s="51">
        <v>43395</v>
      </c>
      <c r="B213" s="52" t="s">
        <v>616</v>
      </c>
      <c r="C213" s="53">
        <f t="shared" si="234"/>
        <v>998.66844207723045</v>
      </c>
      <c r="D213" s="52" t="s">
        <v>18</v>
      </c>
      <c r="E213" s="52">
        <v>150.19999999999999</v>
      </c>
      <c r="F213" s="52">
        <v>151.55000000000001</v>
      </c>
      <c r="G213" s="52"/>
      <c r="H213" s="52"/>
      <c r="I213" s="54">
        <f t="shared" si="235"/>
        <v>-1348.2023968042838</v>
      </c>
      <c r="J213" s="55"/>
      <c r="K213" s="55"/>
      <c r="L213" s="55">
        <f t="shared" si="236"/>
        <v>-1.3500000000000227</v>
      </c>
      <c r="M213" s="56">
        <f t="shared" si="237"/>
        <v>-1348.2023968042838</v>
      </c>
    </row>
    <row r="214" spans="1:13" s="57" customFormat="1">
      <c r="A214" s="51">
        <v>43392</v>
      </c>
      <c r="B214" s="52" t="s">
        <v>606</v>
      </c>
      <c r="C214" s="53">
        <f t="shared" ref="C214:C217" si="238">150000/E214</f>
        <v>679.50169875424683</v>
      </c>
      <c r="D214" s="52" t="s">
        <v>18</v>
      </c>
      <c r="E214" s="52">
        <v>220.75</v>
      </c>
      <c r="F214" s="52">
        <v>221</v>
      </c>
      <c r="G214" s="52"/>
      <c r="H214" s="52"/>
      <c r="I214" s="54">
        <f t="shared" ref="I214:I217" si="239">(IF(D214="SHORT",E214-F214,IF(D214="LONG",F214-E214)))*C214</f>
        <v>-169.87542468856171</v>
      </c>
      <c r="J214" s="55"/>
      <c r="K214" s="55"/>
      <c r="L214" s="55">
        <f t="shared" ref="L214:L217" si="240">(J214+I214+K214)/C214</f>
        <v>-0.25</v>
      </c>
      <c r="M214" s="56">
        <f t="shared" ref="M214:M217" si="241">L214*C214</f>
        <v>-169.87542468856171</v>
      </c>
    </row>
    <row r="215" spans="1:13" s="66" customFormat="1">
      <c r="A215" s="60">
        <v>43392</v>
      </c>
      <c r="B215" s="61" t="s">
        <v>431</v>
      </c>
      <c r="C215" s="62">
        <f t="shared" si="238"/>
        <v>118.11023622047244</v>
      </c>
      <c r="D215" s="61" t="s">
        <v>18</v>
      </c>
      <c r="E215" s="61">
        <v>1270</v>
      </c>
      <c r="F215" s="61">
        <v>1260.45</v>
      </c>
      <c r="G215" s="61">
        <v>1249.0999999999999</v>
      </c>
      <c r="H215" s="61">
        <v>1237.8499999999999</v>
      </c>
      <c r="I215" s="63">
        <f t="shared" si="239"/>
        <v>1127.9527559055064</v>
      </c>
      <c r="J215" s="64">
        <f t="shared" ref="J215:J217" si="242">(IF(D215="SHORT",IF(G215="",0,F215-G215),IF(D215="LONG",IF(G215="",0,G215-F215))))*C215</f>
        <v>1340.5511811023785</v>
      </c>
      <c r="K215" s="64">
        <f t="shared" ref="K215" si="243">(IF(D215="SHORT",IF(H215="",0,G215-H215),IF(D215="LONG",IF(H215="",0,(H215-G215)))))*C215</f>
        <v>1328.740157480315</v>
      </c>
      <c r="L215" s="64">
        <f t="shared" si="240"/>
        <v>32.150000000000091</v>
      </c>
      <c r="M215" s="65">
        <f t="shared" si="241"/>
        <v>3797.2440944881996</v>
      </c>
    </row>
    <row r="216" spans="1:13" s="57" customFormat="1">
      <c r="A216" s="51">
        <v>43392</v>
      </c>
      <c r="B216" s="52" t="s">
        <v>499</v>
      </c>
      <c r="C216" s="53">
        <f t="shared" si="238"/>
        <v>250.08336112037347</v>
      </c>
      <c r="D216" s="52" t="s">
        <v>18</v>
      </c>
      <c r="E216" s="52">
        <v>599.79999999999995</v>
      </c>
      <c r="F216" s="52">
        <v>605.20000000000005</v>
      </c>
      <c r="G216" s="52"/>
      <c r="H216" s="52"/>
      <c r="I216" s="54">
        <f>(IF(D216="SHORT",E216-F216,IF(D216="LONG",F216-E216)))*C216</f>
        <v>-1350.4501500500394</v>
      </c>
      <c r="J216" s="55"/>
      <c r="K216" s="55"/>
      <c r="L216" s="55">
        <f t="shared" si="240"/>
        <v>-5.4000000000000909</v>
      </c>
      <c r="M216" s="56">
        <f t="shared" si="241"/>
        <v>-1350.4501500500394</v>
      </c>
    </row>
    <row r="217" spans="1:13" s="57" customFormat="1">
      <c r="A217" s="51">
        <v>43392</v>
      </c>
      <c r="B217" s="52" t="s">
        <v>526</v>
      </c>
      <c r="C217" s="53">
        <f t="shared" si="238"/>
        <v>1310.0436681222707</v>
      </c>
      <c r="D217" s="52" t="s">
        <v>18</v>
      </c>
      <c r="E217" s="52">
        <v>114.5</v>
      </c>
      <c r="F217" s="52">
        <v>113.65</v>
      </c>
      <c r="G217" s="52">
        <v>112.6</v>
      </c>
      <c r="H217" s="52"/>
      <c r="I217" s="54">
        <f t="shared" si="239"/>
        <v>1113.5371179039225</v>
      </c>
      <c r="J217" s="55">
        <f t="shared" si="242"/>
        <v>1375.545851528399</v>
      </c>
      <c r="K217" s="55"/>
      <c r="L217" s="55">
        <f t="shared" si="240"/>
        <v>1.9000000000000055</v>
      </c>
      <c r="M217" s="56">
        <f t="shared" si="241"/>
        <v>2489.0829694323215</v>
      </c>
    </row>
    <row r="218" spans="1:13" s="57" customFormat="1">
      <c r="A218" s="51">
        <v>43390</v>
      </c>
      <c r="B218" s="52" t="s">
        <v>381</v>
      </c>
      <c r="C218" s="53">
        <f t="shared" ref="C218:C222" si="244">150000/E218</f>
        <v>386.69760247486465</v>
      </c>
      <c r="D218" s="52" t="s">
        <v>18</v>
      </c>
      <c r="E218" s="52">
        <v>387.9</v>
      </c>
      <c r="F218" s="52">
        <v>384.95</v>
      </c>
      <c r="G218" s="52"/>
      <c r="H218" s="52"/>
      <c r="I218" s="54">
        <f t="shared" ref="I218:I222" si="245">(IF(D218="SHORT",E218-F218,IF(D218="LONG",F218-E218)))*C218</f>
        <v>1140.7579273008464</v>
      </c>
      <c r="J218" s="55"/>
      <c r="K218" s="55"/>
      <c r="L218" s="55">
        <f t="shared" ref="L218:L222" si="246">(J218+I218+K218)/C218</f>
        <v>2.9499999999999886</v>
      </c>
      <c r="M218" s="56">
        <f t="shared" ref="M218:M222" si="247">L218*C218</f>
        <v>1140.7579273008464</v>
      </c>
    </row>
    <row r="219" spans="1:13" s="66" customFormat="1">
      <c r="A219" s="60">
        <v>43390</v>
      </c>
      <c r="B219" s="61" t="s">
        <v>421</v>
      </c>
      <c r="C219" s="62">
        <f t="shared" si="244"/>
        <v>1512.0967741935483</v>
      </c>
      <c r="D219" s="61" t="s">
        <v>18</v>
      </c>
      <c r="E219" s="61">
        <v>99.2</v>
      </c>
      <c r="F219" s="61">
        <v>98.45</v>
      </c>
      <c r="G219" s="61">
        <v>97.55</v>
      </c>
      <c r="H219" s="61">
        <v>96.65</v>
      </c>
      <c r="I219" s="63">
        <f t="shared" si="245"/>
        <v>1134.0725806451612</v>
      </c>
      <c r="J219" s="64">
        <f t="shared" ref="J219:J222" si="248">(IF(D219="SHORT",IF(G219="",0,F219-G219),IF(D219="LONG",IF(G219="",0,G219-F219))))*C219</f>
        <v>1360.8870967742021</v>
      </c>
      <c r="K219" s="64">
        <f t="shared" ref="K219:K222" si="249">(IF(D219="SHORT",IF(H219="",0,G219-H219),IF(D219="LONG",IF(H219="",0,(H219-G219)))))*C219</f>
        <v>1360.8870967741805</v>
      </c>
      <c r="L219" s="64">
        <f t="shared" si="246"/>
        <v>2.5499999999999972</v>
      </c>
      <c r="M219" s="65">
        <f t="shared" si="247"/>
        <v>3855.8467741935438</v>
      </c>
    </row>
    <row r="220" spans="1:13" s="66" customFormat="1">
      <c r="A220" s="60">
        <v>43390</v>
      </c>
      <c r="B220" s="61" t="s">
        <v>615</v>
      </c>
      <c r="C220" s="62">
        <f t="shared" si="244"/>
        <v>194.4642509885266</v>
      </c>
      <c r="D220" s="61" t="s">
        <v>18</v>
      </c>
      <c r="E220" s="61">
        <v>771.35</v>
      </c>
      <c r="F220" s="61">
        <v>765.55</v>
      </c>
      <c r="G220" s="61">
        <v>758.65</v>
      </c>
      <c r="H220" s="61">
        <v>751.8</v>
      </c>
      <c r="I220" s="63">
        <f t="shared" si="245"/>
        <v>1127.8926557334676</v>
      </c>
      <c r="J220" s="64">
        <f t="shared" si="248"/>
        <v>1341.803331820829</v>
      </c>
      <c r="K220" s="64">
        <f t="shared" si="249"/>
        <v>1332.0801192714116</v>
      </c>
      <c r="L220" s="64">
        <f t="shared" si="246"/>
        <v>19.550000000000068</v>
      </c>
      <c r="M220" s="65">
        <f t="shared" si="247"/>
        <v>3801.7761068257082</v>
      </c>
    </row>
    <row r="221" spans="1:13" s="57" customFormat="1">
      <c r="A221" s="51">
        <v>43390</v>
      </c>
      <c r="B221" s="52" t="s">
        <v>600</v>
      </c>
      <c r="C221" s="53">
        <f t="shared" si="244"/>
        <v>115.34025374855824</v>
      </c>
      <c r="D221" s="52" t="s">
        <v>18</v>
      </c>
      <c r="E221" s="52">
        <v>1300.5</v>
      </c>
      <c r="F221" s="52">
        <v>1312.2</v>
      </c>
      <c r="G221" s="52"/>
      <c r="H221" s="52"/>
      <c r="I221" s="54">
        <f t="shared" si="245"/>
        <v>-1349.4809688581367</v>
      </c>
      <c r="J221" s="55"/>
      <c r="K221" s="55"/>
      <c r="L221" s="55">
        <f t="shared" si="246"/>
        <v>-11.700000000000045</v>
      </c>
      <c r="M221" s="56">
        <f t="shared" si="247"/>
        <v>-1349.4809688581367</v>
      </c>
    </row>
    <row r="222" spans="1:13" s="66" customFormat="1">
      <c r="A222" s="60">
        <v>43390</v>
      </c>
      <c r="B222" s="61" t="s">
        <v>402</v>
      </c>
      <c r="C222" s="62">
        <f t="shared" si="244"/>
        <v>196.27085377821393</v>
      </c>
      <c r="D222" s="61" t="s">
        <v>18</v>
      </c>
      <c r="E222" s="61">
        <v>764.25</v>
      </c>
      <c r="F222" s="61">
        <v>758.55</v>
      </c>
      <c r="G222" s="61">
        <v>751.65</v>
      </c>
      <c r="H222" s="61">
        <v>744.9</v>
      </c>
      <c r="I222" s="63">
        <f t="shared" si="245"/>
        <v>1118.7438665358284</v>
      </c>
      <c r="J222" s="64">
        <f t="shared" si="248"/>
        <v>1354.2688910696718</v>
      </c>
      <c r="K222" s="64">
        <f t="shared" si="249"/>
        <v>1324.8282630029441</v>
      </c>
      <c r="L222" s="64">
        <f t="shared" si="246"/>
        <v>19.350000000000026</v>
      </c>
      <c r="M222" s="65">
        <f t="shared" si="247"/>
        <v>3797.841020608445</v>
      </c>
    </row>
    <row r="223" spans="1:13" s="66" customFormat="1">
      <c r="A223" s="60">
        <v>43389</v>
      </c>
      <c r="B223" s="61" t="s">
        <v>538</v>
      </c>
      <c r="C223" s="62">
        <f t="shared" ref="C223:C225" si="250">150000/E223</f>
        <v>836.82008368200832</v>
      </c>
      <c r="D223" s="61" t="s">
        <v>14</v>
      </c>
      <c r="E223" s="61">
        <v>179.25</v>
      </c>
      <c r="F223" s="61">
        <v>180.6</v>
      </c>
      <c r="G223" s="61">
        <v>182.25</v>
      </c>
      <c r="H223" s="61">
        <v>183.85</v>
      </c>
      <c r="I223" s="63">
        <f t="shared" ref="I223:I225" si="251">(IF(D223="SHORT",E223-F223,IF(D223="LONG",F223-E223)))*C223</f>
        <v>1129.7071129707065</v>
      </c>
      <c r="J223" s="64">
        <f t="shared" ref="J223:J225" si="252">(IF(D223="SHORT",IF(G223="",0,F223-G223),IF(D223="LONG",IF(G223="",0,G223-F223))))*C223</f>
        <v>1380.7531380753185</v>
      </c>
      <c r="K223" s="64">
        <f t="shared" ref="K223" si="253">(IF(D223="SHORT",IF(H223="",0,G223-H223),IF(D223="LONG",IF(H223="",0,(H223-G223)))))*C223</f>
        <v>1338.9121338912084</v>
      </c>
      <c r="L223" s="64">
        <f t="shared" ref="L223:L225" si="254">(J223+I223+K223)/C223</f>
        <v>4.5999999999999943</v>
      </c>
      <c r="M223" s="65">
        <f t="shared" ref="M223:M225" si="255">L223*C223</f>
        <v>3849.3723849372336</v>
      </c>
    </row>
    <row r="224" spans="1:13" s="57" customFormat="1">
      <c r="A224" s="51">
        <v>43389</v>
      </c>
      <c r="B224" s="52" t="s">
        <v>385</v>
      </c>
      <c r="C224" s="53">
        <f t="shared" si="250"/>
        <v>85.621325418117465</v>
      </c>
      <c r="D224" s="52" t="s">
        <v>14</v>
      </c>
      <c r="E224" s="52">
        <v>1751.9</v>
      </c>
      <c r="F224" s="52">
        <v>1764.6</v>
      </c>
      <c r="G224" s="52"/>
      <c r="H224" s="52"/>
      <c r="I224" s="54">
        <f t="shared" si="251"/>
        <v>1087.3908328100763</v>
      </c>
      <c r="J224" s="55"/>
      <c r="K224" s="55"/>
      <c r="L224" s="55">
        <f t="shared" si="254"/>
        <v>12.699999999999818</v>
      </c>
      <c r="M224" s="56">
        <f t="shared" si="255"/>
        <v>1087.3908328100763</v>
      </c>
    </row>
    <row r="225" spans="1:13" s="57" customFormat="1">
      <c r="A225" s="51">
        <v>43389</v>
      </c>
      <c r="B225" s="52" t="s">
        <v>484</v>
      </c>
      <c r="C225" s="53">
        <f t="shared" si="250"/>
        <v>163.79122079056563</v>
      </c>
      <c r="D225" s="52" t="s">
        <v>14</v>
      </c>
      <c r="E225" s="52">
        <v>915.8</v>
      </c>
      <c r="F225" s="52">
        <v>922.65</v>
      </c>
      <c r="G225" s="52">
        <v>931</v>
      </c>
      <c r="H225" s="52"/>
      <c r="I225" s="54">
        <f t="shared" si="251"/>
        <v>1121.9698624153782</v>
      </c>
      <c r="J225" s="55">
        <f t="shared" si="252"/>
        <v>1367.6566936012268</v>
      </c>
      <c r="K225" s="55"/>
      <c r="L225" s="55">
        <f t="shared" si="254"/>
        <v>15.200000000000044</v>
      </c>
      <c r="M225" s="56">
        <f t="shared" si="255"/>
        <v>2489.6265560166048</v>
      </c>
    </row>
    <row r="226" spans="1:13" s="57" customFormat="1">
      <c r="A226" s="51">
        <v>43388</v>
      </c>
      <c r="B226" s="52" t="s">
        <v>470</v>
      </c>
      <c r="C226" s="53">
        <f t="shared" ref="C226:C229" si="256">150000/E226</f>
        <v>151.8987341772152</v>
      </c>
      <c r="D226" s="52" t="s">
        <v>14</v>
      </c>
      <c r="E226" s="52">
        <v>987.5</v>
      </c>
      <c r="F226" s="52">
        <v>994.9</v>
      </c>
      <c r="G226" s="52"/>
      <c r="H226" s="52"/>
      <c r="I226" s="54">
        <f t="shared" ref="I226:I229" si="257">(IF(D226="SHORT",E226-F226,IF(D226="LONG",F226-E226)))*C226</f>
        <v>1124.0506329113891</v>
      </c>
      <c r="J226" s="55"/>
      <c r="K226" s="55"/>
      <c r="L226" s="55">
        <f t="shared" ref="L226:L229" si="258">(J226+I226+K226)/C226</f>
        <v>7.3999999999999782</v>
      </c>
      <c r="M226" s="56">
        <f t="shared" ref="M226:M229" si="259">L226*C226</f>
        <v>1124.0506329113891</v>
      </c>
    </row>
    <row r="227" spans="1:13" s="57" customFormat="1">
      <c r="A227" s="51">
        <v>43388</v>
      </c>
      <c r="B227" s="52" t="s">
        <v>448</v>
      </c>
      <c r="C227" s="53">
        <f t="shared" si="256"/>
        <v>472.73873306019539</v>
      </c>
      <c r="D227" s="52" t="s">
        <v>14</v>
      </c>
      <c r="E227" s="52">
        <v>317.3</v>
      </c>
      <c r="F227" s="52">
        <v>319.64999999999998</v>
      </c>
      <c r="G227" s="52"/>
      <c r="H227" s="52"/>
      <c r="I227" s="54">
        <f t="shared" si="257"/>
        <v>1110.936022691443</v>
      </c>
      <c r="J227" s="55"/>
      <c r="K227" s="55"/>
      <c r="L227" s="55">
        <f t="shared" si="258"/>
        <v>2.3499999999999659</v>
      </c>
      <c r="M227" s="56">
        <f t="shared" si="259"/>
        <v>1110.936022691443</v>
      </c>
    </row>
    <row r="228" spans="1:13" s="57" customFormat="1">
      <c r="A228" s="51">
        <v>43388</v>
      </c>
      <c r="B228" s="52" t="s">
        <v>459</v>
      </c>
      <c r="C228" s="53">
        <f t="shared" si="256"/>
        <v>187.69943064506037</v>
      </c>
      <c r="D228" s="52" t="s">
        <v>18</v>
      </c>
      <c r="E228" s="52">
        <v>799.15</v>
      </c>
      <c r="F228" s="52">
        <v>806.35</v>
      </c>
      <c r="G228" s="52"/>
      <c r="H228" s="52"/>
      <c r="I228" s="54">
        <f t="shared" si="257"/>
        <v>-1351.4359006444433</v>
      </c>
      <c r="J228" s="55"/>
      <c r="K228" s="55"/>
      <c r="L228" s="55">
        <f t="shared" si="258"/>
        <v>-7.2000000000000464</v>
      </c>
      <c r="M228" s="56">
        <f t="shared" si="259"/>
        <v>-1351.4359006444433</v>
      </c>
    </row>
    <row r="229" spans="1:13" s="57" customFormat="1">
      <c r="A229" s="51">
        <v>43388</v>
      </c>
      <c r="B229" s="52" t="s">
        <v>437</v>
      </c>
      <c r="C229" s="53">
        <f t="shared" si="256"/>
        <v>294.37739181630849</v>
      </c>
      <c r="D229" s="52" t="s">
        <v>18</v>
      </c>
      <c r="E229" s="52">
        <v>509.55</v>
      </c>
      <c r="F229" s="52">
        <v>505.7</v>
      </c>
      <c r="G229" s="52"/>
      <c r="H229" s="52"/>
      <c r="I229" s="54">
        <f t="shared" si="257"/>
        <v>1133.3529584927944</v>
      </c>
      <c r="J229" s="55"/>
      <c r="K229" s="55"/>
      <c r="L229" s="55">
        <f t="shared" si="258"/>
        <v>3.8500000000000227</v>
      </c>
      <c r="M229" s="56">
        <f t="shared" si="259"/>
        <v>1133.3529584927944</v>
      </c>
    </row>
    <row r="230" spans="1:13" s="57" customFormat="1">
      <c r="A230" s="51">
        <v>43385</v>
      </c>
      <c r="B230" s="52" t="s">
        <v>614</v>
      </c>
      <c r="C230" s="53">
        <f t="shared" ref="C230:C234" si="260">150000/E230</f>
        <v>1985.440105890139</v>
      </c>
      <c r="D230" s="52" t="s">
        <v>14</v>
      </c>
      <c r="E230" s="52">
        <v>75.55</v>
      </c>
      <c r="F230" s="52">
        <v>76.150000000000006</v>
      </c>
      <c r="G230" s="52"/>
      <c r="H230" s="52"/>
      <c r="I230" s="54">
        <f t="shared" ref="I230:I234" si="261">(IF(D230="SHORT",E230-F230,IF(D230="LONG",F230-E230)))*C230</f>
        <v>1191.2640635341004</v>
      </c>
      <c r="J230" s="55"/>
      <c r="K230" s="55"/>
      <c r="L230" s="55">
        <f t="shared" ref="L230:L234" si="262">(J230+I230+K230)/C230</f>
        <v>0.60000000000000853</v>
      </c>
      <c r="M230" s="56">
        <f t="shared" ref="M230:M234" si="263">L230*C230</f>
        <v>1191.2640635341004</v>
      </c>
    </row>
    <row r="231" spans="1:13" s="57" customFormat="1">
      <c r="A231" s="51">
        <v>43385</v>
      </c>
      <c r="B231" s="52" t="s">
        <v>460</v>
      </c>
      <c r="C231" s="53">
        <f t="shared" si="260"/>
        <v>152.19155844155844</v>
      </c>
      <c r="D231" s="52" t="s">
        <v>14</v>
      </c>
      <c r="E231" s="52">
        <v>985.6</v>
      </c>
      <c r="F231" s="52">
        <v>976.7</v>
      </c>
      <c r="G231" s="52"/>
      <c r="H231" s="52"/>
      <c r="I231" s="54">
        <f>(IF(D231="SHORT",E231-F231,IF(D231="LONG",F231-E231)))*C231</f>
        <v>-1354.5048701298667</v>
      </c>
      <c r="J231" s="55"/>
      <c r="K231" s="55"/>
      <c r="L231" s="55">
        <f t="shared" si="262"/>
        <v>-8.8999999999999773</v>
      </c>
      <c r="M231" s="56">
        <f t="shared" si="263"/>
        <v>-1354.5048701298667</v>
      </c>
    </row>
    <row r="232" spans="1:13" s="66" customFormat="1">
      <c r="A232" s="60">
        <v>43385</v>
      </c>
      <c r="B232" s="61" t="s">
        <v>421</v>
      </c>
      <c r="C232" s="62">
        <f t="shared" si="260"/>
        <v>1596.5939329430548</v>
      </c>
      <c r="D232" s="61" t="s">
        <v>14</v>
      </c>
      <c r="E232" s="61">
        <v>93.95</v>
      </c>
      <c r="F232" s="61">
        <v>94.65</v>
      </c>
      <c r="G232" s="61">
        <v>95.5</v>
      </c>
      <c r="H232" s="61">
        <v>96.4</v>
      </c>
      <c r="I232" s="63">
        <f t="shared" si="261"/>
        <v>1117.6157530601429</v>
      </c>
      <c r="J232" s="64">
        <f t="shared" ref="J232:J233" si="264">(IF(D232="SHORT",IF(G232="",0,F232-G232),IF(D232="LONG",IF(G232="",0,G232-F232))))*C232</f>
        <v>1357.1048430015876</v>
      </c>
      <c r="K232" s="64">
        <f t="shared" ref="K232" si="265">(IF(D232="SHORT",IF(H232="",0,G232-H232),IF(D232="LONG",IF(H232="",0,(H232-G232)))))*C232</f>
        <v>1436.9345396487583</v>
      </c>
      <c r="L232" s="64">
        <f t="shared" si="262"/>
        <v>2.4500000000000028</v>
      </c>
      <c r="M232" s="65">
        <f t="shared" si="263"/>
        <v>3911.655135710489</v>
      </c>
    </row>
    <row r="233" spans="1:13" s="57" customFormat="1">
      <c r="A233" s="51">
        <v>43385</v>
      </c>
      <c r="B233" s="52" t="s">
        <v>613</v>
      </c>
      <c r="C233" s="53">
        <f t="shared" si="260"/>
        <v>70.754716981132077</v>
      </c>
      <c r="D233" s="52" t="s">
        <v>14</v>
      </c>
      <c r="E233" s="52">
        <v>2120</v>
      </c>
      <c r="F233" s="52">
        <v>2135.9</v>
      </c>
      <c r="G233" s="52">
        <v>2155.15</v>
      </c>
      <c r="H233" s="52"/>
      <c r="I233" s="54">
        <f t="shared" si="261"/>
        <v>1125.0000000000064</v>
      </c>
      <c r="J233" s="55">
        <f t="shared" si="264"/>
        <v>1362.0283018867924</v>
      </c>
      <c r="K233" s="55"/>
      <c r="L233" s="55">
        <f t="shared" si="262"/>
        <v>35.150000000000084</v>
      </c>
      <c r="M233" s="56">
        <f t="shared" si="263"/>
        <v>2487.0283018867985</v>
      </c>
    </row>
    <row r="234" spans="1:13" s="57" customFormat="1">
      <c r="A234" s="51">
        <v>43385</v>
      </c>
      <c r="B234" s="52" t="s">
        <v>597</v>
      </c>
      <c r="C234" s="53">
        <f t="shared" si="260"/>
        <v>121.4574898785425</v>
      </c>
      <c r="D234" s="52" t="s">
        <v>14</v>
      </c>
      <c r="E234" s="52">
        <v>1235</v>
      </c>
      <c r="F234" s="52">
        <v>1244.25</v>
      </c>
      <c r="G234" s="52"/>
      <c r="H234" s="52"/>
      <c r="I234" s="54">
        <f t="shared" si="261"/>
        <v>1123.4817813765183</v>
      </c>
      <c r="J234" s="55"/>
      <c r="K234" s="55"/>
      <c r="L234" s="55">
        <f t="shared" si="262"/>
        <v>9.25</v>
      </c>
      <c r="M234" s="56">
        <f t="shared" si="263"/>
        <v>1123.4817813765183</v>
      </c>
    </row>
    <row r="235" spans="1:13" s="66" customFormat="1">
      <c r="A235" s="60">
        <v>43384</v>
      </c>
      <c r="B235" s="61" t="s">
        <v>459</v>
      </c>
      <c r="C235" s="62">
        <f t="shared" ref="C235" si="266">150000/E235</f>
        <v>188.67924528301887</v>
      </c>
      <c r="D235" s="61" t="s">
        <v>18</v>
      </c>
      <c r="E235" s="61">
        <v>795</v>
      </c>
      <c r="F235" s="61">
        <v>789</v>
      </c>
      <c r="G235" s="61">
        <v>781.9</v>
      </c>
      <c r="H235" s="61">
        <v>774.85</v>
      </c>
      <c r="I235" s="63">
        <f t="shared" ref="I235" si="267">(IF(D235="SHORT",E235-F235,IF(D235="LONG",F235-E235)))*C235</f>
        <v>1132.0754716981132</v>
      </c>
      <c r="J235" s="64">
        <f t="shared" ref="J235" si="268">(IF(D235="SHORT",IF(G235="",0,F235-G235),IF(D235="LONG",IF(G235="",0,G235-F235))))*C235</f>
        <v>1339.6226415094384</v>
      </c>
      <c r="K235" s="64">
        <f t="shared" ref="K235" si="269">(IF(D235="SHORT",IF(H235="",0,G235-H235),IF(D235="LONG",IF(H235="",0,(H235-G235)))))*C235</f>
        <v>1330.1886792452744</v>
      </c>
      <c r="L235" s="64">
        <f t="shared" ref="L235" si="270">(J235+I235+K235)/C235</f>
        <v>20.149999999999977</v>
      </c>
      <c r="M235" s="65">
        <f t="shared" ref="M235" si="271">L235*C235</f>
        <v>3801.8867924528258</v>
      </c>
    </row>
    <row r="236" spans="1:13" s="57" customFormat="1">
      <c r="A236" s="51">
        <v>43384</v>
      </c>
      <c r="B236" s="52" t="s">
        <v>612</v>
      </c>
      <c r="C236" s="53">
        <f t="shared" ref="C236:C239" si="272">150000/E236</f>
        <v>2300.6134969325153</v>
      </c>
      <c r="D236" s="52" t="s">
        <v>14</v>
      </c>
      <c r="E236" s="52">
        <v>65.2</v>
      </c>
      <c r="F236" s="52">
        <v>65.7</v>
      </c>
      <c r="G236" s="52">
        <v>66.3</v>
      </c>
      <c r="H236" s="52"/>
      <c r="I236" s="54">
        <f t="shared" ref="I236" si="273">(IF(D236="SHORT",E236-F236,IF(D236="LONG",F236-E236)))*C236</f>
        <v>1150.3067484662577</v>
      </c>
      <c r="J236" s="55">
        <f t="shared" ref="J236" si="274">(IF(D236="SHORT",IF(G236="",0,F236-G236),IF(D236="LONG",IF(G236="",0,G236-F236))))*C236</f>
        <v>1380.3680981594962</v>
      </c>
      <c r="K236" s="55"/>
      <c r="L236" s="55">
        <f t="shared" ref="L236" si="275">(J236+I236+K236)/C236</f>
        <v>1.0999999999999945</v>
      </c>
      <c r="M236" s="56">
        <f t="shared" ref="M236" si="276">L236*C236</f>
        <v>2530.6748466257541</v>
      </c>
    </row>
    <row r="237" spans="1:13" s="57" customFormat="1">
      <c r="A237" s="51">
        <v>43384</v>
      </c>
      <c r="B237" s="52" t="s">
        <v>555</v>
      </c>
      <c r="C237" s="53">
        <f t="shared" si="272"/>
        <v>773.19587628865975</v>
      </c>
      <c r="D237" s="52" t="s">
        <v>18</v>
      </c>
      <c r="E237" s="52">
        <v>194</v>
      </c>
      <c r="F237" s="52">
        <v>195.75</v>
      </c>
      <c r="G237" s="52"/>
      <c r="H237" s="52"/>
      <c r="I237" s="54">
        <f t="shared" ref="I237:I239" si="277">(IF(D237="SHORT",E237-F237,IF(D237="LONG",F237-E237)))*C237</f>
        <v>-1353.0927835051546</v>
      </c>
      <c r="J237" s="55"/>
      <c r="K237" s="55"/>
      <c r="L237" s="55">
        <f t="shared" ref="L237:L239" si="278">(J237+I237+K237)/C237</f>
        <v>-1.75</v>
      </c>
      <c r="M237" s="56">
        <f t="shared" ref="M237:M239" si="279">L237*C237</f>
        <v>-1353.0927835051546</v>
      </c>
    </row>
    <row r="238" spans="1:13" s="57" customFormat="1">
      <c r="A238" s="51">
        <v>43384</v>
      </c>
      <c r="B238" s="52" t="s">
        <v>611</v>
      </c>
      <c r="C238" s="53">
        <f t="shared" si="272"/>
        <v>94.082227867155893</v>
      </c>
      <c r="D238" s="52" t="s">
        <v>18</v>
      </c>
      <c r="E238" s="52">
        <v>1594.35</v>
      </c>
      <c r="F238" s="52">
        <v>1582.4</v>
      </c>
      <c r="G238" s="52"/>
      <c r="H238" s="52"/>
      <c r="I238" s="54">
        <f t="shared" si="277"/>
        <v>1124.2826230124958</v>
      </c>
      <c r="J238" s="55"/>
      <c r="K238" s="55"/>
      <c r="L238" s="55">
        <f t="shared" si="278"/>
        <v>11.949999999999818</v>
      </c>
      <c r="M238" s="56">
        <f t="shared" si="279"/>
        <v>1124.2826230124958</v>
      </c>
    </row>
    <row r="239" spans="1:13" s="57" customFormat="1">
      <c r="A239" s="51">
        <v>43384</v>
      </c>
      <c r="B239" s="52" t="s">
        <v>590</v>
      </c>
      <c r="C239" s="53">
        <f t="shared" si="272"/>
        <v>471.8464926077383</v>
      </c>
      <c r="D239" s="52" t="s">
        <v>18</v>
      </c>
      <c r="E239" s="52">
        <v>317.89999999999998</v>
      </c>
      <c r="F239" s="52">
        <v>320.7</v>
      </c>
      <c r="G239" s="52"/>
      <c r="H239" s="52"/>
      <c r="I239" s="54">
        <f t="shared" si="277"/>
        <v>-1321.1701793016725</v>
      </c>
      <c r="J239" s="55"/>
      <c r="K239" s="55"/>
      <c r="L239" s="55">
        <f t="shared" si="278"/>
        <v>-2.8000000000000114</v>
      </c>
      <c r="M239" s="56">
        <f t="shared" si="279"/>
        <v>-1321.1701793016725</v>
      </c>
    </row>
    <row r="240" spans="1:13" s="57" customFormat="1">
      <c r="A240" s="51">
        <v>43383</v>
      </c>
      <c r="B240" s="52" t="s">
        <v>448</v>
      </c>
      <c r="C240" s="53">
        <f t="shared" ref="C240:C243" si="280">150000/E240</f>
        <v>479.38638542665393</v>
      </c>
      <c r="D240" s="52" t="s">
        <v>14</v>
      </c>
      <c r="E240" s="52">
        <v>312.89999999999998</v>
      </c>
      <c r="F240" s="52">
        <v>315.25</v>
      </c>
      <c r="G240" s="52"/>
      <c r="H240" s="52"/>
      <c r="I240" s="54">
        <f t="shared" ref="I240:I243" si="281">(IF(D240="SHORT",E240-F240,IF(D240="LONG",F240-E240)))*C240</f>
        <v>1126.5580057526477</v>
      </c>
      <c r="J240" s="55"/>
      <c r="K240" s="55"/>
      <c r="L240" s="55">
        <f t="shared" ref="L240:L243" si="282">(J240+I240+K240)/C240</f>
        <v>2.3500000000000227</v>
      </c>
      <c r="M240" s="56">
        <f t="shared" ref="M240:M243" si="283">L240*C240</f>
        <v>1126.5580057526477</v>
      </c>
    </row>
    <row r="241" spans="1:13" s="57" customFormat="1">
      <c r="A241" s="51">
        <v>43383</v>
      </c>
      <c r="B241" s="52" t="s">
        <v>516</v>
      </c>
      <c r="C241" s="53">
        <f t="shared" si="280"/>
        <v>165.25283684036575</v>
      </c>
      <c r="D241" s="52" t="s">
        <v>14</v>
      </c>
      <c r="E241" s="52">
        <v>907.7</v>
      </c>
      <c r="F241" s="52">
        <v>914.5</v>
      </c>
      <c r="G241" s="52"/>
      <c r="H241" s="52"/>
      <c r="I241" s="54">
        <f t="shared" si="281"/>
        <v>1123.7192905144796</v>
      </c>
      <c r="J241" s="55"/>
      <c r="K241" s="55"/>
      <c r="L241" s="55">
        <f t="shared" si="282"/>
        <v>6.7999999999999545</v>
      </c>
      <c r="M241" s="56">
        <f t="shared" si="283"/>
        <v>1123.7192905144796</v>
      </c>
    </row>
    <row r="242" spans="1:13" s="57" customFormat="1">
      <c r="A242" s="51">
        <v>43383</v>
      </c>
      <c r="B242" s="52" t="s">
        <v>565</v>
      </c>
      <c r="C242" s="53">
        <f t="shared" si="280"/>
        <v>797.23624767472757</v>
      </c>
      <c r="D242" s="52" t="s">
        <v>14</v>
      </c>
      <c r="E242" s="52">
        <v>188.15</v>
      </c>
      <c r="F242" s="52">
        <v>189.55</v>
      </c>
      <c r="G242" s="52"/>
      <c r="H242" s="52"/>
      <c r="I242" s="54">
        <f t="shared" si="281"/>
        <v>1116.1307467446231</v>
      </c>
      <c r="J242" s="55"/>
      <c r="K242" s="55"/>
      <c r="L242" s="55">
        <f t="shared" si="282"/>
        <v>1.4000000000000057</v>
      </c>
      <c r="M242" s="56">
        <f t="shared" si="283"/>
        <v>1116.1307467446231</v>
      </c>
    </row>
    <row r="243" spans="1:13" s="57" customFormat="1">
      <c r="A243" s="51">
        <v>43383</v>
      </c>
      <c r="B243" s="52" t="s">
        <v>480</v>
      </c>
      <c r="C243" s="53">
        <f t="shared" si="280"/>
        <v>249.16943521594683</v>
      </c>
      <c r="D243" s="52" t="s">
        <v>14</v>
      </c>
      <c r="E243" s="52">
        <v>602</v>
      </c>
      <c r="F243" s="52">
        <v>596.54999999999995</v>
      </c>
      <c r="G243" s="52"/>
      <c r="H243" s="52"/>
      <c r="I243" s="54">
        <f t="shared" si="281"/>
        <v>-1357.9734219269217</v>
      </c>
      <c r="J243" s="55"/>
      <c r="K243" s="55"/>
      <c r="L243" s="55">
        <f t="shared" si="282"/>
        <v>-5.4500000000000455</v>
      </c>
      <c r="M243" s="56">
        <f t="shared" si="283"/>
        <v>-1357.9734219269217</v>
      </c>
    </row>
    <row r="244" spans="1:13" s="57" customFormat="1">
      <c r="A244" s="51">
        <v>43382</v>
      </c>
      <c r="B244" s="52" t="s">
        <v>550</v>
      </c>
      <c r="C244" s="53">
        <f t="shared" ref="C244:C247" si="284">150000/E244</f>
        <v>371.65510406342912</v>
      </c>
      <c r="D244" s="52" t="s">
        <v>18</v>
      </c>
      <c r="E244" s="52">
        <v>403.6</v>
      </c>
      <c r="F244" s="52">
        <v>400.6</v>
      </c>
      <c r="G244" s="52"/>
      <c r="H244" s="52"/>
      <c r="I244" s="54">
        <f t="shared" ref="I244:I247" si="285">(IF(D244="SHORT",E244-F244,IF(D244="LONG",F244-E244)))*C244</f>
        <v>1114.9653121902875</v>
      </c>
      <c r="J244" s="55"/>
      <c r="K244" s="55"/>
      <c r="L244" s="55">
        <f t="shared" ref="L244:L247" si="286">(J244+I244+K244)/C244</f>
        <v>3.0000000000000004</v>
      </c>
      <c r="M244" s="56">
        <f t="shared" ref="M244:M247" si="287">L244*C244</f>
        <v>1114.9653121902875</v>
      </c>
    </row>
    <row r="245" spans="1:13" s="57" customFormat="1">
      <c r="A245" s="51">
        <v>43382</v>
      </c>
      <c r="B245" s="52" t="s">
        <v>488</v>
      </c>
      <c r="C245" s="53">
        <f t="shared" si="284"/>
        <v>255.44959128065392</v>
      </c>
      <c r="D245" s="52" t="s">
        <v>18</v>
      </c>
      <c r="E245" s="52">
        <v>587.20000000000005</v>
      </c>
      <c r="F245" s="52">
        <v>582.75</v>
      </c>
      <c r="G245" s="52"/>
      <c r="H245" s="52"/>
      <c r="I245" s="54">
        <f t="shared" si="285"/>
        <v>1136.7506811989215</v>
      </c>
      <c r="J245" s="55"/>
      <c r="K245" s="55"/>
      <c r="L245" s="55">
        <f t="shared" si="286"/>
        <v>4.4500000000000455</v>
      </c>
      <c r="M245" s="56">
        <f t="shared" si="287"/>
        <v>1136.7506811989215</v>
      </c>
    </row>
    <row r="246" spans="1:13" s="57" customFormat="1">
      <c r="A246" s="51">
        <v>43382</v>
      </c>
      <c r="B246" s="52" t="s">
        <v>380</v>
      </c>
      <c r="C246" s="53">
        <f t="shared" si="284"/>
        <v>3680.9815950920247</v>
      </c>
      <c r="D246" s="52" t="s">
        <v>18</v>
      </c>
      <c r="E246" s="52">
        <v>40.75</v>
      </c>
      <c r="F246" s="52">
        <v>40.4</v>
      </c>
      <c r="G246" s="52">
        <v>40.049999999999997</v>
      </c>
      <c r="H246" s="52"/>
      <c r="I246" s="54">
        <f t="shared" si="285"/>
        <v>1288.343558282214</v>
      </c>
      <c r="J246" s="55">
        <f t="shared" ref="J246:J247" si="288">(IF(D246="SHORT",IF(G246="",0,F246-G246),IF(D246="LONG",IF(G246="",0,G246-F246))))*C246</f>
        <v>1288.343558282214</v>
      </c>
      <c r="K246" s="55"/>
      <c r="L246" s="55">
        <f t="shared" si="286"/>
        <v>0.70000000000000284</v>
      </c>
      <c r="M246" s="56">
        <f t="shared" si="287"/>
        <v>2576.6871165644279</v>
      </c>
    </row>
    <row r="247" spans="1:13" s="57" customFormat="1">
      <c r="A247" s="51">
        <v>43382</v>
      </c>
      <c r="B247" s="52" t="s">
        <v>419</v>
      </c>
      <c r="C247" s="53">
        <f t="shared" si="284"/>
        <v>158.27793605571384</v>
      </c>
      <c r="D247" s="52" t="s">
        <v>18</v>
      </c>
      <c r="E247" s="52">
        <v>947.7</v>
      </c>
      <c r="F247" s="52">
        <v>940.6</v>
      </c>
      <c r="G247" s="52">
        <v>932.1</v>
      </c>
      <c r="H247" s="52"/>
      <c r="I247" s="54">
        <f t="shared" si="285"/>
        <v>1123.7733459955718</v>
      </c>
      <c r="J247" s="55">
        <f t="shared" si="288"/>
        <v>1345.3624564735676</v>
      </c>
      <c r="K247" s="55"/>
      <c r="L247" s="55">
        <f t="shared" si="286"/>
        <v>15.600000000000023</v>
      </c>
      <c r="M247" s="56">
        <f t="shared" si="287"/>
        <v>2469.1358024691394</v>
      </c>
    </row>
    <row r="248" spans="1:13" s="57" customFormat="1">
      <c r="A248" s="51">
        <v>43381</v>
      </c>
      <c r="B248" s="52" t="s">
        <v>428</v>
      </c>
      <c r="C248" s="53">
        <f t="shared" ref="C248:C249" si="289">150000/E248</f>
        <v>150.04501350405121</v>
      </c>
      <c r="D248" s="52" t="s">
        <v>18</v>
      </c>
      <c r="E248" s="52">
        <v>999.7</v>
      </c>
      <c r="F248" s="52">
        <v>992.2</v>
      </c>
      <c r="G248" s="52">
        <v>983.25</v>
      </c>
      <c r="H248" s="52"/>
      <c r="I248" s="54">
        <f t="shared" ref="I248:I249" si="290">(IF(D248="SHORT",E248-F248,IF(D248="LONG",F248-E248)))*C248</f>
        <v>1125.3376012803842</v>
      </c>
      <c r="J248" s="55">
        <f t="shared" ref="J248" si="291">(IF(D248="SHORT",IF(G248="",0,F248-G248),IF(D248="LONG",IF(G248="",0,G248-F248))))*C248</f>
        <v>1342.9028708612652</v>
      </c>
      <c r="K248" s="55"/>
      <c r="L248" s="55">
        <f t="shared" ref="L248:L249" si="292">(J248+I248+K248)/C248</f>
        <v>16.450000000000049</v>
      </c>
      <c r="M248" s="56">
        <f t="shared" ref="M248:M249" si="293">L248*C248</f>
        <v>2468.2404721416497</v>
      </c>
    </row>
    <row r="249" spans="1:13" s="57" customFormat="1">
      <c r="A249" s="51">
        <v>43381</v>
      </c>
      <c r="B249" s="52" t="s">
        <v>491</v>
      </c>
      <c r="C249" s="53">
        <f t="shared" si="289"/>
        <v>72.428778367938193</v>
      </c>
      <c r="D249" s="52" t="s">
        <v>18</v>
      </c>
      <c r="E249" s="52">
        <v>2071</v>
      </c>
      <c r="F249" s="52">
        <v>2055.4499999999998</v>
      </c>
      <c r="G249" s="52"/>
      <c r="H249" s="52"/>
      <c r="I249" s="54">
        <f t="shared" si="290"/>
        <v>1126.2675036214521</v>
      </c>
      <c r="J249" s="55"/>
      <c r="K249" s="55"/>
      <c r="L249" s="55">
        <f t="shared" si="292"/>
        <v>15.550000000000182</v>
      </c>
      <c r="M249" s="56">
        <f t="shared" si="293"/>
        <v>1126.2675036214521</v>
      </c>
    </row>
    <row r="250" spans="1:13" s="66" customFormat="1">
      <c r="A250" s="60">
        <v>43378</v>
      </c>
      <c r="B250" s="61" t="s">
        <v>607</v>
      </c>
      <c r="C250" s="62">
        <f t="shared" ref="C250:C253" si="294">150000/E250</f>
        <v>879.50747581354437</v>
      </c>
      <c r="D250" s="61" t="s">
        <v>18</v>
      </c>
      <c r="E250" s="61">
        <v>170.55</v>
      </c>
      <c r="F250" s="61">
        <v>169.25</v>
      </c>
      <c r="G250" s="61">
        <v>167.7</v>
      </c>
      <c r="H250" s="61">
        <v>166.2</v>
      </c>
      <c r="I250" s="63">
        <f t="shared" ref="I250:I253" si="295">(IF(D250="SHORT",E250-F250,IF(D250="LONG",F250-E250)))*C250</f>
        <v>1143.3597185576177</v>
      </c>
      <c r="J250" s="64">
        <f t="shared" ref="J250:J252" si="296">(IF(D250="SHORT",IF(G250="",0,F250-G250),IF(D250="LONG",IF(G250="",0,G250-F250))))*C250</f>
        <v>1363.2365875110038</v>
      </c>
      <c r="K250" s="64">
        <f t="shared" ref="K250:K252" si="297">(IF(D250="SHORT",IF(H250="",0,G250-H250),IF(D250="LONG",IF(H250="",0,(H250-G250)))))*C250</f>
        <v>1319.2612137203166</v>
      </c>
      <c r="L250" s="64">
        <f t="shared" ref="L250:L253" si="298">(J250+I250+K250)/C250</f>
        <v>4.3500000000000236</v>
      </c>
      <c r="M250" s="65">
        <f t="shared" ref="M250:M253" si="299">L250*C250</f>
        <v>3825.8575197889386</v>
      </c>
    </row>
    <row r="251" spans="1:13" s="57" customFormat="1">
      <c r="A251" s="51">
        <v>43378</v>
      </c>
      <c r="B251" s="52" t="s">
        <v>610</v>
      </c>
      <c r="C251" s="53">
        <f t="shared" si="294"/>
        <v>38.811840198716617</v>
      </c>
      <c r="D251" s="52" t="s">
        <v>18</v>
      </c>
      <c r="E251" s="52">
        <v>3864.8</v>
      </c>
      <c r="F251" s="52">
        <v>3835.6</v>
      </c>
      <c r="G251" s="52">
        <v>3801.25</v>
      </c>
      <c r="H251" s="52"/>
      <c r="I251" s="54">
        <f t="shared" si="295"/>
        <v>1133.3057338025358</v>
      </c>
      <c r="J251" s="55">
        <f t="shared" si="296"/>
        <v>1333.1867108259123</v>
      </c>
      <c r="K251" s="55"/>
      <c r="L251" s="55">
        <f t="shared" si="298"/>
        <v>63.550000000000182</v>
      </c>
      <c r="M251" s="56">
        <f t="shared" si="299"/>
        <v>2466.4924446284481</v>
      </c>
    </row>
    <row r="252" spans="1:13" s="66" customFormat="1">
      <c r="A252" s="60">
        <v>43378</v>
      </c>
      <c r="B252" s="61" t="s">
        <v>555</v>
      </c>
      <c r="C252" s="62">
        <f t="shared" si="294"/>
        <v>796.17834394904457</v>
      </c>
      <c r="D252" s="61" t="s">
        <v>18</v>
      </c>
      <c r="E252" s="61">
        <v>188.4</v>
      </c>
      <c r="F252" s="61">
        <v>186.95</v>
      </c>
      <c r="G252" s="61">
        <v>185.3</v>
      </c>
      <c r="H252" s="61">
        <v>183.6</v>
      </c>
      <c r="I252" s="63">
        <f t="shared" si="295"/>
        <v>1154.4585987261282</v>
      </c>
      <c r="J252" s="64">
        <f t="shared" si="296"/>
        <v>1313.6942675159055</v>
      </c>
      <c r="K252" s="64">
        <f t="shared" si="297"/>
        <v>1353.5031847133894</v>
      </c>
      <c r="L252" s="64">
        <f t="shared" si="298"/>
        <v>4.8000000000000114</v>
      </c>
      <c r="M252" s="65">
        <f t="shared" si="299"/>
        <v>3821.6560509554229</v>
      </c>
    </row>
    <row r="253" spans="1:13" s="57" customFormat="1">
      <c r="A253" s="51">
        <v>43378</v>
      </c>
      <c r="B253" s="52" t="s">
        <v>609</v>
      </c>
      <c r="C253" s="53">
        <f t="shared" si="294"/>
        <v>2222.2222222222222</v>
      </c>
      <c r="D253" s="52" t="s">
        <v>14</v>
      </c>
      <c r="E253" s="52">
        <v>67.5</v>
      </c>
      <c r="F253" s="52">
        <v>66.849999999999994</v>
      </c>
      <c r="G253" s="52"/>
      <c r="H253" s="52"/>
      <c r="I253" s="54">
        <f t="shared" si="295"/>
        <v>-1444.4444444444571</v>
      </c>
      <c r="J253" s="55"/>
      <c r="K253" s="55"/>
      <c r="L253" s="55">
        <f t="shared" si="298"/>
        <v>-0.65000000000000568</v>
      </c>
      <c r="M253" s="56">
        <f t="shared" si="299"/>
        <v>-1444.4444444444571</v>
      </c>
    </row>
    <row r="254" spans="1:13" s="57" customFormat="1">
      <c r="A254" s="51">
        <v>43377</v>
      </c>
      <c r="B254" s="52" t="s">
        <v>547</v>
      </c>
      <c r="C254" s="53">
        <f t="shared" ref="C254:C256" si="300">150000/E254</f>
        <v>303.12215822976657</v>
      </c>
      <c r="D254" s="52" t="s">
        <v>18</v>
      </c>
      <c r="E254" s="52">
        <v>494.85</v>
      </c>
      <c r="F254" s="52">
        <v>491.1</v>
      </c>
      <c r="G254" s="52">
        <v>486.7</v>
      </c>
      <c r="H254" s="52"/>
      <c r="I254" s="54">
        <f t="shared" ref="I254:I256" si="301">(IF(D254="SHORT",E254-F254,IF(D254="LONG",F254-E254)))*C254</f>
        <v>1136.7080933616246</v>
      </c>
      <c r="J254" s="55">
        <f t="shared" ref="J254:J256" si="302">(IF(D254="SHORT",IF(G254="",0,F254-G254),IF(D254="LONG",IF(G254="",0,G254-F254))))*C254</f>
        <v>1333.7374962109832</v>
      </c>
      <c r="K254" s="55"/>
      <c r="L254" s="55">
        <f t="shared" ref="L254:L256" si="303">(J254+I254+K254)/C254</f>
        <v>8.1500000000000341</v>
      </c>
      <c r="M254" s="56">
        <f t="shared" ref="M254:M256" si="304">L254*C254</f>
        <v>2470.4455895726078</v>
      </c>
    </row>
    <row r="255" spans="1:13" s="57" customFormat="1">
      <c r="A255" s="51">
        <v>43377</v>
      </c>
      <c r="B255" s="52" t="s">
        <v>403</v>
      </c>
      <c r="C255" s="53">
        <f t="shared" si="300"/>
        <v>86.657615760131719</v>
      </c>
      <c r="D255" s="52" t="s">
        <v>18</v>
      </c>
      <c r="E255" s="52">
        <v>1730.95</v>
      </c>
      <c r="F255" s="52">
        <v>1746.55</v>
      </c>
      <c r="G255" s="52"/>
      <c r="H255" s="52"/>
      <c r="I255" s="54">
        <f t="shared" si="301"/>
        <v>-1351.8588058580469</v>
      </c>
      <c r="J255" s="55"/>
      <c r="K255" s="55"/>
      <c r="L255" s="55">
        <f t="shared" si="303"/>
        <v>-15.599999999999909</v>
      </c>
      <c r="M255" s="56">
        <f t="shared" si="304"/>
        <v>-1351.8588058580469</v>
      </c>
    </row>
    <row r="256" spans="1:13" s="57" customFormat="1">
      <c r="A256" s="51">
        <v>43377</v>
      </c>
      <c r="B256" s="52" t="s">
        <v>472</v>
      </c>
      <c r="C256" s="53">
        <f t="shared" si="300"/>
        <v>155.56131708581799</v>
      </c>
      <c r="D256" s="52" t="s">
        <v>18</v>
      </c>
      <c r="E256" s="52">
        <v>964.25</v>
      </c>
      <c r="F256" s="52">
        <v>957</v>
      </c>
      <c r="G256" s="52">
        <v>948.4</v>
      </c>
      <c r="H256" s="52"/>
      <c r="I256" s="54">
        <f t="shared" si="301"/>
        <v>1127.8195488721803</v>
      </c>
      <c r="J256" s="55">
        <f t="shared" si="302"/>
        <v>1337.8273269380381</v>
      </c>
      <c r="K256" s="55"/>
      <c r="L256" s="55">
        <f t="shared" si="303"/>
        <v>15.850000000000019</v>
      </c>
      <c r="M256" s="56">
        <f t="shared" si="304"/>
        <v>2465.6468758102183</v>
      </c>
    </row>
    <row r="257" spans="1:13" s="57" customFormat="1">
      <c r="A257" s="51">
        <v>43376</v>
      </c>
      <c r="B257" s="52" t="s">
        <v>509</v>
      </c>
      <c r="C257" s="53">
        <f t="shared" ref="C257:C260" si="305">150000/E257</f>
        <v>134.4688480502017</v>
      </c>
      <c r="D257" s="52" t="s">
        <v>18</v>
      </c>
      <c r="E257" s="52">
        <v>1115.5</v>
      </c>
      <c r="F257" s="52">
        <v>1107.1500000000001</v>
      </c>
      <c r="G257" s="52">
        <v>1097.1500000000001</v>
      </c>
      <c r="H257" s="52"/>
      <c r="I257" s="54">
        <f t="shared" ref="I257:I260" si="306">(IF(D257="SHORT",E257-F257,IF(D257="LONG",F257-E257)))*C257</f>
        <v>1122.8148812191719</v>
      </c>
      <c r="J257" s="55">
        <f t="shared" ref="J257:J260" si="307">(IF(D257="SHORT",IF(G257="",0,F257-G257),IF(D257="LONG",IF(G257="",0,G257-F257))))*C257</f>
        <v>1344.688480502017</v>
      </c>
      <c r="K257" s="55"/>
      <c r="L257" s="55">
        <f t="shared" ref="L257:L260" si="308">(J257+I257+K257)/C257</f>
        <v>18.349999999999909</v>
      </c>
      <c r="M257" s="56">
        <f t="shared" ref="M257:M260" si="309">L257*C257</f>
        <v>2467.5033617211889</v>
      </c>
    </row>
    <row r="258" spans="1:13" s="57" customFormat="1">
      <c r="A258" s="51">
        <v>43376</v>
      </c>
      <c r="B258" s="52" t="s">
        <v>476</v>
      </c>
      <c r="C258" s="53">
        <f t="shared" si="305"/>
        <v>2666.6666666666665</v>
      </c>
      <c r="D258" s="52" t="s">
        <v>18</v>
      </c>
      <c r="E258" s="52">
        <v>56.25</v>
      </c>
      <c r="F258" s="52">
        <v>55.7</v>
      </c>
      <c r="G258" s="52">
        <v>55</v>
      </c>
      <c r="H258" s="52"/>
      <c r="I258" s="54">
        <f t="shared" si="306"/>
        <v>1466.666666666659</v>
      </c>
      <c r="J258" s="55">
        <f t="shared" si="307"/>
        <v>1866.6666666666742</v>
      </c>
      <c r="K258" s="55"/>
      <c r="L258" s="55">
        <f t="shared" si="308"/>
        <v>1.25</v>
      </c>
      <c r="M258" s="56">
        <f t="shared" si="309"/>
        <v>3333.333333333333</v>
      </c>
    </row>
    <row r="259" spans="1:13" s="66" customFormat="1">
      <c r="A259" s="60">
        <v>43376</v>
      </c>
      <c r="B259" s="61" t="s">
        <v>497</v>
      </c>
      <c r="C259" s="62">
        <f t="shared" si="305"/>
        <v>301.99315482182402</v>
      </c>
      <c r="D259" s="61" t="s">
        <v>18</v>
      </c>
      <c r="E259" s="61">
        <v>496.7</v>
      </c>
      <c r="F259" s="61">
        <v>492.95</v>
      </c>
      <c r="G259" s="61">
        <v>488.5</v>
      </c>
      <c r="H259" s="61">
        <v>484.1</v>
      </c>
      <c r="I259" s="63">
        <f t="shared" si="306"/>
        <v>1132.4743305818401</v>
      </c>
      <c r="J259" s="64">
        <f t="shared" si="307"/>
        <v>1343.8695389571135</v>
      </c>
      <c r="K259" s="64">
        <f t="shared" ref="K259" si="310">(IF(D259="SHORT",IF(H259="",0,G259-H259),IF(D259="LONG",IF(H259="",0,(H259-G259)))))*C259</f>
        <v>1328.7698812160188</v>
      </c>
      <c r="L259" s="64">
        <f t="shared" si="308"/>
        <v>12.599999999999966</v>
      </c>
      <c r="M259" s="65">
        <f t="shared" si="309"/>
        <v>3805.1137507549724</v>
      </c>
    </row>
    <row r="260" spans="1:13" s="57" customFormat="1">
      <c r="A260" s="51">
        <v>43376</v>
      </c>
      <c r="B260" s="52" t="s">
        <v>600</v>
      </c>
      <c r="C260" s="53">
        <f t="shared" si="305"/>
        <v>114.89850631941785</v>
      </c>
      <c r="D260" s="52" t="s">
        <v>18</v>
      </c>
      <c r="E260" s="52">
        <v>1305.5</v>
      </c>
      <c r="F260" s="52">
        <v>1295.7</v>
      </c>
      <c r="G260" s="52">
        <v>1284</v>
      </c>
      <c r="H260" s="52"/>
      <c r="I260" s="54">
        <f t="shared" si="306"/>
        <v>1126.0053619302896</v>
      </c>
      <c r="J260" s="55">
        <f t="shared" si="307"/>
        <v>1344.3125239371941</v>
      </c>
      <c r="K260" s="55"/>
      <c r="L260" s="55">
        <f t="shared" si="308"/>
        <v>21.5</v>
      </c>
      <c r="M260" s="56">
        <f t="shared" si="309"/>
        <v>2470.3178858674837</v>
      </c>
    </row>
    <row r="261" spans="1:13" s="57" customFormat="1">
      <c r="A261" s="51">
        <v>43374</v>
      </c>
      <c r="B261" s="52" t="s">
        <v>607</v>
      </c>
      <c r="C261" s="53">
        <f t="shared" ref="C261" si="311">150000/E261</f>
        <v>627.61506276150624</v>
      </c>
      <c r="D261" s="52" t="s">
        <v>18</v>
      </c>
      <c r="E261" s="52">
        <v>239</v>
      </c>
      <c r="F261" s="52">
        <v>237.2</v>
      </c>
      <c r="G261" s="52"/>
      <c r="H261" s="52"/>
      <c r="I261" s="54">
        <f t="shared" ref="I261" si="312">(IF(D261="SHORT",E261-F261,IF(D261="LONG",F261-E261)))*C261</f>
        <v>1129.7071129707183</v>
      </c>
      <c r="J261" s="55"/>
      <c r="K261" s="55"/>
      <c r="L261" s="55">
        <f t="shared" ref="L261" si="313">(J261+I261+K261)/C261</f>
        <v>1.8000000000000114</v>
      </c>
      <c r="M261" s="56">
        <f t="shared" ref="M261" si="314">L261*C261</f>
        <v>1129.7071129707183</v>
      </c>
    </row>
    <row r="262" spans="1:13" s="57" customFormat="1">
      <c r="A262" s="51">
        <v>43374</v>
      </c>
      <c r="B262" s="52" t="s">
        <v>497</v>
      </c>
      <c r="C262" s="53">
        <f t="shared" ref="C262" si="315">150000/E262</f>
        <v>302.66343825665859</v>
      </c>
      <c r="D262" s="52" t="s">
        <v>18</v>
      </c>
      <c r="E262" s="52">
        <v>495.6</v>
      </c>
      <c r="F262" s="52">
        <v>500.1</v>
      </c>
      <c r="G262" s="52"/>
      <c r="H262" s="52"/>
      <c r="I262" s="54">
        <f t="shared" ref="I262" si="316">(IF(D262="SHORT",E262-F262,IF(D262="LONG",F262-E262)))*C262</f>
        <v>-1361.9854721549636</v>
      </c>
      <c r="J262" s="55"/>
      <c r="K262" s="55"/>
      <c r="L262" s="55">
        <f t="shared" ref="L262" si="317">(J262+I262+K262)/C262</f>
        <v>-4.5</v>
      </c>
      <c r="M262" s="56">
        <f t="shared" ref="M262" si="318">L262*C262</f>
        <v>-1361.9854721549636</v>
      </c>
    </row>
    <row r="263" spans="1:13" ht="15.75">
      <c r="A263" s="77"/>
      <c r="B263" s="78"/>
      <c r="C263" s="78"/>
      <c r="D263" s="78"/>
      <c r="E263" s="78"/>
      <c r="F263" s="78"/>
      <c r="G263" s="78"/>
      <c r="H263" s="78"/>
      <c r="I263" s="79"/>
      <c r="J263" s="80"/>
      <c r="K263" s="81"/>
      <c r="L263" s="82"/>
      <c r="M263" s="78"/>
    </row>
    <row r="264" spans="1:13" s="57" customFormat="1">
      <c r="A264" s="51">
        <v>43371</v>
      </c>
      <c r="B264" s="52" t="s">
        <v>516</v>
      </c>
      <c r="C264" s="53">
        <f t="shared" ref="C264:C268" si="319">150000/E264</f>
        <v>146.20595545591891</v>
      </c>
      <c r="D264" s="52" t="s">
        <v>14</v>
      </c>
      <c r="E264" s="52">
        <v>1025.95</v>
      </c>
      <c r="F264" s="52">
        <v>1033.6500000000001</v>
      </c>
      <c r="G264" s="52"/>
      <c r="H264" s="52"/>
      <c r="I264" s="54">
        <f t="shared" ref="I264:I268" si="320">(IF(D264="SHORT",E264-F264,IF(D264="LONG",F264-E264)))*C264</f>
        <v>1125.7858570105823</v>
      </c>
      <c r="J264" s="55"/>
      <c r="K264" s="55"/>
      <c r="L264" s="55">
        <f t="shared" ref="L264:L268" si="321">(J264+I264+K264)/C264</f>
        <v>7.7000000000000455</v>
      </c>
      <c r="M264" s="56">
        <f t="shared" ref="M264:M268" si="322">L264*C264</f>
        <v>1125.7858570105823</v>
      </c>
    </row>
    <row r="265" spans="1:13" s="57" customFormat="1">
      <c r="A265" s="51">
        <v>43371</v>
      </c>
      <c r="B265" s="52" t="s">
        <v>388</v>
      </c>
      <c r="C265" s="53">
        <f t="shared" si="319"/>
        <v>783.90384112882157</v>
      </c>
      <c r="D265" s="52" t="s">
        <v>14</v>
      </c>
      <c r="E265" s="52">
        <v>191.35</v>
      </c>
      <c r="F265" s="52">
        <v>189.6</v>
      </c>
      <c r="G265" s="52"/>
      <c r="H265" s="52"/>
      <c r="I265" s="54">
        <f t="shared" si="320"/>
        <v>-1371.8317219754376</v>
      </c>
      <c r="J265" s="55"/>
      <c r="K265" s="55"/>
      <c r="L265" s="55">
        <f t="shared" si="321"/>
        <v>-1.7499999999999998</v>
      </c>
      <c r="M265" s="56">
        <f t="shared" si="322"/>
        <v>-1371.8317219754376</v>
      </c>
    </row>
    <row r="266" spans="1:13" s="66" customFormat="1">
      <c r="A266" s="60">
        <v>43371</v>
      </c>
      <c r="B266" s="61" t="s">
        <v>598</v>
      </c>
      <c r="C266" s="62">
        <f t="shared" si="319"/>
        <v>1604.2780748663101</v>
      </c>
      <c r="D266" s="61" t="s">
        <v>14</v>
      </c>
      <c r="E266" s="61">
        <v>93.5</v>
      </c>
      <c r="F266" s="61">
        <v>94.2</v>
      </c>
      <c r="G266" s="61">
        <v>95.05</v>
      </c>
      <c r="H266" s="61">
        <v>95.9</v>
      </c>
      <c r="I266" s="63">
        <f t="shared" si="320"/>
        <v>1122.9946524064217</v>
      </c>
      <c r="J266" s="64">
        <f t="shared" ref="J266:J268" si="323">(IF(D266="SHORT",IF(G266="",0,F266-G266),IF(D266="LONG",IF(G266="",0,G266-F266))))*C266</f>
        <v>1363.6363636363544</v>
      </c>
      <c r="K266" s="64">
        <f t="shared" ref="K266:K268" si="324">(IF(D266="SHORT",IF(H266="",0,G266-H266),IF(D266="LONG",IF(H266="",0,(H266-G266)))))*C266</f>
        <v>1363.6363636363774</v>
      </c>
      <c r="L266" s="64">
        <f t="shared" si="321"/>
        <v>2.4000000000000057</v>
      </c>
      <c r="M266" s="65">
        <f t="shared" si="322"/>
        <v>3850.2673796791532</v>
      </c>
    </row>
    <row r="267" spans="1:13" s="57" customFormat="1">
      <c r="A267" s="51">
        <v>43371</v>
      </c>
      <c r="B267" s="52" t="s">
        <v>554</v>
      </c>
      <c r="C267" s="53">
        <f t="shared" si="319"/>
        <v>222.05773501110289</v>
      </c>
      <c r="D267" s="52" t="s">
        <v>18</v>
      </c>
      <c r="E267" s="52">
        <v>675.5</v>
      </c>
      <c r="F267" s="52">
        <v>681.6</v>
      </c>
      <c r="G267" s="52"/>
      <c r="H267" s="52"/>
      <c r="I267" s="54">
        <f t="shared" si="320"/>
        <v>-1354.5521835677328</v>
      </c>
      <c r="J267" s="55"/>
      <c r="K267" s="55"/>
      <c r="L267" s="55">
        <f t="shared" si="321"/>
        <v>-6.1000000000000227</v>
      </c>
      <c r="M267" s="56">
        <f t="shared" si="322"/>
        <v>-1354.5521835677328</v>
      </c>
    </row>
    <row r="268" spans="1:13" s="66" customFormat="1">
      <c r="A268" s="60">
        <v>43371</v>
      </c>
      <c r="B268" s="61" t="s">
        <v>465</v>
      </c>
      <c r="C268" s="62">
        <f t="shared" si="319"/>
        <v>137.92469311755781</v>
      </c>
      <c r="D268" s="61" t="s">
        <v>18</v>
      </c>
      <c r="E268" s="61">
        <v>1087.55</v>
      </c>
      <c r="F268" s="61">
        <v>1079.4000000000001</v>
      </c>
      <c r="G268" s="61">
        <v>1069.6500000000001</v>
      </c>
      <c r="H268" s="61">
        <v>1060.05</v>
      </c>
      <c r="I268" s="63">
        <f t="shared" si="320"/>
        <v>1124.0862489080773</v>
      </c>
      <c r="J268" s="64">
        <f t="shared" si="323"/>
        <v>1344.7657578961887</v>
      </c>
      <c r="K268" s="64">
        <f t="shared" si="324"/>
        <v>1324.0770539285738</v>
      </c>
      <c r="L268" s="64">
        <f t="shared" si="321"/>
        <v>27.500000000000004</v>
      </c>
      <c r="M268" s="65">
        <f t="shared" si="322"/>
        <v>3792.9290607328403</v>
      </c>
    </row>
    <row r="269" spans="1:13" s="57" customFormat="1">
      <c r="A269" s="51">
        <v>43370</v>
      </c>
      <c r="B269" s="52" t="s">
        <v>597</v>
      </c>
      <c r="C269" s="53">
        <f t="shared" ref="C269:C273" si="325">150000/E269</f>
        <v>113.59333585762968</v>
      </c>
      <c r="D269" s="52" t="s">
        <v>18</v>
      </c>
      <c r="E269" s="52">
        <v>1320.5</v>
      </c>
      <c r="F269" s="52">
        <v>1310.5</v>
      </c>
      <c r="G269" s="52">
        <v>1298.8</v>
      </c>
      <c r="H269" s="52"/>
      <c r="I269" s="54">
        <f t="shared" ref="I269:I273" si="326">(IF(D269="SHORT",E269-F269,IF(D269="LONG",F269-E269)))*C269</f>
        <v>1135.9333585762968</v>
      </c>
      <c r="J269" s="55">
        <f t="shared" ref="J269:J273" si="327">(IF(D269="SHORT",IF(G269="",0,F269-G269),IF(D269="LONG",IF(G269="",0,G269-F269))))*C269</f>
        <v>1329.0420295342724</v>
      </c>
      <c r="K269" s="55"/>
      <c r="L269" s="55">
        <f t="shared" ref="L269:L273" si="328">(J269+I269+K269)/C269</f>
        <v>21.700000000000042</v>
      </c>
      <c r="M269" s="56">
        <f t="shared" ref="M269:M273" si="329">L269*C269</f>
        <v>2464.9753881105689</v>
      </c>
    </row>
    <row r="270" spans="1:13" s="57" customFormat="1">
      <c r="A270" s="51">
        <v>43370</v>
      </c>
      <c r="B270" s="52" t="s">
        <v>483</v>
      </c>
      <c r="C270" s="53">
        <f t="shared" si="325"/>
        <v>509.51086956521743</v>
      </c>
      <c r="D270" s="52" t="s">
        <v>18</v>
      </c>
      <c r="E270" s="52">
        <v>294.39999999999998</v>
      </c>
      <c r="F270" s="52">
        <v>292.14999999999998</v>
      </c>
      <c r="G270" s="52">
        <v>289.55</v>
      </c>
      <c r="H270" s="52"/>
      <c r="I270" s="54">
        <f t="shared" si="326"/>
        <v>1146.3994565217392</v>
      </c>
      <c r="J270" s="55">
        <f t="shared" si="327"/>
        <v>1324.728260869548</v>
      </c>
      <c r="K270" s="55"/>
      <c r="L270" s="55">
        <f t="shared" si="328"/>
        <v>4.8499999999999659</v>
      </c>
      <c r="M270" s="56">
        <f t="shared" si="329"/>
        <v>2471.1277173912872</v>
      </c>
    </row>
    <row r="271" spans="1:13" s="66" customFormat="1">
      <c r="A271" s="60">
        <v>43370</v>
      </c>
      <c r="B271" s="61" t="s">
        <v>380</v>
      </c>
      <c r="C271" s="62">
        <f t="shared" si="325"/>
        <v>3108.8082901554403</v>
      </c>
      <c r="D271" s="61" t="s">
        <v>18</v>
      </c>
      <c r="E271" s="61">
        <v>48.25</v>
      </c>
      <c r="F271" s="61">
        <v>47.85</v>
      </c>
      <c r="G271" s="61">
        <v>47.45</v>
      </c>
      <c r="H271" s="61">
        <v>47</v>
      </c>
      <c r="I271" s="63">
        <f t="shared" si="326"/>
        <v>1243.5233160621717</v>
      </c>
      <c r="J271" s="64">
        <f t="shared" si="327"/>
        <v>1243.5233160621717</v>
      </c>
      <c r="K271" s="64">
        <f t="shared" ref="K271:K273" si="330">(IF(D271="SHORT",IF(H271="",0,G271-H271),IF(D271="LONG",IF(H271="",0,(H271-G271)))))*C271</f>
        <v>1398.9637305699571</v>
      </c>
      <c r="L271" s="64">
        <f t="shared" si="328"/>
        <v>1.25</v>
      </c>
      <c r="M271" s="65">
        <f t="shared" si="329"/>
        <v>3886.0103626943005</v>
      </c>
    </row>
    <row r="272" spans="1:13" s="57" customFormat="1">
      <c r="A272" s="51">
        <v>43370</v>
      </c>
      <c r="B272" s="52" t="s">
        <v>505</v>
      </c>
      <c r="C272" s="53">
        <f t="shared" si="325"/>
        <v>505.05050505050502</v>
      </c>
      <c r="D272" s="52" t="s">
        <v>18</v>
      </c>
      <c r="E272" s="52">
        <v>297</v>
      </c>
      <c r="F272" s="52">
        <v>294.8</v>
      </c>
      <c r="G272" s="52"/>
      <c r="H272" s="52"/>
      <c r="I272" s="54">
        <f t="shared" si="326"/>
        <v>1111.1111111111054</v>
      </c>
      <c r="J272" s="55"/>
      <c r="K272" s="55"/>
      <c r="L272" s="55">
        <f t="shared" si="328"/>
        <v>2.1999999999999886</v>
      </c>
      <c r="M272" s="56">
        <f t="shared" si="329"/>
        <v>1111.1111111111054</v>
      </c>
    </row>
    <row r="273" spans="1:13" s="66" customFormat="1">
      <c r="A273" s="60">
        <v>43370</v>
      </c>
      <c r="B273" s="61" t="s">
        <v>572</v>
      </c>
      <c r="C273" s="62">
        <f t="shared" si="325"/>
        <v>1472.0314033366044</v>
      </c>
      <c r="D273" s="61" t="s">
        <v>18</v>
      </c>
      <c r="E273" s="61">
        <v>101.9</v>
      </c>
      <c r="F273" s="61">
        <v>101.1</v>
      </c>
      <c r="G273" s="61">
        <v>100.2</v>
      </c>
      <c r="H273" s="61">
        <v>99.3</v>
      </c>
      <c r="I273" s="63">
        <f t="shared" si="326"/>
        <v>1177.6251226693003</v>
      </c>
      <c r="J273" s="64">
        <f t="shared" si="327"/>
        <v>1324.8282630029314</v>
      </c>
      <c r="K273" s="64">
        <f t="shared" si="330"/>
        <v>1324.8282630029523</v>
      </c>
      <c r="L273" s="64">
        <f t="shared" si="328"/>
        <v>2.600000000000009</v>
      </c>
      <c r="M273" s="65">
        <f t="shared" si="329"/>
        <v>3827.2816486751844</v>
      </c>
    </row>
    <row r="274" spans="1:13" s="57" customFormat="1">
      <c r="A274" s="51">
        <v>43369</v>
      </c>
      <c r="B274" s="52" t="s">
        <v>596</v>
      </c>
      <c r="C274" s="53">
        <f t="shared" ref="C274:C278" si="331">150000/E274</f>
        <v>1498.5014985014986</v>
      </c>
      <c r="D274" s="52" t="s">
        <v>18</v>
      </c>
      <c r="E274" s="52">
        <v>100.1</v>
      </c>
      <c r="F274" s="52">
        <v>101.05</v>
      </c>
      <c r="G274" s="52"/>
      <c r="H274" s="52"/>
      <c r="I274" s="54">
        <f t="shared" ref="I274:I278" si="332">(IF(D274="SHORT",E274-F274,IF(D274="LONG",F274-E274)))*C274</f>
        <v>-1423.5764235764279</v>
      </c>
      <c r="J274" s="55"/>
      <c r="K274" s="55"/>
      <c r="L274" s="55">
        <f t="shared" ref="L274:L278" si="333">(J274+I274+K274)/C274</f>
        <v>-0.95000000000000284</v>
      </c>
      <c r="M274" s="56">
        <f t="shared" ref="M274:M278" si="334">L274*C274</f>
        <v>-1423.5764235764279</v>
      </c>
    </row>
    <row r="275" spans="1:13" s="57" customFormat="1">
      <c r="A275" s="51">
        <v>43369</v>
      </c>
      <c r="B275" s="52" t="s">
        <v>546</v>
      </c>
      <c r="C275" s="53">
        <f t="shared" si="331"/>
        <v>377.6910487221453</v>
      </c>
      <c r="D275" s="52" t="s">
        <v>18</v>
      </c>
      <c r="E275" s="52">
        <v>397.15</v>
      </c>
      <c r="F275" s="52">
        <v>394.15</v>
      </c>
      <c r="G275" s="52"/>
      <c r="H275" s="52"/>
      <c r="I275" s="54">
        <f t="shared" si="332"/>
        <v>1133.0731461664359</v>
      </c>
      <c r="J275" s="55"/>
      <c r="K275" s="55"/>
      <c r="L275" s="55">
        <f t="shared" si="333"/>
        <v>3</v>
      </c>
      <c r="M275" s="56">
        <f t="shared" si="334"/>
        <v>1133.0731461664359</v>
      </c>
    </row>
    <row r="276" spans="1:13" s="66" customFormat="1">
      <c r="A276" s="60">
        <v>43369</v>
      </c>
      <c r="B276" s="61" t="s">
        <v>551</v>
      </c>
      <c r="C276" s="62">
        <f t="shared" si="331"/>
        <v>203.29335230737954</v>
      </c>
      <c r="D276" s="61" t="s">
        <v>14</v>
      </c>
      <c r="E276" s="61">
        <v>737.85</v>
      </c>
      <c r="F276" s="61">
        <v>743.35</v>
      </c>
      <c r="G276" s="61">
        <v>750.1</v>
      </c>
      <c r="H276" s="61">
        <v>756.85</v>
      </c>
      <c r="I276" s="63">
        <f t="shared" si="332"/>
        <v>1118.1134376905875</v>
      </c>
      <c r="J276" s="64">
        <f t="shared" ref="J276:J278" si="335">(IF(D276="SHORT",IF(G276="",0,F276-G276),IF(D276="LONG",IF(G276="",0,G276-F276))))*C276</f>
        <v>1372.2301280748118</v>
      </c>
      <c r="K276" s="64">
        <f t="shared" ref="K276" si="336">(IF(D276="SHORT",IF(H276="",0,G276-H276),IF(D276="LONG",IF(H276="",0,(H276-G276)))))*C276</f>
        <v>1372.2301280748118</v>
      </c>
      <c r="L276" s="64">
        <f t="shared" si="333"/>
        <v>18.999999999999996</v>
      </c>
      <c r="M276" s="65">
        <f t="shared" si="334"/>
        <v>3862.5736938402106</v>
      </c>
    </row>
    <row r="277" spans="1:13" s="57" customFormat="1">
      <c r="A277" s="51">
        <v>43369</v>
      </c>
      <c r="B277" s="52" t="s">
        <v>595</v>
      </c>
      <c r="C277" s="53">
        <f t="shared" si="331"/>
        <v>2150.5376344086021</v>
      </c>
      <c r="D277" s="52" t="s">
        <v>14</v>
      </c>
      <c r="E277" s="52">
        <v>69.75</v>
      </c>
      <c r="F277" s="52">
        <v>70.25</v>
      </c>
      <c r="G277" s="52"/>
      <c r="H277" s="52"/>
      <c r="I277" s="54">
        <f>(IF(D277="SHORT",E277-F277,IF(D277="LONG",F277-E277)))*C277</f>
        <v>1075.2688172043011</v>
      </c>
      <c r="J277" s="55"/>
      <c r="K277" s="55"/>
      <c r="L277" s="55">
        <f t="shared" si="333"/>
        <v>0.5</v>
      </c>
      <c r="M277" s="56">
        <f t="shared" si="334"/>
        <v>1075.2688172043011</v>
      </c>
    </row>
    <row r="278" spans="1:13" s="57" customFormat="1">
      <c r="A278" s="51">
        <v>43369</v>
      </c>
      <c r="B278" s="52" t="s">
        <v>552</v>
      </c>
      <c r="C278" s="53">
        <f t="shared" si="331"/>
        <v>378.02419354838707</v>
      </c>
      <c r="D278" s="52" t="s">
        <v>14</v>
      </c>
      <c r="E278" s="52">
        <v>396.8</v>
      </c>
      <c r="F278" s="52">
        <v>399.75</v>
      </c>
      <c r="G278" s="52">
        <v>403.4</v>
      </c>
      <c r="H278" s="52"/>
      <c r="I278" s="54">
        <f t="shared" si="332"/>
        <v>1115.1713709677376</v>
      </c>
      <c r="J278" s="55">
        <f t="shared" si="335"/>
        <v>1379.7883064516043</v>
      </c>
      <c r="K278" s="55"/>
      <c r="L278" s="55">
        <f t="shared" si="333"/>
        <v>6.5999999999999659</v>
      </c>
      <c r="M278" s="56">
        <f t="shared" si="334"/>
        <v>2494.9596774193419</v>
      </c>
    </row>
    <row r="279" spans="1:13" s="57" customFormat="1">
      <c r="A279" s="51">
        <v>43368</v>
      </c>
      <c r="B279" s="52" t="s">
        <v>519</v>
      </c>
      <c r="C279" s="53">
        <f t="shared" ref="C279:C281" si="337">150000/E279</f>
        <v>502.09205020920501</v>
      </c>
      <c r="D279" s="52" t="s">
        <v>14</v>
      </c>
      <c r="E279" s="52">
        <v>298.75</v>
      </c>
      <c r="F279" s="52">
        <v>300.95</v>
      </c>
      <c r="G279" s="52"/>
      <c r="H279" s="52"/>
      <c r="I279" s="54">
        <f t="shared" ref="I279:I281" si="338">(IF(D279="SHORT",E279-F279,IF(D279="LONG",F279-E279)))*C279</f>
        <v>1104.6025104602454</v>
      </c>
      <c r="J279" s="55"/>
      <c r="K279" s="55"/>
      <c r="L279" s="55">
        <f t="shared" ref="L279:L281" si="339">(J279+I279+K279)/C279</f>
        <v>2.1999999999999886</v>
      </c>
      <c r="M279" s="56">
        <f t="shared" ref="M279:M281" si="340">L279*C279</f>
        <v>1104.6025104602454</v>
      </c>
    </row>
    <row r="280" spans="1:13" s="57" customFormat="1">
      <c r="A280" s="51">
        <v>43368</v>
      </c>
      <c r="B280" s="52" t="s">
        <v>485</v>
      </c>
      <c r="C280" s="53">
        <f t="shared" si="337"/>
        <v>375.37537537537537</v>
      </c>
      <c r="D280" s="52" t="s">
        <v>14</v>
      </c>
      <c r="E280" s="52">
        <v>399.6</v>
      </c>
      <c r="F280" s="52">
        <v>402.45</v>
      </c>
      <c r="G280" s="52"/>
      <c r="H280" s="52"/>
      <c r="I280" s="54">
        <f t="shared" si="338"/>
        <v>1069.819819819807</v>
      </c>
      <c r="J280" s="55"/>
      <c r="K280" s="55"/>
      <c r="L280" s="55">
        <f t="shared" si="339"/>
        <v>2.8499999999999659</v>
      </c>
      <c r="M280" s="56">
        <f t="shared" si="340"/>
        <v>1069.819819819807</v>
      </c>
    </row>
    <row r="281" spans="1:13" s="57" customFormat="1">
      <c r="A281" s="51">
        <v>43368</v>
      </c>
      <c r="B281" s="52" t="s">
        <v>463</v>
      </c>
      <c r="C281" s="53">
        <f t="shared" si="337"/>
        <v>58.49207432392911</v>
      </c>
      <c r="D281" s="52" t="s">
        <v>18</v>
      </c>
      <c r="E281" s="52">
        <v>2564.4499999999998</v>
      </c>
      <c r="F281" s="52">
        <v>2587.5500000000002</v>
      </c>
      <c r="G281" s="52"/>
      <c r="H281" s="52"/>
      <c r="I281" s="54">
        <f t="shared" si="338"/>
        <v>-1351.1669168827837</v>
      </c>
      <c r="J281" s="55"/>
      <c r="K281" s="55"/>
      <c r="L281" s="55">
        <f t="shared" si="339"/>
        <v>-23.100000000000364</v>
      </c>
      <c r="M281" s="56">
        <f t="shared" si="340"/>
        <v>-1351.1669168827837</v>
      </c>
    </row>
    <row r="282" spans="1:13" s="66" customFormat="1">
      <c r="A282" s="60">
        <v>43367</v>
      </c>
      <c r="B282" s="61" t="s">
        <v>476</v>
      </c>
      <c r="C282" s="62">
        <f t="shared" ref="C282:C308" si="341">150000/E282</f>
        <v>2121.6407355021215</v>
      </c>
      <c r="D282" s="61" t="s">
        <v>18</v>
      </c>
      <c r="E282" s="61">
        <v>70.7</v>
      </c>
      <c r="F282" s="61">
        <v>70.150000000000006</v>
      </c>
      <c r="G282" s="61">
        <v>69.5</v>
      </c>
      <c r="H282" s="61">
        <v>68.900000000000006</v>
      </c>
      <c r="I282" s="63">
        <f t="shared" ref="I282:I308" si="342">(IF(D282="SHORT",E282-F282,IF(D282="LONG",F282-E282)))*C282</f>
        <v>1166.9024045261608</v>
      </c>
      <c r="J282" s="64">
        <f t="shared" ref="J282:J304" si="343">(IF(D282="SHORT",IF(G282="",0,F282-G282),IF(D282="LONG",IF(G282="",0,G282-F282))))*C282</f>
        <v>1379.0664780763911</v>
      </c>
      <c r="K282" s="64">
        <f t="shared" ref="K282:K287" si="344">(IF(D282="SHORT",IF(H282="",0,G282-H282),IF(D282="LONG",IF(H282="",0,(H282-G282)))))*C282</f>
        <v>1272.9844413012609</v>
      </c>
      <c r="L282" s="64">
        <f t="shared" ref="L282:L308" si="345">(J282+I282+K282)/C282</f>
        <v>1.7999999999999972</v>
      </c>
      <c r="M282" s="65">
        <f t="shared" ref="M282:M308" si="346">L282*C282</f>
        <v>3818.9533239038128</v>
      </c>
    </row>
    <row r="283" spans="1:13" s="57" customFormat="1">
      <c r="A283" s="51">
        <v>43367</v>
      </c>
      <c r="B283" s="52" t="s">
        <v>426</v>
      </c>
      <c r="C283" s="53">
        <f t="shared" si="341"/>
        <v>334.82142857142856</v>
      </c>
      <c r="D283" s="52" t="s">
        <v>18</v>
      </c>
      <c r="E283" s="52">
        <v>448</v>
      </c>
      <c r="F283" s="52">
        <v>444.65</v>
      </c>
      <c r="G283" s="52"/>
      <c r="H283" s="52"/>
      <c r="I283" s="54">
        <f t="shared" si="342"/>
        <v>1121.6517857142933</v>
      </c>
      <c r="J283" s="55"/>
      <c r="K283" s="55"/>
      <c r="L283" s="55">
        <f t="shared" si="345"/>
        <v>3.3500000000000227</v>
      </c>
      <c r="M283" s="56">
        <f t="shared" si="346"/>
        <v>1121.6517857142933</v>
      </c>
    </row>
    <row r="284" spans="1:13" s="57" customFormat="1">
      <c r="A284" s="51">
        <v>43367</v>
      </c>
      <c r="B284" s="52" t="s">
        <v>495</v>
      </c>
      <c r="C284" s="53">
        <f t="shared" si="341"/>
        <v>650.61808718282361</v>
      </c>
      <c r="D284" s="52" t="s">
        <v>18</v>
      </c>
      <c r="E284" s="52">
        <v>230.55</v>
      </c>
      <c r="F284" s="52">
        <v>230.15</v>
      </c>
      <c r="G284" s="52"/>
      <c r="H284" s="52"/>
      <c r="I284" s="54">
        <f t="shared" si="342"/>
        <v>260.24723487313315</v>
      </c>
      <c r="J284" s="55"/>
      <c r="K284" s="55"/>
      <c r="L284" s="55">
        <f t="shared" si="345"/>
        <v>0.40000000000000568</v>
      </c>
      <c r="M284" s="56">
        <f t="shared" si="346"/>
        <v>260.24723487313315</v>
      </c>
    </row>
    <row r="285" spans="1:13" s="66" customFormat="1">
      <c r="A285" s="60">
        <v>43364</v>
      </c>
      <c r="B285" s="61" t="s">
        <v>572</v>
      </c>
      <c r="C285" s="62">
        <f t="shared" si="341"/>
        <v>1333.9261894175188</v>
      </c>
      <c r="D285" s="61" t="s">
        <v>18</v>
      </c>
      <c r="E285" s="61">
        <v>112.45</v>
      </c>
      <c r="F285" s="61">
        <v>111.6</v>
      </c>
      <c r="G285" s="61">
        <v>110.6</v>
      </c>
      <c r="H285" s="61">
        <v>109.6</v>
      </c>
      <c r="I285" s="63">
        <f t="shared" si="342"/>
        <v>1133.8372610049023</v>
      </c>
      <c r="J285" s="64">
        <f t="shared" si="343"/>
        <v>1333.9261894175188</v>
      </c>
      <c r="K285" s="64">
        <f t="shared" si="344"/>
        <v>1333.9261894175188</v>
      </c>
      <c r="L285" s="64">
        <f t="shared" si="345"/>
        <v>2.8500000000000085</v>
      </c>
      <c r="M285" s="65">
        <f t="shared" si="346"/>
        <v>3801.6896398399399</v>
      </c>
    </row>
    <row r="286" spans="1:13" s="66" customFormat="1">
      <c r="A286" s="60">
        <v>43364</v>
      </c>
      <c r="B286" s="61" t="s">
        <v>413</v>
      </c>
      <c r="C286" s="62">
        <f t="shared" si="341"/>
        <v>499.16805324459233</v>
      </c>
      <c r="D286" s="61" t="s">
        <v>18</v>
      </c>
      <c r="E286" s="61">
        <v>300.5</v>
      </c>
      <c r="F286" s="61">
        <v>298.25</v>
      </c>
      <c r="G286" s="61">
        <v>295.55</v>
      </c>
      <c r="H286" s="61">
        <v>292.89999999999998</v>
      </c>
      <c r="I286" s="63">
        <f t="shared" si="342"/>
        <v>1123.1281198003328</v>
      </c>
      <c r="J286" s="64">
        <f t="shared" si="343"/>
        <v>1347.7537437603937</v>
      </c>
      <c r="K286" s="64">
        <f t="shared" si="344"/>
        <v>1322.7953410981868</v>
      </c>
      <c r="L286" s="64">
        <f t="shared" si="345"/>
        <v>7.6000000000000236</v>
      </c>
      <c r="M286" s="65">
        <f t="shared" si="346"/>
        <v>3793.6772046589135</v>
      </c>
    </row>
    <row r="287" spans="1:13" s="66" customFormat="1">
      <c r="A287" s="60">
        <v>43364</v>
      </c>
      <c r="B287" s="61" t="s">
        <v>466</v>
      </c>
      <c r="C287" s="62">
        <f t="shared" si="341"/>
        <v>530.03533568904595</v>
      </c>
      <c r="D287" s="61" t="s">
        <v>18</v>
      </c>
      <c r="E287" s="61">
        <v>283</v>
      </c>
      <c r="F287" s="61">
        <v>280.89999999999998</v>
      </c>
      <c r="G287" s="61">
        <v>278.3</v>
      </c>
      <c r="H287" s="61">
        <v>275.8</v>
      </c>
      <c r="I287" s="63">
        <f t="shared" si="342"/>
        <v>1113.0742049470086</v>
      </c>
      <c r="J287" s="64">
        <f t="shared" si="343"/>
        <v>1378.0918727915014</v>
      </c>
      <c r="K287" s="64">
        <f t="shared" si="344"/>
        <v>1325.0883392226149</v>
      </c>
      <c r="L287" s="64">
        <f t="shared" si="345"/>
        <v>7.1999999999999886</v>
      </c>
      <c r="M287" s="65">
        <f t="shared" si="346"/>
        <v>3816.2544169611247</v>
      </c>
    </row>
    <row r="288" spans="1:13" s="57" customFormat="1">
      <c r="A288" s="51">
        <v>43364</v>
      </c>
      <c r="B288" s="52" t="s">
        <v>518</v>
      </c>
      <c r="C288" s="53">
        <f t="shared" si="341"/>
        <v>652.31572080887156</v>
      </c>
      <c r="D288" s="52" t="s">
        <v>14</v>
      </c>
      <c r="E288" s="52">
        <v>229.95</v>
      </c>
      <c r="F288" s="52">
        <v>231.65</v>
      </c>
      <c r="G288" s="52">
        <v>233.75</v>
      </c>
      <c r="H288" s="52"/>
      <c r="I288" s="54">
        <f t="shared" si="342"/>
        <v>1108.9367253750927</v>
      </c>
      <c r="J288" s="55">
        <f t="shared" si="343"/>
        <v>1369.8630136986267</v>
      </c>
      <c r="K288" s="55"/>
      <c r="L288" s="55">
        <f t="shared" si="345"/>
        <v>3.8000000000000109</v>
      </c>
      <c r="M288" s="56">
        <f t="shared" si="346"/>
        <v>2478.7997390737191</v>
      </c>
    </row>
    <row r="289" spans="1:13" s="57" customFormat="1">
      <c r="A289" s="51">
        <v>43362</v>
      </c>
      <c r="B289" s="52" t="s">
        <v>397</v>
      </c>
      <c r="C289" s="53">
        <f t="shared" si="341"/>
        <v>630.25210084033608</v>
      </c>
      <c r="D289" s="52" t="s">
        <v>18</v>
      </c>
      <c r="E289" s="52">
        <v>238</v>
      </c>
      <c r="F289" s="52">
        <v>236.5</v>
      </c>
      <c r="G289" s="52"/>
      <c r="H289" s="52"/>
      <c r="I289" s="54">
        <f t="shared" ref="I289:I290" si="347">(IF(D289="SHORT",E289-F289,IF(D289="LONG",F289-E289)))*C289</f>
        <v>945.37815126050418</v>
      </c>
      <c r="J289" s="55">
        <f t="shared" ref="J289:J290" si="348">(IF(D289="SHORT",IF(G289="",0,F289-G289),IF(D289="LONG",IF(G289="",0,G289-F289))))*C289</f>
        <v>0</v>
      </c>
      <c r="K289" s="55">
        <f t="shared" ref="K289:K290" si="349">(IF(D289="SHORT",IF(H289="",0,G289-H289),IF(D289="LONG",IF(H289="",0,(H289-G289)))))*C289</f>
        <v>0</v>
      </c>
      <c r="L289" s="55">
        <f t="shared" ref="L289:L290" si="350">(J289+I289+K289)/C289</f>
        <v>1.5</v>
      </c>
      <c r="M289" s="56">
        <f t="shared" ref="M289:M290" si="351">L289*C289</f>
        <v>945.37815126050418</v>
      </c>
    </row>
    <row r="290" spans="1:13" s="57" customFormat="1">
      <c r="A290" s="51">
        <v>43361</v>
      </c>
      <c r="B290" s="52" t="s">
        <v>482</v>
      </c>
      <c r="C290" s="53">
        <f t="shared" si="341"/>
        <v>501.67224080267556</v>
      </c>
      <c r="D290" s="52" t="s">
        <v>18</v>
      </c>
      <c r="E290" s="52">
        <v>299</v>
      </c>
      <c r="F290" s="52">
        <v>297</v>
      </c>
      <c r="G290" s="52"/>
      <c r="H290" s="52"/>
      <c r="I290" s="54">
        <f t="shared" si="347"/>
        <v>1003.3444816053511</v>
      </c>
      <c r="J290" s="55">
        <f t="shared" si="348"/>
        <v>0</v>
      </c>
      <c r="K290" s="55">
        <f t="shared" si="349"/>
        <v>0</v>
      </c>
      <c r="L290" s="55">
        <f t="shared" si="350"/>
        <v>2</v>
      </c>
      <c r="M290" s="56">
        <f t="shared" si="351"/>
        <v>1003.3444816053511</v>
      </c>
    </row>
    <row r="291" spans="1:13" s="57" customFormat="1">
      <c r="A291" s="51">
        <v>43361</v>
      </c>
      <c r="B291" s="52" t="s">
        <v>509</v>
      </c>
      <c r="C291" s="53">
        <f t="shared" ref="C291:C304" si="352">150000/E291</f>
        <v>123.25390304026294</v>
      </c>
      <c r="D291" s="52" t="s">
        <v>18</v>
      </c>
      <c r="E291" s="52">
        <v>1217</v>
      </c>
      <c r="F291" s="52">
        <v>1232</v>
      </c>
      <c r="G291" s="52"/>
      <c r="H291" s="52"/>
      <c r="I291" s="54">
        <f t="shared" si="342"/>
        <v>-1848.8085456039441</v>
      </c>
      <c r="J291" s="55">
        <f t="shared" si="343"/>
        <v>0</v>
      </c>
      <c r="K291" s="55">
        <f t="shared" ref="K291:K304" si="353">(IF(D291="SHORT",IF(H291="",0,G291-H291),IF(D291="LONG",IF(H291="",0,(H291-G291)))))*C291</f>
        <v>0</v>
      </c>
      <c r="L291" s="55">
        <f t="shared" si="345"/>
        <v>-15</v>
      </c>
      <c r="M291" s="56">
        <f t="shared" si="346"/>
        <v>-1848.8085456039441</v>
      </c>
    </row>
    <row r="292" spans="1:13" s="57" customFormat="1">
      <c r="A292" s="51">
        <v>43361</v>
      </c>
      <c r="B292" s="52" t="s">
        <v>450</v>
      </c>
      <c r="C292" s="53">
        <f t="shared" si="352"/>
        <v>1923.0769230769231</v>
      </c>
      <c r="D292" s="52" t="s">
        <v>14</v>
      </c>
      <c r="E292" s="52">
        <v>78</v>
      </c>
      <c r="F292" s="52">
        <v>76.7</v>
      </c>
      <c r="G292" s="52"/>
      <c r="H292" s="52"/>
      <c r="I292" s="54">
        <f t="shared" si="342"/>
        <v>-2499.9999999999945</v>
      </c>
      <c r="J292" s="55">
        <f t="shared" si="343"/>
        <v>0</v>
      </c>
      <c r="K292" s="55">
        <f t="shared" si="353"/>
        <v>0</v>
      </c>
      <c r="L292" s="55">
        <f t="shared" si="345"/>
        <v>-1.2999999999999972</v>
      </c>
      <c r="M292" s="56">
        <f t="shared" si="346"/>
        <v>-2499.9999999999945</v>
      </c>
    </row>
    <row r="293" spans="1:13" s="57" customFormat="1">
      <c r="A293" s="51">
        <v>43361</v>
      </c>
      <c r="B293" s="52" t="s">
        <v>518</v>
      </c>
      <c r="C293" s="53">
        <f t="shared" si="352"/>
        <v>572.51908396946567</v>
      </c>
      <c r="D293" s="52" t="s">
        <v>18</v>
      </c>
      <c r="E293" s="52">
        <v>262</v>
      </c>
      <c r="F293" s="52">
        <v>260</v>
      </c>
      <c r="G293" s="52"/>
      <c r="H293" s="52"/>
      <c r="I293" s="54">
        <f t="shared" si="342"/>
        <v>1145.0381679389313</v>
      </c>
      <c r="J293" s="55">
        <f t="shared" si="343"/>
        <v>0</v>
      </c>
      <c r="K293" s="55">
        <f t="shared" si="353"/>
        <v>0</v>
      </c>
      <c r="L293" s="55">
        <f t="shared" si="345"/>
        <v>2</v>
      </c>
      <c r="M293" s="56">
        <f t="shared" si="346"/>
        <v>1145.0381679389313</v>
      </c>
    </row>
    <row r="294" spans="1:13" s="57" customFormat="1">
      <c r="A294" s="51">
        <v>43361</v>
      </c>
      <c r="B294" s="52" t="s">
        <v>606</v>
      </c>
      <c r="C294" s="53">
        <f t="shared" si="352"/>
        <v>585.9375</v>
      </c>
      <c r="D294" s="52" t="s">
        <v>14</v>
      </c>
      <c r="E294" s="52">
        <v>256</v>
      </c>
      <c r="F294" s="52">
        <v>258.45</v>
      </c>
      <c r="G294" s="52"/>
      <c r="H294" s="52"/>
      <c r="I294" s="54">
        <f t="shared" si="342"/>
        <v>1435.5468749999934</v>
      </c>
      <c r="J294" s="55">
        <f t="shared" si="343"/>
        <v>0</v>
      </c>
      <c r="K294" s="55">
        <f t="shared" si="353"/>
        <v>0</v>
      </c>
      <c r="L294" s="55">
        <f t="shared" si="345"/>
        <v>2.4499999999999886</v>
      </c>
      <c r="M294" s="56">
        <f t="shared" si="346"/>
        <v>1435.5468749999934</v>
      </c>
    </row>
    <row r="295" spans="1:13" s="57" customFormat="1">
      <c r="A295" s="51">
        <v>43360</v>
      </c>
      <c r="B295" s="52" t="s">
        <v>605</v>
      </c>
      <c r="C295" s="53">
        <f t="shared" si="352"/>
        <v>184.84288354898337</v>
      </c>
      <c r="D295" s="52" t="s">
        <v>14</v>
      </c>
      <c r="E295" s="52">
        <v>811.5</v>
      </c>
      <c r="F295" s="52">
        <v>803</v>
      </c>
      <c r="G295" s="52"/>
      <c r="H295" s="52"/>
      <c r="I295" s="54">
        <f t="shared" si="342"/>
        <v>-1571.1645101663587</v>
      </c>
      <c r="J295" s="55">
        <f t="shared" si="343"/>
        <v>0</v>
      </c>
      <c r="K295" s="55">
        <f t="shared" si="353"/>
        <v>0</v>
      </c>
      <c r="L295" s="55">
        <f t="shared" si="345"/>
        <v>-8.5</v>
      </c>
      <c r="M295" s="56">
        <f t="shared" si="346"/>
        <v>-1571.1645101663587</v>
      </c>
    </row>
    <row r="296" spans="1:13" s="66" customFormat="1">
      <c r="A296" s="60">
        <v>43360</v>
      </c>
      <c r="B296" s="61" t="s">
        <v>604</v>
      </c>
      <c r="C296" s="62">
        <f t="shared" si="352"/>
        <v>353.77358490566036</v>
      </c>
      <c r="D296" s="61" t="s">
        <v>14</v>
      </c>
      <c r="E296" s="61">
        <v>424</v>
      </c>
      <c r="F296" s="61">
        <v>428</v>
      </c>
      <c r="G296" s="61">
        <v>432</v>
      </c>
      <c r="H296" s="61">
        <v>436</v>
      </c>
      <c r="I296" s="63">
        <f t="shared" si="342"/>
        <v>1415.0943396226414</v>
      </c>
      <c r="J296" s="64">
        <f t="shared" si="343"/>
        <v>1415.0943396226414</v>
      </c>
      <c r="K296" s="64">
        <f t="shared" si="353"/>
        <v>1415.0943396226414</v>
      </c>
      <c r="L296" s="64">
        <f t="shared" si="345"/>
        <v>12</v>
      </c>
      <c r="M296" s="65">
        <f t="shared" si="346"/>
        <v>4245.2830188679245</v>
      </c>
    </row>
    <row r="297" spans="1:13" s="66" customFormat="1">
      <c r="A297" s="60">
        <v>43357</v>
      </c>
      <c r="B297" s="61" t="s">
        <v>603</v>
      </c>
      <c r="C297" s="62">
        <f t="shared" si="352"/>
        <v>229.00763358778627</v>
      </c>
      <c r="D297" s="61" t="s">
        <v>14</v>
      </c>
      <c r="E297" s="61">
        <v>655</v>
      </c>
      <c r="F297" s="61">
        <v>660</v>
      </c>
      <c r="G297" s="61">
        <v>665</v>
      </c>
      <c r="H297" s="61">
        <v>670</v>
      </c>
      <c r="I297" s="63">
        <f t="shared" si="342"/>
        <v>1145.0381679389313</v>
      </c>
      <c r="J297" s="64">
        <f t="shared" si="343"/>
        <v>1145.0381679389313</v>
      </c>
      <c r="K297" s="64">
        <f t="shared" si="353"/>
        <v>1145.0381679389313</v>
      </c>
      <c r="L297" s="64">
        <f t="shared" si="345"/>
        <v>15</v>
      </c>
      <c r="M297" s="65">
        <f t="shared" si="346"/>
        <v>3435.1145038167942</v>
      </c>
    </row>
    <row r="298" spans="1:13" s="57" customFormat="1">
      <c r="A298" s="51">
        <v>43357</v>
      </c>
      <c r="B298" s="52" t="s">
        <v>602</v>
      </c>
      <c r="C298" s="53">
        <f t="shared" si="352"/>
        <v>559.70149253731347</v>
      </c>
      <c r="D298" s="52" t="s">
        <v>14</v>
      </c>
      <c r="E298" s="52">
        <v>268</v>
      </c>
      <c r="F298" s="52">
        <v>269.5</v>
      </c>
      <c r="G298" s="52"/>
      <c r="H298" s="52"/>
      <c r="I298" s="54">
        <f t="shared" si="342"/>
        <v>839.55223880597021</v>
      </c>
      <c r="J298" s="55">
        <f t="shared" si="343"/>
        <v>0</v>
      </c>
      <c r="K298" s="55">
        <f t="shared" si="353"/>
        <v>0</v>
      </c>
      <c r="L298" s="55">
        <f t="shared" si="345"/>
        <v>1.5</v>
      </c>
      <c r="M298" s="56">
        <f t="shared" si="346"/>
        <v>839.55223880597021</v>
      </c>
    </row>
    <row r="299" spans="1:13" s="66" customFormat="1">
      <c r="A299" s="60">
        <v>43357</v>
      </c>
      <c r="B299" s="61" t="s">
        <v>572</v>
      </c>
      <c r="C299" s="62">
        <f t="shared" si="352"/>
        <v>1298.7012987012988</v>
      </c>
      <c r="D299" s="61" t="s">
        <v>14</v>
      </c>
      <c r="E299" s="61">
        <v>115.5</v>
      </c>
      <c r="F299" s="61">
        <v>116.5</v>
      </c>
      <c r="G299" s="61">
        <v>117.5</v>
      </c>
      <c r="H299" s="61">
        <v>118.5</v>
      </c>
      <c r="I299" s="63">
        <f t="shared" si="342"/>
        <v>1298.7012987012988</v>
      </c>
      <c r="J299" s="64">
        <f t="shared" si="343"/>
        <v>1298.7012987012988</v>
      </c>
      <c r="K299" s="64">
        <f t="shared" si="353"/>
        <v>1298.7012987012988</v>
      </c>
      <c r="L299" s="64">
        <f t="shared" si="345"/>
        <v>3</v>
      </c>
      <c r="M299" s="65">
        <f t="shared" si="346"/>
        <v>3896.1038961038967</v>
      </c>
    </row>
    <row r="300" spans="1:13" s="57" customFormat="1">
      <c r="A300" s="51">
        <v>43357</v>
      </c>
      <c r="B300" s="52" t="s">
        <v>601</v>
      </c>
      <c r="C300" s="53">
        <f t="shared" si="352"/>
        <v>80.645161290322577</v>
      </c>
      <c r="D300" s="52" t="s">
        <v>14</v>
      </c>
      <c r="E300" s="52">
        <v>1860</v>
      </c>
      <c r="F300" s="52">
        <v>1870</v>
      </c>
      <c r="G300" s="52">
        <v>1880</v>
      </c>
      <c r="H300" s="52"/>
      <c r="I300" s="54">
        <f t="shared" si="342"/>
        <v>806.45161290322574</v>
      </c>
      <c r="J300" s="55">
        <f t="shared" si="343"/>
        <v>806.45161290322574</v>
      </c>
      <c r="K300" s="55">
        <f t="shared" si="353"/>
        <v>0</v>
      </c>
      <c r="L300" s="55">
        <f t="shared" si="345"/>
        <v>20</v>
      </c>
      <c r="M300" s="56">
        <f t="shared" si="346"/>
        <v>1612.9032258064515</v>
      </c>
    </row>
    <row r="301" spans="1:13" s="57" customFormat="1">
      <c r="A301" s="51">
        <v>43355</v>
      </c>
      <c r="B301" s="52" t="s">
        <v>600</v>
      </c>
      <c r="C301" s="53">
        <f t="shared" si="352"/>
        <v>118.57707509881423</v>
      </c>
      <c r="D301" s="52" t="s">
        <v>14</v>
      </c>
      <c r="E301" s="52">
        <v>1265</v>
      </c>
      <c r="F301" s="52">
        <v>1275</v>
      </c>
      <c r="G301" s="52">
        <v>1285</v>
      </c>
      <c r="H301" s="52"/>
      <c r="I301" s="54">
        <f t="shared" si="342"/>
        <v>1185.7707509881423</v>
      </c>
      <c r="J301" s="55">
        <f t="shared" si="343"/>
        <v>1185.7707509881423</v>
      </c>
      <c r="K301" s="55">
        <f t="shared" si="353"/>
        <v>0</v>
      </c>
      <c r="L301" s="55">
        <f t="shared" si="345"/>
        <v>20</v>
      </c>
      <c r="M301" s="56">
        <f t="shared" si="346"/>
        <v>2371.5415019762845</v>
      </c>
    </row>
    <row r="302" spans="1:13" s="57" customFormat="1">
      <c r="A302" s="51">
        <v>43355</v>
      </c>
      <c r="B302" s="52" t="s">
        <v>599</v>
      </c>
      <c r="C302" s="53">
        <f t="shared" si="352"/>
        <v>230.41474654377879</v>
      </c>
      <c r="D302" s="52" t="s">
        <v>14</v>
      </c>
      <c r="E302" s="52">
        <v>651</v>
      </c>
      <c r="F302" s="52">
        <v>655</v>
      </c>
      <c r="G302" s="52"/>
      <c r="H302" s="52"/>
      <c r="I302" s="54">
        <f t="shared" si="342"/>
        <v>921.65898617511516</v>
      </c>
      <c r="J302" s="55">
        <f t="shared" si="343"/>
        <v>0</v>
      </c>
      <c r="K302" s="55">
        <f t="shared" si="353"/>
        <v>0</v>
      </c>
      <c r="L302" s="55">
        <f t="shared" si="345"/>
        <v>4</v>
      </c>
      <c r="M302" s="56">
        <f t="shared" si="346"/>
        <v>921.65898617511516</v>
      </c>
    </row>
    <row r="303" spans="1:13" s="57" customFormat="1">
      <c r="A303" s="51">
        <v>43355</v>
      </c>
      <c r="B303" s="52" t="s">
        <v>445</v>
      </c>
      <c r="C303" s="53">
        <f t="shared" si="352"/>
        <v>888.88888888888891</v>
      </c>
      <c r="D303" s="52" t="s">
        <v>18</v>
      </c>
      <c r="E303" s="52">
        <v>168.75</v>
      </c>
      <c r="F303" s="52">
        <v>171</v>
      </c>
      <c r="G303" s="52"/>
      <c r="H303" s="52"/>
      <c r="I303" s="54">
        <f t="shared" si="342"/>
        <v>-2000</v>
      </c>
      <c r="J303" s="55"/>
      <c r="K303" s="55"/>
      <c r="L303" s="55">
        <f t="shared" si="345"/>
        <v>-2.25</v>
      </c>
      <c r="M303" s="56">
        <f t="shared" si="346"/>
        <v>-2000</v>
      </c>
    </row>
    <row r="304" spans="1:13" s="57" customFormat="1">
      <c r="A304" s="51">
        <v>43355</v>
      </c>
      <c r="B304" s="52" t="s">
        <v>430</v>
      </c>
      <c r="C304" s="53">
        <f t="shared" si="352"/>
        <v>161.63793103448276</v>
      </c>
      <c r="D304" s="52" t="s">
        <v>14</v>
      </c>
      <c r="E304" s="52">
        <v>928</v>
      </c>
      <c r="F304" s="52">
        <v>940</v>
      </c>
      <c r="G304" s="52">
        <v>958</v>
      </c>
      <c r="H304" s="52"/>
      <c r="I304" s="54">
        <f t="shared" si="342"/>
        <v>1939.655172413793</v>
      </c>
      <c r="J304" s="55">
        <f t="shared" si="343"/>
        <v>2909.4827586206898</v>
      </c>
      <c r="K304" s="55">
        <f t="shared" si="353"/>
        <v>0</v>
      </c>
      <c r="L304" s="55">
        <f t="shared" si="345"/>
        <v>30</v>
      </c>
      <c r="M304" s="56">
        <f t="shared" si="346"/>
        <v>4849.1379310344828</v>
      </c>
    </row>
    <row r="305" spans="1:13" s="57" customFormat="1">
      <c r="A305" s="51">
        <v>43354</v>
      </c>
      <c r="B305" s="52" t="s">
        <v>428</v>
      </c>
      <c r="C305" s="53">
        <f t="shared" si="341"/>
        <v>133.45195729537366</v>
      </c>
      <c r="D305" s="52" t="s">
        <v>14</v>
      </c>
      <c r="E305" s="52">
        <v>1124</v>
      </c>
      <c r="F305" s="52">
        <v>1132.4000000000001</v>
      </c>
      <c r="G305" s="52"/>
      <c r="H305" s="52"/>
      <c r="I305" s="54">
        <f t="shared" si="342"/>
        <v>1120.996441281151</v>
      </c>
      <c r="J305" s="55"/>
      <c r="K305" s="55"/>
      <c r="L305" s="55">
        <f t="shared" si="345"/>
        <v>8.4000000000000909</v>
      </c>
      <c r="M305" s="56">
        <f t="shared" si="346"/>
        <v>1120.996441281151</v>
      </c>
    </row>
    <row r="306" spans="1:13" s="57" customFormat="1">
      <c r="A306" s="51">
        <v>43354</v>
      </c>
      <c r="B306" s="52" t="s">
        <v>395</v>
      </c>
      <c r="C306" s="53">
        <f t="shared" si="341"/>
        <v>247.89291026276646</v>
      </c>
      <c r="D306" s="52" t="s">
        <v>14</v>
      </c>
      <c r="E306" s="52">
        <v>605.1</v>
      </c>
      <c r="F306" s="52">
        <v>609.6</v>
      </c>
      <c r="G306" s="52"/>
      <c r="H306" s="52"/>
      <c r="I306" s="54">
        <f t="shared" si="342"/>
        <v>1115.518096182449</v>
      </c>
      <c r="J306" s="55"/>
      <c r="K306" s="55"/>
      <c r="L306" s="55">
        <f t="shared" si="345"/>
        <v>4.4999999999999991</v>
      </c>
      <c r="M306" s="56">
        <f t="shared" si="346"/>
        <v>1115.518096182449</v>
      </c>
    </row>
    <row r="307" spans="1:13" s="57" customFormat="1">
      <c r="A307" s="51">
        <v>43354</v>
      </c>
      <c r="B307" s="52" t="s">
        <v>468</v>
      </c>
      <c r="C307" s="53">
        <f t="shared" si="341"/>
        <v>980.71265119320049</v>
      </c>
      <c r="D307" s="52" t="s">
        <v>14</v>
      </c>
      <c r="E307" s="52">
        <v>152.94999999999999</v>
      </c>
      <c r="F307" s="52">
        <v>154.05000000000001</v>
      </c>
      <c r="G307" s="52"/>
      <c r="H307" s="52"/>
      <c r="I307" s="54">
        <f t="shared" si="342"/>
        <v>1078.7839163125429</v>
      </c>
      <c r="J307" s="55"/>
      <c r="K307" s="55"/>
      <c r="L307" s="55">
        <f t="shared" si="345"/>
        <v>1.1000000000000227</v>
      </c>
      <c r="M307" s="56">
        <f t="shared" si="346"/>
        <v>1078.7839163125429</v>
      </c>
    </row>
    <row r="308" spans="1:13" s="57" customFormat="1">
      <c r="A308" s="51">
        <v>43353</v>
      </c>
      <c r="B308" s="52" t="s">
        <v>553</v>
      </c>
      <c r="C308" s="53">
        <f t="shared" si="341"/>
        <v>665.1884700665189</v>
      </c>
      <c r="D308" s="52" t="s">
        <v>18</v>
      </c>
      <c r="E308" s="52">
        <v>225.5</v>
      </c>
      <c r="F308" s="52">
        <v>223.8</v>
      </c>
      <c r="G308" s="52"/>
      <c r="H308" s="52"/>
      <c r="I308" s="54">
        <f t="shared" si="342"/>
        <v>1130.8203991130745</v>
      </c>
      <c r="J308" s="55"/>
      <c r="K308" s="55"/>
      <c r="L308" s="55">
        <f t="shared" si="345"/>
        <v>1.6999999999999884</v>
      </c>
      <c r="M308" s="56">
        <f t="shared" si="346"/>
        <v>1130.8203991130745</v>
      </c>
    </row>
    <row r="309" spans="1:13" s="57" customFormat="1">
      <c r="A309" s="51">
        <v>43353</v>
      </c>
      <c r="B309" s="52" t="s">
        <v>436</v>
      </c>
      <c r="C309" s="53">
        <f t="shared" ref="C309:C310" si="354">150000/E309</f>
        <v>105.92098294672174</v>
      </c>
      <c r="D309" s="52" t="s">
        <v>14</v>
      </c>
      <c r="E309" s="52">
        <v>1416.15</v>
      </c>
      <c r="F309" s="52">
        <v>1426.75</v>
      </c>
      <c r="G309" s="52"/>
      <c r="H309" s="52"/>
      <c r="I309" s="54">
        <f t="shared" ref="I309:I310" si="355">(IF(D309="SHORT",E309-F309,IF(D309="LONG",F309-E309)))*C309</f>
        <v>1122.7624192352407</v>
      </c>
      <c r="J309" s="55"/>
      <c r="K309" s="55"/>
      <c r="L309" s="55">
        <f t="shared" ref="L309:L310" si="356">(J309+I309+K309)/C309</f>
        <v>10.599999999999909</v>
      </c>
      <c r="M309" s="56">
        <f t="shared" ref="M309:M310" si="357">L309*C309</f>
        <v>1122.7624192352407</v>
      </c>
    </row>
    <row r="310" spans="1:13" s="57" customFormat="1">
      <c r="A310" s="51">
        <v>43353</v>
      </c>
      <c r="B310" s="52" t="s">
        <v>432</v>
      </c>
      <c r="C310" s="53">
        <f t="shared" si="354"/>
        <v>331.6749585406302</v>
      </c>
      <c r="D310" s="52" t="s">
        <v>14</v>
      </c>
      <c r="E310" s="52">
        <v>452.25</v>
      </c>
      <c r="F310" s="52">
        <v>455.6</v>
      </c>
      <c r="G310" s="61">
        <v>459.75</v>
      </c>
      <c r="H310" s="61"/>
      <c r="I310" s="63">
        <f t="shared" si="355"/>
        <v>1111.1111111111188</v>
      </c>
      <c r="J310" s="64">
        <f t="shared" ref="J310" si="358">(IF(D310="SHORT",IF(G310="",0,F310-G310),IF(D310="LONG",IF(G310="",0,G310-F310))))*C310</f>
        <v>1376.4510779436077</v>
      </c>
      <c r="K310" s="64"/>
      <c r="L310" s="64">
        <f t="shared" si="356"/>
        <v>7.4999999999999991</v>
      </c>
      <c r="M310" s="65">
        <f t="shared" si="357"/>
        <v>2487.5621890547263</v>
      </c>
    </row>
    <row r="311" spans="1:13" s="57" customFormat="1">
      <c r="A311" s="51">
        <v>43350</v>
      </c>
      <c r="B311" s="52" t="s">
        <v>472</v>
      </c>
      <c r="C311" s="53">
        <f t="shared" ref="C311:C312" si="359">150000/E311</f>
        <v>151.82186234817814</v>
      </c>
      <c r="D311" s="52" t="s">
        <v>14</v>
      </c>
      <c r="E311" s="52">
        <v>988</v>
      </c>
      <c r="F311" s="52">
        <v>994.5</v>
      </c>
      <c r="G311" s="52"/>
      <c r="H311" s="52"/>
      <c r="I311" s="54">
        <f t="shared" ref="I311:I312" si="360">(IF(D311="SHORT",E311-F311,IF(D311="LONG",F311-E311)))*C311</f>
        <v>986.84210526315792</v>
      </c>
      <c r="J311" s="55"/>
      <c r="K311" s="55"/>
      <c r="L311" s="55">
        <f t="shared" ref="L311:L312" si="361">(J311+I311+K311)/C311</f>
        <v>6.5</v>
      </c>
      <c r="M311" s="56">
        <f t="shared" ref="M311:M312" si="362">L311*C311</f>
        <v>986.84210526315792</v>
      </c>
    </row>
    <row r="312" spans="1:13" s="66" customFormat="1">
      <c r="A312" s="60">
        <v>43350</v>
      </c>
      <c r="B312" s="61" t="s">
        <v>457</v>
      </c>
      <c r="C312" s="62">
        <f t="shared" si="359"/>
        <v>633.31222292590246</v>
      </c>
      <c r="D312" s="61" t="s">
        <v>14</v>
      </c>
      <c r="E312" s="61">
        <v>236.85</v>
      </c>
      <c r="F312" s="61">
        <v>238.6</v>
      </c>
      <c r="G312" s="61">
        <v>240.8</v>
      </c>
      <c r="H312" s="61">
        <v>242.95</v>
      </c>
      <c r="I312" s="63">
        <f t="shared" si="360"/>
        <v>1108.2963901203293</v>
      </c>
      <c r="J312" s="64">
        <f t="shared" ref="J312" si="363">(IF(D312="SHORT",IF(G312="",0,F312-G312),IF(D312="LONG",IF(G312="",0,G312-F312))))*C312</f>
        <v>1393.2868904369961</v>
      </c>
      <c r="K312" s="64">
        <f t="shared" ref="K312" si="364">(IF(D312="SHORT",IF(H312="",0,G312-H312),IF(D312="LONG",IF(H312="",0,(H312-G312)))))*C312</f>
        <v>1361.6212792906758</v>
      </c>
      <c r="L312" s="64">
        <f t="shared" si="361"/>
        <v>6.0999999999999943</v>
      </c>
      <c r="M312" s="65">
        <f t="shared" si="362"/>
        <v>3863.2045598480013</v>
      </c>
    </row>
    <row r="313" spans="1:13" s="57" customFormat="1">
      <c r="A313" s="51">
        <v>43349</v>
      </c>
      <c r="B313" s="52" t="s">
        <v>551</v>
      </c>
      <c r="C313" s="53">
        <f t="shared" ref="C313:C316" si="365">150000/E313</f>
        <v>190.28288722567552</v>
      </c>
      <c r="D313" s="52" t="s">
        <v>14</v>
      </c>
      <c r="E313" s="52">
        <v>788.3</v>
      </c>
      <c r="F313" s="52">
        <v>781.2</v>
      </c>
      <c r="G313" s="52"/>
      <c r="H313" s="52"/>
      <c r="I313" s="54">
        <f t="shared" ref="I313:I316" si="366">(IF(D313="SHORT",E313-F313,IF(D313="LONG",F313-E313)))*C313</f>
        <v>-1351.008499302279</v>
      </c>
      <c r="J313" s="55"/>
      <c r="K313" s="55"/>
      <c r="L313" s="55">
        <f t="shared" ref="L313:L316" si="367">(J313+I313+K313)/C313</f>
        <v>-7.0999999999999099</v>
      </c>
      <c r="M313" s="56">
        <f t="shared" ref="M313:M316" si="368">L313*C313</f>
        <v>-1351.008499302279</v>
      </c>
    </row>
    <row r="314" spans="1:13" s="66" customFormat="1">
      <c r="A314" s="60">
        <v>43349</v>
      </c>
      <c r="B314" s="61" t="s">
        <v>439</v>
      </c>
      <c r="C314" s="62">
        <f t="shared" si="365"/>
        <v>980.39215686274508</v>
      </c>
      <c r="D314" s="61" t="s">
        <v>14</v>
      </c>
      <c r="E314" s="61">
        <v>153</v>
      </c>
      <c r="F314" s="61">
        <v>154.15</v>
      </c>
      <c r="G314" s="61">
        <v>155.55000000000001</v>
      </c>
      <c r="H314" s="61">
        <v>156.94999999999999</v>
      </c>
      <c r="I314" s="63">
        <f>(IF(D314="SHORT",E314-F314,IF(D314="LONG",F314-E314)))*C314</f>
        <v>1127.4509803921624</v>
      </c>
      <c r="J314" s="64">
        <f t="shared" ref="J314" si="369">(IF(D314="SHORT",IF(G314="",0,F314-G314),IF(D314="LONG",IF(G314="",0,G314-F314))))*C314</f>
        <v>1372.5490196078488</v>
      </c>
      <c r="K314" s="64">
        <f t="shared" ref="K314" si="370">(IF(D314="SHORT",IF(H314="",0,G314-H314),IF(D314="LONG",IF(H314="",0,(H314-G314)))))*C314</f>
        <v>1372.5490196078208</v>
      </c>
      <c r="L314" s="64">
        <f t="shared" si="367"/>
        <v>3.9499999999999886</v>
      </c>
      <c r="M314" s="65">
        <f t="shared" si="368"/>
        <v>3872.5490196078317</v>
      </c>
    </row>
    <row r="315" spans="1:13" s="57" customFormat="1">
      <c r="A315" s="51">
        <v>43349</v>
      </c>
      <c r="B315" s="52" t="s">
        <v>432</v>
      </c>
      <c r="C315" s="53">
        <f t="shared" si="365"/>
        <v>340.59945504087193</v>
      </c>
      <c r="D315" s="52" t="s">
        <v>14</v>
      </c>
      <c r="E315" s="52">
        <v>440.4</v>
      </c>
      <c r="F315" s="52">
        <v>443.7</v>
      </c>
      <c r="G315" s="52"/>
      <c r="H315" s="52"/>
      <c r="I315" s="54">
        <f t="shared" si="366"/>
        <v>1123.9782016348813</v>
      </c>
      <c r="J315" s="55"/>
      <c r="K315" s="55"/>
      <c r="L315" s="55">
        <f t="shared" si="367"/>
        <v>3.3000000000000114</v>
      </c>
      <c r="M315" s="56">
        <f t="shared" si="368"/>
        <v>1123.9782016348813</v>
      </c>
    </row>
    <row r="316" spans="1:13" s="57" customFormat="1">
      <c r="A316" s="51">
        <v>43349</v>
      </c>
      <c r="B316" s="52" t="s">
        <v>459</v>
      </c>
      <c r="C316" s="53">
        <f t="shared" si="365"/>
        <v>169.7792869269949</v>
      </c>
      <c r="D316" s="52" t="s">
        <v>14</v>
      </c>
      <c r="E316" s="52">
        <v>883.5</v>
      </c>
      <c r="F316" s="52">
        <v>890.1</v>
      </c>
      <c r="G316" s="52"/>
      <c r="H316" s="52"/>
      <c r="I316" s="54">
        <f t="shared" si="366"/>
        <v>1120.5432937181702</v>
      </c>
      <c r="J316" s="55"/>
      <c r="K316" s="55"/>
      <c r="L316" s="55">
        <f t="shared" si="367"/>
        <v>6.6000000000000227</v>
      </c>
      <c r="M316" s="56">
        <f t="shared" si="368"/>
        <v>1120.5432937181702</v>
      </c>
    </row>
    <row r="317" spans="1:13" s="57" customFormat="1">
      <c r="A317" s="51">
        <v>43348</v>
      </c>
      <c r="B317" s="52" t="s">
        <v>434</v>
      </c>
      <c r="C317" s="53">
        <f t="shared" ref="C317:C321" si="371">150000/E317</f>
        <v>415.2249134948097</v>
      </c>
      <c r="D317" s="52" t="s">
        <v>18</v>
      </c>
      <c r="E317" s="52">
        <v>361.25</v>
      </c>
      <c r="F317" s="52">
        <v>358.5</v>
      </c>
      <c r="G317" s="52">
        <v>355.3</v>
      </c>
      <c r="H317" s="52"/>
      <c r="I317" s="54">
        <f t="shared" ref="I317:I321" si="372">(IF(D317="SHORT",E317-F317,IF(D317="LONG",F317-E317)))*C317</f>
        <v>1141.8685121107267</v>
      </c>
      <c r="J317" s="55">
        <f t="shared" ref="J317" si="373">(IF(D317="SHORT",IF(G317="",0,F317-G317),IF(D317="LONG",IF(G317="",0,G317-F317))))*C317</f>
        <v>1328.7197231833863</v>
      </c>
      <c r="K317" s="55"/>
      <c r="L317" s="55">
        <f t="shared" ref="L317:L321" si="374">(J317+I317+K317)/C317</f>
        <v>5.9499999999999886</v>
      </c>
      <c r="M317" s="56">
        <f t="shared" ref="M317:M321" si="375">L317*C317</f>
        <v>2470.588235294113</v>
      </c>
    </row>
    <row r="318" spans="1:13" s="57" customFormat="1">
      <c r="A318" s="51">
        <v>43348</v>
      </c>
      <c r="B318" s="52" t="s">
        <v>568</v>
      </c>
      <c r="C318" s="53">
        <f t="shared" si="371"/>
        <v>331.41847105612015</v>
      </c>
      <c r="D318" s="52" t="s">
        <v>18</v>
      </c>
      <c r="E318" s="52">
        <v>452.6</v>
      </c>
      <c r="F318" s="52">
        <v>456.7</v>
      </c>
      <c r="G318" s="52"/>
      <c r="H318" s="52"/>
      <c r="I318" s="54">
        <f t="shared" si="372"/>
        <v>-1358.8157313300812</v>
      </c>
      <c r="J318" s="55"/>
      <c r="K318" s="55"/>
      <c r="L318" s="55">
        <f t="shared" si="374"/>
        <v>-4.0999999999999659</v>
      </c>
      <c r="M318" s="56">
        <f t="shared" si="375"/>
        <v>-1358.8157313300812</v>
      </c>
    </row>
    <row r="319" spans="1:13" s="57" customFormat="1">
      <c r="A319" s="51">
        <v>43348</v>
      </c>
      <c r="B319" s="52" t="s">
        <v>557</v>
      </c>
      <c r="C319" s="53">
        <f t="shared" si="371"/>
        <v>328.29940906106373</v>
      </c>
      <c r="D319" s="52" t="s">
        <v>18</v>
      </c>
      <c r="E319" s="52">
        <v>456.9</v>
      </c>
      <c r="F319" s="52">
        <v>453.45</v>
      </c>
      <c r="G319" s="52"/>
      <c r="H319" s="52"/>
      <c r="I319" s="54">
        <f t="shared" si="372"/>
        <v>1132.6329612606662</v>
      </c>
      <c r="J319" s="55"/>
      <c r="K319" s="55"/>
      <c r="L319" s="55">
        <f t="shared" si="374"/>
        <v>3.4499999999999891</v>
      </c>
      <c r="M319" s="56">
        <f t="shared" si="375"/>
        <v>1132.6329612606662</v>
      </c>
    </row>
    <row r="320" spans="1:13" s="57" customFormat="1">
      <c r="A320" s="51">
        <v>43348</v>
      </c>
      <c r="B320" s="52" t="s">
        <v>516</v>
      </c>
      <c r="C320" s="53">
        <f t="shared" si="371"/>
        <v>147.03720041170416</v>
      </c>
      <c r="D320" s="52" t="s">
        <v>18</v>
      </c>
      <c r="E320" s="52">
        <v>1020.15</v>
      </c>
      <c r="F320" s="52">
        <v>1012.5</v>
      </c>
      <c r="G320" s="52"/>
      <c r="H320" s="52"/>
      <c r="I320" s="54">
        <f t="shared" si="372"/>
        <v>1124.8345831495335</v>
      </c>
      <c r="J320" s="55"/>
      <c r="K320" s="55"/>
      <c r="L320" s="55">
        <f t="shared" si="374"/>
        <v>7.6499999999999773</v>
      </c>
      <c r="M320" s="56">
        <f t="shared" si="375"/>
        <v>1124.8345831495335</v>
      </c>
    </row>
    <row r="321" spans="1:13" s="57" customFormat="1">
      <c r="A321" s="51">
        <v>43348</v>
      </c>
      <c r="B321" s="52" t="s">
        <v>327</v>
      </c>
      <c r="C321" s="53">
        <f t="shared" si="371"/>
        <v>71.590502326691322</v>
      </c>
      <c r="D321" s="52" t="s">
        <v>18</v>
      </c>
      <c r="E321" s="52">
        <v>2095.25</v>
      </c>
      <c r="F321" s="52">
        <v>2079.5500000000002</v>
      </c>
      <c r="G321" s="52"/>
      <c r="H321" s="52"/>
      <c r="I321" s="54">
        <f t="shared" si="372"/>
        <v>1123.9708865290406</v>
      </c>
      <c r="J321" s="55"/>
      <c r="K321" s="55"/>
      <c r="L321" s="55">
        <f t="shared" si="374"/>
        <v>15.699999999999816</v>
      </c>
      <c r="M321" s="56">
        <f t="shared" si="375"/>
        <v>1123.9708865290406</v>
      </c>
    </row>
    <row r="322" spans="1:13" s="57" customFormat="1">
      <c r="A322" s="51">
        <v>43347</v>
      </c>
      <c r="B322" s="52" t="s">
        <v>593</v>
      </c>
      <c r="C322" s="53">
        <f t="shared" ref="C322:C324" si="376">150000/E322</f>
        <v>248.7768471680902</v>
      </c>
      <c r="D322" s="52" t="s">
        <v>18</v>
      </c>
      <c r="E322" s="52">
        <v>602.95000000000005</v>
      </c>
      <c r="F322" s="52">
        <v>598.45000000000005</v>
      </c>
      <c r="G322" s="52"/>
      <c r="H322" s="52"/>
      <c r="I322" s="54">
        <f t="shared" ref="I322:I323" si="377">(IF(D322="SHORT",E322-F322,IF(D322="LONG",F322-E322)))*C322</f>
        <v>1119.495812256406</v>
      </c>
      <c r="J322" s="55"/>
      <c r="K322" s="55"/>
      <c r="L322" s="55">
        <f t="shared" ref="L322:L323" si="378">(J322+I322+K322)/C322</f>
        <v>4.5</v>
      </c>
      <c r="M322" s="56">
        <f t="shared" ref="M322:M323" si="379">L322*C322</f>
        <v>1119.495812256406</v>
      </c>
    </row>
    <row r="323" spans="1:13" s="66" customFormat="1">
      <c r="A323" s="60">
        <v>43347</v>
      </c>
      <c r="B323" s="61" t="s">
        <v>586</v>
      </c>
      <c r="C323" s="62">
        <f t="shared" si="376"/>
        <v>1455.6040756914119</v>
      </c>
      <c r="D323" s="61" t="s">
        <v>18</v>
      </c>
      <c r="E323" s="61">
        <v>103.05</v>
      </c>
      <c r="F323" s="61">
        <v>102.35</v>
      </c>
      <c r="G323" s="61">
        <v>101.35</v>
      </c>
      <c r="H323" s="61">
        <v>100.4</v>
      </c>
      <c r="I323" s="63">
        <f t="shared" si="377"/>
        <v>1018.9228529839925</v>
      </c>
      <c r="J323" s="64">
        <f t="shared" ref="J323" si="380">(IF(D323="SHORT",IF(G323="",0,F323-G323),IF(D323="LONG",IF(G323="",0,G323-F323))))*C323</f>
        <v>1455.6040756914119</v>
      </c>
      <c r="K323" s="64">
        <f t="shared" ref="K323" si="381">(IF(D323="SHORT",IF(H323="",0,G323-H323),IF(D323="LONG",IF(H323="",0,(H323-G323)))))*C323</f>
        <v>1382.8238719068247</v>
      </c>
      <c r="L323" s="64">
        <f t="shared" si="378"/>
        <v>2.6499999999999919</v>
      </c>
      <c r="M323" s="65">
        <f t="shared" si="379"/>
        <v>3857.35080058223</v>
      </c>
    </row>
    <row r="324" spans="1:13" s="57" customFormat="1">
      <c r="A324" s="51">
        <v>43347</v>
      </c>
      <c r="B324" s="52" t="s">
        <v>381</v>
      </c>
      <c r="C324" s="53">
        <f t="shared" si="376"/>
        <v>336.20979491202513</v>
      </c>
      <c r="D324" s="52" t="s">
        <v>18</v>
      </c>
      <c r="E324" s="52">
        <v>446.15</v>
      </c>
      <c r="F324" s="52">
        <v>442.8</v>
      </c>
      <c r="G324" s="52"/>
      <c r="H324" s="52"/>
      <c r="I324" s="54">
        <f t="shared" ref="I324" si="382">(IF(D324="SHORT",E324-F324,IF(D324="LONG",F324-E324)))*C324</f>
        <v>1126.3028129552727</v>
      </c>
      <c r="J324" s="55"/>
      <c r="K324" s="55"/>
      <c r="L324" s="55">
        <f t="shared" ref="L324" si="383">(J324+I324+K324)/C324</f>
        <v>3.3499999999999659</v>
      </c>
      <c r="M324" s="56">
        <f>L324*C324</f>
        <v>1126.3028129552727</v>
      </c>
    </row>
    <row r="325" spans="1:13" s="57" customFormat="1">
      <c r="A325" s="51">
        <v>43346</v>
      </c>
      <c r="B325" s="52" t="s">
        <v>427</v>
      </c>
      <c r="C325" s="53">
        <f t="shared" ref="C325:C328" si="384">150000/E325</f>
        <v>1467.7103718199608</v>
      </c>
      <c r="D325" s="52" t="s">
        <v>14</v>
      </c>
      <c r="E325" s="52">
        <v>102.2</v>
      </c>
      <c r="F325" s="52">
        <v>103</v>
      </c>
      <c r="G325" s="52"/>
      <c r="H325" s="52"/>
      <c r="I325" s="54">
        <f t="shared" ref="I325:I328" si="385">(IF(D325="SHORT",E325-F325,IF(D325="LONG",F325-E325)))*C325</f>
        <v>1174.1682974559644</v>
      </c>
      <c r="J325" s="55"/>
      <c r="K325" s="55"/>
      <c r="L325" s="55">
        <f t="shared" ref="L325:L328" si="386">(J325+I325+K325)/C325</f>
        <v>0.79999999999999716</v>
      </c>
      <c r="M325" s="56">
        <f t="shared" ref="M325:M328" si="387">L325*C325</f>
        <v>1174.1682974559644</v>
      </c>
    </row>
    <row r="326" spans="1:13" s="57" customFormat="1">
      <c r="A326" s="51">
        <v>43346</v>
      </c>
      <c r="B326" s="52" t="s">
        <v>585</v>
      </c>
      <c r="C326" s="53">
        <f t="shared" si="384"/>
        <v>1218.5215272136475</v>
      </c>
      <c r="D326" s="52" t="s">
        <v>18</v>
      </c>
      <c r="E326" s="52">
        <v>123.1</v>
      </c>
      <c r="F326" s="52">
        <v>122.15</v>
      </c>
      <c r="G326" s="52">
        <v>121.05</v>
      </c>
      <c r="H326" s="52"/>
      <c r="I326" s="54">
        <f t="shared" si="385"/>
        <v>1157.5954508529512</v>
      </c>
      <c r="J326" s="55">
        <f t="shared" ref="J326:J327" si="388">(IF(D326="SHORT",IF(G326="",0,F326-G326),IF(D326="LONG",IF(G326="",0,G326-F326))))*C326</f>
        <v>1340.3736799350227</v>
      </c>
      <c r="K326" s="55"/>
      <c r="L326" s="55">
        <f t="shared" si="386"/>
        <v>2.0499999999999972</v>
      </c>
      <c r="M326" s="56">
        <f t="shared" si="387"/>
        <v>2497.9691307879739</v>
      </c>
    </row>
    <row r="327" spans="1:13" s="57" customFormat="1">
      <c r="A327" s="51">
        <v>43346</v>
      </c>
      <c r="B327" s="52" t="s">
        <v>493</v>
      </c>
      <c r="C327" s="53">
        <f t="shared" si="384"/>
        <v>153.86982612709647</v>
      </c>
      <c r="D327" s="52" t="s">
        <v>14</v>
      </c>
      <c r="E327" s="52">
        <v>974.85</v>
      </c>
      <c r="F327" s="52">
        <v>982.15</v>
      </c>
      <c r="G327" s="52">
        <v>991</v>
      </c>
      <c r="H327" s="52"/>
      <c r="I327" s="54">
        <f t="shared" si="385"/>
        <v>1123.2497307277972</v>
      </c>
      <c r="J327" s="55">
        <f t="shared" si="388"/>
        <v>1361.7479612248073</v>
      </c>
      <c r="K327" s="55"/>
      <c r="L327" s="55">
        <f t="shared" si="386"/>
        <v>16.149999999999977</v>
      </c>
      <c r="M327" s="56">
        <f t="shared" si="387"/>
        <v>2484.9976919526043</v>
      </c>
    </row>
    <row r="328" spans="1:13" s="57" customFormat="1">
      <c r="A328" s="51">
        <v>43346</v>
      </c>
      <c r="B328" s="52" t="s">
        <v>544</v>
      </c>
      <c r="C328" s="53">
        <f t="shared" si="384"/>
        <v>428.08219178082197</v>
      </c>
      <c r="D328" s="52" t="s">
        <v>14</v>
      </c>
      <c r="E328" s="52">
        <v>350.4</v>
      </c>
      <c r="F328" s="52">
        <v>353</v>
      </c>
      <c r="G328" s="52"/>
      <c r="H328" s="52"/>
      <c r="I328" s="54">
        <f t="shared" si="385"/>
        <v>1113.0136986301468</v>
      </c>
      <c r="J328" s="55"/>
      <c r="K328" s="55"/>
      <c r="L328" s="55">
        <f t="shared" si="386"/>
        <v>2.6000000000000227</v>
      </c>
      <c r="M328" s="56">
        <f t="shared" si="387"/>
        <v>1113.0136986301468</v>
      </c>
    </row>
    <row r="329" spans="1:13" ht="15.75">
      <c r="A329" s="77"/>
      <c r="B329" s="78"/>
      <c r="C329" s="78"/>
      <c r="D329" s="78"/>
      <c r="E329" s="78"/>
      <c r="F329" s="78"/>
      <c r="G329" s="78"/>
      <c r="H329" s="78"/>
      <c r="I329" s="79"/>
      <c r="J329" s="80"/>
      <c r="K329" s="81"/>
      <c r="L329" s="82"/>
      <c r="M329" s="78"/>
    </row>
    <row r="330" spans="1:13" s="57" customFormat="1">
      <c r="A330" s="51">
        <v>43343</v>
      </c>
      <c r="B330" s="52" t="s">
        <v>592</v>
      </c>
      <c r="C330" s="53">
        <f t="shared" ref="C330:C333" si="389">150000/E330</f>
        <v>1202.4048096192384</v>
      </c>
      <c r="D330" s="52" t="s">
        <v>18</v>
      </c>
      <c r="E330" s="52">
        <v>124.75</v>
      </c>
      <c r="F330" s="52">
        <v>123.85</v>
      </c>
      <c r="G330" s="52"/>
      <c r="H330" s="52"/>
      <c r="I330" s="54">
        <f t="shared" ref="I330:I333" si="390">(IF(D330="SHORT",E330-F330,IF(D330="LONG",F330-E330)))*C330</f>
        <v>1082.1643286573214</v>
      </c>
      <c r="J330" s="55"/>
      <c r="K330" s="55"/>
      <c r="L330" s="55">
        <f t="shared" ref="L330:L333" si="391">(J330+I330+K330)/C330</f>
        <v>0.90000000000000568</v>
      </c>
      <c r="M330" s="56">
        <f t="shared" ref="M330:M333" si="392">L330*C330</f>
        <v>1082.1643286573214</v>
      </c>
    </row>
    <row r="331" spans="1:13" s="57" customFormat="1">
      <c r="A331" s="51">
        <v>43343</v>
      </c>
      <c r="B331" s="52" t="s">
        <v>459</v>
      </c>
      <c r="C331" s="53">
        <f t="shared" si="389"/>
        <v>159.78695073235687</v>
      </c>
      <c r="D331" s="52" t="s">
        <v>18</v>
      </c>
      <c r="E331" s="52">
        <v>938.75</v>
      </c>
      <c r="F331" s="52">
        <v>931.7</v>
      </c>
      <c r="G331" s="52"/>
      <c r="H331" s="52"/>
      <c r="I331" s="54">
        <f t="shared" si="390"/>
        <v>1126.4980026631088</v>
      </c>
      <c r="J331" s="55"/>
      <c r="K331" s="55"/>
      <c r="L331" s="55">
        <f t="shared" si="391"/>
        <v>7.0499999999999554</v>
      </c>
      <c r="M331" s="56">
        <f t="shared" si="392"/>
        <v>1126.4980026631088</v>
      </c>
    </row>
    <row r="332" spans="1:13" s="57" customFormat="1">
      <c r="A332" s="51">
        <v>43343</v>
      </c>
      <c r="B332" s="52" t="s">
        <v>591</v>
      </c>
      <c r="C332" s="53">
        <f t="shared" si="389"/>
        <v>272.10884353741494</v>
      </c>
      <c r="D332" s="52" t="s">
        <v>18</v>
      </c>
      <c r="E332" s="52">
        <v>551.25</v>
      </c>
      <c r="F332" s="52">
        <v>547.15</v>
      </c>
      <c r="G332" s="52">
        <v>542.15</v>
      </c>
      <c r="H332" s="52"/>
      <c r="I332" s="54">
        <f t="shared" si="390"/>
        <v>1115.6462585034074</v>
      </c>
      <c r="J332" s="55">
        <f t="shared" ref="J332" si="393">(IF(D332="SHORT",IF(G332="",0,F332-G332),IF(D332="LONG",IF(G332="",0,G332-F332))))*C332</f>
        <v>1360.5442176870747</v>
      </c>
      <c r="K332" s="55"/>
      <c r="L332" s="55">
        <f t="shared" si="391"/>
        <v>9.1000000000000227</v>
      </c>
      <c r="M332" s="56">
        <f t="shared" si="392"/>
        <v>2476.1904761904821</v>
      </c>
    </row>
    <row r="333" spans="1:13" s="57" customFormat="1">
      <c r="A333" s="51">
        <v>43343</v>
      </c>
      <c r="B333" s="52" t="s">
        <v>223</v>
      </c>
      <c r="C333" s="53">
        <f t="shared" si="389"/>
        <v>92.299172384087612</v>
      </c>
      <c r="D333" s="52" t="s">
        <v>18</v>
      </c>
      <c r="E333" s="52">
        <v>1625.15</v>
      </c>
      <c r="F333" s="52">
        <v>1639.8</v>
      </c>
      <c r="G333" s="52"/>
      <c r="H333" s="52"/>
      <c r="I333" s="54">
        <f t="shared" si="390"/>
        <v>-1352.1828754268709</v>
      </c>
      <c r="J333" s="55"/>
      <c r="K333" s="55"/>
      <c r="L333" s="55">
        <f t="shared" si="391"/>
        <v>-14.649999999999864</v>
      </c>
      <c r="M333" s="56">
        <f t="shared" si="392"/>
        <v>-1352.1828754268709</v>
      </c>
    </row>
    <row r="334" spans="1:13" s="57" customFormat="1">
      <c r="A334" s="51">
        <v>43342</v>
      </c>
      <c r="B334" s="52" t="s">
        <v>546</v>
      </c>
      <c r="C334" s="53">
        <f t="shared" ref="C334:C337" si="394">150000/E334</f>
        <v>380.80731150038082</v>
      </c>
      <c r="D334" s="52" t="s">
        <v>14</v>
      </c>
      <c r="E334" s="52">
        <v>393.9</v>
      </c>
      <c r="F334" s="52">
        <v>390.35</v>
      </c>
      <c r="G334" s="52"/>
      <c r="H334" s="52"/>
      <c r="I334" s="54">
        <f t="shared" ref="I334:I337" si="395">(IF(D334="SHORT",E334-F334,IF(D334="LONG",F334-E334)))*C334</f>
        <v>-1351.8659558263346</v>
      </c>
      <c r="J334" s="55"/>
      <c r="K334" s="55"/>
      <c r="L334" s="55">
        <f t="shared" ref="L334:L337" si="396">(J334+I334+K334)/C334</f>
        <v>-3.5499999999999545</v>
      </c>
      <c r="M334" s="56">
        <f t="shared" ref="M334:M337" si="397">L334*C334</f>
        <v>-1351.8659558263346</v>
      </c>
    </row>
    <row r="335" spans="1:13" s="57" customFormat="1">
      <c r="A335" s="51">
        <v>43342</v>
      </c>
      <c r="B335" s="52" t="s">
        <v>526</v>
      </c>
      <c r="C335" s="53">
        <f t="shared" si="394"/>
        <v>1179.7090051120722</v>
      </c>
      <c r="D335" s="52" t="s">
        <v>14</v>
      </c>
      <c r="E335" s="52">
        <v>127.15</v>
      </c>
      <c r="F335" s="52">
        <v>128.1</v>
      </c>
      <c r="G335" s="52"/>
      <c r="H335" s="52"/>
      <c r="I335" s="54">
        <f t="shared" si="395"/>
        <v>1120.7235548564552</v>
      </c>
      <c r="J335" s="55"/>
      <c r="K335" s="55"/>
      <c r="L335" s="55">
        <f t="shared" si="396"/>
        <v>0.94999999999998863</v>
      </c>
      <c r="M335" s="56">
        <f t="shared" si="397"/>
        <v>1120.7235548564552</v>
      </c>
    </row>
    <row r="336" spans="1:13" s="57" customFormat="1">
      <c r="A336" s="51">
        <v>43342</v>
      </c>
      <c r="B336" s="52" t="s">
        <v>590</v>
      </c>
      <c r="C336" s="53">
        <f t="shared" si="394"/>
        <v>392.56739073540956</v>
      </c>
      <c r="D336" s="52" t="s">
        <v>14</v>
      </c>
      <c r="E336" s="52">
        <v>382.1</v>
      </c>
      <c r="F336" s="52">
        <v>384.95</v>
      </c>
      <c r="G336" s="52"/>
      <c r="H336" s="52"/>
      <c r="I336" s="54">
        <f t="shared" si="395"/>
        <v>1118.8170635959038</v>
      </c>
      <c r="J336" s="55"/>
      <c r="K336" s="55"/>
      <c r="L336" s="55">
        <f t="shared" si="396"/>
        <v>2.8499999999999659</v>
      </c>
      <c r="M336" s="56">
        <f t="shared" si="397"/>
        <v>1118.8170635959038</v>
      </c>
    </row>
    <row r="337" spans="1:13" s="57" customFormat="1">
      <c r="A337" s="51">
        <v>43342</v>
      </c>
      <c r="B337" s="52" t="s">
        <v>481</v>
      </c>
      <c r="C337" s="53">
        <f t="shared" si="394"/>
        <v>249.66711051930761</v>
      </c>
      <c r="D337" s="52" t="s">
        <v>14</v>
      </c>
      <c r="E337" s="52">
        <v>600.79999999999995</v>
      </c>
      <c r="F337" s="52">
        <v>605.29999999999995</v>
      </c>
      <c r="G337" s="52"/>
      <c r="H337" s="52"/>
      <c r="I337" s="54">
        <f t="shared" si="395"/>
        <v>1123.5019973368842</v>
      </c>
      <c r="J337" s="55"/>
      <c r="K337" s="55"/>
      <c r="L337" s="55">
        <f t="shared" si="396"/>
        <v>4.5</v>
      </c>
      <c r="M337" s="56">
        <f t="shared" si="397"/>
        <v>1123.5019973368842</v>
      </c>
    </row>
    <row r="338" spans="1:13" s="57" customFormat="1">
      <c r="A338" s="51">
        <v>43341</v>
      </c>
      <c r="B338" s="52" t="s">
        <v>511</v>
      </c>
      <c r="C338" s="53">
        <f t="shared" ref="C338:C341" si="398">150000/E338</f>
        <v>205.24047342135867</v>
      </c>
      <c r="D338" s="52" t="s">
        <v>14</v>
      </c>
      <c r="E338" s="52">
        <v>730.85</v>
      </c>
      <c r="F338" s="52">
        <v>736.3</v>
      </c>
      <c r="G338" s="52"/>
      <c r="H338" s="52"/>
      <c r="I338" s="54">
        <f t="shared" ref="I338:I341" si="399">(IF(D338="SHORT",E338-F338,IF(D338="LONG",F338-E338)))*C338</f>
        <v>1118.5605801463907</v>
      </c>
      <c r="J338" s="55"/>
      <c r="K338" s="55"/>
      <c r="L338" s="55">
        <f t="shared" ref="L338:L341" si="400">(J338+I338+K338)/C338</f>
        <v>5.4499999999999318</v>
      </c>
      <c r="M338" s="56">
        <f t="shared" ref="M338:M341" si="401">L338*C338</f>
        <v>1118.5605801463907</v>
      </c>
    </row>
    <row r="339" spans="1:13" s="57" customFormat="1">
      <c r="A339" s="51">
        <v>43341</v>
      </c>
      <c r="B339" s="52" t="s">
        <v>497</v>
      </c>
      <c r="C339" s="53">
        <f t="shared" si="398"/>
        <v>273.8725579696914</v>
      </c>
      <c r="D339" s="52" t="s">
        <v>14</v>
      </c>
      <c r="E339" s="52">
        <v>547.70000000000005</v>
      </c>
      <c r="F339" s="52">
        <v>551.79999999999995</v>
      </c>
      <c r="G339" s="52"/>
      <c r="H339" s="52"/>
      <c r="I339" s="54">
        <f t="shared" si="399"/>
        <v>1122.8774876757097</v>
      </c>
      <c r="J339" s="55"/>
      <c r="K339" s="55"/>
      <c r="L339" s="55">
        <f t="shared" si="400"/>
        <v>4.0999999999999091</v>
      </c>
      <c r="M339" s="56">
        <f t="shared" si="401"/>
        <v>1122.8774876757097</v>
      </c>
    </row>
    <row r="340" spans="1:13" s="57" customFormat="1">
      <c r="A340" s="51">
        <v>43341</v>
      </c>
      <c r="B340" s="52" t="s">
        <v>470</v>
      </c>
      <c r="C340" s="53">
        <f t="shared" si="398"/>
        <v>129.28248222365869</v>
      </c>
      <c r="D340" s="52" t="s">
        <v>14</v>
      </c>
      <c r="E340" s="52">
        <v>1160.25</v>
      </c>
      <c r="F340" s="52">
        <v>1149.8</v>
      </c>
      <c r="G340" s="52"/>
      <c r="H340" s="52"/>
      <c r="I340" s="54">
        <f t="shared" si="399"/>
        <v>-1351.0019392372392</v>
      </c>
      <c r="J340" s="55"/>
      <c r="K340" s="55"/>
      <c r="L340" s="55">
        <f t="shared" si="400"/>
        <v>-10.450000000000045</v>
      </c>
      <c r="M340" s="56">
        <f t="shared" si="401"/>
        <v>-1351.0019392372392</v>
      </c>
    </row>
    <row r="341" spans="1:13" s="57" customFormat="1">
      <c r="A341" s="51">
        <v>43341</v>
      </c>
      <c r="B341" s="52" t="s">
        <v>530</v>
      </c>
      <c r="C341" s="53">
        <f t="shared" si="398"/>
        <v>311.46179401993356</v>
      </c>
      <c r="D341" s="52" t="s">
        <v>14</v>
      </c>
      <c r="E341" s="52">
        <v>481.6</v>
      </c>
      <c r="F341" s="52">
        <v>485.2</v>
      </c>
      <c r="G341" s="52"/>
      <c r="H341" s="52"/>
      <c r="I341" s="54">
        <f t="shared" si="399"/>
        <v>1121.2624584717503</v>
      </c>
      <c r="J341" s="55"/>
      <c r="K341" s="55"/>
      <c r="L341" s="55">
        <f t="shared" si="400"/>
        <v>3.5999999999999663</v>
      </c>
      <c r="M341" s="56">
        <f t="shared" si="401"/>
        <v>1121.2624584717503</v>
      </c>
    </row>
    <row r="342" spans="1:13" s="57" customFormat="1">
      <c r="A342" s="51">
        <v>43340</v>
      </c>
      <c r="B342" s="52" t="s">
        <v>555</v>
      </c>
      <c r="C342" s="53">
        <f t="shared" ref="C342:C345" si="402">150000/E342</f>
        <v>711.40621294759308</v>
      </c>
      <c r="D342" s="52" t="s">
        <v>14</v>
      </c>
      <c r="E342" s="52">
        <v>210.85</v>
      </c>
      <c r="F342" s="52">
        <v>212.4</v>
      </c>
      <c r="G342" s="52"/>
      <c r="H342" s="52"/>
      <c r="I342" s="54">
        <f t="shared" ref="I342:I345" si="403">(IF(D342="SHORT",E342-F342,IF(D342="LONG",F342-E342)))*C342</f>
        <v>1102.6796300687774</v>
      </c>
      <c r="J342" s="55"/>
      <c r="K342" s="55"/>
      <c r="L342" s="55">
        <f t="shared" ref="L342:L345" si="404">(J342+I342+K342)/C342</f>
        <v>1.5500000000000116</v>
      </c>
      <c r="M342" s="56">
        <f t="shared" ref="M342:M345" si="405">L342*C342</f>
        <v>1102.6796300687774</v>
      </c>
    </row>
    <row r="343" spans="1:13" s="57" customFormat="1">
      <c r="A343" s="51">
        <v>43340</v>
      </c>
      <c r="B343" s="52" t="s">
        <v>589</v>
      </c>
      <c r="C343" s="53">
        <f t="shared" si="402"/>
        <v>194.40124416796266</v>
      </c>
      <c r="D343" s="52" t="s">
        <v>14</v>
      </c>
      <c r="E343" s="52">
        <v>771.6</v>
      </c>
      <c r="F343" s="52">
        <v>777.35</v>
      </c>
      <c r="G343" s="52">
        <v>784.35</v>
      </c>
      <c r="H343" s="52"/>
      <c r="I343" s="54">
        <f t="shared" si="403"/>
        <v>1117.8071539657853</v>
      </c>
      <c r="J343" s="55">
        <f t="shared" ref="J343:J344" si="406">(IF(D343="SHORT",IF(G343="",0,F343-G343),IF(D343="LONG",IF(G343="",0,G343-F343))))*C343</f>
        <v>1360.8087091757386</v>
      </c>
      <c r="K343" s="55"/>
      <c r="L343" s="55">
        <f t="shared" si="404"/>
        <v>12.75</v>
      </c>
      <c r="M343" s="56">
        <f t="shared" si="405"/>
        <v>2478.6158631415237</v>
      </c>
    </row>
    <row r="344" spans="1:13" s="57" customFormat="1">
      <c r="A344" s="51">
        <v>43340</v>
      </c>
      <c r="B344" s="52" t="s">
        <v>506</v>
      </c>
      <c r="C344" s="53">
        <f t="shared" si="402"/>
        <v>108.47947929849937</v>
      </c>
      <c r="D344" s="52" t="s">
        <v>14</v>
      </c>
      <c r="E344" s="52">
        <v>1382.75</v>
      </c>
      <c r="F344" s="52">
        <v>1393.1</v>
      </c>
      <c r="G344" s="52">
        <v>1405.65</v>
      </c>
      <c r="H344" s="52"/>
      <c r="I344" s="54">
        <f t="shared" si="403"/>
        <v>1122.7626107394585</v>
      </c>
      <c r="J344" s="55">
        <f t="shared" si="406"/>
        <v>1361.4174651961869</v>
      </c>
      <c r="K344" s="55"/>
      <c r="L344" s="55">
        <f t="shared" si="404"/>
        <v>22.900000000000091</v>
      </c>
      <c r="M344" s="56">
        <f t="shared" si="405"/>
        <v>2484.1800759356456</v>
      </c>
    </row>
    <row r="345" spans="1:13" s="66" customFormat="1">
      <c r="A345" s="60">
        <v>43339</v>
      </c>
      <c r="B345" s="61" t="s">
        <v>535</v>
      </c>
      <c r="C345" s="62">
        <f t="shared" si="402"/>
        <v>903.07043949428055</v>
      </c>
      <c r="D345" s="61" t="s">
        <v>14</v>
      </c>
      <c r="E345" s="61">
        <v>166.1</v>
      </c>
      <c r="F345" s="61">
        <v>170.4</v>
      </c>
      <c r="G345" s="61"/>
      <c r="H345" s="61"/>
      <c r="I345" s="63">
        <f t="shared" si="403"/>
        <v>3883.2028898254166</v>
      </c>
      <c r="J345" s="64"/>
      <c r="K345" s="64"/>
      <c r="L345" s="64">
        <f t="shared" si="404"/>
        <v>4.3000000000000114</v>
      </c>
      <c r="M345" s="65">
        <f t="shared" si="405"/>
        <v>3883.2028898254166</v>
      </c>
    </row>
    <row r="346" spans="1:13" s="57" customFormat="1">
      <c r="A346" s="51">
        <v>43339</v>
      </c>
      <c r="B346" s="52" t="s">
        <v>501</v>
      </c>
      <c r="C346" s="53">
        <f t="shared" ref="C346:C348" si="407">150000/E346</f>
        <v>397.19316827750566</v>
      </c>
      <c r="D346" s="52" t="s">
        <v>14</v>
      </c>
      <c r="E346" s="52">
        <v>377.65</v>
      </c>
      <c r="F346" s="52">
        <v>380.45</v>
      </c>
      <c r="G346" s="52">
        <v>383.9</v>
      </c>
      <c r="H346" s="52"/>
      <c r="I346" s="54">
        <f t="shared" ref="I346:I348" si="408">(IF(D346="SHORT",E346-F346,IF(D346="LONG",F346-E346)))*C346</f>
        <v>1112.1408711770205</v>
      </c>
      <c r="J346" s="55">
        <f t="shared" ref="J346:J347" si="409">(IF(D346="SHORT",IF(G346="",0,F346-G346),IF(D346="LONG",IF(G346="",0,G346-F346))))*C346</f>
        <v>1370.31643055739</v>
      </c>
      <c r="K346" s="55"/>
      <c r="L346" s="55">
        <f t="shared" ref="L346:L348" si="410">(J346+I346+K346)/C346</f>
        <v>6.25</v>
      </c>
      <c r="M346" s="56">
        <f t="shared" ref="M346:M348" si="411">L346*C346</f>
        <v>2482.4573017344105</v>
      </c>
    </row>
    <row r="347" spans="1:13" s="57" customFormat="1">
      <c r="A347" s="51">
        <v>43339</v>
      </c>
      <c r="B347" s="52" t="s">
        <v>464</v>
      </c>
      <c r="C347" s="53">
        <f t="shared" si="407"/>
        <v>1148.5451761102604</v>
      </c>
      <c r="D347" s="52" t="s">
        <v>14</v>
      </c>
      <c r="E347" s="52">
        <v>130.6</v>
      </c>
      <c r="F347" s="52">
        <v>131.55000000000001</v>
      </c>
      <c r="G347" s="52">
        <v>132.80000000000001</v>
      </c>
      <c r="H347" s="52"/>
      <c r="I347" s="54">
        <f t="shared" si="408"/>
        <v>1091.1179173047669</v>
      </c>
      <c r="J347" s="55">
        <f t="shared" si="409"/>
        <v>1435.6814701378255</v>
      </c>
      <c r="K347" s="55"/>
      <c r="L347" s="55">
        <f t="shared" si="410"/>
        <v>2.2000000000000171</v>
      </c>
      <c r="M347" s="56">
        <f t="shared" si="411"/>
        <v>2526.7993874425924</v>
      </c>
    </row>
    <row r="348" spans="1:13" s="57" customFormat="1">
      <c r="A348" s="51">
        <v>43339</v>
      </c>
      <c r="B348" s="52" t="s">
        <v>382</v>
      </c>
      <c r="C348" s="53">
        <f t="shared" si="407"/>
        <v>467.07146193367589</v>
      </c>
      <c r="D348" s="52" t="s">
        <v>14</v>
      </c>
      <c r="E348" s="52">
        <v>321.14999999999998</v>
      </c>
      <c r="F348" s="52">
        <v>323.55</v>
      </c>
      <c r="G348" s="52"/>
      <c r="H348" s="52"/>
      <c r="I348" s="54">
        <f t="shared" si="408"/>
        <v>1120.971508640838</v>
      </c>
      <c r="J348" s="55"/>
      <c r="K348" s="55"/>
      <c r="L348" s="55">
        <f t="shared" si="410"/>
        <v>2.4000000000000341</v>
      </c>
      <c r="M348" s="56">
        <f t="shared" si="411"/>
        <v>1120.971508640838</v>
      </c>
    </row>
    <row r="349" spans="1:13" s="57" customFormat="1">
      <c r="A349" s="51">
        <v>43336</v>
      </c>
      <c r="B349" s="52" t="s">
        <v>529</v>
      </c>
      <c r="C349" s="53">
        <f t="shared" ref="C349:C353" si="412">150000/E349</f>
        <v>854.21412300683369</v>
      </c>
      <c r="D349" s="52" t="s">
        <v>14</v>
      </c>
      <c r="E349" s="52">
        <v>175.6</v>
      </c>
      <c r="F349" s="52">
        <v>176.15</v>
      </c>
      <c r="G349" s="52"/>
      <c r="H349" s="52"/>
      <c r="I349" s="54">
        <f t="shared" ref="I349:I353" si="413">(IF(D349="SHORT",E349-F349,IF(D349="LONG",F349-E349)))*C349</f>
        <v>469.81776765376821</v>
      </c>
      <c r="J349" s="55"/>
      <c r="K349" s="55"/>
      <c r="L349" s="55">
        <f t="shared" ref="L349:L353" si="414">(J349+I349+K349)/C349</f>
        <v>0.55000000000001137</v>
      </c>
      <c r="M349" s="56">
        <f t="shared" ref="M349:M353" si="415">L349*C349</f>
        <v>469.81776765376821</v>
      </c>
    </row>
    <row r="350" spans="1:13" s="57" customFormat="1">
      <c r="A350" s="51">
        <v>43336</v>
      </c>
      <c r="B350" s="52" t="s">
        <v>534</v>
      </c>
      <c r="C350" s="53">
        <f t="shared" si="412"/>
        <v>1819.2844147968465</v>
      </c>
      <c r="D350" s="52" t="s">
        <v>14</v>
      </c>
      <c r="E350" s="52">
        <v>82.45</v>
      </c>
      <c r="F350" s="52">
        <v>83</v>
      </c>
      <c r="G350" s="52"/>
      <c r="H350" s="52"/>
      <c r="I350" s="54">
        <f t="shared" si="413"/>
        <v>1000.6064281382604</v>
      </c>
      <c r="J350" s="55"/>
      <c r="K350" s="55"/>
      <c r="L350" s="55">
        <f t="shared" si="414"/>
        <v>0.54999999999999716</v>
      </c>
      <c r="M350" s="56">
        <f t="shared" si="415"/>
        <v>1000.6064281382604</v>
      </c>
    </row>
    <row r="351" spans="1:13" s="57" customFormat="1">
      <c r="A351" s="51">
        <v>43336</v>
      </c>
      <c r="B351" s="52" t="s">
        <v>432</v>
      </c>
      <c r="C351" s="53">
        <f t="shared" si="412"/>
        <v>352.11267605633805</v>
      </c>
      <c r="D351" s="52" t="s">
        <v>14</v>
      </c>
      <c r="E351" s="52">
        <v>426</v>
      </c>
      <c r="F351" s="52">
        <v>429.15</v>
      </c>
      <c r="G351" s="52">
        <v>433.05</v>
      </c>
      <c r="H351" s="52"/>
      <c r="I351" s="54">
        <f t="shared" si="413"/>
        <v>1109.1549295774569</v>
      </c>
      <c r="J351" s="55">
        <f t="shared" ref="J351" si="416">(IF(D351="SHORT",IF(G351="",0,F351-G351),IF(D351="LONG",IF(G351="",0,G351-F351))))*C351</f>
        <v>1373.2394366197304</v>
      </c>
      <c r="K351" s="55"/>
      <c r="L351" s="55">
        <f t="shared" si="414"/>
        <v>7.0500000000000114</v>
      </c>
      <c r="M351" s="56">
        <f t="shared" si="415"/>
        <v>2482.3943661971871</v>
      </c>
    </row>
    <row r="352" spans="1:13" s="57" customFormat="1">
      <c r="A352" s="51">
        <v>43336</v>
      </c>
      <c r="B352" s="52" t="s">
        <v>394</v>
      </c>
      <c r="C352" s="53">
        <f t="shared" si="412"/>
        <v>745.52683896620283</v>
      </c>
      <c r="D352" s="52" t="s">
        <v>14</v>
      </c>
      <c r="E352" s="52">
        <v>201.2</v>
      </c>
      <c r="F352" s="52">
        <v>202.7</v>
      </c>
      <c r="G352" s="52"/>
      <c r="H352" s="52"/>
      <c r="I352" s="54">
        <f t="shared" si="413"/>
        <v>1118.2902584493042</v>
      </c>
      <c r="J352" s="55"/>
      <c r="K352" s="55"/>
      <c r="L352" s="55">
        <f t="shared" si="414"/>
        <v>1.5</v>
      </c>
      <c r="M352" s="56">
        <f t="shared" si="415"/>
        <v>1118.2902584493042</v>
      </c>
    </row>
    <row r="353" spans="1:13" s="57" customFormat="1">
      <c r="A353" s="51">
        <v>43336</v>
      </c>
      <c r="B353" s="52" t="s">
        <v>505</v>
      </c>
      <c r="C353" s="53">
        <f t="shared" si="412"/>
        <v>226.07385079125848</v>
      </c>
      <c r="D353" s="52" t="s">
        <v>14</v>
      </c>
      <c r="E353" s="52">
        <v>663.5</v>
      </c>
      <c r="F353" s="52">
        <v>657.5</v>
      </c>
      <c r="G353" s="52"/>
      <c r="H353" s="52"/>
      <c r="I353" s="54">
        <f t="shared" si="413"/>
        <v>-1356.4431047475509</v>
      </c>
      <c r="J353" s="55"/>
      <c r="K353" s="55"/>
      <c r="L353" s="55">
        <f t="shared" si="414"/>
        <v>-6</v>
      </c>
      <c r="M353" s="56">
        <f t="shared" si="415"/>
        <v>-1356.4431047475509</v>
      </c>
    </row>
    <row r="354" spans="1:13" s="66" customFormat="1">
      <c r="A354" s="60">
        <v>43335</v>
      </c>
      <c r="B354" s="61" t="s">
        <v>450</v>
      </c>
      <c r="C354" s="62">
        <f t="shared" ref="C354:C357" si="417">150000/E354</f>
        <v>1711.3519680547631</v>
      </c>
      <c r="D354" s="61" t="s">
        <v>14</v>
      </c>
      <c r="E354" s="61">
        <v>87.65</v>
      </c>
      <c r="F354" s="61">
        <v>88.3</v>
      </c>
      <c r="G354" s="61">
        <v>89.1</v>
      </c>
      <c r="H354" s="61">
        <v>89.9</v>
      </c>
      <c r="I354" s="63">
        <f t="shared" ref="I354:I357" si="418">(IF(D354="SHORT",E354-F354,IF(D354="LONG",F354-E354)))*C354</f>
        <v>1112.3787792355815</v>
      </c>
      <c r="J354" s="64">
        <f t="shared" ref="J354:J356" si="419">(IF(D354="SHORT",IF(G354="",0,F354-G354),IF(D354="LONG",IF(G354="",0,G354-F354))))*C354</f>
        <v>1369.0815744438057</v>
      </c>
      <c r="K354" s="64">
        <f t="shared" ref="K354:K356" si="420">(IF(D354="SHORT",IF(H354="",0,G354-H354),IF(D354="LONG",IF(H354="",0,(H354-G354)))))*C354</f>
        <v>1369.08157444383</v>
      </c>
      <c r="L354" s="64">
        <f t="shared" ref="L354:L357" si="421">(J354+I354+K354)/C354</f>
        <v>2.2500000000000004</v>
      </c>
      <c r="M354" s="65">
        <f t="shared" ref="M354:M357" si="422">L354*C354</f>
        <v>3850.541928123218</v>
      </c>
    </row>
    <row r="355" spans="1:13" s="66" customFormat="1">
      <c r="A355" s="60">
        <v>43335</v>
      </c>
      <c r="B355" s="61" t="s">
        <v>402</v>
      </c>
      <c r="C355" s="62">
        <f t="shared" si="417"/>
        <v>174.33751743375174</v>
      </c>
      <c r="D355" s="61" t="s">
        <v>14</v>
      </c>
      <c r="E355" s="61">
        <v>860.4</v>
      </c>
      <c r="F355" s="61">
        <v>866.85</v>
      </c>
      <c r="G355" s="61">
        <v>874.65</v>
      </c>
      <c r="H355" s="61">
        <v>882.55</v>
      </c>
      <c r="I355" s="63">
        <f t="shared" si="418"/>
        <v>1124.4769874477067</v>
      </c>
      <c r="J355" s="64">
        <f t="shared" si="419"/>
        <v>1359.8326359832556</v>
      </c>
      <c r="K355" s="64">
        <f t="shared" si="420"/>
        <v>1377.2663877266348</v>
      </c>
      <c r="L355" s="64">
        <f t="shared" si="421"/>
        <v>22.149999999999977</v>
      </c>
      <c r="M355" s="65">
        <f t="shared" si="422"/>
        <v>3861.5760111575973</v>
      </c>
    </row>
    <row r="356" spans="1:13" s="66" customFormat="1">
      <c r="A356" s="60">
        <v>43335</v>
      </c>
      <c r="B356" s="61" t="s">
        <v>559</v>
      </c>
      <c r="C356" s="62">
        <f t="shared" si="417"/>
        <v>127.27504136438844</v>
      </c>
      <c r="D356" s="61" t="s">
        <v>18</v>
      </c>
      <c r="E356" s="61">
        <v>1178.55</v>
      </c>
      <c r="F356" s="61">
        <v>1169.75</v>
      </c>
      <c r="G356" s="61">
        <v>1159.1500000000001</v>
      </c>
      <c r="H356" s="61">
        <v>1148.75</v>
      </c>
      <c r="I356" s="63">
        <f t="shared" si="418"/>
        <v>1120.0203640066125</v>
      </c>
      <c r="J356" s="64">
        <f t="shared" si="419"/>
        <v>1349.1154384625058</v>
      </c>
      <c r="K356" s="64">
        <f t="shared" si="420"/>
        <v>1323.6604301896514</v>
      </c>
      <c r="L356" s="64">
        <f t="shared" si="421"/>
        <v>29.799999999999951</v>
      </c>
      <c r="M356" s="65">
        <f t="shared" si="422"/>
        <v>3792.7962326587694</v>
      </c>
    </row>
    <row r="357" spans="1:13" s="57" customFormat="1">
      <c r="A357" s="51">
        <v>43333</v>
      </c>
      <c r="B357" s="52" t="s">
        <v>557</v>
      </c>
      <c r="C357" s="53">
        <f t="shared" si="417"/>
        <v>356.54860946042311</v>
      </c>
      <c r="D357" s="52" t="s">
        <v>14</v>
      </c>
      <c r="E357" s="52">
        <v>420.7</v>
      </c>
      <c r="F357" s="52">
        <v>423.85</v>
      </c>
      <c r="G357" s="52"/>
      <c r="H357" s="52"/>
      <c r="I357" s="54">
        <f t="shared" si="418"/>
        <v>1123.1281198003448</v>
      </c>
      <c r="J357" s="55"/>
      <c r="K357" s="55"/>
      <c r="L357" s="55">
        <f t="shared" si="421"/>
        <v>3.1500000000000337</v>
      </c>
      <c r="M357" s="56">
        <f t="shared" si="422"/>
        <v>1123.1281198003448</v>
      </c>
    </row>
    <row r="358" spans="1:13" s="57" customFormat="1">
      <c r="A358" s="51">
        <v>43333</v>
      </c>
      <c r="B358" s="52" t="s">
        <v>555</v>
      </c>
      <c r="C358" s="53">
        <f t="shared" ref="C358:C361" si="423">150000/E358</f>
        <v>727.4490785645005</v>
      </c>
      <c r="D358" s="52" t="s">
        <v>14</v>
      </c>
      <c r="E358" s="52">
        <v>206.2</v>
      </c>
      <c r="F358" s="52">
        <v>207</v>
      </c>
      <c r="G358" s="52"/>
      <c r="H358" s="52"/>
      <c r="I358" s="54">
        <f t="shared" ref="I358:I361" si="424">(IF(D358="SHORT",E358-F358,IF(D358="LONG",F358-E358)))*C358</f>
        <v>581.95926285160863</v>
      </c>
      <c r="J358" s="55"/>
      <c r="K358" s="55"/>
      <c r="L358" s="55">
        <f t="shared" ref="L358:L361" si="425">(J358+I358+K358)/C358</f>
        <v>0.80000000000001137</v>
      </c>
      <c r="M358" s="56">
        <f t="shared" ref="M358:M361" si="426">L358*C358</f>
        <v>581.95926285160863</v>
      </c>
    </row>
    <row r="359" spans="1:13" s="57" customFormat="1">
      <c r="A359" s="51">
        <v>43333</v>
      </c>
      <c r="B359" s="52" t="s">
        <v>501</v>
      </c>
      <c r="C359" s="53">
        <f t="shared" si="423"/>
        <v>385.70326562098228</v>
      </c>
      <c r="D359" s="52" t="s">
        <v>14</v>
      </c>
      <c r="E359" s="52">
        <v>388.9</v>
      </c>
      <c r="F359" s="52">
        <v>385.35</v>
      </c>
      <c r="G359" s="52"/>
      <c r="H359" s="52"/>
      <c r="I359" s="54">
        <f t="shared" si="424"/>
        <v>-1369.2465929544696</v>
      </c>
      <c r="J359" s="55"/>
      <c r="K359" s="55"/>
      <c r="L359" s="55">
        <f t="shared" si="425"/>
        <v>-3.5499999999999545</v>
      </c>
      <c r="M359" s="56">
        <f t="shared" si="426"/>
        <v>-1369.2465929544696</v>
      </c>
    </row>
    <row r="360" spans="1:13" s="57" customFormat="1">
      <c r="A360" s="51">
        <v>43333</v>
      </c>
      <c r="B360" s="52" t="s">
        <v>572</v>
      </c>
      <c r="C360" s="53">
        <f t="shared" si="423"/>
        <v>1357.4660633484164</v>
      </c>
      <c r="D360" s="52" t="s">
        <v>14</v>
      </c>
      <c r="E360" s="52">
        <v>110.5</v>
      </c>
      <c r="F360" s="52">
        <v>111.35</v>
      </c>
      <c r="G360" s="52">
        <v>112.35</v>
      </c>
      <c r="H360" s="52"/>
      <c r="I360" s="54">
        <f t="shared" si="424"/>
        <v>1153.8461538461461</v>
      </c>
      <c r="J360" s="55">
        <f t="shared" ref="J360:J361" si="427">(IF(D360="SHORT",IF(G360="",0,F360-G360),IF(D360="LONG",IF(G360="",0,G360-F360))))*C360</f>
        <v>1357.4660633484164</v>
      </c>
      <c r="K360" s="55"/>
      <c r="L360" s="55">
        <f t="shared" si="425"/>
        <v>1.8499999999999943</v>
      </c>
      <c r="M360" s="56">
        <f t="shared" si="426"/>
        <v>2511.3122171945624</v>
      </c>
    </row>
    <row r="361" spans="1:13" s="57" customFormat="1">
      <c r="A361" s="51">
        <v>43333</v>
      </c>
      <c r="B361" s="52" t="s">
        <v>482</v>
      </c>
      <c r="C361" s="53">
        <f t="shared" si="423"/>
        <v>516.08463788061249</v>
      </c>
      <c r="D361" s="52" t="s">
        <v>14</v>
      </c>
      <c r="E361" s="52">
        <v>290.64999999999998</v>
      </c>
      <c r="F361" s="52">
        <v>292.8</v>
      </c>
      <c r="G361" s="52">
        <v>295.5</v>
      </c>
      <c r="H361" s="52"/>
      <c r="I361" s="54">
        <f t="shared" si="424"/>
        <v>1109.5819714433344</v>
      </c>
      <c r="J361" s="55">
        <f t="shared" si="427"/>
        <v>1393.4285222776477</v>
      </c>
      <c r="K361" s="55"/>
      <c r="L361" s="55">
        <f t="shared" si="425"/>
        <v>4.8500000000000227</v>
      </c>
      <c r="M361" s="56">
        <f t="shared" si="426"/>
        <v>2503.0104937209821</v>
      </c>
    </row>
    <row r="362" spans="1:13" s="66" customFormat="1">
      <c r="A362" s="60">
        <v>43332</v>
      </c>
      <c r="B362" s="61" t="s">
        <v>516</v>
      </c>
      <c r="C362" s="62">
        <f t="shared" ref="C362" si="428">150000/E362</f>
        <v>144.13375612568464</v>
      </c>
      <c r="D362" s="61" t="s">
        <v>14</v>
      </c>
      <c r="E362" s="61">
        <v>1040.7</v>
      </c>
      <c r="F362" s="61">
        <v>1048.5</v>
      </c>
      <c r="G362" s="61">
        <v>1057.95</v>
      </c>
      <c r="H362" s="61">
        <v>1067.5</v>
      </c>
      <c r="I362" s="63">
        <f t="shared" ref="I362" si="429">(IF(D362="SHORT",E362-F362,IF(D362="LONG",F362-E362)))*C362</f>
        <v>1124.2432977803337</v>
      </c>
      <c r="J362" s="64">
        <f t="shared" ref="J362" si="430">(IF(D362="SHORT",IF(G362="",0,F362-G362),IF(D362="LONG",IF(G362="",0,G362-F362))))*C362</f>
        <v>1362.0639953877264</v>
      </c>
      <c r="K362" s="64">
        <f t="shared" ref="K362" si="431">(IF(D362="SHORT",IF(H362="",0,G362-H362),IF(D362="LONG",IF(H362="",0,(H362-G362)))))*C362</f>
        <v>1376.4773710002817</v>
      </c>
      <c r="L362" s="64">
        <f t="shared" ref="L362" si="432">(J362+I362+K362)/C362</f>
        <v>26.799999999999955</v>
      </c>
      <c r="M362" s="65">
        <f t="shared" ref="M362" si="433">L362*C362</f>
        <v>3862.7846641683418</v>
      </c>
    </row>
    <row r="363" spans="1:13" s="57" customFormat="1">
      <c r="A363" s="51">
        <v>43332</v>
      </c>
      <c r="B363" s="52" t="s">
        <v>428</v>
      </c>
      <c r="C363" s="53">
        <f t="shared" ref="C363" si="434">150000/E363</f>
        <v>122.95081967213115</v>
      </c>
      <c r="D363" s="52" t="s">
        <v>14</v>
      </c>
      <c r="E363" s="52">
        <v>1220</v>
      </c>
      <c r="F363" s="52">
        <v>1209</v>
      </c>
      <c r="G363" s="52"/>
      <c r="H363" s="52"/>
      <c r="I363" s="54">
        <f t="shared" ref="I363" si="435">(IF(D363="SHORT",E363-F363,IF(D363="LONG",F363-E363)))*C363</f>
        <v>-1352.4590163934427</v>
      </c>
      <c r="J363" s="55"/>
      <c r="K363" s="55"/>
      <c r="L363" s="55">
        <f t="shared" ref="L363" si="436">(J363+I363+K363)/C363</f>
        <v>-11</v>
      </c>
      <c r="M363" s="56">
        <f t="shared" ref="M363" si="437">L363*C363</f>
        <v>-1352.4590163934427</v>
      </c>
    </row>
    <row r="364" spans="1:13" s="57" customFormat="1">
      <c r="A364" s="51">
        <v>43332</v>
      </c>
      <c r="B364" s="52" t="s">
        <v>588</v>
      </c>
      <c r="C364" s="53">
        <f t="shared" ref="C364:C365" si="438">150000/E364</f>
        <v>86.157380815623199</v>
      </c>
      <c r="D364" s="52" t="s">
        <v>14</v>
      </c>
      <c r="E364" s="52">
        <v>1741</v>
      </c>
      <c r="F364" s="52">
        <v>1754.05</v>
      </c>
      <c r="G364" s="52"/>
      <c r="H364" s="52"/>
      <c r="I364" s="54">
        <f t="shared" ref="I364:I365" si="439">(IF(D364="SHORT",E364-F364,IF(D364="LONG",F364-E364)))*C364</f>
        <v>1124.3538196438788</v>
      </c>
      <c r="J364" s="55"/>
      <c r="K364" s="55"/>
      <c r="L364" s="55">
        <f t="shared" ref="L364:L365" si="440">(J364+I364+K364)/C364</f>
        <v>13.049999999999953</v>
      </c>
      <c r="M364" s="56">
        <f t="shared" ref="M364:M365" si="441">L364*C364</f>
        <v>1124.3538196438788</v>
      </c>
    </row>
    <row r="365" spans="1:13" s="66" customFormat="1">
      <c r="A365" s="60">
        <v>43332</v>
      </c>
      <c r="B365" s="61" t="s">
        <v>587</v>
      </c>
      <c r="C365" s="62">
        <f t="shared" si="438"/>
        <v>654.87884741322853</v>
      </c>
      <c r="D365" s="61" t="s">
        <v>14</v>
      </c>
      <c r="E365" s="61">
        <v>229.05</v>
      </c>
      <c r="F365" s="61">
        <v>230.75</v>
      </c>
      <c r="G365" s="61">
        <v>232.85</v>
      </c>
      <c r="H365" s="61">
        <v>234.85</v>
      </c>
      <c r="I365" s="63">
        <f t="shared" si="439"/>
        <v>1113.2940406024811</v>
      </c>
      <c r="J365" s="64">
        <f t="shared" ref="J365" si="442">(IF(D365="SHORT",IF(G365="",0,F365-G365),IF(D365="LONG",IF(G365="",0,G365-F365))))*C365</f>
        <v>1375.2455795677761</v>
      </c>
      <c r="K365" s="64">
        <f t="shared" ref="K365" si="443">(IF(D365="SHORT",IF(H365="",0,G365-H365),IF(D365="LONG",IF(H365="",0,(H365-G365)))))*C365</f>
        <v>1309.7576948264571</v>
      </c>
      <c r="L365" s="64">
        <f t="shared" si="440"/>
        <v>5.7999999999999821</v>
      </c>
      <c r="M365" s="65">
        <f t="shared" si="441"/>
        <v>3798.2973149967138</v>
      </c>
    </row>
    <row r="366" spans="1:13" s="66" customFormat="1">
      <c r="A366" s="60">
        <v>43329</v>
      </c>
      <c r="B366" s="61" t="s">
        <v>440</v>
      </c>
      <c r="C366" s="62">
        <f t="shared" ref="C366:C370" si="444">150000/E366</f>
        <v>86.058519793459553</v>
      </c>
      <c r="D366" s="61" t="s">
        <v>14</v>
      </c>
      <c r="E366" s="61">
        <v>1743</v>
      </c>
      <c r="F366" s="61">
        <v>1756.05</v>
      </c>
      <c r="G366" s="61">
        <v>1771.9</v>
      </c>
      <c r="H366" s="61">
        <v>1787.85</v>
      </c>
      <c r="I366" s="63">
        <f t="shared" ref="I366:I369" si="445">(IF(D366="SHORT",E366-F366,IF(D366="LONG",F366-E366)))*C366</f>
        <v>1123.0636833046433</v>
      </c>
      <c r="J366" s="64">
        <f t="shared" ref="J366:J369" si="446">(IF(D366="SHORT",IF(G366="",0,F366-G366),IF(D366="LONG",IF(G366="",0,G366-F366))))*C366</f>
        <v>1364.0275387263457</v>
      </c>
      <c r="K366" s="64">
        <f t="shared" ref="K366:K369" si="447">(IF(D366="SHORT",IF(H366="",0,G366-H366),IF(D366="LONG",IF(H366="",0,(H366-G366)))))*C366</f>
        <v>1372.6333907056642</v>
      </c>
      <c r="L366" s="64">
        <f t="shared" ref="L366:L369" si="448">(J366+I366+K366)/C366</f>
        <v>44.849999999999909</v>
      </c>
      <c r="M366" s="65">
        <f t="shared" ref="M366:M369" si="449">L366*C366</f>
        <v>3859.7246127366529</v>
      </c>
    </row>
    <row r="367" spans="1:13" s="57" customFormat="1">
      <c r="A367" s="51">
        <v>43328</v>
      </c>
      <c r="B367" s="52" t="s">
        <v>554</v>
      </c>
      <c r="C367" s="53">
        <f t="shared" si="444"/>
        <v>245.9419576979833</v>
      </c>
      <c r="D367" s="52" t="s">
        <v>18</v>
      </c>
      <c r="E367" s="52">
        <v>609.9</v>
      </c>
      <c r="F367" s="52">
        <v>609.65</v>
      </c>
      <c r="G367" s="52"/>
      <c r="H367" s="52"/>
      <c r="I367" s="54">
        <f t="shared" si="445"/>
        <v>61.485489424495825</v>
      </c>
      <c r="J367" s="55"/>
      <c r="K367" s="55"/>
      <c r="L367" s="55">
        <f t="shared" si="448"/>
        <v>0.25</v>
      </c>
      <c r="M367" s="56">
        <f t="shared" si="449"/>
        <v>61.485489424495825</v>
      </c>
    </row>
    <row r="368" spans="1:13" s="57" customFormat="1">
      <c r="A368" s="51">
        <v>43328</v>
      </c>
      <c r="B368" s="52" t="s">
        <v>431</v>
      </c>
      <c r="C368" s="53">
        <f t="shared" si="444"/>
        <v>106.76916506512919</v>
      </c>
      <c r="D368" s="52" t="s">
        <v>14</v>
      </c>
      <c r="E368" s="52">
        <v>1404.9</v>
      </c>
      <c r="F368" s="52">
        <v>1392.25</v>
      </c>
      <c r="G368" s="52"/>
      <c r="H368" s="52"/>
      <c r="I368" s="54">
        <f t="shared" si="445"/>
        <v>-1350.629938073894</v>
      </c>
      <c r="J368" s="55"/>
      <c r="K368" s="55"/>
      <c r="L368" s="55">
        <f t="shared" si="448"/>
        <v>-12.650000000000091</v>
      </c>
      <c r="M368" s="56">
        <f t="shared" si="449"/>
        <v>-1350.629938073894</v>
      </c>
    </row>
    <row r="369" spans="1:13" s="66" customFormat="1">
      <c r="A369" s="60">
        <v>43328</v>
      </c>
      <c r="B369" s="61" t="s">
        <v>547</v>
      </c>
      <c r="C369" s="62">
        <f t="shared" si="444"/>
        <v>252.10084033613447</v>
      </c>
      <c r="D369" s="61" t="s">
        <v>14</v>
      </c>
      <c r="E369" s="61">
        <v>595</v>
      </c>
      <c r="F369" s="61">
        <v>599.45000000000005</v>
      </c>
      <c r="G369" s="61">
        <v>604.85</v>
      </c>
      <c r="H369" s="61">
        <v>610.29999999999995</v>
      </c>
      <c r="I369" s="63">
        <f t="shared" si="445"/>
        <v>1121.8487394958099</v>
      </c>
      <c r="J369" s="64">
        <f t="shared" si="446"/>
        <v>1361.3445378151205</v>
      </c>
      <c r="K369" s="64">
        <f t="shared" si="447"/>
        <v>1373.9495798319156</v>
      </c>
      <c r="L369" s="64">
        <f t="shared" si="448"/>
        <v>15.299999999999955</v>
      </c>
      <c r="M369" s="65">
        <f t="shared" si="449"/>
        <v>3857.142857142846</v>
      </c>
    </row>
    <row r="370" spans="1:13" s="57" customFormat="1">
      <c r="A370" s="51">
        <v>43326</v>
      </c>
      <c r="B370" s="52" t="s">
        <v>388</v>
      </c>
      <c r="C370" s="53">
        <f t="shared" si="444"/>
        <v>399.25472451424008</v>
      </c>
      <c r="D370" s="52" t="s">
        <v>14</v>
      </c>
      <c r="E370" s="52">
        <v>375.7</v>
      </c>
      <c r="F370" s="52">
        <v>378.5</v>
      </c>
      <c r="G370" s="52">
        <v>381.9</v>
      </c>
      <c r="H370" s="52"/>
      <c r="I370" s="54">
        <f t="shared" ref="I370" si="450">(IF(D370="SHORT",E370-F370,IF(D370="LONG",F370-E370)))*C370</f>
        <v>1117.9132286398767</v>
      </c>
      <c r="J370" s="55">
        <f t="shared" ref="J370" si="451">(IF(D370="SHORT",IF(G370="",0,F370-G370),IF(D370="LONG",IF(G370="",0,G370-F370))))*C370</f>
        <v>1357.4660633484073</v>
      </c>
      <c r="K370" s="55"/>
      <c r="L370" s="55">
        <f t="shared" ref="L370" si="452">(J370+I370+K370)/C370</f>
        <v>6.1999999999999886</v>
      </c>
      <c r="M370" s="56">
        <f t="shared" ref="M370" si="453">L370*C370</f>
        <v>2475.379291988284</v>
      </c>
    </row>
    <row r="371" spans="1:13" s="57" customFormat="1">
      <c r="A371" s="51">
        <v>43326</v>
      </c>
      <c r="B371" s="52" t="s">
        <v>492</v>
      </c>
      <c r="C371" s="53">
        <f t="shared" ref="C371:C375" si="454">150000/E371</f>
        <v>194.69141410863779</v>
      </c>
      <c r="D371" s="52" t="s">
        <v>14</v>
      </c>
      <c r="E371" s="52">
        <v>770.45</v>
      </c>
      <c r="F371" s="52">
        <v>776.2</v>
      </c>
      <c r="G371" s="52"/>
      <c r="H371" s="52"/>
      <c r="I371" s="54">
        <f t="shared" ref="I371:I375" si="455">(IF(D371="SHORT",E371-F371,IF(D371="LONG",F371-E371)))*C371</f>
        <v>1119.4756311246672</v>
      </c>
      <c r="J371" s="55"/>
      <c r="K371" s="55"/>
      <c r="L371" s="55">
        <f t="shared" ref="L371:L375" si="456">(J371+I371+K371)/C371</f>
        <v>5.75</v>
      </c>
      <c r="M371" s="56">
        <f t="shared" ref="M371:M375" si="457">L371*C371</f>
        <v>1119.4756311246672</v>
      </c>
    </row>
    <row r="372" spans="1:13" s="57" customFormat="1">
      <c r="A372" s="51">
        <v>43326</v>
      </c>
      <c r="B372" s="52" t="s">
        <v>386</v>
      </c>
      <c r="C372" s="53">
        <f t="shared" si="454"/>
        <v>1099.3037742762917</v>
      </c>
      <c r="D372" s="52" t="s">
        <v>14</v>
      </c>
      <c r="E372" s="52">
        <v>136.44999999999999</v>
      </c>
      <c r="F372" s="52">
        <v>137</v>
      </c>
      <c r="G372" s="52"/>
      <c r="H372" s="52"/>
      <c r="I372" s="54">
        <f t="shared" si="455"/>
        <v>604.61707585197291</v>
      </c>
      <c r="J372" s="55"/>
      <c r="K372" s="55"/>
      <c r="L372" s="55">
        <f t="shared" si="456"/>
        <v>0.55000000000001137</v>
      </c>
      <c r="M372" s="56">
        <f t="shared" si="457"/>
        <v>604.61707585197291</v>
      </c>
    </row>
    <row r="373" spans="1:13" s="57" customFormat="1">
      <c r="A373" s="51">
        <v>43325</v>
      </c>
      <c r="B373" s="52" t="s">
        <v>522</v>
      </c>
      <c r="C373" s="53">
        <f t="shared" si="454"/>
        <v>130.4744922367677</v>
      </c>
      <c r="D373" s="52" t="s">
        <v>14</v>
      </c>
      <c r="E373" s="52">
        <v>1149.6500000000001</v>
      </c>
      <c r="F373" s="52">
        <v>1158.25</v>
      </c>
      <c r="G373" s="52"/>
      <c r="H373" s="52"/>
      <c r="I373" s="54">
        <f t="shared" si="455"/>
        <v>1122.0806332361904</v>
      </c>
      <c r="J373" s="55"/>
      <c r="K373" s="55"/>
      <c r="L373" s="55">
        <f t="shared" si="456"/>
        <v>8.5999999999999091</v>
      </c>
      <c r="M373" s="56">
        <f t="shared" si="457"/>
        <v>1122.0806332361904</v>
      </c>
    </row>
    <row r="374" spans="1:13" s="57" customFormat="1">
      <c r="A374" s="51">
        <v>43325</v>
      </c>
      <c r="B374" s="52" t="s">
        <v>491</v>
      </c>
      <c r="C374" s="53">
        <f t="shared" si="454"/>
        <v>75.11266900350526</v>
      </c>
      <c r="D374" s="52" t="s">
        <v>14</v>
      </c>
      <c r="E374" s="52">
        <v>1997</v>
      </c>
      <c r="F374" s="52">
        <v>2000.15</v>
      </c>
      <c r="G374" s="52"/>
      <c r="H374" s="52"/>
      <c r="I374" s="54">
        <f t="shared" si="455"/>
        <v>236.60490736104839</v>
      </c>
      <c r="J374" s="55"/>
      <c r="K374" s="55"/>
      <c r="L374" s="55">
        <f t="shared" si="456"/>
        <v>3.1500000000000909</v>
      </c>
      <c r="M374" s="56">
        <f t="shared" si="457"/>
        <v>236.60490736104839</v>
      </c>
    </row>
    <row r="375" spans="1:13" s="57" customFormat="1">
      <c r="A375" s="51">
        <v>43325</v>
      </c>
      <c r="B375" s="52" t="s">
        <v>428</v>
      </c>
      <c r="C375" s="53">
        <f t="shared" si="454"/>
        <v>125.20868113522538</v>
      </c>
      <c r="D375" s="52" t="s">
        <v>14</v>
      </c>
      <c r="E375" s="52">
        <v>1198</v>
      </c>
      <c r="F375" s="52">
        <v>1206.95</v>
      </c>
      <c r="G375" s="52"/>
      <c r="H375" s="52"/>
      <c r="I375" s="54">
        <f t="shared" si="455"/>
        <v>1120.6176961602728</v>
      </c>
      <c r="J375" s="55"/>
      <c r="K375" s="55"/>
      <c r="L375" s="55">
        <f t="shared" si="456"/>
        <v>8.9500000000000455</v>
      </c>
      <c r="M375" s="56">
        <f t="shared" si="457"/>
        <v>1120.6176961602728</v>
      </c>
    </row>
    <row r="376" spans="1:13" s="57" customFormat="1">
      <c r="A376" s="51">
        <v>43322</v>
      </c>
      <c r="B376" s="52" t="s">
        <v>455</v>
      </c>
      <c r="C376" s="53">
        <f t="shared" ref="C376:C379" si="458">150000/E376</f>
        <v>1068.3760683760684</v>
      </c>
      <c r="D376" s="52" t="s">
        <v>18</v>
      </c>
      <c r="E376" s="52">
        <v>140.4</v>
      </c>
      <c r="F376" s="52">
        <v>139.35</v>
      </c>
      <c r="G376" s="52"/>
      <c r="H376" s="52"/>
      <c r="I376" s="54">
        <f t="shared" ref="I376:I379" si="459">(IF(D376="SHORT",E376-F376,IF(D376="LONG",F376-E376)))*C376</f>
        <v>1121.7948717948839</v>
      </c>
      <c r="J376" s="55"/>
      <c r="K376" s="55"/>
      <c r="L376" s="55">
        <f t="shared" ref="L376:L379" si="460">(J376+I376+K376)/C376</f>
        <v>1.0500000000000114</v>
      </c>
      <c r="M376" s="56">
        <f t="shared" ref="M376:M379" si="461">L376*C376</f>
        <v>1121.7948717948839</v>
      </c>
    </row>
    <row r="377" spans="1:13" s="57" customFormat="1">
      <c r="A377" s="51">
        <v>43322</v>
      </c>
      <c r="B377" s="52" t="s">
        <v>476</v>
      </c>
      <c r="C377" s="53">
        <f t="shared" si="458"/>
        <v>1409.7744360902254</v>
      </c>
      <c r="D377" s="52" t="s">
        <v>14</v>
      </c>
      <c r="E377" s="52">
        <v>106.4</v>
      </c>
      <c r="F377" s="52">
        <v>107.2</v>
      </c>
      <c r="G377" s="52"/>
      <c r="H377" s="52"/>
      <c r="I377" s="54">
        <f t="shared" si="459"/>
        <v>1127.8195488721763</v>
      </c>
      <c r="J377" s="55"/>
      <c r="K377" s="55"/>
      <c r="L377" s="55">
        <f t="shared" si="460"/>
        <v>0.79999999999999705</v>
      </c>
      <c r="M377" s="56">
        <f t="shared" si="461"/>
        <v>1127.8195488721763</v>
      </c>
    </row>
    <row r="378" spans="1:13" s="57" customFormat="1">
      <c r="A378" s="51">
        <v>43322</v>
      </c>
      <c r="B378" s="52" t="s">
        <v>586</v>
      </c>
      <c r="C378" s="53">
        <f t="shared" si="458"/>
        <v>1511.3350125944585</v>
      </c>
      <c r="D378" s="52" t="s">
        <v>18</v>
      </c>
      <c r="E378" s="52">
        <v>99.25</v>
      </c>
      <c r="F378" s="52">
        <v>100.15</v>
      </c>
      <c r="G378" s="52"/>
      <c r="H378" s="52"/>
      <c r="I378" s="54">
        <f t="shared" si="459"/>
        <v>-1360.2015113350212</v>
      </c>
      <c r="J378" s="55"/>
      <c r="K378" s="55"/>
      <c r="L378" s="55">
        <f t="shared" si="460"/>
        <v>-0.90000000000000568</v>
      </c>
      <c r="M378" s="56">
        <f t="shared" si="461"/>
        <v>-1360.2015113350212</v>
      </c>
    </row>
    <row r="379" spans="1:13" s="57" customFormat="1">
      <c r="A379" s="51">
        <v>43322</v>
      </c>
      <c r="B379" s="52" t="s">
        <v>585</v>
      </c>
      <c r="C379" s="53">
        <f t="shared" si="458"/>
        <v>1293.1034482758621</v>
      </c>
      <c r="D379" s="52" t="s">
        <v>18</v>
      </c>
      <c r="E379" s="52">
        <v>116</v>
      </c>
      <c r="F379" s="52">
        <v>115.1</v>
      </c>
      <c r="G379" s="52">
        <v>114.05</v>
      </c>
      <c r="H379" s="52"/>
      <c r="I379" s="54">
        <f t="shared" si="459"/>
        <v>1163.7931034482833</v>
      </c>
      <c r="J379" s="55">
        <f t="shared" ref="J379" si="462">(IF(D379="SHORT",IF(G379="",0,F379-G379),IF(D379="LONG",IF(G379="",0,G379-F379))))*C379</f>
        <v>1357.7586206896515</v>
      </c>
      <c r="K379" s="55"/>
      <c r="L379" s="55">
        <f t="shared" si="460"/>
        <v>1.9500000000000028</v>
      </c>
      <c r="M379" s="56">
        <f t="shared" si="461"/>
        <v>2521.5517241379348</v>
      </c>
    </row>
    <row r="380" spans="1:13" s="57" customFormat="1">
      <c r="A380" s="51">
        <v>43321</v>
      </c>
      <c r="B380" s="52" t="s">
        <v>475</v>
      </c>
      <c r="C380" s="53">
        <f t="shared" ref="C380:C385" si="463">150000/E380</f>
        <v>406.33888663145063</v>
      </c>
      <c r="D380" s="52" t="s">
        <v>14</v>
      </c>
      <c r="E380" s="52">
        <v>369.15</v>
      </c>
      <c r="F380" s="52">
        <v>370.5</v>
      </c>
      <c r="G380" s="52"/>
      <c r="H380" s="52"/>
      <c r="I380" s="54">
        <f t="shared" ref="I380:I385" si="464">(IF(D380="SHORT",E380-F380,IF(D380="LONG",F380-E380)))*C380</f>
        <v>548.55749695246755</v>
      </c>
      <c r="J380" s="55"/>
      <c r="K380" s="55"/>
      <c r="L380" s="55">
        <f t="shared" ref="L380:L385" si="465">(J380+I380+K380)/C380</f>
        <v>1.3500000000000225</v>
      </c>
      <c r="M380" s="56">
        <f t="shared" ref="M380:M385" si="466">L380*C380</f>
        <v>548.55749695246755</v>
      </c>
    </row>
    <row r="381" spans="1:13" s="57" customFormat="1">
      <c r="A381" s="51">
        <v>43321</v>
      </c>
      <c r="B381" s="52" t="s">
        <v>482</v>
      </c>
      <c r="C381" s="53">
        <f t="shared" si="463"/>
        <v>505.39083557951483</v>
      </c>
      <c r="D381" s="52" t="s">
        <v>18</v>
      </c>
      <c r="E381" s="52">
        <v>296.8</v>
      </c>
      <c r="F381" s="52">
        <v>294.60000000000002</v>
      </c>
      <c r="G381" s="52"/>
      <c r="H381" s="52"/>
      <c r="I381" s="54">
        <f t="shared" si="464"/>
        <v>1111.8598382749269</v>
      </c>
      <c r="J381" s="55"/>
      <c r="K381" s="55"/>
      <c r="L381" s="55">
        <f t="shared" si="465"/>
        <v>2.1999999999999886</v>
      </c>
      <c r="M381" s="56">
        <f t="shared" si="466"/>
        <v>1111.8598382749269</v>
      </c>
    </row>
    <row r="382" spans="1:13" s="57" customFormat="1">
      <c r="A382" s="51">
        <v>43321</v>
      </c>
      <c r="B382" s="52" t="s">
        <v>573</v>
      </c>
      <c r="C382" s="53">
        <f t="shared" si="463"/>
        <v>3000</v>
      </c>
      <c r="D382" s="52" t="s">
        <v>14</v>
      </c>
      <c r="E382" s="52">
        <v>50</v>
      </c>
      <c r="F382" s="52">
        <v>49.55</v>
      </c>
      <c r="G382" s="52"/>
      <c r="H382" s="52"/>
      <c r="I382" s="54">
        <f t="shared" si="464"/>
        <v>-1350.0000000000086</v>
      </c>
      <c r="J382" s="55"/>
      <c r="K382" s="55"/>
      <c r="L382" s="55">
        <f t="shared" si="465"/>
        <v>-0.4500000000000029</v>
      </c>
      <c r="M382" s="56">
        <f t="shared" si="466"/>
        <v>-1350.0000000000086</v>
      </c>
    </row>
    <row r="383" spans="1:13" s="57" customFormat="1">
      <c r="A383" s="51">
        <v>43321</v>
      </c>
      <c r="B383" s="52" t="s">
        <v>494</v>
      </c>
      <c r="C383" s="53">
        <f t="shared" si="463"/>
        <v>170.24174327545114</v>
      </c>
      <c r="D383" s="52" t="s">
        <v>14</v>
      </c>
      <c r="E383" s="52">
        <v>881.1</v>
      </c>
      <c r="F383" s="52">
        <v>873.15</v>
      </c>
      <c r="G383" s="52"/>
      <c r="H383" s="52"/>
      <c r="I383" s="54">
        <f t="shared" si="464"/>
        <v>-1353.4218590398443</v>
      </c>
      <c r="J383" s="55"/>
      <c r="K383" s="55"/>
      <c r="L383" s="55">
        <f t="shared" si="465"/>
        <v>-7.9500000000000455</v>
      </c>
      <c r="M383" s="56">
        <f t="shared" si="466"/>
        <v>-1353.4218590398443</v>
      </c>
    </row>
    <row r="384" spans="1:13" s="57" customFormat="1">
      <c r="A384" s="51">
        <v>43321</v>
      </c>
      <c r="B384" s="52" t="s">
        <v>472</v>
      </c>
      <c r="C384" s="53">
        <f t="shared" si="463"/>
        <v>147.23203769140164</v>
      </c>
      <c r="D384" s="52" t="s">
        <v>14</v>
      </c>
      <c r="E384" s="52">
        <v>1018.8</v>
      </c>
      <c r="F384" s="52">
        <v>1025.5</v>
      </c>
      <c r="G384" s="52"/>
      <c r="H384" s="52"/>
      <c r="I384" s="54">
        <f t="shared" si="464"/>
        <v>986.45465253239774</v>
      </c>
      <c r="J384" s="55"/>
      <c r="K384" s="55"/>
      <c r="L384" s="55">
        <f t="shared" si="465"/>
        <v>6.7000000000000455</v>
      </c>
      <c r="M384" s="56">
        <f t="shared" si="466"/>
        <v>986.45465253239774</v>
      </c>
    </row>
    <row r="385" spans="1:13" s="57" customFormat="1">
      <c r="A385" s="51">
        <v>43321</v>
      </c>
      <c r="B385" s="52" t="s">
        <v>572</v>
      </c>
      <c r="C385" s="53">
        <f t="shared" si="463"/>
        <v>1432.6647564469913</v>
      </c>
      <c r="D385" s="52" t="s">
        <v>14</v>
      </c>
      <c r="E385" s="52">
        <v>104.7</v>
      </c>
      <c r="F385" s="52">
        <v>103.75</v>
      </c>
      <c r="G385" s="52"/>
      <c r="H385" s="52"/>
      <c r="I385" s="54">
        <f t="shared" si="464"/>
        <v>-1361.0315186246457</v>
      </c>
      <c r="J385" s="55"/>
      <c r="K385" s="55"/>
      <c r="L385" s="55">
        <f t="shared" si="465"/>
        <v>-0.95000000000000284</v>
      </c>
      <c r="M385" s="56">
        <f t="shared" si="466"/>
        <v>-1361.0315186246457</v>
      </c>
    </row>
    <row r="386" spans="1:13" s="57" customFormat="1">
      <c r="A386" s="51">
        <v>43320</v>
      </c>
      <c r="B386" s="52" t="s">
        <v>574</v>
      </c>
      <c r="C386" s="53">
        <f t="shared" ref="C386" si="467">150000/E386</f>
        <v>382.70187523918867</v>
      </c>
      <c r="D386" s="52" t="s">
        <v>14</v>
      </c>
      <c r="E386" s="52">
        <v>391.95</v>
      </c>
      <c r="F386" s="52">
        <v>394.85</v>
      </c>
      <c r="G386" s="52"/>
      <c r="H386" s="52"/>
      <c r="I386" s="54">
        <f t="shared" ref="I386" si="468">(IF(D386="SHORT",E386-F386,IF(D386="LONG",F386-E386)))*C386</f>
        <v>1109.8354381936601</v>
      </c>
      <c r="J386" s="55"/>
      <c r="K386" s="55"/>
      <c r="L386" s="55">
        <f t="shared" ref="L386" si="469">(J386+I386+K386)/C386</f>
        <v>2.9000000000000341</v>
      </c>
      <c r="M386" s="56">
        <f t="shared" ref="M386" si="470">L386*C386</f>
        <v>1109.8354381936601</v>
      </c>
    </row>
    <row r="387" spans="1:13" s="66" customFormat="1">
      <c r="A387" s="60">
        <v>43320</v>
      </c>
      <c r="B387" s="61" t="s">
        <v>439</v>
      </c>
      <c r="C387" s="62">
        <f t="shared" ref="C387:C390" si="471">150000/E387</f>
        <v>789.47368421052636</v>
      </c>
      <c r="D387" s="61" t="s">
        <v>14</v>
      </c>
      <c r="E387" s="61">
        <v>190</v>
      </c>
      <c r="F387" s="61">
        <v>191.4</v>
      </c>
      <c r="G387" s="61">
        <v>193</v>
      </c>
      <c r="H387" s="61">
        <v>194.75</v>
      </c>
      <c r="I387" s="63">
        <f t="shared" ref="I387:I390" si="472">(IF(D387="SHORT",E387-F387,IF(D387="LONG",F387-E387)))*C387</f>
        <v>1105.2631578947414</v>
      </c>
      <c r="J387" s="64">
        <f t="shared" ref="J387:J390" si="473">(IF(D387="SHORT",IF(G387="",0,F387-G387),IF(D387="LONG",IF(G387="",0,G387-F387))))*C387</f>
        <v>1263.1578947368378</v>
      </c>
      <c r="K387" s="64">
        <f t="shared" ref="K387:K390" si="474">(IF(D387="SHORT",IF(H387="",0,G387-H387),IF(D387="LONG",IF(H387="",0,(H387-G387)))))*C387</f>
        <v>1381.578947368421</v>
      </c>
      <c r="L387" s="64">
        <f t="shared" ref="L387:L390" si="475">(J387+I387+K387)/C387</f>
        <v>4.75</v>
      </c>
      <c r="M387" s="65">
        <f t="shared" ref="M387:M390" si="476">L387*C387</f>
        <v>3750</v>
      </c>
    </row>
    <row r="388" spans="1:13" s="57" customFormat="1">
      <c r="A388" s="51">
        <v>43320</v>
      </c>
      <c r="B388" s="52" t="s">
        <v>430</v>
      </c>
      <c r="C388" s="53">
        <f t="shared" si="471"/>
        <v>171.82130584192439</v>
      </c>
      <c r="D388" s="52" t="s">
        <v>14</v>
      </c>
      <c r="E388" s="52">
        <v>873</v>
      </c>
      <c r="F388" s="52">
        <v>879.5</v>
      </c>
      <c r="G388" s="52"/>
      <c r="H388" s="52"/>
      <c r="I388" s="54">
        <f t="shared" si="472"/>
        <v>1116.8384879725086</v>
      </c>
      <c r="J388" s="55"/>
      <c r="K388" s="55"/>
      <c r="L388" s="55">
        <f t="shared" si="475"/>
        <v>6.5</v>
      </c>
      <c r="M388" s="56">
        <f t="shared" si="476"/>
        <v>1116.8384879725086</v>
      </c>
    </row>
    <row r="389" spans="1:13" s="57" customFormat="1">
      <c r="A389" s="51">
        <v>43320</v>
      </c>
      <c r="B389" s="52" t="s">
        <v>547</v>
      </c>
      <c r="C389" s="53">
        <f t="shared" si="471"/>
        <v>266.7140825035562</v>
      </c>
      <c r="D389" s="52" t="s">
        <v>14</v>
      </c>
      <c r="E389" s="52">
        <v>562.4</v>
      </c>
      <c r="F389" s="52">
        <v>557.29999999999995</v>
      </c>
      <c r="G389" s="52"/>
      <c r="H389" s="52"/>
      <c r="I389" s="54">
        <f t="shared" si="472"/>
        <v>-1360.2418207681426</v>
      </c>
      <c r="J389" s="55"/>
      <c r="K389" s="55"/>
      <c r="L389" s="55">
        <f t="shared" si="475"/>
        <v>-5.1000000000000227</v>
      </c>
      <c r="M389" s="56">
        <f t="shared" si="476"/>
        <v>-1360.2418207681426</v>
      </c>
    </row>
    <row r="390" spans="1:13" s="66" customFormat="1">
      <c r="A390" s="60">
        <v>43320</v>
      </c>
      <c r="B390" s="61" t="s">
        <v>266</v>
      </c>
      <c r="C390" s="62">
        <f t="shared" si="471"/>
        <v>602.40963855421683</v>
      </c>
      <c r="D390" s="61" t="s">
        <v>14</v>
      </c>
      <c r="E390" s="61">
        <v>249</v>
      </c>
      <c r="F390" s="61">
        <v>250.9</v>
      </c>
      <c r="G390" s="61">
        <v>253.15</v>
      </c>
      <c r="H390" s="61">
        <v>255.4</v>
      </c>
      <c r="I390" s="63">
        <f t="shared" si="472"/>
        <v>1144.5783132530155</v>
      </c>
      <c r="J390" s="64">
        <f t="shared" si="473"/>
        <v>1355.4216867469879</v>
      </c>
      <c r="K390" s="64">
        <f t="shared" si="474"/>
        <v>1355.4216867469879</v>
      </c>
      <c r="L390" s="64">
        <f t="shared" si="475"/>
        <v>6.4000000000000057</v>
      </c>
      <c r="M390" s="65">
        <f t="shared" si="476"/>
        <v>3855.4216867469913</v>
      </c>
    </row>
    <row r="391" spans="1:13" s="57" customFormat="1">
      <c r="A391" s="51">
        <v>43319</v>
      </c>
      <c r="B391" s="52" t="s">
        <v>569</v>
      </c>
      <c r="C391" s="53">
        <f t="shared" ref="C391:C395" si="477">150000/E391</f>
        <v>128.83277505797474</v>
      </c>
      <c r="D391" s="52" t="s">
        <v>14</v>
      </c>
      <c r="E391" s="52">
        <v>1164.3</v>
      </c>
      <c r="F391" s="52">
        <v>1173</v>
      </c>
      <c r="G391" s="52"/>
      <c r="H391" s="52"/>
      <c r="I391" s="54">
        <f t="shared" ref="I391:I395" si="478">(IF(D391="SHORT",E391-F391,IF(D391="LONG",F391-E391)))*C391</f>
        <v>1120.845143004386</v>
      </c>
      <c r="J391" s="55"/>
      <c r="K391" s="55"/>
      <c r="L391" s="55">
        <f t="shared" ref="L391:L395" si="479">(J391+I391+K391)/C391</f>
        <v>8.7000000000000455</v>
      </c>
      <c r="M391" s="56">
        <f t="shared" ref="M391:M395" si="480">L391*C391</f>
        <v>1120.845143004386</v>
      </c>
    </row>
    <row r="392" spans="1:13" s="57" customFormat="1">
      <c r="A392" s="51">
        <v>43319</v>
      </c>
      <c r="B392" s="52" t="s">
        <v>495</v>
      </c>
      <c r="C392" s="53">
        <f t="shared" si="477"/>
        <v>667.1114076050701</v>
      </c>
      <c r="D392" s="52" t="s">
        <v>18</v>
      </c>
      <c r="E392" s="52">
        <v>224.85</v>
      </c>
      <c r="F392" s="52">
        <v>225.2</v>
      </c>
      <c r="G392" s="52"/>
      <c r="H392" s="52"/>
      <c r="I392" s="54">
        <f t="shared" si="478"/>
        <v>-233.48899266177074</v>
      </c>
      <c r="J392" s="55"/>
      <c r="K392" s="55"/>
      <c r="L392" s="55">
        <f t="shared" si="479"/>
        <v>-0.34999999999999432</v>
      </c>
      <c r="M392" s="56">
        <f t="shared" si="480"/>
        <v>-233.48899266177074</v>
      </c>
    </row>
    <row r="393" spans="1:13" s="57" customFormat="1">
      <c r="A393" s="51">
        <v>43319</v>
      </c>
      <c r="B393" s="52" t="s">
        <v>416</v>
      </c>
      <c r="C393" s="53">
        <f t="shared" si="477"/>
        <v>233.37222870478413</v>
      </c>
      <c r="D393" s="52" t="s">
        <v>14</v>
      </c>
      <c r="E393" s="52">
        <v>642.75</v>
      </c>
      <c r="F393" s="52">
        <v>647.54999999999995</v>
      </c>
      <c r="G393" s="52"/>
      <c r="H393" s="52"/>
      <c r="I393" s="54">
        <f t="shared" si="478"/>
        <v>1120.1866977829532</v>
      </c>
      <c r="J393" s="55"/>
      <c r="K393" s="55"/>
      <c r="L393" s="55">
        <f t="shared" si="479"/>
        <v>4.7999999999999545</v>
      </c>
      <c r="M393" s="56">
        <f t="shared" si="480"/>
        <v>1120.1866977829532</v>
      </c>
    </row>
    <row r="394" spans="1:13" s="57" customFormat="1">
      <c r="A394" s="51">
        <v>43319</v>
      </c>
      <c r="B394" s="52" t="s">
        <v>434</v>
      </c>
      <c r="C394" s="53">
        <f t="shared" si="477"/>
        <v>399.09538379672739</v>
      </c>
      <c r="D394" s="52" t="s">
        <v>18</v>
      </c>
      <c r="E394" s="52">
        <v>375.85</v>
      </c>
      <c r="F394" s="52">
        <v>379.25</v>
      </c>
      <c r="G394" s="52"/>
      <c r="H394" s="52"/>
      <c r="I394" s="54">
        <f t="shared" si="478"/>
        <v>-1356.9243049088641</v>
      </c>
      <c r="J394" s="55"/>
      <c r="K394" s="55"/>
      <c r="L394" s="55">
        <f t="shared" si="479"/>
        <v>-3.3999999999999773</v>
      </c>
      <c r="M394" s="56">
        <f t="shared" si="480"/>
        <v>-1356.9243049088641</v>
      </c>
    </row>
    <row r="395" spans="1:13" s="57" customFormat="1">
      <c r="A395" s="51">
        <v>43319</v>
      </c>
      <c r="B395" s="52" t="s">
        <v>519</v>
      </c>
      <c r="C395" s="53">
        <f t="shared" si="477"/>
        <v>495.62200561704941</v>
      </c>
      <c r="D395" s="52" t="s">
        <v>14</v>
      </c>
      <c r="E395" s="52">
        <v>302.64999999999998</v>
      </c>
      <c r="F395" s="52">
        <v>301.60000000000002</v>
      </c>
      <c r="G395" s="52"/>
      <c r="H395" s="52"/>
      <c r="I395" s="54">
        <f t="shared" si="478"/>
        <v>-520.4031058978793</v>
      </c>
      <c r="J395" s="55"/>
      <c r="K395" s="55"/>
      <c r="L395" s="55">
        <f t="shared" si="479"/>
        <v>-1.0499999999999545</v>
      </c>
      <c r="M395" s="56">
        <f t="shared" si="480"/>
        <v>-520.4031058978793</v>
      </c>
    </row>
    <row r="396" spans="1:13" s="57" customFormat="1">
      <c r="A396" s="51">
        <v>43318</v>
      </c>
      <c r="B396" s="52" t="s">
        <v>419</v>
      </c>
      <c r="C396" s="53">
        <f t="shared" ref="C396" si="481">150000/E396</f>
        <v>102.73972602739725</v>
      </c>
      <c r="D396" s="52" t="s">
        <v>14</v>
      </c>
      <c r="E396" s="52">
        <v>1460</v>
      </c>
      <c r="F396" s="52">
        <v>1470.95</v>
      </c>
      <c r="G396" s="52"/>
      <c r="H396" s="52"/>
      <c r="I396" s="54">
        <f t="shared" ref="I396" si="482">(IF(D396="SHORT",E396-F396,IF(D396="LONG",F396-E396)))*C396</f>
        <v>1125.0000000000045</v>
      </c>
      <c r="J396" s="55"/>
      <c r="K396" s="55"/>
      <c r="L396" s="55">
        <f t="shared" ref="L396" si="483">(J396+I396+K396)/C396</f>
        <v>10.950000000000045</v>
      </c>
      <c r="M396" s="56">
        <f t="shared" ref="M396" si="484">L396*C396</f>
        <v>1125.0000000000045</v>
      </c>
    </row>
    <row r="397" spans="1:13" s="57" customFormat="1">
      <c r="A397" s="51">
        <v>43315</v>
      </c>
      <c r="B397" s="52" t="s">
        <v>518</v>
      </c>
      <c r="C397" s="53">
        <f t="shared" ref="C397:C401" si="485">150000/E397</f>
        <v>473.18611987381706</v>
      </c>
      <c r="D397" s="52" t="s">
        <v>14</v>
      </c>
      <c r="E397" s="52">
        <v>317</v>
      </c>
      <c r="F397" s="52">
        <v>314.10000000000002</v>
      </c>
      <c r="G397" s="52"/>
      <c r="H397" s="52"/>
      <c r="I397" s="54">
        <f t="shared" ref="I397:I401" si="486">(IF(D397="SHORT",E397-F397,IF(D397="LONG",F397-E397)))*C397</f>
        <v>-1372.2397476340586</v>
      </c>
      <c r="J397" s="55"/>
      <c r="K397" s="55"/>
      <c r="L397" s="55">
        <f t="shared" ref="L397:L401" si="487">(J397+I397+K397)/C397</f>
        <v>-2.8999999999999773</v>
      </c>
      <c r="M397" s="56">
        <f t="shared" ref="M397:M401" si="488">L397*C397</f>
        <v>-1372.2397476340586</v>
      </c>
    </row>
    <row r="398" spans="1:13" s="57" customFormat="1">
      <c r="A398" s="51">
        <v>43315</v>
      </c>
      <c r="B398" s="52" t="s">
        <v>571</v>
      </c>
      <c r="C398" s="53">
        <f t="shared" si="485"/>
        <v>491.80327868852459</v>
      </c>
      <c r="D398" s="52" t="s">
        <v>14</v>
      </c>
      <c r="E398" s="52">
        <v>305</v>
      </c>
      <c r="F398" s="52">
        <v>306</v>
      </c>
      <c r="G398" s="52"/>
      <c r="H398" s="52"/>
      <c r="I398" s="54">
        <f t="shared" si="486"/>
        <v>491.80327868852459</v>
      </c>
      <c r="J398" s="55"/>
      <c r="K398" s="55"/>
      <c r="L398" s="55">
        <f t="shared" si="487"/>
        <v>1</v>
      </c>
      <c r="M398" s="56">
        <f t="shared" si="488"/>
        <v>491.80327868852459</v>
      </c>
    </row>
    <row r="399" spans="1:13" s="57" customFormat="1">
      <c r="A399" s="51">
        <v>43315</v>
      </c>
      <c r="B399" s="52" t="s">
        <v>570</v>
      </c>
      <c r="C399" s="53">
        <f t="shared" si="485"/>
        <v>154.41630636195183</v>
      </c>
      <c r="D399" s="52" t="s">
        <v>14</v>
      </c>
      <c r="E399" s="52">
        <v>971.4</v>
      </c>
      <c r="F399" s="52">
        <v>978.65</v>
      </c>
      <c r="G399" s="52"/>
      <c r="H399" s="52"/>
      <c r="I399" s="54">
        <f t="shared" si="486"/>
        <v>1119.5182211241508</v>
      </c>
      <c r="J399" s="55"/>
      <c r="K399" s="55"/>
      <c r="L399" s="55">
        <f t="shared" si="487"/>
        <v>7.2500000000000009</v>
      </c>
      <c r="M399" s="56">
        <f t="shared" si="488"/>
        <v>1119.5182211241508</v>
      </c>
    </row>
    <row r="400" spans="1:13" s="57" customFormat="1">
      <c r="A400" s="51">
        <v>43315</v>
      </c>
      <c r="B400" s="52" t="s">
        <v>402</v>
      </c>
      <c r="C400" s="53">
        <f t="shared" si="485"/>
        <v>184.20729460886653</v>
      </c>
      <c r="D400" s="52" t="s">
        <v>14</v>
      </c>
      <c r="E400" s="52">
        <v>814.3</v>
      </c>
      <c r="F400" s="52">
        <v>820.4</v>
      </c>
      <c r="G400" s="52"/>
      <c r="H400" s="52"/>
      <c r="I400" s="54">
        <f t="shared" si="486"/>
        <v>1123.66449711409</v>
      </c>
      <c r="J400" s="55"/>
      <c r="K400" s="55"/>
      <c r="L400" s="55">
        <f t="shared" si="487"/>
        <v>6.1000000000000218</v>
      </c>
      <c r="M400" s="56">
        <f t="shared" si="488"/>
        <v>1123.66449711409</v>
      </c>
    </row>
    <row r="401" spans="1:13" s="57" customFormat="1">
      <c r="A401" s="51">
        <v>43315</v>
      </c>
      <c r="B401" s="52" t="s">
        <v>439</v>
      </c>
      <c r="C401" s="53">
        <f t="shared" si="485"/>
        <v>743.49442379182153</v>
      </c>
      <c r="D401" s="52" t="s">
        <v>14</v>
      </c>
      <c r="E401" s="52">
        <v>201.75</v>
      </c>
      <c r="F401" s="52">
        <v>203.25</v>
      </c>
      <c r="G401" s="52"/>
      <c r="H401" s="52"/>
      <c r="I401" s="54">
        <f t="shared" si="486"/>
        <v>1115.2416356877322</v>
      </c>
      <c r="J401" s="55"/>
      <c r="K401" s="55"/>
      <c r="L401" s="55">
        <f t="shared" si="487"/>
        <v>1.5</v>
      </c>
      <c r="M401" s="56">
        <f t="shared" si="488"/>
        <v>1115.2416356877322</v>
      </c>
    </row>
    <row r="402" spans="1:13" s="57" customFormat="1">
      <c r="A402" s="51">
        <v>43314</v>
      </c>
      <c r="B402" s="52" t="s">
        <v>569</v>
      </c>
      <c r="C402" s="53">
        <f t="shared" ref="C402:C406" si="489">150000/E402</f>
        <v>135.99274705349049</v>
      </c>
      <c r="D402" s="52" t="s">
        <v>18</v>
      </c>
      <c r="E402" s="52">
        <v>1103</v>
      </c>
      <c r="F402" s="52">
        <v>1100</v>
      </c>
      <c r="G402" s="52"/>
      <c r="H402" s="52"/>
      <c r="I402" s="54">
        <f t="shared" ref="I402:I406" si="490">(IF(D402="SHORT",E402-F402,IF(D402="LONG",F402-E402)))*C402</f>
        <v>407.9782411604715</v>
      </c>
      <c r="J402" s="55"/>
      <c r="K402" s="55"/>
      <c r="L402" s="55">
        <f t="shared" ref="L402:L406" si="491">(J402+I402+K402)/C402</f>
        <v>3</v>
      </c>
      <c r="M402" s="56">
        <f t="shared" ref="M402:M406" si="492">L402*C402</f>
        <v>407.9782411604715</v>
      </c>
    </row>
    <row r="403" spans="1:13" s="57" customFormat="1">
      <c r="A403" s="51">
        <v>43314</v>
      </c>
      <c r="B403" s="52" t="s">
        <v>413</v>
      </c>
      <c r="C403" s="53">
        <f t="shared" si="489"/>
        <v>537.63440860215053</v>
      </c>
      <c r="D403" s="52" t="s">
        <v>14</v>
      </c>
      <c r="E403" s="52">
        <v>279</v>
      </c>
      <c r="F403" s="52">
        <v>281.05</v>
      </c>
      <c r="G403" s="52"/>
      <c r="H403" s="52"/>
      <c r="I403" s="54">
        <f t="shared" si="490"/>
        <v>1102.1505376344146</v>
      </c>
      <c r="J403" s="55"/>
      <c r="K403" s="55"/>
      <c r="L403" s="55">
        <f t="shared" si="491"/>
        <v>2.0500000000000114</v>
      </c>
      <c r="M403" s="56">
        <f t="shared" si="492"/>
        <v>1102.1505376344146</v>
      </c>
    </row>
    <row r="404" spans="1:13" s="66" customFormat="1">
      <c r="A404" s="60">
        <v>43314</v>
      </c>
      <c r="B404" s="61" t="s">
        <v>506</v>
      </c>
      <c r="C404" s="62">
        <f t="shared" si="489"/>
        <v>125.07817385866166</v>
      </c>
      <c r="D404" s="61" t="s">
        <v>14</v>
      </c>
      <c r="E404" s="61">
        <v>1199.25</v>
      </c>
      <c r="F404" s="61">
        <v>1208.2</v>
      </c>
      <c r="G404" s="61">
        <v>1219.75</v>
      </c>
      <c r="H404" s="61">
        <v>1230.7</v>
      </c>
      <c r="I404" s="63">
        <f t="shared" si="490"/>
        <v>1119.4496560350276</v>
      </c>
      <c r="J404" s="64">
        <f t="shared" ref="J404" si="493">(IF(D404="SHORT",IF(G404="",0,F404-G404),IF(D404="LONG",IF(G404="",0,G404-F404))))*C404</f>
        <v>1444.6529080675364</v>
      </c>
      <c r="K404" s="64">
        <f t="shared" ref="K404" si="494">(IF(D404="SHORT",IF(H404="",0,G404-H404),IF(D404="LONG",IF(H404="",0,(H404-G404)))))*C404</f>
        <v>1369.6060037523509</v>
      </c>
      <c r="L404" s="64">
        <f t="shared" si="491"/>
        <v>31.450000000000045</v>
      </c>
      <c r="M404" s="65">
        <f t="shared" si="492"/>
        <v>3933.7085678549147</v>
      </c>
    </row>
    <row r="405" spans="1:13" s="57" customFormat="1">
      <c r="A405" s="51">
        <v>43314</v>
      </c>
      <c r="B405" s="52" t="s">
        <v>533</v>
      </c>
      <c r="C405" s="53">
        <f t="shared" si="489"/>
        <v>135.2204092671054</v>
      </c>
      <c r="D405" s="52" t="s">
        <v>14</v>
      </c>
      <c r="E405" s="52">
        <v>1109.3</v>
      </c>
      <c r="F405" s="52">
        <v>1099.3</v>
      </c>
      <c r="G405" s="52"/>
      <c r="H405" s="52"/>
      <c r="I405" s="54">
        <f t="shared" si="490"/>
        <v>-1352.204092671054</v>
      </c>
      <c r="J405" s="55"/>
      <c r="K405" s="55"/>
      <c r="L405" s="55">
        <f t="shared" si="491"/>
        <v>-10</v>
      </c>
      <c r="M405" s="56">
        <f t="shared" si="492"/>
        <v>-1352.204092671054</v>
      </c>
    </row>
    <row r="406" spans="1:13" s="57" customFormat="1">
      <c r="A406" s="51">
        <v>43314</v>
      </c>
      <c r="B406" s="52" t="s">
        <v>482</v>
      </c>
      <c r="C406" s="53">
        <f t="shared" si="489"/>
        <v>489.23679060665359</v>
      </c>
      <c r="D406" s="52" t="s">
        <v>18</v>
      </c>
      <c r="E406" s="52">
        <v>306.60000000000002</v>
      </c>
      <c r="F406" s="52">
        <v>304.3</v>
      </c>
      <c r="G406" s="52"/>
      <c r="H406" s="52"/>
      <c r="I406" s="54">
        <f t="shared" si="490"/>
        <v>1125.2446183953089</v>
      </c>
      <c r="J406" s="55"/>
      <c r="K406" s="55"/>
      <c r="L406" s="55">
        <f t="shared" si="491"/>
        <v>2.3000000000000114</v>
      </c>
      <c r="M406" s="56">
        <f t="shared" si="492"/>
        <v>1125.2446183953089</v>
      </c>
    </row>
    <row r="407" spans="1:13" s="57" customFormat="1">
      <c r="A407" s="51">
        <v>43313</v>
      </c>
      <c r="B407" s="52" t="s">
        <v>568</v>
      </c>
      <c r="C407" s="53">
        <f t="shared" ref="C407:C410" si="495">150000/E407</f>
        <v>347.62456546929315</v>
      </c>
      <c r="D407" s="52" t="s">
        <v>18</v>
      </c>
      <c r="E407" s="52">
        <v>431.5</v>
      </c>
      <c r="F407" s="52">
        <v>431.15</v>
      </c>
      <c r="G407" s="52"/>
      <c r="H407" s="52"/>
      <c r="I407" s="54">
        <f t="shared" ref="I407:I410" si="496">(IF(D407="SHORT",E407-F407,IF(D407="LONG",F407-E407)))*C407</f>
        <v>121.6685979142605</v>
      </c>
      <c r="J407" s="55"/>
      <c r="K407" s="55"/>
      <c r="L407" s="55">
        <f t="shared" ref="L407:L410" si="497">(J407+I407+K407)/C407</f>
        <v>0.35000000000002274</v>
      </c>
      <c r="M407" s="56">
        <f t="shared" ref="M407:M410" si="498">L407*C407</f>
        <v>121.6685979142605</v>
      </c>
    </row>
    <row r="408" spans="1:13" s="57" customFormat="1">
      <c r="A408" s="51">
        <v>43313</v>
      </c>
      <c r="B408" s="52" t="s">
        <v>567</v>
      </c>
      <c r="C408" s="53">
        <f t="shared" si="495"/>
        <v>223.68028631076646</v>
      </c>
      <c r="D408" s="52" t="s">
        <v>18</v>
      </c>
      <c r="E408" s="52">
        <v>670.6</v>
      </c>
      <c r="F408" s="52">
        <v>667</v>
      </c>
      <c r="G408" s="52"/>
      <c r="H408" s="52"/>
      <c r="I408" s="54">
        <f t="shared" si="496"/>
        <v>805.2490307187644</v>
      </c>
      <c r="J408" s="55"/>
      <c r="K408" s="55"/>
      <c r="L408" s="55">
        <f t="shared" si="497"/>
        <v>3.6000000000000232</v>
      </c>
      <c r="M408" s="56">
        <f t="shared" si="498"/>
        <v>805.2490307187644</v>
      </c>
    </row>
    <row r="409" spans="1:13" s="57" customFormat="1">
      <c r="A409" s="51">
        <v>43313</v>
      </c>
      <c r="B409" s="52" t="s">
        <v>566</v>
      </c>
      <c r="C409" s="53">
        <f t="shared" si="495"/>
        <v>288.71138485227601</v>
      </c>
      <c r="D409" s="52" t="s">
        <v>14</v>
      </c>
      <c r="E409" s="52">
        <v>519.54999999999995</v>
      </c>
      <c r="F409" s="52">
        <v>514.85</v>
      </c>
      <c r="G409" s="52"/>
      <c r="H409" s="52"/>
      <c r="I409" s="54">
        <f t="shared" si="496"/>
        <v>-1356.9435088056775</v>
      </c>
      <c r="J409" s="55"/>
      <c r="K409" s="55"/>
      <c r="L409" s="55">
        <f t="shared" si="497"/>
        <v>-4.6999999999999318</v>
      </c>
      <c r="M409" s="56">
        <f t="shared" si="498"/>
        <v>-1356.9435088056775</v>
      </c>
    </row>
    <row r="410" spans="1:13" s="66" customFormat="1">
      <c r="A410" s="60">
        <v>43313</v>
      </c>
      <c r="B410" s="61" t="s">
        <v>565</v>
      </c>
      <c r="C410" s="62">
        <f t="shared" si="495"/>
        <v>581.39534883720933</v>
      </c>
      <c r="D410" s="61" t="s">
        <v>14</v>
      </c>
      <c r="E410" s="61">
        <v>258</v>
      </c>
      <c r="F410" s="61">
        <v>259.95</v>
      </c>
      <c r="G410" s="61">
        <v>262.25</v>
      </c>
      <c r="H410" s="61">
        <v>264.64999999999998</v>
      </c>
      <c r="I410" s="63">
        <f t="shared" si="496"/>
        <v>1133.7209302325516</v>
      </c>
      <c r="J410" s="64">
        <f t="shared" ref="J410" si="499">(IF(D410="SHORT",IF(G410="",0,F410-G410),IF(D410="LONG",IF(G410="",0,G410-F410))))*C410</f>
        <v>1337.2093023255882</v>
      </c>
      <c r="K410" s="64">
        <f t="shared" ref="K410" si="500">(IF(D410="SHORT",IF(H410="",0,G410-H410),IF(D410="LONG",IF(H410="",0,(H410-G410)))))*C410</f>
        <v>1395.3488372092891</v>
      </c>
      <c r="L410" s="64">
        <f t="shared" si="497"/>
        <v>6.6499999999999782</v>
      </c>
      <c r="M410" s="65">
        <f t="shared" si="498"/>
        <v>3866.2790697674295</v>
      </c>
    </row>
    <row r="411" spans="1:13" ht="15.75">
      <c r="A411" s="77"/>
      <c r="B411" s="78"/>
      <c r="C411" s="78"/>
      <c r="D411" s="78"/>
      <c r="E411" s="78"/>
      <c r="F411" s="78"/>
      <c r="G411" s="78"/>
      <c r="H411" s="78"/>
      <c r="I411" s="79"/>
      <c r="J411" s="80"/>
      <c r="K411" s="81"/>
      <c r="L411" s="82"/>
      <c r="M411" s="78"/>
    </row>
    <row r="412" spans="1:13" s="57" customFormat="1">
      <c r="A412" s="51">
        <v>43312</v>
      </c>
      <c r="B412" s="52" t="s">
        <v>562</v>
      </c>
      <c r="C412" s="53">
        <f t="shared" ref="C412" si="501">150000/E412</f>
        <v>130.26487190620929</v>
      </c>
      <c r="D412" s="52" t="s">
        <v>14</v>
      </c>
      <c r="E412" s="52">
        <v>1151.5</v>
      </c>
      <c r="F412" s="52">
        <v>1160.0999999999999</v>
      </c>
      <c r="G412" s="52">
        <v>1170.5999999999999</v>
      </c>
      <c r="H412" s="52"/>
      <c r="I412" s="54">
        <f t="shared" ref="I412" si="502">(IF(D412="SHORT",E412-F412,IF(D412="LONG",F412-E412)))*C412</f>
        <v>1120.2778983933881</v>
      </c>
      <c r="J412" s="55">
        <f t="shared" ref="J412" si="503">(IF(D412="SHORT",IF(G412="",0,F412-G412),IF(D412="LONG",IF(G412="",0,G412-F412))))*C412</f>
        <v>1367.7811550151976</v>
      </c>
      <c r="K412" s="55"/>
      <c r="L412" s="55">
        <f t="shared" ref="L412" si="504">(J412+I412+K412)/C412</f>
        <v>19.099999999999913</v>
      </c>
      <c r="M412" s="56">
        <f t="shared" ref="M412" si="505">L412*C412</f>
        <v>2488.0590534085864</v>
      </c>
    </row>
    <row r="413" spans="1:13" s="57" customFormat="1">
      <c r="A413" s="51">
        <v>43312</v>
      </c>
      <c r="B413" s="52" t="s">
        <v>564</v>
      </c>
      <c r="C413" s="53">
        <f t="shared" ref="C413:C414" si="506">150000/E413</f>
        <v>1750.2917152858809</v>
      </c>
      <c r="D413" s="52" t="s">
        <v>14</v>
      </c>
      <c r="E413" s="52">
        <v>85.7</v>
      </c>
      <c r="F413" s="52">
        <v>86.35</v>
      </c>
      <c r="G413" s="52">
        <v>87.15</v>
      </c>
      <c r="H413" s="52"/>
      <c r="I413" s="54">
        <f t="shared" ref="I413:I414" si="507">(IF(D413="SHORT",E413-F413,IF(D413="LONG",F413-E413)))*C413</f>
        <v>1137.6896149358076</v>
      </c>
      <c r="J413" s="55">
        <f t="shared" ref="J413" si="508">(IF(D413="SHORT",IF(G413="",0,F413-G413),IF(D413="LONG",IF(G413="",0,G413-F413))))*C413</f>
        <v>1400.2333722287246</v>
      </c>
      <c r="K413" s="55"/>
      <c r="L413" s="55">
        <f t="shared" ref="L413:L414" si="509">(J413+I413+K413)/C413</f>
        <v>1.4500000000000028</v>
      </c>
      <c r="M413" s="56">
        <f t="shared" ref="M413:M414" si="510">L413*C413</f>
        <v>2537.9229871645321</v>
      </c>
    </row>
    <row r="414" spans="1:13" s="57" customFormat="1">
      <c r="A414" s="51">
        <v>43312</v>
      </c>
      <c r="B414" s="52" t="s">
        <v>421</v>
      </c>
      <c r="C414" s="53">
        <f t="shared" si="506"/>
        <v>2070.3933747412007</v>
      </c>
      <c r="D414" s="52" t="s">
        <v>18</v>
      </c>
      <c r="E414" s="52">
        <v>72.45</v>
      </c>
      <c r="F414" s="52">
        <v>71.900000000000006</v>
      </c>
      <c r="G414" s="52"/>
      <c r="H414" s="52"/>
      <c r="I414" s="54">
        <f t="shared" si="507"/>
        <v>1138.7163561076545</v>
      </c>
      <c r="J414" s="55"/>
      <c r="K414" s="55"/>
      <c r="L414" s="55">
        <f t="shared" si="509"/>
        <v>0.54999999999999716</v>
      </c>
      <c r="M414" s="56">
        <f t="shared" si="510"/>
        <v>1138.7163561076545</v>
      </c>
    </row>
    <row r="415" spans="1:13" s="57" customFormat="1">
      <c r="A415" s="51">
        <v>43311</v>
      </c>
      <c r="B415" s="52" t="s">
        <v>563</v>
      </c>
      <c r="C415" s="53">
        <f t="shared" ref="C415:C418" si="511">150000/E415</f>
        <v>845.78517056667613</v>
      </c>
      <c r="D415" s="52" t="s">
        <v>14</v>
      </c>
      <c r="E415" s="52">
        <v>177.35</v>
      </c>
      <c r="F415" s="52">
        <v>178.65</v>
      </c>
      <c r="G415" s="52"/>
      <c r="H415" s="52"/>
      <c r="I415" s="54">
        <f t="shared" ref="I415:I416" si="512">(IF(D415="SHORT",E415-F415,IF(D415="LONG",F415-E415)))*C415</f>
        <v>1099.5207217366885</v>
      </c>
      <c r="J415" s="55"/>
      <c r="K415" s="55"/>
      <c r="L415" s="55">
        <f t="shared" ref="L415:L416" si="513">(J415+I415+K415)/C415</f>
        <v>1.3000000000000114</v>
      </c>
      <c r="M415" s="56">
        <f t="shared" ref="M415:M416" si="514">L415*C415</f>
        <v>1099.5207217366885</v>
      </c>
    </row>
    <row r="416" spans="1:13" s="66" customFormat="1">
      <c r="A416" s="60">
        <v>43311</v>
      </c>
      <c r="B416" s="61" t="s">
        <v>562</v>
      </c>
      <c r="C416" s="62">
        <f t="shared" si="511"/>
        <v>132.86093888396812</v>
      </c>
      <c r="D416" s="61" t="s">
        <v>14</v>
      </c>
      <c r="E416" s="61">
        <v>1129</v>
      </c>
      <c r="F416" s="61">
        <v>1137.45</v>
      </c>
      <c r="G416" s="61">
        <v>1147.7</v>
      </c>
      <c r="H416" s="61">
        <v>1158.05</v>
      </c>
      <c r="I416" s="63">
        <f t="shared" si="512"/>
        <v>1122.6749335695367</v>
      </c>
      <c r="J416" s="64">
        <f t="shared" ref="J416" si="515">(IF(D416="SHORT",IF(G416="",0,F416-G416),IF(D416="LONG",IF(G416="",0,G416-F416))))*C416</f>
        <v>1361.8246235606732</v>
      </c>
      <c r="K416" s="64">
        <f t="shared" ref="K416" si="516">(IF(D416="SHORT",IF(H416="",0,G416-H416),IF(D416="LONG",IF(H416="",0,(H416-G416)))))*C416</f>
        <v>1375.110717449058</v>
      </c>
      <c r="L416" s="64">
        <f t="shared" si="513"/>
        <v>29.049999999999955</v>
      </c>
      <c r="M416" s="65">
        <f t="shared" si="514"/>
        <v>3859.6102745792678</v>
      </c>
    </row>
    <row r="417" spans="1:13" s="57" customFormat="1">
      <c r="A417" s="51">
        <v>43311</v>
      </c>
      <c r="B417" s="52" t="s">
        <v>561</v>
      </c>
      <c r="C417" s="53">
        <f t="shared" si="511"/>
        <v>220.03813994425698</v>
      </c>
      <c r="D417" s="52" t="s">
        <v>18</v>
      </c>
      <c r="E417" s="52">
        <v>681.7</v>
      </c>
      <c r="F417" s="52">
        <v>678.5</v>
      </c>
      <c r="G417" s="52"/>
      <c r="H417" s="52"/>
      <c r="I417" s="54">
        <f t="shared" ref="I417:I418" si="517">(IF(D417="SHORT",E417-F417,IF(D417="LONG",F417-E417)))*C417</f>
        <v>704.12204782163235</v>
      </c>
      <c r="J417" s="55"/>
      <c r="K417" s="55"/>
      <c r="L417" s="55">
        <f t="shared" ref="L417:L418" si="518">(J417+I417+K417)/C417</f>
        <v>3.2000000000000455</v>
      </c>
      <c r="M417" s="56">
        <f t="shared" ref="M417:M418" si="519">L417*C417</f>
        <v>704.12204782163235</v>
      </c>
    </row>
    <row r="418" spans="1:13" s="57" customFormat="1">
      <c r="A418" s="51">
        <v>43311</v>
      </c>
      <c r="B418" s="52" t="s">
        <v>386</v>
      </c>
      <c r="C418" s="53">
        <f t="shared" si="511"/>
        <v>1000</v>
      </c>
      <c r="D418" s="52" t="s">
        <v>14</v>
      </c>
      <c r="E418" s="52">
        <v>150</v>
      </c>
      <c r="F418" s="52">
        <v>148.65</v>
      </c>
      <c r="G418" s="52"/>
      <c r="H418" s="52"/>
      <c r="I418" s="54">
        <f t="shared" si="517"/>
        <v>-1349.9999999999943</v>
      </c>
      <c r="J418" s="55"/>
      <c r="K418" s="55"/>
      <c r="L418" s="55">
        <f t="shared" si="518"/>
        <v>-1.3499999999999943</v>
      </c>
      <c r="M418" s="56">
        <f t="shared" si="519"/>
        <v>-1349.9999999999943</v>
      </c>
    </row>
    <row r="419" spans="1:13" s="57" customFormat="1">
      <c r="A419" s="51">
        <v>43308</v>
      </c>
      <c r="B419" s="52" t="s">
        <v>540</v>
      </c>
      <c r="C419" s="53">
        <f t="shared" ref="C419:C422" si="520">150000/E419</f>
        <v>242.32633279483036</v>
      </c>
      <c r="D419" s="52" t="s">
        <v>14</v>
      </c>
      <c r="E419" s="52">
        <v>619</v>
      </c>
      <c r="F419" s="52">
        <v>623.6</v>
      </c>
      <c r="G419" s="52"/>
      <c r="H419" s="52"/>
      <c r="I419" s="54">
        <f t="shared" ref="I419:I422" si="521">(IF(D419="SHORT",E419-F419,IF(D419="LONG",F419-E419)))*C419</f>
        <v>1114.7011308562253</v>
      </c>
      <c r="J419" s="55"/>
      <c r="K419" s="55"/>
      <c r="L419" s="55">
        <f t="shared" ref="L419:L422" si="522">(J419+I419+K419)/C419</f>
        <v>4.6000000000000227</v>
      </c>
      <c r="M419" s="56">
        <f t="shared" ref="M419:M422" si="523">L419*C419</f>
        <v>1114.7011308562253</v>
      </c>
    </row>
    <row r="420" spans="1:13" s="57" customFormat="1">
      <c r="A420" s="51">
        <v>43308</v>
      </c>
      <c r="B420" s="52" t="s">
        <v>485</v>
      </c>
      <c r="C420" s="53">
        <f t="shared" si="520"/>
        <v>468.01872074882994</v>
      </c>
      <c r="D420" s="52" t="s">
        <v>14</v>
      </c>
      <c r="E420" s="52">
        <v>320.5</v>
      </c>
      <c r="F420" s="52">
        <v>322.89999999999998</v>
      </c>
      <c r="G420" s="52"/>
      <c r="H420" s="52"/>
      <c r="I420" s="54">
        <f t="shared" si="521"/>
        <v>1123.2449297971812</v>
      </c>
      <c r="J420" s="55"/>
      <c r="K420" s="55"/>
      <c r="L420" s="55">
        <f t="shared" si="522"/>
        <v>2.3999999999999773</v>
      </c>
      <c r="M420" s="56">
        <f t="shared" si="523"/>
        <v>1123.2449297971812</v>
      </c>
    </row>
    <row r="421" spans="1:13" s="57" customFormat="1" ht="15.75" customHeight="1">
      <c r="A421" s="51">
        <v>43308</v>
      </c>
      <c r="B421" s="52" t="s">
        <v>419</v>
      </c>
      <c r="C421" s="53">
        <f t="shared" si="520"/>
        <v>105.33707865168539</v>
      </c>
      <c r="D421" s="52" t="s">
        <v>14</v>
      </c>
      <c r="E421" s="52">
        <v>1424</v>
      </c>
      <c r="F421" s="52">
        <v>1411.15</v>
      </c>
      <c r="G421" s="52"/>
      <c r="H421" s="52"/>
      <c r="I421" s="54">
        <f t="shared" si="521"/>
        <v>-1353.5814606741476</v>
      </c>
      <c r="J421" s="55"/>
      <c r="K421" s="55"/>
      <c r="L421" s="55">
        <f t="shared" si="522"/>
        <v>-12.849999999999909</v>
      </c>
      <c r="M421" s="56">
        <f t="shared" si="523"/>
        <v>-1353.5814606741476</v>
      </c>
    </row>
    <row r="422" spans="1:13" s="57" customFormat="1">
      <c r="A422" s="51">
        <v>43308</v>
      </c>
      <c r="B422" s="52" t="s">
        <v>444</v>
      </c>
      <c r="C422" s="53">
        <f t="shared" si="520"/>
        <v>238.0952380952381</v>
      </c>
      <c r="D422" s="52" t="s">
        <v>14</v>
      </c>
      <c r="E422" s="52">
        <v>630</v>
      </c>
      <c r="F422" s="52">
        <v>634.70000000000005</v>
      </c>
      <c r="G422" s="52">
        <v>640.45000000000005</v>
      </c>
      <c r="H422" s="52"/>
      <c r="I422" s="54">
        <f t="shared" si="521"/>
        <v>1119.04761904763</v>
      </c>
      <c r="J422" s="55">
        <f t="shared" ref="J422" si="524">(IF(D422="SHORT",IF(G422="",0,F422-G422),IF(D422="LONG",IF(G422="",0,G422-F422))))*C422</f>
        <v>1369.047619047619</v>
      </c>
      <c r="K422" s="55"/>
      <c r="L422" s="55">
        <f t="shared" si="522"/>
        <v>10.450000000000045</v>
      </c>
      <c r="M422" s="56">
        <f t="shared" si="523"/>
        <v>2488.095238095249</v>
      </c>
    </row>
    <row r="423" spans="1:13" s="66" customFormat="1">
      <c r="A423" s="60">
        <v>43307</v>
      </c>
      <c r="B423" s="61" t="s">
        <v>558</v>
      </c>
      <c r="C423" s="62">
        <f t="shared" ref="C423:C427" si="525">150000/E423</f>
        <v>847.93668739400789</v>
      </c>
      <c r="D423" s="61" t="s">
        <v>14</v>
      </c>
      <c r="E423" s="61">
        <v>176.9</v>
      </c>
      <c r="F423" s="61">
        <v>178.2</v>
      </c>
      <c r="G423" s="61">
        <v>179.8</v>
      </c>
      <c r="H423" s="61">
        <v>181.45</v>
      </c>
      <c r="I423" s="63">
        <f t="shared" ref="I423:I427" si="526">(IF(D423="SHORT",E423-F423,IF(D423="LONG",F423-E423)))*C423</f>
        <v>1102.3176936121959</v>
      </c>
      <c r="J423" s="64">
        <f t="shared" ref="J423:J426" si="527">(IF(D423="SHORT",IF(G423="",0,F423-G423),IF(D423="LONG",IF(G423="",0,G423-F423))))*C423</f>
        <v>1356.6986998304319</v>
      </c>
      <c r="K423" s="64">
        <f t="shared" ref="K423:K426" si="528">(IF(D423="SHORT",IF(H423="",0,G423-H423),IF(D423="LONG",IF(H423="",0,(H423-G423)))))*C423</f>
        <v>1399.0955342000937</v>
      </c>
      <c r="L423" s="64">
        <f t="shared" ref="L423:L427" si="529">(J423+I423+K423)/C423</f>
        <v>4.5499999999999829</v>
      </c>
      <c r="M423" s="65">
        <f t="shared" ref="M423:M427" si="530">L423*C423</f>
        <v>3858.1119276427216</v>
      </c>
    </row>
    <row r="424" spans="1:13" s="57" customFormat="1">
      <c r="A424" s="51">
        <v>43307</v>
      </c>
      <c r="B424" s="52" t="s">
        <v>481</v>
      </c>
      <c r="C424" s="53">
        <f t="shared" si="525"/>
        <v>280.05974607916352</v>
      </c>
      <c r="D424" s="52" t="s">
        <v>14</v>
      </c>
      <c r="E424" s="52">
        <v>535.6</v>
      </c>
      <c r="F424" s="52">
        <v>539.6</v>
      </c>
      <c r="G424" s="52"/>
      <c r="H424" s="52"/>
      <c r="I424" s="54">
        <f t="shared" si="526"/>
        <v>1120.2389843166541</v>
      </c>
      <c r="J424" s="55"/>
      <c r="K424" s="55"/>
      <c r="L424" s="55">
        <f t="shared" si="529"/>
        <v>4</v>
      </c>
      <c r="M424" s="56">
        <f t="shared" si="530"/>
        <v>1120.2389843166541</v>
      </c>
    </row>
    <row r="425" spans="1:13" s="57" customFormat="1">
      <c r="A425" s="51">
        <v>43307</v>
      </c>
      <c r="B425" s="52" t="s">
        <v>484</v>
      </c>
      <c r="C425" s="53">
        <f t="shared" si="525"/>
        <v>162.91951775822741</v>
      </c>
      <c r="D425" s="52" t="s">
        <v>14</v>
      </c>
      <c r="E425" s="52">
        <v>920.7</v>
      </c>
      <c r="F425" s="52">
        <v>912.4</v>
      </c>
      <c r="G425" s="52"/>
      <c r="H425" s="52"/>
      <c r="I425" s="54">
        <f t="shared" si="526"/>
        <v>-1352.2319973932986</v>
      </c>
      <c r="J425" s="55"/>
      <c r="K425" s="55"/>
      <c r="L425" s="55">
        <f t="shared" si="529"/>
        <v>-8.3000000000000682</v>
      </c>
      <c r="M425" s="56">
        <f t="shared" si="530"/>
        <v>-1352.2319973932986</v>
      </c>
    </row>
    <row r="426" spans="1:13" s="66" customFormat="1">
      <c r="A426" s="60">
        <v>43307</v>
      </c>
      <c r="B426" s="61" t="s">
        <v>506</v>
      </c>
      <c r="C426" s="62">
        <f t="shared" si="525"/>
        <v>124.67273407305821</v>
      </c>
      <c r="D426" s="61" t="s">
        <v>14</v>
      </c>
      <c r="E426" s="61">
        <v>1203.1500000000001</v>
      </c>
      <c r="F426" s="61">
        <v>1212.1500000000001</v>
      </c>
      <c r="G426" s="61">
        <v>1221.8699999999999</v>
      </c>
      <c r="H426" s="61">
        <v>1232.9000000000001</v>
      </c>
      <c r="I426" s="63">
        <f t="shared" si="526"/>
        <v>1122.0546066575239</v>
      </c>
      <c r="J426" s="64">
        <f t="shared" si="527"/>
        <v>1211.8189751901009</v>
      </c>
      <c r="K426" s="64">
        <f t="shared" si="528"/>
        <v>1375.140256825857</v>
      </c>
      <c r="L426" s="64">
        <f t="shared" si="529"/>
        <v>29.75</v>
      </c>
      <c r="M426" s="65">
        <f t="shared" si="530"/>
        <v>3709.0138386734816</v>
      </c>
    </row>
    <row r="427" spans="1:13" s="57" customFormat="1">
      <c r="A427" s="51">
        <v>43307</v>
      </c>
      <c r="B427" s="52" t="s">
        <v>449</v>
      </c>
      <c r="C427" s="53">
        <f t="shared" si="525"/>
        <v>134.08420488066506</v>
      </c>
      <c r="D427" s="52" t="s">
        <v>14</v>
      </c>
      <c r="E427" s="52">
        <v>1118.7</v>
      </c>
      <c r="F427" s="52">
        <v>1108.5999999999999</v>
      </c>
      <c r="G427" s="52"/>
      <c r="H427" s="52"/>
      <c r="I427" s="54">
        <f t="shared" si="526"/>
        <v>-1354.2504692947352</v>
      </c>
      <c r="J427" s="55"/>
      <c r="K427" s="55"/>
      <c r="L427" s="55">
        <f t="shared" si="529"/>
        <v>-10.100000000000136</v>
      </c>
      <c r="M427" s="56">
        <f t="shared" si="530"/>
        <v>-1354.2504692947352</v>
      </c>
    </row>
    <row r="428" spans="1:13" s="57" customFormat="1">
      <c r="A428" s="51">
        <v>43306</v>
      </c>
      <c r="B428" s="52" t="s">
        <v>444</v>
      </c>
      <c r="C428" s="53">
        <f t="shared" ref="C428:C430" si="531">150000/E428</f>
        <v>243.50649350649351</v>
      </c>
      <c r="D428" s="52" t="s">
        <v>14</v>
      </c>
      <c r="E428" s="52">
        <v>616</v>
      </c>
      <c r="F428" s="52">
        <v>620.6</v>
      </c>
      <c r="G428" s="52"/>
      <c r="H428" s="52"/>
      <c r="I428" s="54">
        <f t="shared" ref="I428:I430" si="532">(IF(D428="SHORT",E428-F428,IF(D428="LONG",F428-E428)))*C428</f>
        <v>1120.1298701298756</v>
      </c>
      <c r="J428" s="55"/>
      <c r="K428" s="55"/>
      <c r="L428" s="55">
        <f t="shared" ref="L428:L430" si="533">(J428+I428+K428)/C428</f>
        <v>4.6000000000000227</v>
      </c>
      <c r="M428" s="56">
        <f t="shared" ref="M428:M430" si="534">L428*C428</f>
        <v>1120.1298701298756</v>
      </c>
    </row>
    <row r="429" spans="1:13" s="66" customFormat="1">
      <c r="A429" s="60">
        <v>43306</v>
      </c>
      <c r="B429" s="61" t="s">
        <v>560</v>
      </c>
      <c r="C429" s="62">
        <f t="shared" si="531"/>
        <v>123.35526315789474</v>
      </c>
      <c r="D429" s="61" t="s">
        <v>14</v>
      </c>
      <c r="E429" s="61">
        <v>1216</v>
      </c>
      <c r="F429" s="61">
        <v>1225.0999999999999</v>
      </c>
      <c r="G429" s="61">
        <v>1236.1500000000001</v>
      </c>
      <c r="H429" s="61">
        <v>1247.3</v>
      </c>
      <c r="I429" s="63">
        <f t="shared" si="532"/>
        <v>1122.5328947368309</v>
      </c>
      <c r="J429" s="64">
        <f t="shared" ref="J429" si="535">(IF(D429="SHORT",IF(G429="",0,F429-G429),IF(D429="LONG",IF(G429="",0,G429-F429))))*C429</f>
        <v>1363.0756578947594</v>
      </c>
      <c r="K429" s="64">
        <f t="shared" ref="K429" si="536">(IF(D429="SHORT",IF(H429="",0,G429-H429),IF(D429="LONG",IF(H429="",0,(H429-G429)))))*C429</f>
        <v>1375.4111842105094</v>
      </c>
      <c r="L429" s="64">
        <f t="shared" si="533"/>
        <v>31.299999999999951</v>
      </c>
      <c r="M429" s="65">
        <f t="shared" si="534"/>
        <v>3861.0197368420995</v>
      </c>
    </row>
    <row r="430" spans="1:13" s="57" customFormat="1">
      <c r="A430" s="51">
        <v>43306</v>
      </c>
      <c r="B430" s="52" t="s">
        <v>559</v>
      </c>
      <c r="C430" s="53">
        <f t="shared" si="531"/>
        <v>158.68817773075907</v>
      </c>
      <c r="D430" s="52" t="s">
        <v>14</v>
      </c>
      <c r="E430" s="52">
        <v>945.25</v>
      </c>
      <c r="F430" s="52">
        <v>952.3</v>
      </c>
      <c r="G430" s="52"/>
      <c r="H430" s="52"/>
      <c r="I430" s="54">
        <f t="shared" si="532"/>
        <v>1118.7516530018443</v>
      </c>
      <c r="J430" s="55"/>
      <c r="K430" s="55"/>
      <c r="L430" s="55">
        <f t="shared" si="533"/>
        <v>7.0499999999999545</v>
      </c>
      <c r="M430" s="56">
        <f t="shared" si="534"/>
        <v>1118.7516530018443</v>
      </c>
    </row>
    <row r="431" spans="1:13" s="57" customFormat="1">
      <c r="A431" s="51">
        <v>43305</v>
      </c>
      <c r="B431" s="52" t="s">
        <v>434</v>
      </c>
      <c r="C431" s="53">
        <f t="shared" ref="C431:C435" si="537">150000/E431</f>
        <v>415.74279379157429</v>
      </c>
      <c r="D431" s="52" t="s">
        <v>14</v>
      </c>
      <c r="E431" s="52">
        <v>360.8</v>
      </c>
      <c r="F431" s="52">
        <v>363.5</v>
      </c>
      <c r="G431" s="52">
        <v>366.8</v>
      </c>
      <c r="H431" s="52"/>
      <c r="I431" s="54">
        <f t="shared" ref="I431:I435" si="538">(IF(D431="SHORT",E431-F431,IF(D431="LONG",F431-E431)))*C431</f>
        <v>1122.5055432372458</v>
      </c>
      <c r="J431" s="55">
        <f t="shared" ref="J431:J433" si="539">(IF(D431="SHORT",IF(G431="",0,F431-G431),IF(D431="LONG",IF(G431="",0,G431-F431))))*C431</f>
        <v>1371.9512195121999</v>
      </c>
      <c r="K431" s="55"/>
      <c r="L431" s="55">
        <f t="shared" ref="L431:L435" si="540">(J431+I431+K431)/C431</f>
        <v>6</v>
      </c>
      <c r="M431" s="56">
        <f t="shared" ref="M431:M435" si="541">L431*C431</f>
        <v>2494.4567627494457</v>
      </c>
    </row>
    <row r="432" spans="1:13" s="66" customFormat="1">
      <c r="A432" s="60">
        <v>43305</v>
      </c>
      <c r="B432" s="61" t="s">
        <v>556</v>
      </c>
      <c r="C432" s="62">
        <f t="shared" si="537"/>
        <v>2822.2013170272812</v>
      </c>
      <c r="D432" s="61" t="s">
        <v>14</v>
      </c>
      <c r="E432" s="61">
        <v>53.15</v>
      </c>
      <c r="F432" s="61">
        <v>53.55</v>
      </c>
      <c r="G432" s="61">
        <v>54.05</v>
      </c>
      <c r="H432" s="61">
        <v>54.55</v>
      </c>
      <c r="I432" s="63">
        <f t="shared" si="538"/>
        <v>1128.8805268109086</v>
      </c>
      <c r="J432" s="64">
        <f t="shared" si="539"/>
        <v>1411.1006585136406</v>
      </c>
      <c r="K432" s="64">
        <f t="shared" ref="K432:K433" si="542">(IF(D432="SHORT",IF(H432="",0,G432-H432),IF(D432="LONG",IF(H432="",0,(H432-G432)))))*C432</f>
        <v>1411.1006585136406</v>
      </c>
      <c r="L432" s="64">
        <f t="shared" si="540"/>
        <v>1.3999999999999986</v>
      </c>
      <c r="M432" s="65">
        <f t="shared" si="541"/>
        <v>3951.0818438381898</v>
      </c>
    </row>
    <row r="433" spans="1:13" s="66" customFormat="1">
      <c r="A433" s="60">
        <v>43305</v>
      </c>
      <c r="B433" s="61" t="s">
        <v>502</v>
      </c>
      <c r="C433" s="62">
        <f t="shared" si="537"/>
        <v>154.72690700912889</v>
      </c>
      <c r="D433" s="61" t="s">
        <v>14</v>
      </c>
      <c r="E433" s="61">
        <v>969.45</v>
      </c>
      <c r="F433" s="61">
        <v>976.7</v>
      </c>
      <c r="G433" s="61">
        <v>985.55</v>
      </c>
      <c r="H433" s="61">
        <v>994.4</v>
      </c>
      <c r="I433" s="63">
        <f t="shared" si="538"/>
        <v>1121.7700758161845</v>
      </c>
      <c r="J433" s="64">
        <f t="shared" si="539"/>
        <v>1369.3331270307767</v>
      </c>
      <c r="K433" s="64">
        <f t="shared" si="542"/>
        <v>1369.3331270307942</v>
      </c>
      <c r="L433" s="64">
        <f t="shared" si="540"/>
        <v>24.949999999999932</v>
      </c>
      <c r="M433" s="65">
        <f t="shared" si="541"/>
        <v>3860.4363298777553</v>
      </c>
    </row>
    <row r="434" spans="1:13" s="57" customFormat="1">
      <c r="A434" s="51">
        <v>43305</v>
      </c>
      <c r="B434" s="52" t="s">
        <v>558</v>
      </c>
      <c r="C434" s="53">
        <f t="shared" si="537"/>
        <v>846.74005080440304</v>
      </c>
      <c r="D434" s="52" t="s">
        <v>14</v>
      </c>
      <c r="E434" s="52">
        <v>177.15</v>
      </c>
      <c r="F434" s="52">
        <v>178.15</v>
      </c>
      <c r="G434" s="52"/>
      <c r="H434" s="52"/>
      <c r="I434" s="54">
        <f t="shared" si="538"/>
        <v>846.74005080440304</v>
      </c>
      <c r="J434" s="55"/>
      <c r="K434" s="55"/>
      <c r="L434" s="55">
        <f t="shared" si="540"/>
        <v>1</v>
      </c>
      <c r="M434" s="56">
        <f t="shared" si="541"/>
        <v>846.74005080440304</v>
      </c>
    </row>
    <row r="435" spans="1:13" s="57" customFormat="1">
      <c r="A435" s="51">
        <v>43305</v>
      </c>
      <c r="B435" s="52" t="s">
        <v>496</v>
      </c>
      <c r="C435" s="53">
        <f t="shared" si="537"/>
        <v>38.431975403535745</v>
      </c>
      <c r="D435" s="52" t="s">
        <v>14</v>
      </c>
      <c r="E435" s="52">
        <v>3903</v>
      </c>
      <c r="F435" s="52">
        <v>3867.85</v>
      </c>
      <c r="G435" s="52"/>
      <c r="H435" s="52"/>
      <c r="I435" s="54">
        <f t="shared" si="538"/>
        <v>-1350.8839354342849</v>
      </c>
      <c r="J435" s="55"/>
      <c r="K435" s="55"/>
      <c r="L435" s="55">
        <f t="shared" si="540"/>
        <v>-35.150000000000091</v>
      </c>
      <c r="M435" s="56">
        <f t="shared" si="541"/>
        <v>-1350.8839354342849</v>
      </c>
    </row>
    <row r="436" spans="1:13" s="57" customFormat="1">
      <c r="A436" s="51">
        <v>43304</v>
      </c>
      <c r="B436" s="52" t="s">
        <v>432</v>
      </c>
      <c r="C436" s="53">
        <f t="shared" ref="C436:C440" si="543">150000/E436</f>
        <v>300.60120240480961</v>
      </c>
      <c r="D436" s="52" t="s">
        <v>14</v>
      </c>
      <c r="E436" s="52">
        <v>499</v>
      </c>
      <c r="F436" s="52">
        <v>502.75</v>
      </c>
      <c r="G436" s="52">
        <v>507.3</v>
      </c>
      <c r="H436" s="52"/>
      <c r="I436" s="54">
        <f t="shared" ref="I436:I440" si="544">(IF(D436="SHORT",E436-F436,IF(D436="LONG",F436-E436)))*C436</f>
        <v>1127.2545090180361</v>
      </c>
      <c r="J436" s="55">
        <f t="shared" ref="J436:J439" si="545">(IF(D436="SHORT",IF(G436="",0,F436-G436),IF(D436="LONG",IF(G436="",0,G436-F436))))*C436</f>
        <v>1367.7354709418871</v>
      </c>
      <c r="K436" s="55"/>
      <c r="L436" s="55">
        <f t="shared" ref="L436:L440" si="546">(J436+I436+K436)/C436</f>
        <v>8.3000000000000114</v>
      </c>
      <c r="M436" s="56">
        <f t="shared" ref="M436:M440" si="547">L436*C436</f>
        <v>2494.9899799599234</v>
      </c>
    </row>
    <row r="437" spans="1:13" s="57" customFormat="1">
      <c r="A437" s="51">
        <v>43304</v>
      </c>
      <c r="B437" s="52" t="s">
        <v>469</v>
      </c>
      <c r="C437" s="53">
        <f t="shared" si="543"/>
        <v>175.4693805930865</v>
      </c>
      <c r="D437" s="52" t="s">
        <v>14</v>
      </c>
      <c r="E437" s="52">
        <v>854.85</v>
      </c>
      <c r="F437" s="52">
        <v>861.25</v>
      </c>
      <c r="G437" s="52"/>
      <c r="H437" s="52"/>
      <c r="I437" s="54">
        <f t="shared" si="544"/>
        <v>1123.0040357957496</v>
      </c>
      <c r="J437" s="55"/>
      <c r="K437" s="55"/>
      <c r="L437" s="55">
        <f t="shared" si="546"/>
        <v>6.3999999999999773</v>
      </c>
      <c r="M437" s="56">
        <f t="shared" si="547"/>
        <v>1123.0040357957496</v>
      </c>
    </row>
    <row r="438" spans="1:13" s="57" customFormat="1">
      <c r="A438" s="51">
        <v>43304</v>
      </c>
      <c r="B438" s="52" t="s">
        <v>557</v>
      </c>
      <c r="C438" s="53">
        <f t="shared" si="543"/>
        <v>392.25941422594144</v>
      </c>
      <c r="D438" s="52" t="s">
        <v>18</v>
      </c>
      <c r="E438" s="52">
        <v>382.4</v>
      </c>
      <c r="F438" s="52">
        <v>379.5</v>
      </c>
      <c r="G438" s="52"/>
      <c r="H438" s="52"/>
      <c r="I438" s="54">
        <f t="shared" si="544"/>
        <v>1137.5523012552212</v>
      </c>
      <c r="J438" s="55"/>
      <c r="K438" s="55"/>
      <c r="L438" s="55">
        <f t="shared" si="546"/>
        <v>2.8999999999999773</v>
      </c>
      <c r="M438" s="56">
        <f t="shared" si="547"/>
        <v>1137.5523012552212</v>
      </c>
    </row>
    <row r="439" spans="1:13" s="66" customFormat="1">
      <c r="A439" s="60">
        <v>43304</v>
      </c>
      <c r="B439" s="61" t="s">
        <v>556</v>
      </c>
      <c r="C439" s="62">
        <f t="shared" si="543"/>
        <v>2788.1040892193309</v>
      </c>
      <c r="D439" s="61" t="s">
        <v>18</v>
      </c>
      <c r="E439" s="61">
        <v>53.8</v>
      </c>
      <c r="F439" s="61">
        <v>53.35</v>
      </c>
      <c r="G439" s="61">
        <v>52.9</v>
      </c>
      <c r="H439" s="61">
        <v>52.4</v>
      </c>
      <c r="I439" s="63">
        <f t="shared" si="544"/>
        <v>1254.646840148687</v>
      </c>
      <c r="J439" s="64">
        <f t="shared" si="545"/>
        <v>1254.6468401487068</v>
      </c>
      <c r="K439" s="64">
        <f t="shared" ref="K439" si="548">(IF(D439="SHORT",IF(H439="",0,G439-H439),IF(D439="LONG",IF(H439="",0,(H439-G439)))))*C439</f>
        <v>1394.0520446096655</v>
      </c>
      <c r="L439" s="64">
        <f t="shared" si="546"/>
        <v>1.3999999999999984</v>
      </c>
      <c r="M439" s="65">
        <f t="shared" si="547"/>
        <v>3903.3457249070589</v>
      </c>
    </row>
    <row r="440" spans="1:13" s="57" customFormat="1">
      <c r="A440" s="51">
        <v>43304</v>
      </c>
      <c r="B440" s="52" t="s">
        <v>541</v>
      </c>
      <c r="C440" s="53">
        <f t="shared" si="543"/>
        <v>185.95425525320772</v>
      </c>
      <c r="D440" s="52" t="s">
        <v>14</v>
      </c>
      <c r="E440" s="52">
        <v>806.65</v>
      </c>
      <c r="F440" s="52">
        <v>799.35</v>
      </c>
      <c r="G440" s="52"/>
      <c r="H440" s="52"/>
      <c r="I440" s="54">
        <f t="shared" si="544"/>
        <v>-1357.4660633484079</v>
      </c>
      <c r="J440" s="55"/>
      <c r="K440" s="55"/>
      <c r="L440" s="55">
        <f t="shared" si="546"/>
        <v>-7.2999999999999545</v>
      </c>
      <c r="M440" s="56">
        <f t="shared" si="547"/>
        <v>-1357.4660633484079</v>
      </c>
    </row>
    <row r="441" spans="1:13" s="57" customFormat="1">
      <c r="A441" s="51">
        <v>43301</v>
      </c>
      <c r="B441" s="52" t="s">
        <v>555</v>
      </c>
      <c r="C441" s="53">
        <f t="shared" ref="C441:C443" si="549">150000/E441</f>
        <v>712.75837491090522</v>
      </c>
      <c r="D441" s="52" t="s">
        <v>18</v>
      </c>
      <c r="E441" s="52">
        <v>210.45</v>
      </c>
      <c r="F441" s="52">
        <v>208.85</v>
      </c>
      <c r="G441" s="52">
        <v>206.05</v>
      </c>
      <c r="H441" s="52"/>
      <c r="I441" s="54">
        <f t="shared" ref="I441:I443" si="550">(IF(D441="SHORT",E441-F441,IF(D441="LONG",F441-E441)))*C441</f>
        <v>1140.4133998574443</v>
      </c>
      <c r="J441" s="55">
        <f t="shared" ref="J441" si="551">(IF(D441="SHORT",IF(G441="",0,F441-G441),IF(D441="LONG",IF(G441="",0,G441-F441))))*C441</f>
        <v>1995.7234497505224</v>
      </c>
      <c r="K441" s="55"/>
      <c r="L441" s="55">
        <f t="shared" ref="L441:L443" si="552">(J441+I441+K441)/C441</f>
        <v>4.3999999999999773</v>
      </c>
      <c r="M441" s="56">
        <f t="shared" ref="M441:M443" si="553">L441*C441</f>
        <v>3136.1368496079667</v>
      </c>
    </row>
    <row r="442" spans="1:13" s="57" customFormat="1">
      <c r="A442" s="51">
        <v>43301</v>
      </c>
      <c r="B442" s="52" t="s">
        <v>436</v>
      </c>
      <c r="C442" s="53">
        <f t="shared" si="549"/>
        <v>99.354197714853456</v>
      </c>
      <c r="D442" s="52" t="s">
        <v>14</v>
      </c>
      <c r="E442" s="52">
        <v>1509.75</v>
      </c>
      <c r="F442" s="52">
        <v>1521.05</v>
      </c>
      <c r="G442" s="52"/>
      <c r="H442" s="52"/>
      <c r="I442" s="54">
        <f t="shared" si="550"/>
        <v>1122.7024341778395</v>
      </c>
      <c r="J442" s="55"/>
      <c r="K442" s="55"/>
      <c r="L442" s="55">
        <f t="shared" si="552"/>
        <v>11.299999999999955</v>
      </c>
      <c r="M442" s="56">
        <f t="shared" si="553"/>
        <v>1122.7024341778395</v>
      </c>
    </row>
    <row r="443" spans="1:13" s="57" customFormat="1">
      <c r="A443" s="51">
        <v>43301</v>
      </c>
      <c r="B443" s="52" t="s">
        <v>474</v>
      </c>
      <c r="C443" s="53">
        <f t="shared" si="549"/>
        <v>257.35609505018442</v>
      </c>
      <c r="D443" s="52" t="s">
        <v>14</v>
      </c>
      <c r="E443" s="52">
        <v>582.85</v>
      </c>
      <c r="F443" s="52">
        <v>587.20000000000005</v>
      </c>
      <c r="G443" s="52"/>
      <c r="H443" s="52"/>
      <c r="I443" s="54">
        <f t="shared" si="550"/>
        <v>1119.499013468308</v>
      </c>
      <c r="J443" s="55"/>
      <c r="K443" s="55"/>
      <c r="L443" s="55">
        <f t="shared" si="552"/>
        <v>4.3500000000000227</v>
      </c>
      <c r="M443" s="56">
        <f t="shared" si="553"/>
        <v>1119.499013468308</v>
      </c>
    </row>
    <row r="444" spans="1:13" s="57" customFormat="1">
      <c r="A444" s="51">
        <v>43300</v>
      </c>
      <c r="B444" s="52" t="s">
        <v>554</v>
      </c>
      <c r="C444" s="53">
        <f t="shared" ref="C444:C447" si="554">150000/E444</f>
        <v>270.75812274368229</v>
      </c>
      <c r="D444" s="52" t="s">
        <v>14</v>
      </c>
      <c r="E444" s="52">
        <v>554</v>
      </c>
      <c r="F444" s="52">
        <v>557.25</v>
      </c>
      <c r="G444" s="52"/>
      <c r="H444" s="52"/>
      <c r="I444" s="54">
        <f t="shared" ref="I444:I447" si="555">(IF(D444="SHORT",E444-F444,IF(D444="LONG",F444-E444)))*C444</f>
        <v>879.96389891696742</v>
      </c>
      <c r="J444" s="55"/>
      <c r="K444" s="55"/>
      <c r="L444" s="55">
        <f t="shared" ref="L444:L447" si="556">(J444+I444+K444)/C444</f>
        <v>3.25</v>
      </c>
      <c r="M444" s="56">
        <f t="shared" ref="M444:M447" si="557">L444*C444</f>
        <v>879.96389891696742</v>
      </c>
    </row>
    <row r="445" spans="1:13" s="57" customFormat="1">
      <c r="A445" s="51">
        <v>43300</v>
      </c>
      <c r="B445" s="52" t="s">
        <v>553</v>
      </c>
      <c r="C445" s="53">
        <f t="shared" si="554"/>
        <v>631.44601136602819</v>
      </c>
      <c r="D445" s="52" t="s">
        <v>14</v>
      </c>
      <c r="E445" s="52">
        <v>237.55</v>
      </c>
      <c r="F445" s="52">
        <v>239.35</v>
      </c>
      <c r="G445" s="52">
        <v>241.5</v>
      </c>
      <c r="H445" s="52"/>
      <c r="I445" s="54">
        <f t="shared" si="555"/>
        <v>1136.6028204588399</v>
      </c>
      <c r="J445" s="55">
        <f t="shared" ref="J445:J446" si="558">(IF(D445="SHORT",IF(G445="",0,F445-G445),IF(D445="LONG",IF(G445="",0,G445-F445))))*C445</f>
        <v>1357.6089244369641</v>
      </c>
      <c r="K445" s="55"/>
      <c r="L445" s="55">
        <f t="shared" si="556"/>
        <v>3.9499999999999886</v>
      </c>
      <c r="M445" s="56">
        <f t="shared" si="557"/>
        <v>2494.2117448958043</v>
      </c>
    </row>
    <row r="446" spans="1:13" s="57" customFormat="1">
      <c r="A446" s="51">
        <v>43300</v>
      </c>
      <c r="B446" s="52" t="s">
        <v>538</v>
      </c>
      <c r="C446" s="53">
        <f t="shared" si="554"/>
        <v>798.50944902848016</v>
      </c>
      <c r="D446" s="52" t="s">
        <v>14</v>
      </c>
      <c r="E446" s="52">
        <v>187.85</v>
      </c>
      <c r="F446" s="52">
        <v>189.25</v>
      </c>
      <c r="G446" s="52">
        <v>191</v>
      </c>
      <c r="H446" s="52"/>
      <c r="I446" s="54">
        <f t="shared" si="555"/>
        <v>1117.9132286398767</v>
      </c>
      <c r="J446" s="55">
        <f t="shared" si="558"/>
        <v>1397.3915357998403</v>
      </c>
      <c r="K446" s="55"/>
      <c r="L446" s="55">
        <f t="shared" si="556"/>
        <v>3.1500000000000057</v>
      </c>
      <c r="M446" s="56">
        <f t="shared" si="557"/>
        <v>2515.304764439717</v>
      </c>
    </row>
    <row r="447" spans="1:13" s="57" customFormat="1">
      <c r="A447" s="51">
        <v>43300</v>
      </c>
      <c r="B447" s="52" t="s">
        <v>505</v>
      </c>
      <c r="C447" s="53">
        <f t="shared" si="554"/>
        <v>243.90243902439025</v>
      </c>
      <c r="D447" s="52" t="s">
        <v>18</v>
      </c>
      <c r="E447" s="52">
        <v>615</v>
      </c>
      <c r="F447" s="52">
        <v>610.35</v>
      </c>
      <c r="G447" s="52"/>
      <c r="H447" s="52"/>
      <c r="I447" s="54">
        <f t="shared" si="555"/>
        <v>1134.146341463409</v>
      </c>
      <c r="J447" s="55"/>
      <c r="K447" s="55"/>
      <c r="L447" s="55">
        <f t="shared" si="556"/>
        <v>4.6499999999999773</v>
      </c>
      <c r="M447" s="56">
        <f t="shared" si="557"/>
        <v>1134.146341463409</v>
      </c>
    </row>
    <row r="448" spans="1:13" s="57" customFormat="1">
      <c r="A448" s="51">
        <v>43299</v>
      </c>
      <c r="B448" s="52" t="s">
        <v>449</v>
      </c>
      <c r="C448" s="53">
        <f t="shared" ref="C448:C452" si="559">150000/E448</f>
        <v>137.58312313689521</v>
      </c>
      <c r="D448" s="52" t="s">
        <v>18</v>
      </c>
      <c r="E448" s="52">
        <v>1090.25</v>
      </c>
      <c r="F448" s="52">
        <v>1082.0999999999999</v>
      </c>
      <c r="G448" s="52"/>
      <c r="H448" s="52"/>
      <c r="I448" s="54">
        <f t="shared" ref="I448:I452" si="560">(IF(D448="SHORT",E448-F448,IF(D448="LONG",F448-E448)))*C448</f>
        <v>1121.3024535657084</v>
      </c>
      <c r="J448" s="55"/>
      <c r="K448" s="55"/>
      <c r="L448" s="55">
        <f t="shared" ref="L448:L452" si="561">(J448+I448+K448)/C448</f>
        <v>8.1500000000000909</v>
      </c>
      <c r="M448" s="56">
        <f t="shared" ref="M448:M452" si="562">L448*C448</f>
        <v>1121.3024535657084</v>
      </c>
    </row>
    <row r="449" spans="1:13" s="57" customFormat="1">
      <c r="A449" s="51">
        <v>43299</v>
      </c>
      <c r="B449" s="52" t="s">
        <v>514</v>
      </c>
      <c r="C449" s="53">
        <f t="shared" si="559"/>
        <v>536.96080186146412</v>
      </c>
      <c r="D449" s="52" t="s">
        <v>14</v>
      </c>
      <c r="E449" s="52">
        <v>279.35000000000002</v>
      </c>
      <c r="F449" s="52">
        <v>276.8</v>
      </c>
      <c r="G449" s="52"/>
      <c r="H449" s="52"/>
      <c r="I449" s="54">
        <f t="shared" si="560"/>
        <v>-1369.2500447467396</v>
      </c>
      <c r="J449" s="55"/>
      <c r="K449" s="55"/>
      <c r="L449" s="55">
        <f t="shared" si="561"/>
        <v>-2.5500000000000114</v>
      </c>
      <c r="M449" s="56">
        <f t="shared" si="562"/>
        <v>-1369.2500447467396</v>
      </c>
    </row>
    <row r="450" spans="1:13" s="57" customFormat="1">
      <c r="A450" s="51">
        <v>43299</v>
      </c>
      <c r="B450" s="52" t="s">
        <v>426</v>
      </c>
      <c r="C450" s="53">
        <f t="shared" si="559"/>
        <v>287.90786948176583</v>
      </c>
      <c r="D450" s="52" t="s">
        <v>18</v>
      </c>
      <c r="E450" s="52">
        <v>521</v>
      </c>
      <c r="F450" s="52">
        <v>517.1</v>
      </c>
      <c r="G450" s="52"/>
      <c r="H450" s="52"/>
      <c r="I450" s="54">
        <f t="shared" si="560"/>
        <v>1122.8406909788803</v>
      </c>
      <c r="J450" s="55"/>
      <c r="K450" s="55"/>
      <c r="L450" s="55">
        <f t="shared" si="561"/>
        <v>3.8999999999999777</v>
      </c>
      <c r="M450" s="56">
        <f t="shared" si="562"/>
        <v>1122.8406909788803</v>
      </c>
    </row>
    <row r="451" spans="1:13" s="57" customFormat="1">
      <c r="A451" s="51">
        <v>43299</v>
      </c>
      <c r="B451" s="52" t="s">
        <v>552</v>
      </c>
      <c r="C451" s="53">
        <f t="shared" si="559"/>
        <v>342.46575342465752</v>
      </c>
      <c r="D451" s="52" t="s">
        <v>18</v>
      </c>
      <c r="E451" s="52">
        <v>438</v>
      </c>
      <c r="F451" s="52">
        <v>437.4</v>
      </c>
      <c r="G451" s="52"/>
      <c r="H451" s="52"/>
      <c r="I451" s="54">
        <f t="shared" si="560"/>
        <v>205.47945205480229</v>
      </c>
      <c r="J451" s="55"/>
      <c r="K451" s="55"/>
      <c r="L451" s="55">
        <f t="shared" si="561"/>
        <v>0.60000000000002274</v>
      </c>
      <c r="M451" s="56">
        <f t="shared" si="562"/>
        <v>205.47945205480229</v>
      </c>
    </row>
    <row r="452" spans="1:13" s="57" customFormat="1">
      <c r="A452" s="51">
        <v>43299</v>
      </c>
      <c r="B452" s="52" t="s">
        <v>551</v>
      </c>
      <c r="C452" s="53">
        <f t="shared" si="559"/>
        <v>184.95684340320591</v>
      </c>
      <c r="D452" s="52" t="s">
        <v>18</v>
      </c>
      <c r="E452" s="52">
        <v>811</v>
      </c>
      <c r="F452" s="52">
        <v>804.95</v>
      </c>
      <c r="G452" s="52"/>
      <c r="H452" s="52"/>
      <c r="I452" s="54">
        <f t="shared" si="560"/>
        <v>1118.9889025893874</v>
      </c>
      <c r="J452" s="55"/>
      <c r="K452" s="55"/>
      <c r="L452" s="55">
        <f t="shared" si="561"/>
        <v>6.0499999999999545</v>
      </c>
      <c r="M452" s="56">
        <f t="shared" si="562"/>
        <v>1118.9889025893874</v>
      </c>
    </row>
    <row r="453" spans="1:13" s="57" customFormat="1">
      <c r="A453" s="51">
        <v>43298</v>
      </c>
      <c r="B453" s="52" t="s">
        <v>509</v>
      </c>
      <c r="C453" s="53">
        <f t="shared" ref="C453:C454" si="563">150000/E453</f>
        <v>107.21944245889921</v>
      </c>
      <c r="D453" s="52" t="s">
        <v>14</v>
      </c>
      <c r="E453" s="52">
        <v>1399</v>
      </c>
      <c r="F453" s="52">
        <v>1402</v>
      </c>
      <c r="G453" s="52"/>
      <c r="H453" s="52"/>
      <c r="I453" s="54">
        <f t="shared" ref="I453:I454" si="564">(IF(D453="SHORT",E453-F453,IF(D453="LONG",F453-E453)))*C453</f>
        <v>321.65832737669763</v>
      </c>
      <c r="J453" s="55"/>
      <c r="K453" s="55"/>
      <c r="L453" s="55">
        <f t="shared" ref="L453:L454" si="565">(J453+I453+K453)/C453</f>
        <v>3</v>
      </c>
      <c r="M453" s="56">
        <f t="shared" ref="M453:M454" si="566">L453*C453</f>
        <v>321.65832737669763</v>
      </c>
    </row>
    <row r="454" spans="1:13" s="66" customFormat="1">
      <c r="A454" s="60">
        <v>43298</v>
      </c>
      <c r="B454" s="61" t="s">
        <v>457</v>
      </c>
      <c r="C454" s="62">
        <f t="shared" si="563"/>
        <v>697.67441860465112</v>
      </c>
      <c r="D454" s="61" t="s">
        <v>14</v>
      </c>
      <c r="E454" s="61">
        <v>215</v>
      </c>
      <c r="F454" s="61">
        <v>216.6</v>
      </c>
      <c r="G454" s="61">
        <v>218.6</v>
      </c>
      <c r="H454" s="61">
        <v>220.55</v>
      </c>
      <c r="I454" s="63">
        <f t="shared" si="564"/>
        <v>1116.2790697674379</v>
      </c>
      <c r="J454" s="64">
        <f t="shared" ref="J454" si="567">(IF(D454="SHORT",IF(G454="",0,F454-G454),IF(D454="LONG",IF(G454="",0,G454-F454))))*C454</f>
        <v>1395.3488372093022</v>
      </c>
      <c r="K454" s="64">
        <f t="shared" ref="K454" si="568">(IF(D454="SHORT",IF(H454="",0,G454-H454),IF(D454="LONG",IF(H454="",0,(H454-G454)))))*C454</f>
        <v>1360.4651162790815</v>
      </c>
      <c r="L454" s="64">
        <f t="shared" si="565"/>
        <v>5.5500000000000114</v>
      </c>
      <c r="M454" s="65">
        <f t="shared" si="566"/>
        <v>3872.0930232558217</v>
      </c>
    </row>
    <row r="455" spans="1:13" s="66" customFormat="1">
      <c r="A455" s="60">
        <v>43298</v>
      </c>
      <c r="B455" s="61" t="s">
        <v>505</v>
      </c>
      <c r="C455" s="62">
        <f t="shared" ref="C455" si="569">150000/E455</f>
        <v>254.66893039049236</v>
      </c>
      <c r="D455" s="61" t="s">
        <v>14</v>
      </c>
      <c r="E455" s="61">
        <v>589</v>
      </c>
      <c r="F455" s="61">
        <v>593.4</v>
      </c>
      <c r="G455" s="61">
        <v>599.04999999999995</v>
      </c>
      <c r="H455" s="61">
        <v>604.45000000000005</v>
      </c>
      <c r="I455" s="63">
        <f t="shared" ref="I455" si="570">(IF(D455="SHORT",E455-F455,IF(D455="LONG",F455-E455)))*C455</f>
        <v>1120.5432937181606</v>
      </c>
      <c r="J455" s="64">
        <f t="shared" ref="J455" si="571">(IF(D455="SHORT",IF(G455="",0,F455-G455),IF(D455="LONG",IF(G455="",0,G455-F455))))*C455</f>
        <v>1438.879456706276</v>
      </c>
      <c r="K455" s="64">
        <f t="shared" ref="K455" si="572">(IF(D455="SHORT",IF(H455="",0,G455-H455),IF(D455="LONG",IF(H455="",0,(H455-G455)))))*C455</f>
        <v>1375.212224108682</v>
      </c>
      <c r="L455" s="64">
        <f t="shared" ref="L455" si="573">(J455+I455+K455)/C455</f>
        <v>15.450000000000044</v>
      </c>
      <c r="M455" s="65">
        <f t="shared" ref="M455" si="574">L455*C455</f>
        <v>3934.6349745331181</v>
      </c>
    </row>
    <row r="456" spans="1:13" s="57" customFormat="1">
      <c r="A456" s="51">
        <v>43297</v>
      </c>
      <c r="B456" s="52" t="s">
        <v>442</v>
      </c>
      <c r="C456" s="53">
        <f t="shared" ref="C456:C458" si="575">150000/E456</f>
        <v>64.177986950475983</v>
      </c>
      <c r="D456" s="52" t="s">
        <v>18</v>
      </c>
      <c r="E456" s="52">
        <v>2337.25</v>
      </c>
      <c r="F456" s="52">
        <v>2330</v>
      </c>
      <c r="G456" s="52"/>
      <c r="H456" s="52"/>
      <c r="I456" s="54">
        <f>(IF(D456="SHORT",E456-F456,IF(D456="LONG",F456-E456)))*C456</f>
        <v>465.29040539095087</v>
      </c>
      <c r="J456" s="55"/>
      <c r="K456" s="55"/>
      <c r="L456" s="55">
        <f t="shared" ref="L456:L458" si="576">(J456+I456+K456)/C456</f>
        <v>7.25</v>
      </c>
      <c r="M456" s="56">
        <f t="shared" ref="M456:M458" si="577">L456*C456</f>
        <v>465.29040539095087</v>
      </c>
    </row>
    <row r="457" spans="1:13" s="66" customFormat="1">
      <c r="A457" s="60">
        <v>43297</v>
      </c>
      <c r="B457" s="61" t="s">
        <v>381</v>
      </c>
      <c r="C457" s="62">
        <f t="shared" si="575"/>
        <v>344.78795540742442</v>
      </c>
      <c r="D457" s="61" t="s">
        <v>18</v>
      </c>
      <c r="E457" s="61">
        <v>435.05</v>
      </c>
      <c r="F457" s="61">
        <v>431.8</v>
      </c>
      <c r="G457" s="61">
        <v>427.9</v>
      </c>
      <c r="H457" s="61">
        <v>424</v>
      </c>
      <c r="I457" s="63">
        <f t="shared" ref="I457:I458" si="578">(IF(D457="SHORT",E457-F457,IF(D457="LONG",F457-E457)))*C457</f>
        <v>1120.5608550741294</v>
      </c>
      <c r="J457" s="64">
        <f t="shared" ref="J457" si="579">(IF(D457="SHORT",IF(G457="",0,F457-G457),IF(D457="LONG",IF(G457="",0,G457-F457))))*C457</f>
        <v>1344.6730260889669</v>
      </c>
      <c r="K457" s="64">
        <f t="shared" ref="K457" si="580">(IF(D457="SHORT",IF(H457="",0,G457-H457),IF(D457="LONG",IF(H457="",0,(H457-G457)))))*C457</f>
        <v>1344.6730260889474</v>
      </c>
      <c r="L457" s="64">
        <f t="shared" si="576"/>
        <v>11.05000000000001</v>
      </c>
      <c r="M457" s="65">
        <f t="shared" si="577"/>
        <v>3809.9069072520433</v>
      </c>
    </row>
    <row r="458" spans="1:13" s="57" customFormat="1">
      <c r="A458" s="51">
        <v>43297</v>
      </c>
      <c r="B458" s="52" t="s">
        <v>413</v>
      </c>
      <c r="C458" s="53">
        <f t="shared" si="575"/>
        <v>554.016620498615</v>
      </c>
      <c r="D458" s="52" t="s">
        <v>18</v>
      </c>
      <c r="E458" s="52">
        <v>270.75</v>
      </c>
      <c r="F458" s="52">
        <v>268.75</v>
      </c>
      <c r="G458" s="52"/>
      <c r="H458" s="52"/>
      <c r="I458" s="54">
        <f t="shared" si="578"/>
        <v>1108.03324099723</v>
      </c>
      <c r="J458" s="55"/>
      <c r="K458" s="55"/>
      <c r="L458" s="55">
        <f t="shared" si="576"/>
        <v>2</v>
      </c>
      <c r="M458" s="56">
        <f t="shared" si="577"/>
        <v>1108.03324099723</v>
      </c>
    </row>
    <row r="459" spans="1:13" s="57" customFormat="1">
      <c r="A459" s="51">
        <v>43292</v>
      </c>
      <c r="B459" s="52" t="s">
        <v>432</v>
      </c>
      <c r="C459" s="53">
        <f t="shared" ref="C459:C463" si="581">150000/E459</f>
        <v>302.41935483870969</v>
      </c>
      <c r="D459" s="52" t="s">
        <v>14</v>
      </c>
      <c r="E459" s="52">
        <v>496</v>
      </c>
      <c r="F459" s="52">
        <v>499.7</v>
      </c>
      <c r="G459" s="52"/>
      <c r="H459" s="52"/>
      <c r="I459" s="54">
        <f t="shared" ref="I459:I464" si="582">(IF(D459="SHORT",E459-F459,IF(D459="LONG",F459-E459)))*C459</f>
        <v>1118.9516129032224</v>
      </c>
      <c r="J459" s="55"/>
      <c r="K459" s="55"/>
      <c r="L459" s="55">
        <f t="shared" ref="L459:L464" si="583">(J459+I459+K459)/C459</f>
        <v>3.6999999999999886</v>
      </c>
      <c r="M459" s="56">
        <f t="shared" ref="M459:M464" si="584">L459*C459</f>
        <v>1118.9516129032224</v>
      </c>
    </row>
    <row r="460" spans="1:13" s="57" customFormat="1">
      <c r="A460" s="51">
        <v>43292</v>
      </c>
      <c r="B460" s="52" t="s">
        <v>448</v>
      </c>
      <c r="C460" s="53">
        <f t="shared" si="581"/>
        <v>551.47058823529414</v>
      </c>
      <c r="D460" s="52" t="s">
        <v>14</v>
      </c>
      <c r="E460" s="52">
        <v>272</v>
      </c>
      <c r="F460" s="52">
        <v>273</v>
      </c>
      <c r="G460" s="52"/>
      <c r="H460" s="52"/>
      <c r="I460" s="54">
        <f t="shared" si="582"/>
        <v>551.47058823529414</v>
      </c>
      <c r="J460" s="55"/>
      <c r="K460" s="55"/>
      <c r="L460" s="55">
        <f t="shared" si="583"/>
        <v>1</v>
      </c>
      <c r="M460" s="56">
        <f t="shared" si="584"/>
        <v>551.47058823529414</v>
      </c>
    </row>
    <row r="461" spans="1:13" s="57" customFormat="1">
      <c r="A461" s="51">
        <v>43292</v>
      </c>
      <c r="B461" s="52" t="s">
        <v>486</v>
      </c>
      <c r="C461" s="53">
        <f t="shared" si="581"/>
        <v>1274.968125796855</v>
      </c>
      <c r="D461" s="52" t="s">
        <v>14</v>
      </c>
      <c r="E461" s="52">
        <v>117.65</v>
      </c>
      <c r="F461" s="52">
        <v>118.1</v>
      </c>
      <c r="G461" s="52"/>
      <c r="H461" s="52"/>
      <c r="I461" s="54">
        <f t="shared" si="582"/>
        <v>573.73565660857025</v>
      </c>
      <c r="J461" s="55"/>
      <c r="K461" s="55"/>
      <c r="L461" s="55">
        <f t="shared" si="583"/>
        <v>0.44999999999998863</v>
      </c>
      <c r="M461" s="56">
        <f t="shared" si="584"/>
        <v>573.73565660857025</v>
      </c>
    </row>
    <row r="462" spans="1:13" s="57" customFormat="1">
      <c r="A462" s="51">
        <v>43292</v>
      </c>
      <c r="B462" s="52" t="s">
        <v>550</v>
      </c>
      <c r="C462" s="53">
        <f t="shared" si="581"/>
        <v>301.5075376884422</v>
      </c>
      <c r="D462" s="52" t="s">
        <v>14</v>
      </c>
      <c r="E462" s="52">
        <v>497.5</v>
      </c>
      <c r="F462" s="52">
        <v>492.75</v>
      </c>
      <c r="G462" s="52"/>
      <c r="H462" s="52"/>
      <c r="I462" s="54">
        <f t="shared" si="582"/>
        <v>-1432.1608040201004</v>
      </c>
      <c r="J462" s="55"/>
      <c r="K462" s="55"/>
      <c r="L462" s="55">
        <f t="shared" si="583"/>
        <v>-4.75</v>
      </c>
      <c r="M462" s="56">
        <f t="shared" si="584"/>
        <v>-1432.1608040201004</v>
      </c>
    </row>
    <row r="463" spans="1:13" s="57" customFormat="1">
      <c r="A463" s="51">
        <v>43292</v>
      </c>
      <c r="B463" s="52" t="s">
        <v>549</v>
      </c>
      <c r="C463" s="53">
        <f t="shared" si="581"/>
        <v>1336.3028953229398</v>
      </c>
      <c r="D463" s="52" t="s">
        <v>14</v>
      </c>
      <c r="E463" s="52">
        <v>112.25</v>
      </c>
      <c r="F463" s="52">
        <v>113.05</v>
      </c>
      <c r="G463" s="52"/>
      <c r="H463" s="52"/>
      <c r="I463" s="54">
        <f t="shared" si="582"/>
        <v>1069.0423162583479</v>
      </c>
      <c r="J463" s="55"/>
      <c r="K463" s="55"/>
      <c r="L463" s="55">
        <f t="shared" si="583"/>
        <v>0.79999999999999705</v>
      </c>
      <c r="M463" s="56">
        <f t="shared" si="584"/>
        <v>1069.0423162583479</v>
      </c>
    </row>
    <row r="464" spans="1:13" s="57" customFormat="1">
      <c r="A464" s="51">
        <v>43291</v>
      </c>
      <c r="B464" s="52" t="s">
        <v>548</v>
      </c>
      <c r="C464" s="53">
        <f t="shared" ref="C464:C466" si="585">150000/E464</f>
        <v>257.28987993138935</v>
      </c>
      <c r="D464" s="52" t="s">
        <v>14</v>
      </c>
      <c r="E464" s="52">
        <v>583</v>
      </c>
      <c r="F464" s="52">
        <v>587.35</v>
      </c>
      <c r="G464" s="52">
        <v>598</v>
      </c>
      <c r="H464" s="52"/>
      <c r="I464" s="54">
        <f t="shared" si="582"/>
        <v>1119.2109777015496</v>
      </c>
      <c r="J464" s="55">
        <f t="shared" ref="J464" si="586">(IF(D464="SHORT",IF(G464="",0,F464-G464),IF(D464="LONG",IF(G464="",0,G464-F464))))*C464</f>
        <v>2740.1372212692909</v>
      </c>
      <c r="K464" s="55"/>
      <c r="L464" s="55">
        <f t="shared" si="583"/>
        <v>15.000000000000002</v>
      </c>
      <c r="M464" s="56">
        <f t="shared" si="584"/>
        <v>3859.3481989708407</v>
      </c>
    </row>
    <row r="465" spans="1:13" s="57" customFormat="1">
      <c r="A465" s="51">
        <v>43291</v>
      </c>
      <c r="B465" s="52" t="s">
        <v>476</v>
      </c>
      <c r="C465" s="53">
        <f t="shared" si="585"/>
        <v>1123.5955056179776</v>
      </c>
      <c r="D465" s="52" t="s">
        <v>14</v>
      </c>
      <c r="E465" s="52">
        <v>133.5</v>
      </c>
      <c r="F465" s="52">
        <v>134.4</v>
      </c>
      <c r="G465" s="52"/>
      <c r="H465" s="52"/>
      <c r="I465" s="54">
        <f t="shared" ref="I465:I466" si="587">(IF(D465="SHORT",E465-F465,IF(D465="LONG",F465-E465)))*C465</f>
        <v>1011.2359550561862</v>
      </c>
      <c r="J465" s="55"/>
      <c r="K465" s="55"/>
      <c r="L465" s="55">
        <f t="shared" ref="L465:L466" si="588">(J465+I465+K465)/C465</f>
        <v>0.90000000000000568</v>
      </c>
      <c r="M465" s="56">
        <f t="shared" ref="M465:M466" si="589">L465*C465</f>
        <v>1011.2359550561862</v>
      </c>
    </row>
    <row r="466" spans="1:13" s="57" customFormat="1">
      <c r="A466" s="51">
        <v>43291</v>
      </c>
      <c r="B466" s="52" t="s">
        <v>528</v>
      </c>
      <c r="C466" s="53">
        <f t="shared" si="585"/>
        <v>2042.2055820285907</v>
      </c>
      <c r="D466" s="52" t="s">
        <v>14</v>
      </c>
      <c r="E466" s="52">
        <v>73.45</v>
      </c>
      <c r="F466" s="52">
        <v>73.75</v>
      </c>
      <c r="G466" s="52"/>
      <c r="H466" s="52"/>
      <c r="I466" s="54">
        <f t="shared" si="587"/>
        <v>612.66167460857139</v>
      </c>
      <c r="J466" s="55"/>
      <c r="K466" s="55"/>
      <c r="L466" s="55">
        <f t="shared" si="588"/>
        <v>0.29999999999999716</v>
      </c>
      <c r="M466" s="56">
        <f t="shared" si="589"/>
        <v>612.66167460857139</v>
      </c>
    </row>
    <row r="467" spans="1:13" s="57" customFormat="1">
      <c r="A467" s="51">
        <v>43290</v>
      </c>
      <c r="B467" s="52" t="s">
        <v>506</v>
      </c>
      <c r="C467" s="53">
        <f t="shared" ref="C467:C469" si="590">150000/E467</f>
        <v>123.96694214876032</v>
      </c>
      <c r="D467" s="52" t="s">
        <v>14</v>
      </c>
      <c r="E467" s="52">
        <v>1210</v>
      </c>
      <c r="F467" s="52">
        <v>1219.0999999999999</v>
      </c>
      <c r="G467" s="52"/>
      <c r="H467" s="52"/>
      <c r="I467" s="54">
        <f t="shared" ref="I467:I469" si="591">(IF(D467="SHORT",E467-F467,IF(D467="LONG",F467-E467)))*C467</f>
        <v>1128.0991735537077</v>
      </c>
      <c r="J467" s="55"/>
      <c r="K467" s="55"/>
      <c r="L467" s="55">
        <f t="shared" ref="L467:L469" si="592">(J467+I467+K467)/C467</f>
        <v>9.0999999999999091</v>
      </c>
      <c r="M467" s="56">
        <f t="shared" ref="M467:M469" si="593">L467*C467</f>
        <v>1128.0991735537077</v>
      </c>
    </row>
    <row r="468" spans="1:13" s="66" customFormat="1">
      <c r="A468" s="60">
        <v>43290</v>
      </c>
      <c r="B468" s="61" t="s">
        <v>416</v>
      </c>
      <c r="C468" s="62">
        <f t="shared" si="590"/>
        <v>229.53328232593725</v>
      </c>
      <c r="D468" s="61" t="s">
        <v>14</v>
      </c>
      <c r="E468" s="61">
        <v>653.5</v>
      </c>
      <c r="F468" s="61">
        <v>658.4</v>
      </c>
      <c r="G468" s="61">
        <v>664.65</v>
      </c>
      <c r="H468" s="61">
        <v>670.65</v>
      </c>
      <c r="I468" s="63">
        <f t="shared" si="591"/>
        <v>1124.7130833970873</v>
      </c>
      <c r="J468" s="64">
        <f t="shared" ref="J468" si="594">(IF(D468="SHORT",IF(G468="",0,F468-G468),IF(D468="LONG",IF(G468="",0,G468-F468))))*C468</f>
        <v>1434.5830145371078</v>
      </c>
      <c r="K468" s="64">
        <f t="shared" ref="K468" si="595">(IF(D468="SHORT",IF(H468="",0,G468-H468),IF(D468="LONG",IF(H468="",0,(H468-G468)))))*C468</f>
        <v>1377.1996939556234</v>
      </c>
      <c r="L468" s="64">
        <f t="shared" si="592"/>
        <v>17.149999999999977</v>
      </c>
      <c r="M468" s="65">
        <f t="shared" si="593"/>
        <v>3936.4957918898185</v>
      </c>
    </row>
    <row r="469" spans="1:13" s="57" customFormat="1">
      <c r="A469" s="51">
        <v>43290</v>
      </c>
      <c r="B469" s="52" t="s">
        <v>522</v>
      </c>
      <c r="C469" s="53">
        <f t="shared" si="590"/>
        <v>145.63106796116506</v>
      </c>
      <c r="D469" s="52" t="s">
        <v>14</v>
      </c>
      <c r="E469" s="52">
        <v>1030</v>
      </c>
      <c r="F469" s="52">
        <v>1037</v>
      </c>
      <c r="G469" s="52"/>
      <c r="H469" s="52"/>
      <c r="I469" s="54">
        <f t="shared" si="591"/>
        <v>1019.4174757281554</v>
      </c>
      <c r="J469" s="55"/>
      <c r="K469" s="55"/>
      <c r="L469" s="55">
        <f t="shared" si="592"/>
        <v>7</v>
      </c>
      <c r="M469" s="56">
        <f t="shared" si="593"/>
        <v>1019.4174757281554</v>
      </c>
    </row>
    <row r="470" spans="1:13" s="57" customFormat="1">
      <c r="A470" s="51">
        <v>43287</v>
      </c>
      <c r="B470" s="52" t="s">
        <v>442</v>
      </c>
      <c r="C470" s="53">
        <f t="shared" ref="C470:C473" si="596">150000/E470</f>
        <v>63.911376224968045</v>
      </c>
      <c r="D470" s="52" t="s">
        <v>14</v>
      </c>
      <c r="E470" s="52">
        <v>2347</v>
      </c>
      <c r="F470" s="52">
        <v>2360.4499999999998</v>
      </c>
      <c r="G470" s="52"/>
      <c r="H470" s="52"/>
      <c r="I470" s="54">
        <f t="shared" ref="I470:I473" si="597">(IF(D470="SHORT",E470-F470,IF(D470="LONG",F470-E470)))*C470</f>
        <v>859.60801022580858</v>
      </c>
      <c r="J470" s="55"/>
      <c r="K470" s="55"/>
      <c r="L470" s="55">
        <f t="shared" ref="L470:L473" si="598">(J470+I470+K470)/C470</f>
        <v>13.449999999999818</v>
      </c>
      <c r="M470" s="56">
        <f t="shared" ref="M470:M473" si="599">L470*C470</f>
        <v>859.60801022580858</v>
      </c>
    </row>
    <row r="471" spans="1:13" s="57" customFormat="1">
      <c r="A471" s="51">
        <v>43287</v>
      </c>
      <c r="B471" s="52" t="s">
        <v>519</v>
      </c>
      <c r="C471" s="53">
        <f t="shared" si="596"/>
        <v>550.66079295154191</v>
      </c>
      <c r="D471" s="52" t="s">
        <v>14</v>
      </c>
      <c r="E471" s="52">
        <v>272.39999999999998</v>
      </c>
      <c r="F471" s="52">
        <v>274.39999999999998</v>
      </c>
      <c r="G471" s="52"/>
      <c r="H471" s="52"/>
      <c r="I471" s="54">
        <f t="shared" si="597"/>
        <v>1101.3215859030838</v>
      </c>
      <c r="J471" s="55"/>
      <c r="K471" s="55"/>
      <c r="L471" s="55">
        <f t="shared" si="598"/>
        <v>2</v>
      </c>
      <c r="M471" s="56">
        <f t="shared" si="599"/>
        <v>1101.3215859030838</v>
      </c>
    </row>
    <row r="472" spans="1:13" s="57" customFormat="1">
      <c r="A472" s="51">
        <v>43287</v>
      </c>
      <c r="B472" s="52" t="s">
        <v>449</v>
      </c>
      <c r="C472" s="53">
        <f t="shared" si="596"/>
        <v>153.2019201307323</v>
      </c>
      <c r="D472" s="52" t="s">
        <v>14</v>
      </c>
      <c r="E472" s="52">
        <v>979.1</v>
      </c>
      <c r="F472" s="52">
        <v>976</v>
      </c>
      <c r="G472" s="52"/>
      <c r="H472" s="52"/>
      <c r="I472" s="54">
        <f t="shared" si="597"/>
        <v>-474.92595240527362</v>
      </c>
      <c r="J472" s="55"/>
      <c r="K472" s="55"/>
      <c r="L472" s="55">
        <f t="shared" si="598"/>
        <v>-3.1000000000000227</v>
      </c>
      <c r="M472" s="56">
        <f t="shared" si="599"/>
        <v>-474.92595240527362</v>
      </c>
    </row>
    <row r="473" spans="1:13" s="57" customFormat="1">
      <c r="A473" s="51">
        <v>43287</v>
      </c>
      <c r="B473" s="52" t="s">
        <v>547</v>
      </c>
      <c r="C473" s="53">
        <f t="shared" si="596"/>
        <v>297.61904761904759</v>
      </c>
      <c r="D473" s="52" t="s">
        <v>14</v>
      </c>
      <c r="E473" s="52">
        <v>504</v>
      </c>
      <c r="F473" s="52">
        <v>507.75</v>
      </c>
      <c r="G473" s="52">
        <v>512.6</v>
      </c>
      <c r="H473" s="52"/>
      <c r="I473" s="54">
        <f t="shared" si="597"/>
        <v>1116.0714285714284</v>
      </c>
      <c r="J473" s="55">
        <f t="shared" ref="J473" si="600">(IF(D473="SHORT",IF(G473="",0,F473-G473),IF(D473="LONG",IF(G473="",0,G473-F473))))*C473</f>
        <v>1443.4523809523876</v>
      </c>
      <c r="K473" s="55"/>
      <c r="L473" s="55">
        <f t="shared" si="598"/>
        <v>8.6000000000000227</v>
      </c>
      <c r="M473" s="56">
        <f t="shared" si="599"/>
        <v>2559.523809523816</v>
      </c>
    </row>
    <row r="474" spans="1:13" s="57" customFormat="1">
      <c r="A474" s="51">
        <v>43286</v>
      </c>
      <c r="B474" s="52" t="s">
        <v>545</v>
      </c>
      <c r="C474" s="53">
        <f>150000/E474</f>
        <v>993.37748344370857</v>
      </c>
      <c r="D474" s="52" t="s">
        <v>18</v>
      </c>
      <c r="E474" s="52">
        <v>151</v>
      </c>
      <c r="F474" s="52">
        <v>149.85</v>
      </c>
      <c r="G474" s="52"/>
      <c r="H474" s="52"/>
      <c r="I474" s="54">
        <f t="shared" ref="I474:I478" si="601">(IF(D474="SHORT",E474-F474,IF(D474="LONG",F474-E474)))*C474</f>
        <v>1142.3841059602705</v>
      </c>
      <c r="J474" s="55"/>
      <c r="K474" s="55"/>
      <c r="L474" s="55">
        <f t="shared" ref="L474:L478" si="602">(J474+I474+K474)/C474</f>
        <v>1.1500000000000057</v>
      </c>
      <c r="M474" s="56">
        <f t="shared" ref="M474:M478" si="603">L474*C474</f>
        <v>1142.3841059602705</v>
      </c>
    </row>
    <row r="475" spans="1:13" s="57" customFormat="1">
      <c r="A475" s="51">
        <v>43286</v>
      </c>
      <c r="B475" s="52" t="s">
        <v>419</v>
      </c>
      <c r="C475" s="53">
        <f t="shared" ref="C475:C478" si="604">150000/E475</f>
        <v>128.72221745473269</v>
      </c>
      <c r="D475" s="52" t="s">
        <v>14</v>
      </c>
      <c r="E475" s="52">
        <v>1165.3</v>
      </c>
      <c r="F475" s="52">
        <v>1174</v>
      </c>
      <c r="G475" s="52"/>
      <c r="H475" s="52"/>
      <c r="I475" s="54">
        <f t="shared" si="601"/>
        <v>1119.8832918561802</v>
      </c>
      <c r="J475" s="55"/>
      <c r="K475" s="55"/>
      <c r="L475" s="55">
        <f t="shared" si="602"/>
        <v>8.7000000000000455</v>
      </c>
      <c r="M475" s="56">
        <f t="shared" si="603"/>
        <v>1119.8832918561802</v>
      </c>
    </row>
    <row r="476" spans="1:13" s="57" customFormat="1">
      <c r="A476" s="51">
        <v>43286</v>
      </c>
      <c r="B476" s="52" t="s">
        <v>418</v>
      </c>
      <c r="C476" s="53">
        <f t="shared" si="604"/>
        <v>1327.4336283185842</v>
      </c>
      <c r="D476" s="52" t="s">
        <v>14</v>
      </c>
      <c r="E476" s="52">
        <v>113</v>
      </c>
      <c r="F476" s="52">
        <v>113.85</v>
      </c>
      <c r="G476" s="52"/>
      <c r="H476" s="52"/>
      <c r="I476" s="54">
        <f t="shared" si="601"/>
        <v>1128.318584070789</v>
      </c>
      <c r="J476" s="55"/>
      <c r="K476" s="55"/>
      <c r="L476" s="55">
        <f t="shared" si="602"/>
        <v>0.84999999999999432</v>
      </c>
      <c r="M476" s="56">
        <f t="shared" si="603"/>
        <v>1128.318584070789</v>
      </c>
    </row>
    <row r="477" spans="1:13" s="57" customFormat="1">
      <c r="A477" s="51">
        <v>43286</v>
      </c>
      <c r="B477" s="52" t="s">
        <v>544</v>
      </c>
      <c r="C477" s="53">
        <f t="shared" si="604"/>
        <v>396.93040486901299</v>
      </c>
      <c r="D477" s="52" t="s">
        <v>14</v>
      </c>
      <c r="E477" s="52">
        <v>377.9</v>
      </c>
      <c r="F477" s="52">
        <v>374.3</v>
      </c>
      <c r="G477" s="52"/>
      <c r="H477" s="52"/>
      <c r="I477" s="54">
        <f t="shared" si="601"/>
        <v>-1428.9494575284332</v>
      </c>
      <c r="J477" s="55"/>
      <c r="K477" s="55"/>
      <c r="L477" s="55">
        <f t="shared" si="602"/>
        <v>-3.5999999999999659</v>
      </c>
      <c r="M477" s="56">
        <f t="shared" si="603"/>
        <v>-1428.9494575284332</v>
      </c>
    </row>
    <row r="478" spans="1:13" s="57" customFormat="1">
      <c r="A478" s="51">
        <v>43285</v>
      </c>
      <c r="B478" s="52" t="s">
        <v>546</v>
      </c>
      <c r="C478" s="53">
        <f t="shared" si="604"/>
        <v>378.78787878787881</v>
      </c>
      <c r="D478" s="52" t="s">
        <v>14</v>
      </c>
      <c r="E478" s="52">
        <v>396</v>
      </c>
      <c r="F478" s="52">
        <v>398.95</v>
      </c>
      <c r="G478" s="52"/>
      <c r="H478" s="52"/>
      <c r="I478" s="54">
        <f t="shared" si="601"/>
        <v>1117.4242424242382</v>
      </c>
      <c r="J478" s="55"/>
      <c r="K478" s="55"/>
      <c r="L478" s="55">
        <f t="shared" si="602"/>
        <v>2.9499999999999886</v>
      </c>
      <c r="M478" s="56">
        <f t="shared" si="603"/>
        <v>1117.4242424242382</v>
      </c>
    </row>
    <row r="479" spans="1:13" s="57" customFormat="1">
      <c r="A479" s="51">
        <v>43285</v>
      </c>
      <c r="B479" s="52" t="s">
        <v>524</v>
      </c>
      <c r="C479" s="53">
        <f t="shared" ref="C479:C483" si="605">150000/E479</f>
        <v>2403.8461538461538</v>
      </c>
      <c r="D479" s="52" t="s">
        <v>14</v>
      </c>
      <c r="E479" s="52">
        <v>62.4</v>
      </c>
      <c r="F479" s="52">
        <v>62.8</v>
      </c>
      <c r="G479" s="52"/>
      <c r="H479" s="52"/>
      <c r="I479" s="54">
        <f t="shared" ref="I479:I483" si="606">(IF(D479="SHORT",E479-F479,IF(D479="LONG",F479-E479)))*C479</f>
        <v>961.53846153845814</v>
      </c>
      <c r="J479" s="55"/>
      <c r="K479" s="55"/>
      <c r="L479" s="55">
        <f t="shared" ref="L479:L483" si="607">(J479+I479+K479)/C479</f>
        <v>0.39999999999999858</v>
      </c>
      <c r="M479" s="56">
        <f t="shared" ref="M479:M483" si="608">L479*C479</f>
        <v>961.53846153845814</v>
      </c>
    </row>
    <row r="480" spans="1:13" s="57" customFormat="1">
      <c r="A480" s="51">
        <v>43285</v>
      </c>
      <c r="B480" s="52" t="s">
        <v>542</v>
      </c>
      <c r="C480" s="53">
        <f t="shared" si="605"/>
        <v>103.80622837370242</v>
      </c>
      <c r="D480" s="52" t="s">
        <v>14</v>
      </c>
      <c r="E480" s="52">
        <v>1445</v>
      </c>
      <c r="F480" s="52">
        <v>1431.25</v>
      </c>
      <c r="G480" s="52"/>
      <c r="H480" s="52"/>
      <c r="I480" s="54">
        <f t="shared" si="606"/>
        <v>-1427.3356401384083</v>
      </c>
      <c r="J480" s="55"/>
      <c r="K480" s="55"/>
      <c r="L480" s="55">
        <f t="shared" si="607"/>
        <v>-13.75</v>
      </c>
      <c r="M480" s="56">
        <f t="shared" si="608"/>
        <v>-1427.3356401384083</v>
      </c>
    </row>
    <row r="481" spans="1:13" s="57" customFormat="1">
      <c r="A481" s="51">
        <v>43285</v>
      </c>
      <c r="B481" s="52" t="s">
        <v>481</v>
      </c>
      <c r="C481" s="53">
        <f t="shared" si="605"/>
        <v>266.99893200427198</v>
      </c>
      <c r="D481" s="52" t="s">
        <v>18</v>
      </c>
      <c r="E481" s="52">
        <v>561.79999999999995</v>
      </c>
      <c r="F481" s="52">
        <v>567.15</v>
      </c>
      <c r="G481" s="52"/>
      <c r="H481" s="52"/>
      <c r="I481" s="54">
        <f t="shared" si="606"/>
        <v>-1428.4442862228611</v>
      </c>
      <c r="J481" s="55"/>
      <c r="K481" s="55"/>
      <c r="L481" s="55">
        <f t="shared" si="607"/>
        <v>-5.3500000000000227</v>
      </c>
      <c r="M481" s="56">
        <f t="shared" si="608"/>
        <v>-1428.4442862228611</v>
      </c>
    </row>
    <row r="482" spans="1:13" s="57" customFormat="1">
      <c r="A482" s="51">
        <v>43285</v>
      </c>
      <c r="B482" s="52" t="s">
        <v>455</v>
      </c>
      <c r="C482" s="53">
        <f t="shared" si="605"/>
        <v>1090.5125408942201</v>
      </c>
      <c r="D482" s="52" t="s">
        <v>18</v>
      </c>
      <c r="E482" s="52">
        <v>137.55000000000001</v>
      </c>
      <c r="F482" s="52">
        <v>136.5</v>
      </c>
      <c r="G482" s="52">
        <v>135.25</v>
      </c>
      <c r="H482" s="52"/>
      <c r="I482" s="54">
        <f t="shared" si="606"/>
        <v>1145.0381679389436</v>
      </c>
      <c r="J482" s="55">
        <f t="shared" ref="J482" si="609">(IF(D482="SHORT",IF(G482="",0,F482-G482),IF(D482="LONG",IF(G482="",0,G482-F482))))*C482</f>
        <v>1363.1406761177752</v>
      </c>
      <c r="K482" s="55"/>
      <c r="L482" s="55">
        <f t="shared" si="607"/>
        <v>2.3000000000000114</v>
      </c>
      <c r="M482" s="56">
        <f t="shared" si="608"/>
        <v>2508.1788440567188</v>
      </c>
    </row>
    <row r="483" spans="1:13" s="57" customFormat="1">
      <c r="A483" s="51">
        <v>43284</v>
      </c>
      <c r="B483" s="52" t="s">
        <v>543</v>
      </c>
      <c r="C483" s="53">
        <f t="shared" si="605"/>
        <v>744.04761904761904</v>
      </c>
      <c r="D483" s="52" t="s">
        <v>14</v>
      </c>
      <c r="E483" s="52">
        <v>201.6</v>
      </c>
      <c r="F483" s="52">
        <v>203.15</v>
      </c>
      <c r="G483" s="52"/>
      <c r="H483" s="52"/>
      <c r="I483" s="54">
        <f t="shared" si="606"/>
        <v>1153.273809523818</v>
      </c>
      <c r="J483" s="55"/>
      <c r="K483" s="55"/>
      <c r="L483" s="55">
        <f t="shared" si="607"/>
        <v>1.5500000000000114</v>
      </c>
      <c r="M483" s="56">
        <f t="shared" si="608"/>
        <v>1153.273809523818</v>
      </c>
    </row>
    <row r="484" spans="1:13" s="57" customFormat="1">
      <c r="A484" s="51">
        <v>43284</v>
      </c>
      <c r="B484" s="52" t="s">
        <v>541</v>
      </c>
      <c r="C484" s="53">
        <f t="shared" ref="C484:C487" si="610">150000/E484</f>
        <v>168.85236674734057</v>
      </c>
      <c r="D484" s="52" t="s">
        <v>18</v>
      </c>
      <c r="E484" s="52">
        <v>888.35</v>
      </c>
      <c r="F484" s="52">
        <v>896.8</v>
      </c>
      <c r="G484" s="52"/>
      <c r="H484" s="52"/>
      <c r="I484" s="54">
        <f t="shared" ref="I484:I487" si="611">(IF(D484="SHORT",E484-F484,IF(D484="LONG",F484-E484)))*C484</f>
        <v>-1426.8024990150163</v>
      </c>
      <c r="J484" s="55"/>
      <c r="K484" s="55"/>
      <c r="L484" s="55">
        <f t="shared" ref="L484:L487" si="612">(J484+I484+K484)/C484</f>
        <v>-8.4499999999999318</v>
      </c>
      <c r="M484" s="56">
        <f t="shared" ref="M484:M487" si="613">L484*C484</f>
        <v>-1426.8024990150163</v>
      </c>
    </row>
    <row r="485" spans="1:13" s="57" customFormat="1">
      <c r="A485" s="51">
        <v>43284</v>
      </c>
      <c r="B485" s="52" t="s">
        <v>494</v>
      </c>
      <c r="C485" s="53">
        <f t="shared" si="610"/>
        <v>174.39832577607254</v>
      </c>
      <c r="D485" s="52" t="s">
        <v>14</v>
      </c>
      <c r="E485" s="52">
        <v>860.1</v>
      </c>
      <c r="F485" s="52">
        <v>866.55</v>
      </c>
      <c r="G485" s="52"/>
      <c r="H485" s="52"/>
      <c r="I485" s="54">
        <f t="shared" si="611"/>
        <v>1124.869201255656</v>
      </c>
      <c r="J485" s="55"/>
      <c r="K485" s="55"/>
      <c r="L485" s="55">
        <f t="shared" si="612"/>
        <v>6.4499999999999318</v>
      </c>
      <c r="M485" s="56">
        <f t="shared" si="613"/>
        <v>1124.869201255656</v>
      </c>
    </row>
    <row r="486" spans="1:13" s="57" customFormat="1">
      <c r="A486" s="51">
        <v>43284</v>
      </c>
      <c r="B486" s="52" t="s">
        <v>467</v>
      </c>
      <c r="C486" s="53">
        <f t="shared" si="610"/>
        <v>483.09178743961354</v>
      </c>
      <c r="D486" s="52" t="s">
        <v>14</v>
      </c>
      <c r="E486" s="52">
        <v>310.5</v>
      </c>
      <c r="F486" s="52">
        <v>307.55</v>
      </c>
      <c r="G486" s="52"/>
      <c r="H486" s="52"/>
      <c r="I486" s="54">
        <f t="shared" si="611"/>
        <v>-1425.1207729468545</v>
      </c>
      <c r="J486" s="55"/>
      <c r="K486" s="55"/>
      <c r="L486" s="55">
        <f t="shared" si="612"/>
        <v>-2.9499999999999886</v>
      </c>
      <c r="M486" s="56">
        <f t="shared" si="613"/>
        <v>-1425.1207729468545</v>
      </c>
    </row>
    <row r="487" spans="1:13" s="57" customFormat="1">
      <c r="A487" s="51">
        <v>43284</v>
      </c>
      <c r="B487" s="52" t="s">
        <v>540</v>
      </c>
      <c r="C487" s="53">
        <f t="shared" si="610"/>
        <v>278.9659661521294</v>
      </c>
      <c r="D487" s="52" t="s">
        <v>14</v>
      </c>
      <c r="E487" s="52">
        <v>537.70000000000005</v>
      </c>
      <c r="F487" s="52">
        <v>541.70000000000005</v>
      </c>
      <c r="G487" s="52">
        <v>546.9</v>
      </c>
      <c r="H487" s="52"/>
      <c r="I487" s="54">
        <f t="shared" si="611"/>
        <v>1115.8638646085176</v>
      </c>
      <c r="J487" s="55">
        <f t="shared" ref="J487" si="614">(IF(D487="SHORT",IF(G487="",0,F487-G487),IF(D487="LONG",IF(G487="",0,G487-F487))))*C487</f>
        <v>1450.6230239910537</v>
      </c>
      <c r="K487" s="55"/>
      <c r="L487" s="55">
        <f t="shared" si="612"/>
        <v>9.19999999999993</v>
      </c>
      <c r="M487" s="56">
        <f t="shared" si="613"/>
        <v>2566.4868885995711</v>
      </c>
    </row>
    <row r="488" spans="1:13" s="57" customFormat="1">
      <c r="A488" s="51">
        <v>43283</v>
      </c>
      <c r="B488" s="52" t="s">
        <v>453</v>
      </c>
      <c r="C488" s="53">
        <f t="shared" ref="C488:C490" si="615">150000/E488</f>
        <v>2678.5714285714284</v>
      </c>
      <c r="D488" s="52" t="s">
        <v>18</v>
      </c>
      <c r="E488" s="52">
        <v>56</v>
      </c>
      <c r="F488" s="52">
        <v>56.55</v>
      </c>
      <c r="G488" s="52"/>
      <c r="H488" s="52"/>
      <c r="I488" s="54">
        <f t="shared" ref="I488:I490" si="616">(IF(D488="SHORT",E488-F488,IF(D488="LONG",F488-E488)))*C488</f>
        <v>-1473.214285714278</v>
      </c>
      <c r="J488" s="55"/>
      <c r="K488" s="55"/>
      <c r="L488" s="55">
        <f t="shared" ref="L488:L490" si="617">(J488+I488+K488)/C488</f>
        <v>-0.54999999999999716</v>
      </c>
      <c r="M488" s="56">
        <f t="shared" ref="M488:M490" si="618">L488*C488</f>
        <v>-1473.214285714278</v>
      </c>
    </row>
    <row r="489" spans="1:13" s="57" customFormat="1">
      <c r="A489" s="51">
        <v>43283</v>
      </c>
      <c r="B489" s="52" t="s">
        <v>523</v>
      </c>
      <c r="C489" s="53">
        <f t="shared" si="615"/>
        <v>65.565171780750063</v>
      </c>
      <c r="D489" s="52" t="s">
        <v>18</v>
      </c>
      <c r="E489" s="52">
        <v>2287.8000000000002</v>
      </c>
      <c r="F489" s="52">
        <v>2309.5500000000002</v>
      </c>
      <c r="G489" s="52"/>
      <c r="H489" s="52"/>
      <c r="I489" s="54">
        <f t="shared" si="616"/>
        <v>-1426.0424862313139</v>
      </c>
      <c r="J489" s="55"/>
      <c r="K489" s="55"/>
      <c r="L489" s="55">
        <f t="shared" si="617"/>
        <v>-21.75</v>
      </c>
      <c r="M489" s="56">
        <f t="shared" si="618"/>
        <v>-1426.0424862313139</v>
      </c>
    </row>
    <row r="490" spans="1:13" s="57" customFormat="1">
      <c r="A490" s="51">
        <v>43283</v>
      </c>
      <c r="B490" s="52" t="s">
        <v>539</v>
      </c>
      <c r="C490" s="53">
        <f t="shared" si="615"/>
        <v>801.06809078771698</v>
      </c>
      <c r="D490" s="52" t="s">
        <v>18</v>
      </c>
      <c r="E490" s="52">
        <v>187.25</v>
      </c>
      <c r="F490" s="52">
        <v>185.85</v>
      </c>
      <c r="G490" s="52"/>
      <c r="H490" s="52"/>
      <c r="I490" s="54">
        <f t="shared" si="616"/>
        <v>1121.4953271028082</v>
      </c>
      <c r="J490" s="55"/>
      <c r="K490" s="55"/>
      <c r="L490" s="55">
        <f t="shared" si="617"/>
        <v>1.4000000000000055</v>
      </c>
      <c r="M490" s="56">
        <f t="shared" si="618"/>
        <v>1121.4953271028082</v>
      </c>
    </row>
    <row r="491" spans="1:13" ht="15.75">
      <c r="A491" s="48"/>
      <c r="B491" s="49"/>
      <c r="C491" s="49"/>
      <c r="D491" s="49"/>
      <c r="E491" s="49"/>
      <c r="F491" s="49"/>
      <c r="G491" s="49"/>
      <c r="H491" s="49"/>
      <c r="I491" s="74"/>
      <c r="J491" s="75"/>
      <c r="K491" s="76"/>
      <c r="L491" s="50"/>
      <c r="M491" s="49"/>
    </row>
    <row r="492" spans="1:13" s="57" customFormat="1">
      <c r="A492" s="51">
        <v>43280</v>
      </c>
      <c r="B492" s="52" t="s">
        <v>538</v>
      </c>
      <c r="C492" s="53">
        <f t="shared" ref="C492:C496" si="619">150000/E492</f>
        <v>765.30612244897964</v>
      </c>
      <c r="D492" s="52" t="s">
        <v>14</v>
      </c>
      <c r="E492" s="52">
        <v>196</v>
      </c>
      <c r="F492" s="52">
        <v>197.45</v>
      </c>
      <c r="G492" s="52"/>
      <c r="H492" s="52"/>
      <c r="I492" s="54">
        <f t="shared" ref="I492:I496" si="620">(IF(D492="SHORT",E492-F492,IF(D492="LONG",F492-E492)))*C492</f>
        <v>1109.6938775510118</v>
      </c>
      <c r="J492" s="55"/>
      <c r="K492" s="55"/>
      <c r="L492" s="55">
        <f t="shared" ref="L492:L496" si="621">(J492+I492+K492)/C492</f>
        <v>1.4499999999999886</v>
      </c>
      <c r="M492" s="56">
        <f t="shared" ref="M492:M496" si="622">L492*C492</f>
        <v>1109.6938775510118</v>
      </c>
    </row>
    <row r="493" spans="1:13" s="57" customFormat="1">
      <c r="A493" s="51">
        <v>43280</v>
      </c>
      <c r="B493" s="52" t="s">
        <v>468</v>
      </c>
      <c r="C493" s="53">
        <f t="shared" si="619"/>
        <v>920.24539877300617</v>
      </c>
      <c r="D493" s="52" t="s">
        <v>14</v>
      </c>
      <c r="E493" s="52">
        <v>163</v>
      </c>
      <c r="F493" s="52">
        <v>164.2</v>
      </c>
      <c r="G493" s="52"/>
      <c r="H493" s="52"/>
      <c r="I493" s="54">
        <f t="shared" si="620"/>
        <v>1104.294478527597</v>
      </c>
      <c r="J493" s="55"/>
      <c r="K493" s="55"/>
      <c r="L493" s="55">
        <f t="shared" si="621"/>
        <v>1.1999999999999886</v>
      </c>
      <c r="M493" s="56">
        <f t="shared" si="622"/>
        <v>1104.294478527597</v>
      </c>
    </row>
    <row r="494" spans="1:13" s="57" customFormat="1">
      <c r="A494" s="51">
        <v>43280</v>
      </c>
      <c r="B494" s="52" t="s">
        <v>431</v>
      </c>
      <c r="C494" s="53">
        <f t="shared" si="619"/>
        <v>119.00511722004046</v>
      </c>
      <c r="D494" s="52" t="s">
        <v>14</v>
      </c>
      <c r="E494" s="52">
        <v>1260.45</v>
      </c>
      <c r="F494" s="52">
        <v>1269.9000000000001</v>
      </c>
      <c r="G494" s="52"/>
      <c r="H494" s="52"/>
      <c r="I494" s="54">
        <f t="shared" si="620"/>
        <v>1124.5983577293878</v>
      </c>
      <c r="J494" s="55"/>
      <c r="K494" s="55"/>
      <c r="L494" s="55">
        <f t="shared" si="621"/>
        <v>9.4500000000000455</v>
      </c>
      <c r="M494" s="56">
        <f t="shared" si="622"/>
        <v>1124.5983577293878</v>
      </c>
    </row>
    <row r="495" spans="1:13" s="57" customFormat="1">
      <c r="A495" s="51">
        <v>43280</v>
      </c>
      <c r="B495" s="52" t="s">
        <v>511</v>
      </c>
      <c r="C495" s="53">
        <f t="shared" si="619"/>
        <v>229.92029429797671</v>
      </c>
      <c r="D495" s="52" t="s">
        <v>14</v>
      </c>
      <c r="E495" s="52">
        <v>652.4</v>
      </c>
      <c r="F495" s="52">
        <v>657.3</v>
      </c>
      <c r="G495" s="52">
        <v>663.55</v>
      </c>
      <c r="H495" s="52"/>
      <c r="I495" s="54">
        <f t="shared" si="620"/>
        <v>1126.6094420600807</v>
      </c>
      <c r="J495" s="55">
        <f t="shared" ref="J495" si="623">(IF(D495="SHORT",IF(G495="",0,F495-G495),IF(D495="LONG",IF(G495="",0,G495-F495))))*C495</f>
        <v>1437.0018393623545</v>
      </c>
      <c r="K495" s="55"/>
      <c r="L495" s="55">
        <f t="shared" si="621"/>
        <v>11.149999999999977</v>
      </c>
      <c r="M495" s="56">
        <f t="shared" si="622"/>
        <v>2563.6112814224352</v>
      </c>
    </row>
    <row r="496" spans="1:13" s="57" customFormat="1">
      <c r="A496" s="51">
        <v>43280</v>
      </c>
      <c r="B496" s="52" t="s">
        <v>518</v>
      </c>
      <c r="C496" s="53">
        <f t="shared" si="619"/>
        <v>445.76523031203567</v>
      </c>
      <c r="D496" s="52" t="s">
        <v>14</v>
      </c>
      <c r="E496" s="52">
        <v>336.5</v>
      </c>
      <c r="F496" s="52">
        <v>333.3</v>
      </c>
      <c r="G496" s="52"/>
      <c r="H496" s="52"/>
      <c r="I496" s="54">
        <f t="shared" si="620"/>
        <v>-1426.448736998509</v>
      </c>
      <c r="J496" s="55"/>
      <c r="K496" s="55"/>
      <c r="L496" s="55">
        <f t="shared" si="621"/>
        <v>-3.1999999999999886</v>
      </c>
      <c r="M496" s="56">
        <f t="shared" si="622"/>
        <v>-1426.448736998509</v>
      </c>
    </row>
    <row r="497" spans="1:13" s="57" customFormat="1">
      <c r="A497" s="51">
        <v>43279</v>
      </c>
      <c r="B497" s="52" t="s">
        <v>537</v>
      </c>
      <c r="C497" s="53">
        <f t="shared" ref="C497:C500" si="624">150000/E497</f>
        <v>720.28811524609841</v>
      </c>
      <c r="D497" s="52" t="s">
        <v>18</v>
      </c>
      <c r="E497" s="52">
        <v>208.25</v>
      </c>
      <c r="F497" s="52">
        <v>206.65</v>
      </c>
      <c r="G497" s="52"/>
      <c r="H497" s="52"/>
      <c r="I497" s="54">
        <f t="shared" ref="I497:I500" si="625">(IF(D497="SHORT",E497-F497,IF(D497="LONG",F497-E497)))*C497</f>
        <v>1152.4609843937533</v>
      </c>
      <c r="J497" s="55"/>
      <c r="K497" s="55"/>
      <c r="L497" s="55">
        <f t="shared" ref="L497:L500" si="626">(J497+I497+K497)/C497</f>
        <v>1.5999999999999941</v>
      </c>
      <c r="M497" s="56">
        <f t="shared" ref="M497:M500" si="627">L497*C497</f>
        <v>1152.4609843937533</v>
      </c>
    </row>
    <row r="498" spans="1:13" s="57" customFormat="1">
      <c r="A498" s="51">
        <v>43279</v>
      </c>
      <c r="B498" s="52" t="s">
        <v>536</v>
      </c>
      <c r="C498" s="53">
        <f t="shared" si="624"/>
        <v>385.20801232665644</v>
      </c>
      <c r="D498" s="52" t="s">
        <v>18</v>
      </c>
      <c r="E498" s="52">
        <v>389.4</v>
      </c>
      <c r="F498" s="52">
        <v>386.45</v>
      </c>
      <c r="G498" s="52">
        <v>383</v>
      </c>
      <c r="H498" s="52"/>
      <c r="I498" s="54">
        <f t="shared" si="625"/>
        <v>1136.3636363636322</v>
      </c>
      <c r="J498" s="55">
        <f t="shared" ref="J498" si="628">(IF(D498="SHORT",IF(G498="",0,F498-G498),IF(D498="LONG",IF(G498="",0,G498-F498))))*C498</f>
        <v>1328.9676425269604</v>
      </c>
      <c r="K498" s="55"/>
      <c r="L498" s="55">
        <f t="shared" si="626"/>
        <v>6.3999999999999773</v>
      </c>
      <c r="M498" s="56">
        <f t="shared" si="627"/>
        <v>2465.3312788905923</v>
      </c>
    </row>
    <row r="499" spans="1:13" s="57" customFormat="1">
      <c r="A499" s="51">
        <v>43279</v>
      </c>
      <c r="B499" s="52" t="s">
        <v>463</v>
      </c>
      <c r="C499" s="53">
        <f t="shared" si="624"/>
        <v>65.466448445171849</v>
      </c>
      <c r="D499" s="52" t="s">
        <v>18</v>
      </c>
      <c r="E499" s="52">
        <v>2291.25</v>
      </c>
      <c r="F499" s="52">
        <v>2274.1</v>
      </c>
      <c r="G499" s="52"/>
      <c r="H499" s="52"/>
      <c r="I499" s="54">
        <f t="shared" si="625"/>
        <v>1122.7495908347032</v>
      </c>
      <c r="J499" s="55"/>
      <c r="K499" s="55"/>
      <c r="L499" s="55">
        <f t="shared" si="626"/>
        <v>17.150000000000091</v>
      </c>
      <c r="M499" s="56">
        <f t="shared" si="627"/>
        <v>1122.7495908347032</v>
      </c>
    </row>
    <row r="500" spans="1:13" s="57" customFormat="1">
      <c r="A500" s="51">
        <v>43279</v>
      </c>
      <c r="B500" s="52" t="s">
        <v>535</v>
      </c>
      <c r="C500" s="53">
        <f t="shared" si="624"/>
        <v>978.47358121330717</v>
      </c>
      <c r="D500" s="52" t="s">
        <v>14</v>
      </c>
      <c r="E500" s="52">
        <v>153.30000000000001</v>
      </c>
      <c r="F500" s="52">
        <v>151.80000000000001</v>
      </c>
      <c r="G500" s="52"/>
      <c r="H500" s="52"/>
      <c r="I500" s="54">
        <f t="shared" si="625"/>
        <v>-1467.7103718199608</v>
      </c>
      <c r="J500" s="55"/>
      <c r="K500" s="55"/>
      <c r="L500" s="55">
        <f t="shared" si="626"/>
        <v>-1.5</v>
      </c>
      <c r="M500" s="56">
        <f t="shared" si="627"/>
        <v>-1467.7103718199608</v>
      </c>
    </row>
    <row r="501" spans="1:13" s="57" customFormat="1">
      <c r="A501" s="51">
        <v>43278</v>
      </c>
      <c r="B501" s="52" t="s">
        <v>509</v>
      </c>
      <c r="C501" s="53">
        <f t="shared" ref="C501:C502" si="629">150000/E501</f>
        <v>112.85832518245429</v>
      </c>
      <c r="D501" s="52" t="s">
        <v>18</v>
      </c>
      <c r="E501" s="52">
        <v>1329.1</v>
      </c>
      <c r="F501" s="52">
        <v>1325</v>
      </c>
      <c r="G501" s="52"/>
      <c r="H501" s="52"/>
      <c r="I501" s="54">
        <f t="shared" ref="I501:I502" si="630">(IF(D501="SHORT",E501-F501,IF(D501="LONG",F501-E501)))*C501</f>
        <v>462.71913324805234</v>
      </c>
      <c r="J501" s="55"/>
      <c r="K501" s="55"/>
      <c r="L501" s="55">
        <f t="shared" ref="L501:L502" si="631">(J501+I501+K501)/C501</f>
        <v>4.0999999999999091</v>
      </c>
      <c r="M501" s="56">
        <f t="shared" ref="M501:M502" si="632">L501*C501</f>
        <v>462.71913324805234</v>
      </c>
    </row>
    <row r="502" spans="1:13" s="66" customFormat="1">
      <c r="A502" s="60">
        <v>43278</v>
      </c>
      <c r="B502" s="61" t="s">
        <v>534</v>
      </c>
      <c r="C502" s="62">
        <f t="shared" si="629"/>
        <v>2012.0724346076458</v>
      </c>
      <c r="D502" s="61" t="s">
        <v>18</v>
      </c>
      <c r="E502" s="61">
        <v>74.55</v>
      </c>
      <c r="F502" s="61">
        <v>73.95</v>
      </c>
      <c r="G502" s="61">
        <v>73.3</v>
      </c>
      <c r="H502" s="61">
        <v>72.599999999999994</v>
      </c>
      <c r="I502" s="63">
        <f t="shared" si="630"/>
        <v>1207.243460764576</v>
      </c>
      <c r="J502" s="64">
        <f t="shared" ref="J502" si="633">(IF(D502="SHORT",IF(G502="",0,F502-G502),IF(D502="LONG",IF(G502="",0,G502-F502))))*C502</f>
        <v>1307.8470824949814</v>
      </c>
      <c r="K502" s="64">
        <f t="shared" ref="K502" si="634">(IF(D502="SHORT",IF(H502="",0,G502-H502),IF(D502="LONG",IF(H502="",0,(H502-G502)))))*C502</f>
        <v>1408.4507042253579</v>
      </c>
      <c r="L502" s="64">
        <f t="shared" si="631"/>
        <v>1.9500000000000031</v>
      </c>
      <c r="M502" s="65">
        <f t="shared" si="632"/>
        <v>3923.5412474849154</v>
      </c>
    </row>
    <row r="503" spans="1:13" s="57" customFormat="1">
      <c r="A503" s="51">
        <v>43277</v>
      </c>
      <c r="B503" s="52" t="s">
        <v>438</v>
      </c>
      <c r="C503" s="53">
        <f t="shared" ref="C503:C506" si="635">150000/E503</f>
        <v>433.71403787769259</v>
      </c>
      <c r="D503" s="52" t="s">
        <v>14</v>
      </c>
      <c r="E503" s="52">
        <v>345.85</v>
      </c>
      <c r="F503" s="52">
        <v>348.45</v>
      </c>
      <c r="G503" s="52">
        <v>351.75</v>
      </c>
      <c r="H503" s="52"/>
      <c r="I503" s="54">
        <f t="shared" ref="I503:I506" si="636">(IF(D503="SHORT",E503-F503,IF(D503="LONG",F503-E503)))*C503</f>
        <v>1127.6564984819859</v>
      </c>
      <c r="J503" s="55">
        <f t="shared" ref="J503:J506" si="637">(IF(D503="SHORT",IF(G503="",0,F503-G503),IF(D503="LONG",IF(G503="",0,G503-F503))))*C503</f>
        <v>1431.2563249963905</v>
      </c>
      <c r="K503" s="55"/>
      <c r="L503" s="55">
        <f t="shared" ref="L503:L506" si="638">(J503+I503+K503)/C503</f>
        <v>5.8999999999999773</v>
      </c>
      <c r="M503" s="56">
        <f t="shared" ref="M503:M506" si="639">L503*C503</f>
        <v>2558.9128234783766</v>
      </c>
    </row>
    <row r="504" spans="1:13" s="57" customFormat="1">
      <c r="A504" s="51">
        <v>43277</v>
      </c>
      <c r="B504" s="52" t="s">
        <v>455</v>
      </c>
      <c r="C504" s="53">
        <f t="shared" si="635"/>
        <v>1095.2902519167581</v>
      </c>
      <c r="D504" s="52" t="s">
        <v>14</v>
      </c>
      <c r="E504" s="52">
        <v>136.94999999999999</v>
      </c>
      <c r="F504" s="52">
        <v>135.6</v>
      </c>
      <c r="G504" s="52"/>
      <c r="H504" s="52"/>
      <c r="I504" s="54">
        <f t="shared" si="636"/>
        <v>-1478.6418400876171</v>
      </c>
      <c r="J504" s="55"/>
      <c r="K504" s="55"/>
      <c r="L504" s="55">
        <f t="shared" si="638"/>
        <v>-1.3499999999999943</v>
      </c>
      <c r="M504" s="56">
        <f t="shared" si="639"/>
        <v>-1478.6418400876171</v>
      </c>
    </row>
    <row r="505" spans="1:13" s="57" customFormat="1">
      <c r="A505" s="51">
        <v>43277</v>
      </c>
      <c r="B505" s="52" t="s">
        <v>533</v>
      </c>
      <c r="C505" s="53">
        <f t="shared" si="635"/>
        <v>111.35030806918567</v>
      </c>
      <c r="D505" s="52" t="s">
        <v>18</v>
      </c>
      <c r="E505" s="52">
        <v>1347.1</v>
      </c>
      <c r="F505" s="52">
        <v>1342.4</v>
      </c>
      <c r="G505" s="52"/>
      <c r="H505" s="52"/>
      <c r="I505" s="54">
        <f t="shared" si="636"/>
        <v>523.34644792515246</v>
      </c>
      <c r="J505" s="55"/>
      <c r="K505" s="55"/>
      <c r="L505" s="55">
        <f t="shared" si="638"/>
        <v>4.699999999999819</v>
      </c>
      <c r="M505" s="56">
        <f t="shared" si="639"/>
        <v>523.34644792515246</v>
      </c>
    </row>
    <row r="506" spans="1:13" s="57" customFormat="1">
      <c r="A506" s="51">
        <v>43277</v>
      </c>
      <c r="B506" s="52" t="s">
        <v>428</v>
      </c>
      <c r="C506" s="53">
        <f t="shared" si="635"/>
        <v>126.78020538393271</v>
      </c>
      <c r="D506" s="52" t="s">
        <v>14</v>
      </c>
      <c r="E506" s="52">
        <v>1183.1500000000001</v>
      </c>
      <c r="F506" s="52">
        <v>1192</v>
      </c>
      <c r="G506" s="52">
        <v>1203.3499999999999</v>
      </c>
      <c r="H506" s="52"/>
      <c r="I506" s="54">
        <f t="shared" si="636"/>
        <v>1122.0048176477931</v>
      </c>
      <c r="J506" s="55">
        <f t="shared" si="637"/>
        <v>1438.9553311076247</v>
      </c>
      <c r="K506" s="55"/>
      <c r="L506" s="55">
        <f t="shared" si="638"/>
        <v>20.199999999999818</v>
      </c>
      <c r="M506" s="56">
        <f t="shared" si="639"/>
        <v>2560.9601487554178</v>
      </c>
    </row>
    <row r="507" spans="1:13" s="57" customFormat="1">
      <c r="A507" s="51">
        <v>43276</v>
      </c>
      <c r="B507" s="52" t="s">
        <v>498</v>
      </c>
      <c r="C507" s="53">
        <f t="shared" ref="C507:C508" si="640">150000/E507</f>
        <v>170.45454545454547</v>
      </c>
      <c r="D507" s="52" t="s">
        <v>14</v>
      </c>
      <c r="E507" s="52">
        <v>880</v>
      </c>
      <c r="F507" s="52">
        <v>886</v>
      </c>
      <c r="G507" s="52"/>
      <c r="H507" s="52"/>
      <c r="I507" s="54">
        <f t="shared" ref="I507:I508" si="641">(IF(D507="SHORT",E507-F507,IF(D507="LONG",F507-E507)))*C507</f>
        <v>1022.7272727272727</v>
      </c>
      <c r="J507" s="55"/>
      <c r="K507" s="55"/>
      <c r="L507" s="55">
        <f t="shared" ref="L507:L508" si="642">(J507+I507+K507)/C507</f>
        <v>6</v>
      </c>
      <c r="M507" s="56">
        <f t="shared" ref="M507:M508" si="643">L507*C507</f>
        <v>1022.7272727272727</v>
      </c>
    </row>
    <row r="508" spans="1:13" s="57" customFormat="1">
      <c r="A508" s="51">
        <v>43276</v>
      </c>
      <c r="B508" s="52" t="s">
        <v>532</v>
      </c>
      <c r="C508" s="53">
        <f t="shared" si="640"/>
        <v>1817.0805572380377</v>
      </c>
      <c r="D508" s="52" t="s">
        <v>18</v>
      </c>
      <c r="E508" s="52">
        <v>82.55</v>
      </c>
      <c r="F508" s="52">
        <v>82</v>
      </c>
      <c r="G508" s="52">
        <v>81.25</v>
      </c>
      <c r="H508" s="52"/>
      <c r="I508" s="54">
        <f t="shared" si="641"/>
        <v>999.39430648091559</v>
      </c>
      <c r="J508" s="55">
        <f t="shared" ref="J508" si="644">(IF(D508="SHORT",IF(G508="",0,F508-G508),IF(D508="LONG",IF(G508="",0,G508-F508))))*C508</f>
        <v>1362.8104179285283</v>
      </c>
      <c r="K508" s="55"/>
      <c r="L508" s="55">
        <f t="shared" si="642"/>
        <v>1.2999999999999972</v>
      </c>
      <c r="M508" s="56">
        <f t="shared" si="643"/>
        <v>2362.2047244094438</v>
      </c>
    </row>
    <row r="509" spans="1:13" s="57" customFormat="1">
      <c r="A509" s="51">
        <v>43273</v>
      </c>
      <c r="B509" s="52" t="s">
        <v>463</v>
      </c>
      <c r="C509" s="53">
        <f t="shared" ref="C509:C513" si="645">150000/E509</f>
        <v>64.267352185089976</v>
      </c>
      <c r="D509" s="52" t="s">
        <v>14</v>
      </c>
      <c r="E509" s="52">
        <v>2334</v>
      </c>
      <c r="F509" s="52">
        <v>2347</v>
      </c>
      <c r="G509" s="52"/>
      <c r="H509" s="52"/>
      <c r="I509" s="54">
        <f t="shared" ref="I509:I513" si="646">(IF(D509="SHORT",E509-F509,IF(D509="LONG",F509-E509)))*C509</f>
        <v>835.47557840616969</v>
      </c>
      <c r="J509" s="55"/>
      <c r="K509" s="55"/>
      <c r="L509" s="55">
        <f t="shared" ref="L509:L513" si="647">(J509+I509+K509)/C509</f>
        <v>13</v>
      </c>
      <c r="M509" s="56">
        <f t="shared" ref="M509:M513" si="648">L509*C509</f>
        <v>835.47557840616969</v>
      </c>
    </row>
    <row r="510" spans="1:13" s="57" customFormat="1">
      <c r="A510" s="51">
        <v>43273</v>
      </c>
      <c r="B510" s="52" t="s">
        <v>531</v>
      </c>
      <c r="C510" s="53">
        <f t="shared" si="645"/>
        <v>114.15525114155251</v>
      </c>
      <c r="D510" s="52" t="s">
        <v>18</v>
      </c>
      <c r="E510" s="52">
        <v>1314</v>
      </c>
      <c r="F510" s="52">
        <v>1326.5</v>
      </c>
      <c r="G510" s="52"/>
      <c r="H510" s="52"/>
      <c r="I510" s="54">
        <f t="shared" si="646"/>
        <v>-1426.9406392694063</v>
      </c>
      <c r="J510" s="55"/>
      <c r="K510" s="55"/>
      <c r="L510" s="55">
        <f t="shared" si="647"/>
        <v>-12.5</v>
      </c>
      <c r="M510" s="56">
        <f t="shared" si="648"/>
        <v>-1426.9406392694063</v>
      </c>
    </row>
    <row r="511" spans="1:13" s="57" customFormat="1">
      <c r="A511" s="51">
        <v>43273</v>
      </c>
      <c r="B511" s="52" t="s">
        <v>502</v>
      </c>
      <c r="C511" s="53">
        <f t="shared" si="645"/>
        <v>152.56305939788444</v>
      </c>
      <c r="D511" s="52" t="s">
        <v>18</v>
      </c>
      <c r="E511" s="52">
        <v>983.2</v>
      </c>
      <c r="F511" s="52">
        <v>978.35</v>
      </c>
      <c r="G511" s="52"/>
      <c r="H511" s="52"/>
      <c r="I511" s="54">
        <f t="shared" si="646"/>
        <v>739.93083807974301</v>
      </c>
      <c r="J511" s="55"/>
      <c r="K511" s="55"/>
      <c r="L511" s="55">
        <f t="shared" si="647"/>
        <v>4.8500000000000227</v>
      </c>
      <c r="M511" s="56">
        <f t="shared" si="648"/>
        <v>739.93083807974301</v>
      </c>
    </row>
    <row r="512" spans="1:13" s="57" customFormat="1">
      <c r="A512" s="51">
        <v>43273</v>
      </c>
      <c r="B512" s="52" t="s">
        <v>505</v>
      </c>
      <c r="C512" s="53">
        <f t="shared" si="645"/>
        <v>239.15816326530611</v>
      </c>
      <c r="D512" s="52" t="s">
        <v>18</v>
      </c>
      <c r="E512" s="52">
        <v>627.20000000000005</v>
      </c>
      <c r="F512" s="52">
        <v>622.5</v>
      </c>
      <c r="G512" s="52"/>
      <c r="H512" s="52"/>
      <c r="I512" s="54">
        <f t="shared" si="646"/>
        <v>1124.0433673469497</v>
      </c>
      <c r="J512" s="55"/>
      <c r="K512" s="55"/>
      <c r="L512" s="55">
        <f t="shared" si="647"/>
        <v>4.7000000000000455</v>
      </c>
      <c r="M512" s="56">
        <f t="shared" si="648"/>
        <v>1124.0433673469497</v>
      </c>
    </row>
    <row r="513" spans="1:13" s="57" customFormat="1">
      <c r="A513" s="51">
        <v>43273</v>
      </c>
      <c r="B513" s="52" t="s">
        <v>530</v>
      </c>
      <c r="C513" s="53">
        <f t="shared" si="645"/>
        <v>382.4091778202677</v>
      </c>
      <c r="D513" s="52" t="s">
        <v>18</v>
      </c>
      <c r="E513" s="52">
        <v>392.25</v>
      </c>
      <c r="F513" s="52">
        <v>389.3</v>
      </c>
      <c r="G513" s="52">
        <v>385.6</v>
      </c>
      <c r="H513" s="52"/>
      <c r="I513" s="54">
        <f t="shared" si="646"/>
        <v>1128.1070745697855</v>
      </c>
      <c r="J513" s="55">
        <f t="shared" ref="J513" si="649">(IF(D513="SHORT",IF(G513="",0,F513-G513),IF(D513="LONG",IF(G513="",0,G513-F513))))*C513</f>
        <v>1414.9139579349862</v>
      </c>
      <c r="K513" s="55"/>
      <c r="L513" s="55">
        <f t="shared" si="647"/>
        <v>6.6499999999999782</v>
      </c>
      <c r="M513" s="56">
        <f t="shared" si="648"/>
        <v>2543.0210325047719</v>
      </c>
    </row>
    <row r="514" spans="1:13" s="57" customFormat="1">
      <c r="A514" s="51">
        <v>43272</v>
      </c>
      <c r="B514" s="52" t="s">
        <v>492</v>
      </c>
      <c r="C514" s="53">
        <f t="shared" ref="C514:C521" si="650">150000/E514</f>
        <v>179.85611510791367</v>
      </c>
      <c r="D514" s="52" t="s">
        <v>18</v>
      </c>
      <c r="E514" s="52">
        <v>834</v>
      </c>
      <c r="F514" s="52">
        <v>827.75</v>
      </c>
      <c r="G514" s="52"/>
      <c r="H514" s="52"/>
      <c r="I514" s="54">
        <f t="shared" ref="I514:I521" si="651">(IF(D514="SHORT",E514-F514,IF(D514="LONG",F514-E514)))*C514</f>
        <v>1124.1007194244605</v>
      </c>
      <c r="J514" s="55"/>
      <c r="K514" s="55"/>
      <c r="L514" s="55">
        <f t="shared" ref="L514:L521" si="652">(J514+I514+K514)/C514</f>
        <v>6.2500000000000009</v>
      </c>
      <c r="M514" s="56">
        <f t="shared" ref="M514:M521" si="653">L514*C514</f>
        <v>1124.1007194244605</v>
      </c>
    </row>
    <row r="515" spans="1:13" s="57" customFormat="1">
      <c r="A515" s="51">
        <v>43272</v>
      </c>
      <c r="B515" s="52" t="s">
        <v>529</v>
      </c>
      <c r="C515" s="53">
        <f t="shared" si="650"/>
        <v>936.62191695285662</v>
      </c>
      <c r="D515" s="52" t="s">
        <v>18</v>
      </c>
      <c r="E515" s="52">
        <v>160.15</v>
      </c>
      <c r="F515" s="52">
        <v>158.94999999999999</v>
      </c>
      <c r="G515" s="52"/>
      <c r="H515" s="52"/>
      <c r="I515" s="54">
        <f t="shared" si="651"/>
        <v>1123.9463003434439</v>
      </c>
      <c r="J515" s="55"/>
      <c r="K515" s="55"/>
      <c r="L515" s="55">
        <f t="shared" si="652"/>
        <v>1.2000000000000171</v>
      </c>
      <c r="M515" s="56">
        <f t="shared" si="653"/>
        <v>1123.9463003434439</v>
      </c>
    </row>
    <row r="516" spans="1:13" s="57" customFormat="1">
      <c r="A516" s="51">
        <v>43272</v>
      </c>
      <c r="B516" s="52" t="s">
        <v>455</v>
      </c>
      <c r="C516" s="53">
        <f t="shared" si="650"/>
        <v>1106.6027296200664</v>
      </c>
      <c r="D516" s="52" t="s">
        <v>18</v>
      </c>
      <c r="E516" s="52">
        <v>135.55000000000001</v>
      </c>
      <c r="F516" s="52">
        <v>134.5</v>
      </c>
      <c r="G516" s="52">
        <v>133.25</v>
      </c>
      <c r="H516" s="52"/>
      <c r="I516" s="54">
        <f t="shared" si="651"/>
        <v>1161.9328661010823</v>
      </c>
      <c r="J516" s="55">
        <f t="shared" ref="J516:J521" si="654">(IF(D516="SHORT",IF(G516="",0,F516-G516),IF(D516="LONG",IF(G516="",0,G516-F516))))*C516</f>
        <v>1383.253412025083</v>
      </c>
      <c r="K516" s="55"/>
      <c r="L516" s="55">
        <f t="shared" si="652"/>
        <v>2.3000000000000114</v>
      </c>
      <c r="M516" s="56">
        <f t="shared" si="653"/>
        <v>2545.1862781261652</v>
      </c>
    </row>
    <row r="517" spans="1:13" s="57" customFormat="1">
      <c r="A517" s="51">
        <v>43272</v>
      </c>
      <c r="B517" s="52" t="s">
        <v>528</v>
      </c>
      <c r="C517" s="53">
        <f t="shared" si="650"/>
        <v>2087.6826722338205</v>
      </c>
      <c r="D517" s="52" t="s">
        <v>18</v>
      </c>
      <c r="E517" s="52">
        <v>71.849999999999994</v>
      </c>
      <c r="F517" s="52">
        <v>71.3</v>
      </c>
      <c r="G517" s="52"/>
      <c r="H517" s="52"/>
      <c r="I517" s="54">
        <f t="shared" si="651"/>
        <v>1148.2254697285953</v>
      </c>
      <c r="J517" s="55"/>
      <c r="K517" s="55"/>
      <c r="L517" s="55">
        <f t="shared" si="652"/>
        <v>0.54999999999999716</v>
      </c>
      <c r="M517" s="56">
        <f t="shared" si="653"/>
        <v>1148.2254697285953</v>
      </c>
    </row>
    <row r="518" spans="1:13" s="57" customFormat="1">
      <c r="A518" s="51">
        <v>43271</v>
      </c>
      <c r="B518" s="52" t="s">
        <v>527</v>
      </c>
      <c r="C518" s="53">
        <f t="shared" si="650"/>
        <v>425.41123085649457</v>
      </c>
      <c r="D518" s="52" t="s">
        <v>14</v>
      </c>
      <c r="E518" s="52">
        <v>352.6</v>
      </c>
      <c r="F518" s="52">
        <v>354.8</v>
      </c>
      <c r="G518" s="52"/>
      <c r="H518" s="52"/>
      <c r="I518" s="54">
        <f t="shared" si="651"/>
        <v>935.9047078842832</v>
      </c>
      <c r="J518" s="55"/>
      <c r="K518" s="55"/>
      <c r="L518" s="55">
        <f t="shared" si="652"/>
        <v>2.1999999999999886</v>
      </c>
      <c r="M518" s="56">
        <f t="shared" si="653"/>
        <v>935.9047078842832</v>
      </c>
    </row>
    <row r="519" spans="1:13" s="57" customFormat="1">
      <c r="A519" s="51">
        <v>43271</v>
      </c>
      <c r="B519" s="52" t="s">
        <v>526</v>
      </c>
      <c r="C519" s="53">
        <f t="shared" si="650"/>
        <v>1184.3663639952624</v>
      </c>
      <c r="D519" s="52" t="s">
        <v>18</v>
      </c>
      <c r="E519" s="52">
        <v>126.65</v>
      </c>
      <c r="F519" s="52">
        <v>126.1</v>
      </c>
      <c r="G519" s="52"/>
      <c r="H519" s="52"/>
      <c r="I519" s="54">
        <f t="shared" si="651"/>
        <v>651.40150019740781</v>
      </c>
      <c r="J519" s="55"/>
      <c r="K519" s="55"/>
      <c r="L519" s="55">
        <f t="shared" si="652"/>
        <v>0.55000000000001137</v>
      </c>
      <c r="M519" s="56">
        <f t="shared" si="653"/>
        <v>651.40150019740781</v>
      </c>
    </row>
    <row r="520" spans="1:13" s="57" customFormat="1">
      <c r="A520" s="51">
        <v>43271</v>
      </c>
      <c r="B520" s="52" t="s">
        <v>460</v>
      </c>
      <c r="C520" s="53">
        <f t="shared" si="650"/>
        <v>112.52813203300825</v>
      </c>
      <c r="D520" s="52" t="s">
        <v>14</v>
      </c>
      <c r="E520" s="52">
        <v>1333</v>
      </c>
      <c r="F520" s="52">
        <v>1320.3</v>
      </c>
      <c r="G520" s="52"/>
      <c r="H520" s="52"/>
      <c r="I520" s="54">
        <f t="shared" si="651"/>
        <v>-1429.1072768192098</v>
      </c>
      <c r="J520" s="55"/>
      <c r="K520" s="55"/>
      <c r="L520" s="55">
        <f t="shared" si="652"/>
        <v>-12.700000000000045</v>
      </c>
      <c r="M520" s="56">
        <f t="shared" si="653"/>
        <v>-1429.1072768192098</v>
      </c>
    </row>
    <row r="521" spans="1:13" s="66" customFormat="1">
      <c r="A521" s="60">
        <v>43271</v>
      </c>
      <c r="B521" s="61" t="s">
        <v>506</v>
      </c>
      <c r="C521" s="62">
        <f t="shared" si="650"/>
        <v>137.36263736263737</v>
      </c>
      <c r="D521" s="61" t="s">
        <v>14</v>
      </c>
      <c r="E521" s="61">
        <v>1092</v>
      </c>
      <c r="F521" s="61">
        <v>1100.1500000000001</v>
      </c>
      <c r="G521" s="61">
        <v>1110.0999999999999</v>
      </c>
      <c r="H521" s="61">
        <v>1120.6500000000001</v>
      </c>
      <c r="I521" s="63">
        <f t="shared" si="651"/>
        <v>1119.5054945055072</v>
      </c>
      <c r="J521" s="64">
        <f t="shared" si="654"/>
        <v>1366.7582417582169</v>
      </c>
      <c r="K521" s="64">
        <f t="shared" ref="K521" si="655">(IF(D521="SHORT",IF(H521="",0,G521-H521),IF(D521="LONG",IF(H521="",0,(H521-G521)))))*C521</f>
        <v>1449.1758241758494</v>
      </c>
      <c r="L521" s="64">
        <f t="shared" si="652"/>
        <v>28.650000000000095</v>
      </c>
      <c r="M521" s="65">
        <f t="shared" si="653"/>
        <v>3935.4395604395736</v>
      </c>
    </row>
    <row r="522" spans="1:13" s="57" customFormat="1">
      <c r="A522" s="51">
        <v>43270</v>
      </c>
      <c r="B522" s="52" t="s">
        <v>430</v>
      </c>
      <c r="C522" s="53">
        <f t="shared" ref="C522:C525" si="656">150000/E522</f>
        <v>164.92578339747115</v>
      </c>
      <c r="D522" s="52" t="s">
        <v>18</v>
      </c>
      <c r="E522" s="52">
        <v>909.5</v>
      </c>
      <c r="F522" s="52">
        <v>902.7</v>
      </c>
      <c r="G522" s="52">
        <v>894.1</v>
      </c>
      <c r="H522" s="52"/>
      <c r="I522" s="54">
        <f t="shared" ref="I522" si="657">(IF(D522="SHORT",E522-F522,IF(D522="LONG",F522-E522)))*C522</f>
        <v>1121.4953271027964</v>
      </c>
      <c r="J522" s="55">
        <f t="shared" ref="J522" si="658">(IF(D522="SHORT",IF(G522="",0,F522-G522),IF(D522="LONG",IF(G522="",0,G522-F522))))*C522</f>
        <v>1418.3617372182557</v>
      </c>
      <c r="K522" s="55"/>
      <c r="L522" s="55">
        <f t="shared" ref="L522" si="659">(J522+I522+K522)/C522</f>
        <v>15.399999999999979</v>
      </c>
      <c r="M522" s="56">
        <f t="shared" ref="M522" si="660">L522*C522</f>
        <v>2539.8570643210523</v>
      </c>
    </row>
    <row r="523" spans="1:13" s="57" customFormat="1">
      <c r="A523" s="51">
        <v>43270</v>
      </c>
      <c r="B523" s="52" t="s">
        <v>525</v>
      </c>
      <c r="C523" s="53">
        <f t="shared" si="656"/>
        <v>488.99755501222495</v>
      </c>
      <c r="D523" s="52" t="s">
        <v>14</v>
      </c>
      <c r="E523" s="52">
        <v>306.75</v>
      </c>
      <c r="F523" s="52">
        <v>309.05</v>
      </c>
      <c r="G523" s="52"/>
      <c r="H523" s="52"/>
      <c r="I523" s="54">
        <f t="shared" ref="I523:I525" si="661">(IF(D523="SHORT",E523-F523,IF(D523="LONG",F523-E523)))*C523</f>
        <v>1124.694376528123</v>
      </c>
      <c r="J523" s="55"/>
      <c r="K523" s="55"/>
      <c r="L523" s="55">
        <f t="shared" ref="L523:L525" si="662">(J523+I523+K523)/C523</f>
        <v>2.3000000000000114</v>
      </c>
      <c r="M523" s="56">
        <f t="shared" ref="M523:M525" si="663">L523*C523</f>
        <v>1124.694376528123</v>
      </c>
    </row>
    <row r="524" spans="1:13" s="57" customFormat="1">
      <c r="A524" s="51">
        <v>43270</v>
      </c>
      <c r="B524" s="52" t="s">
        <v>524</v>
      </c>
      <c r="C524" s="53">
        <f t="shared" si="656"/>
        <v>2167.6300578034679</v>
      </c>
      <c r="D524" s="52" t="s">
        <v>18</v>
      </c>
      <c r="E524" s="52">
        <v>69.2</v>
      </c>
      <c r="F524" s="52">
        <v>68.650000000000006</v>
      </c>
      <c r="G524" s="52"/>
      <c r="H524" s="52"/>
      <c r="I524" s="54">
        <f t="shared" si="661"/>
        <v>1192.1965317919012</v>
      </c>
      <c r="J524" s="55"/>
      <c r="K524" s="55"/>
      <c r="L524" s="55">
        <f t="shared" si="662"/>
        <v>0.54999999999999716</v>
      </c>
      <c r="M524" s="56">
        <f t="shared" si="663"/>
        <v>1192.1965317919012</v>
      </c>
    </row>
    <row r="525" spans="1:13" s="57" customFormat="1">
      <c r="A525" s="51">
        <v>43270</v>
      </c>
      <c r="B525" s="52" t="s">
        <v>523</v>
      </c>
      <c r="C525" s="53">
        <f t="shared" si="656"/>
        <v>66.206166000926885</v>
      </c>
      <c r="D525" s="52" t="s">
        <v>14</v>
      </c>
      <c r="E525" s="52">
        <v>2265.65</v>
      </c>
      <c r="F525" s="52">
        <v>2272.6</v>
      </c>
      <c r="G525" s="52"/>
      <c r="H525" s="52"/>
      <c r="I525" s="54">
        <f t="shared" si="661"/>
        <v>460.13285370642978</v>
      </c>
      <c r="J525" s="55"/>
      <c r="K525" s="55"/>
      <c r="L525" s="55">
        <f t="shared" si="662"/>
        <v>6.9499999999998181</v>
      </c>
      <c r="M525" s="56">
        <f t="shared" si="663"/>
        <v>460.13285370642978</v>
      </c>
    </row>
    <row r="526" spans="1:13" s="57" customFormat="1">
      <c r="A526" s="51">
        <v>43269</v>
      </c>
      <c r="B526" s="52" t="s">
        <v>419</v>
      </c>
      <c r="C526" s="53">
        <f t="shared" ref="C526" si="664">150000/E526</f>
        <v>101.59160176092109</v>
      </c>
      <c r="D526" s="52" t="s">
        <v>18</v>
      </c>
      <c r="E526" s="52">
        <v>1476.5</v>
      </c>
      <c r="F526" s="52">
        <v>1465.4</v>
      </c>
      <c r="G526" s="52"/>
      <c r="H526" s="52"/>
      <c r="I526" s="54">
        <f t="shared" ref="I526" si="665">(IF(D526="SHORT",E526-F526,IF(D526="LONG",F526-E526)))*C526</f>
        <v>1127.6667795462149</v>
      </c>
      <c r="J526" s="55"/>
      <c r="K526" s="55"/>
      <c r="L526" s="55">
        <f t="shared" ref="L526" si="666">(J526+I526+K526)/C526</f>
        <v>11.099999999999909</v>
      </c>
      <c r="M526" s="56">
        <f t="shared" ref="M526" si="667">L526*C526</f>
        <v>1127.6667795462149</v>
      </c>
    </row>
    <row r="527" spans="1:13" s="57" customFormat="1">
      <c r="A527" s="51">
        <v>43266</v>
      </c>
      <c r="B527" s="52" t="s">
        <v>444</v>
      </c>
      <c r="C527" s="53">
        <f t="shared" ref="C527:C529" si="668">150000/E527</f>
        <v>247.93388429752065</v>
      </c>
      <c r="D527" s="52" t="s">
        <v>14</v>
      </c>
      <c r="E527" s="52">
        <v>605</v>
      </c>
      <c r="F527" s="52">
        <v>609.25</v>
      </c>
      <c r="G527" s="52"/>
      <c r="H527" s="52"/>
      <c r="I527" s="54">
        <f t="shared" ref="I527:I529" si="669">(IF(D527="SHORT",E527-F527,IF(D527="LONG",F527-E527)))*C527</f>
        <v>1053.7190082644627</v>
      </c>
      <c r="J527" s="55"/>
      <c r="K527" s="55"/>
      <c r="L527" s="55">
        <f t="shared" ref="L527:L529" si="670">(J527+I527+K527)/C527</f>
        <v>4.25</v>
      </c>
      <c r="M527" s="56">
        <f t="shared" ref="M527:M530" si="671">L527*C527</f>
        <v>1053.7190082644627</v>
      </c>
    </row>
    <row r="528" spans="1:13" s="57" customFormat="1">
      <c r="A528" s="51">
        <v>43266</v>
      </c>
      <c r="B528" s="52" t="s">
        <v>480</v>
      </c>
      <c r="C528" s="53">
        <f t="shared" si="668"/>
        <v>205.76131687242798</v>
      </c>
      <c r="D528" s="52" t="s">
        <v>14</v>
      </c>
      <c r="E528" s="52">
        <v>729</v>
      </c>
      <c r="F528" s="52">
        <v>734.1</v>
      </c>
      <c r="G528" s="52"/>
      <c r="H528" s="52"/>
      <c r="I528" s="54">
        <f t="shared" si="669"/>
        <v>1049.3827160493875</v>
      </c>
      <c r="J528" s="55"/>
      <c r="K528" s="55"/>
      <c r="L528" s="55">
        <f t="shared" si="670"/>
        <v>5.1000000000000227</v>
      </c>
      <c r="M528" s="56">
        <f t="shared" si="671"/>
        <v>1049.3827160493875</v>
      </c>
    </row>
    <row r="529" spans="1:13" s="66" customFormat="1">
      <c r="A529" s="60">
        <v>43266</v>
      </c>
      <c r="B529" s="61" t="s">
        <v>522</v>
      </c>
      <c r="C529" s="62">
        <f t="shared" si="668"/>
        <v>139.34045517882026</v>
      </c>
      <c r="D529" s="61" t="s">
        <v>14</v>
      </c>
      <c r="E529" s="61">
        <v>1076.5</v>
      </c>
      <c r="F529" s="61">
        <v>1084</v>
      </c>
      <c r="G529" s="61">
        <v>1093.8</v>
      </c>
      <c r="H529" s="61">
        <v>1103.6500000000001</v>
      </c>
      <c r="I529" s="63">
        <f t="shared" si="669"/>
        <v>1045.053413841152</v>
      </c>
      <c r="J529" s="64">
        <f t="shared" ref="J529" si="672">(IF(D529="SHORT",IF(G529="",0,F529-G529),IF(D529="LONG",IF(G529="",0,G529-F529))))*C529</f>
        <v>1365.5364607524323</v>
      </c>
      <c r="K529" s="64">
        <f t="shared" ref="K529" si="673">(IF(D529="SHORT",IF(H529="",0,G529-H529),IF(D529="LONG",IF(H529="",0,(H529-G529)))))*C529</f>
        <v>1372.5034835113986</v>
      </c>
      <c r="L529" s="64">
        <f t="shared" si="670"/>
        <v>27.150000000000091</v>
      </c>
      <c r="M529" s="65">
        <f t="shared" si="671"/>
        <v>3783.0933581049831</v>
      </c>
    </row>
    <row r="530" spans="1:13" s="57" customFormat="1">
      <c r="A530" s="51">
        <v>43264</v>
      </c>
      <c r="B530" s="52" t="s">
        <v>521</v>
      </c>
      <c r="C530" s="53">
        <f t="shared" ref="C530" si="674">150000/E530</f>
        <v>271.73913043478262</v>
      </c>
      <c r="D530" s="52" t="s">
        <v>14</v>
      </c>
      <c r="E530" s="52">
        <v>552</v>
      </c>
      <c r="F530" s="52">
        <v>556.15</v>
      </c>
      <c r="G530" s="52"/>
      <c r="H530" s="52"/>
      <c r="I530" s="54">
        <f t="shared" ref="I530" si="675">(IF(D530="SHORT",E530-F530,IF(D530="LONG",F530-E530)))*C530</f>
        <v>1127.7173913043416</v>
      </c>
      <c r="J530" s="55"/>
      <c r="K530" s="55"/>
      <c r="L530" s="55">
        <f t="shared" ref="L530" si="676">(J530+I530+K530)/C530</f>
        <v>4.1499999999999773</v>
      </c>
      <c r="M530" s="65">
        <f t="shared" si="671"/>
        <v>1127.7173913043416</v>
      </c>
    </row>
    <row r="531" spans="1:13" s="57" customFormat="1">
      <c r="A531" s="51">
        <v>43263</v>
      </c>
      <c r="B531" s="52" t="s">
        <v>520</v>
      </c>
      <c r="C531" s="53">
        <f t="shared" ref="C531:C534" si="677">150000/E531</f>
        <v>209.79020979020979</v>
      </c>
      <c r="D531" s="52" t="s">
        <v>14</v>
      </c>
      <c r="E531" s="52">
        <v>715</v>
      </c>
      <c r="F531" s="52">
        <v>720.4</v>
      </c>
      <c r="G531" s="52">
        <v>726.85</v>
      </c>
      <c r="H531" s="52"/>
      <c r="I531" s="54">
        <f t="shared" ref="I531:I534" si="678">(IF(D531="SHORT",E531-F531,IF(D531="LONG",F531-E531)))*C531</f>
        <v>1132.867132867128</v>
      </c>
      <c r="J531" s="55">
        <f t="shared" ref="J531" si="679">(IF(D531="SHORT",IF(G531="",0,F531-G531),IF(D531="LONG",IF(G531="",0,G531-F531))))*C531</f>
        <v>1353.1468531468627</v>
      </c>
      <c r="K531" s="55"/>
      <c r="L531" s="55">
        <f t="shared" ref="L531:L534" si="680">(J531+I531+K531)/C531</f>
        <v>11.850000000000023</v>
      </c>
      <c r="M531" s="56">
        <f t="shared" ref="M531:M534" si="681">L531*C531</f>
        <v>2486.0139860139907</v>
      </c>
    </row>
    <row r="532" spans="1:13" s="57" customFormat="1">
      <c r="A532" s="51">
        <v>43263</v>
      </c>
      <c r="B532" s="52" t="s">
        <v>445</v>
      </c>
      <c r="C532" s="53">
        <f t="shared" si="677"/>
        <v>635.99745601017594</v>
      </c>
      <c r="D532" s="52" t="s">
        <v>14</v>
      </c>
      <c r="E532" s="52">
        <v>235.85</v>
      </c>
      <c r="F532" s="52">
        <v>236.45</v>
      </c>
      <c r="G532" s="52"/>
      <c r="H532" s="52"/>
      <c r="I532" s="54">
        <f t="shared" si="678"/>
        <v>381.59847360610195</v>
      </c>
      <c r="J532" s="55"/>
      <c r="K532" s="55"/>
      <c r="L532" s="55">
        <f t="shared" si="680"/>
        <v>0.59999999999999432</v>
      </c>
      <c r="M532" s="56">
        <f t="shared" si="681"/>
        <v>381.59847360610195</v>
      </c>
    </row>
    <row r="533" spans="1:13" s="57" customFormat="1">
      <c r="A533" s="51">
        <v>43263</v>
      </c>
      <c r="B533" s="52" t="s">
        <v>519</v>
      </c>
      <c r="C533" s="53">
        <f t="shared" si="677"/>
        <v>553.91432791728209</v>
      </c>
      <c r="D533" s="52" t="s">
        <v>14</v>
      </c>
      <c r="E533" s="52">
        <v>270.8</v>
      </c>
      <c r="F533" s="52">
        <v>272.8</v>
      </c>
      <c r="G533" s="52"/>
      <c r="H533" s="52"/>
      <c r="I533" s="54">
        <f t="shared" si="678"/>
        <v>1107.8286558345642</v>
      </c>
      <c r="J533" s="55"/>
      <c r="K533" s="55"/>
      <c r="L533" s="55">
        <f t="shared" si="680"/>
        <v>2</v>
      </c>
      <c r="M533" s="56">
        <f t="shared" si="681"/>
        <v>1107.8286558345642</v>
      </c>
    </row>
    <row r="534" spans="1:13" s="57" customFormat="1">
      <c r="A534" s="51">
        <v>43263</v>
      </c>
      <c r="B534" s="52" t="s">
        <v>417</v>
      </c>
      <c r="C534" s="53">
        <f t="shared" si="677"/>
        <v>249.16943521594683</v>
      </c>
      <c r="D534" s="52" t="s">
        <v>14</v>
      </c>
      <c r="E534" s="52">
        <v>602</v>
      </c>
      <c r="F534" s="52">
        <v>606.5</v>
      </c>
      <c r="G534" s="52"/>
      <c r="H534" s="52"/>
      <c r="I534" s="54">
        <f t="shared" si="678"/>
        <v>1121.2624584717607</v>
      </c>
      <c r="J534" s="55"/>
      <c r="K534" s="55"/>
      <c r="L534" s="55">
        <f t="shared" si="680"/>
        <v>4.5</v>
      </c>
      <c r="M534" s="56">
        <f t="shared" si="681"/>
        <v>1121.2624584717607</v>
      </c>
    </row>
    <row r="535" spans="1:13" s="57" customFormat="1">
      <c r="A535" s="51">
        <v>43262</v>
      </c>
      <c r="B535" s="52" t="s">
        <v>434</v>
      </c>
      <c r="C535" s="53">
        <f t="shared" ref="C535:C536" si="682">150000/E535</f>
        <v>438.21209465381241</v>
      </c>
      <c r="D535" s="52" t="s">
        <v>14</v>
      </c>
      <c r="E535" s="52">
        <v>342.3</v>
      </c>
      <c r="F535" s="52">
        <v>344.85</v>
      </c>
      <c r="G535" s="52"/>
      <c r="H535" s="52"/>
      <c r="I535" s="54">
        <f t="shared" ref="I535:I536" si="683">(IF(D535="SHORT",E535-F535,IF(D535="LONG",F535-E535)))*C535</f>
        <v>1117.4408413672265</v>
      </c>
      <c r="J535" s="55"/>
      <c r="K535" s="55"/>
      <c r="L535" s="55">
        <f t="shared" ref="L535:L536" si="684">(J535+I535+K535)/C535</f>
        <v>2.5500000000000109</v>
      </c>
      <c r="M535" s="56">
        <f t="shared" ref="M535:M536" si="685">L535*C535</f>
        <v>1117.4408413672265</v>
      </c>
    </row>
    <row r="536" spans="1:13" s="57" customFormat="1">
      <c r="A536" s="51">
        <v>43262</v>
      </c>
      <c r="B536" s="52" t="s">
        <v>395</v>
      </c>
      <c r="C536" s="53">
        <f t="shared" si="682"/>
        <v>277.77777777777777</v>
      </c>
      <c r="D536" s="52" t="s">
        <v>14</v>
      </c>
      <c r="E536" s="52">
        <v>540</v>
      </c>
      <c r="F536" s="52">
        <v>543.79999999999995</v>
      </c>
      <c r="G536" s="52"/>
      <c r="H536" s="52"/>
      <c r="I536" s="54">
        <f t="shared" si="683"/>
        <v>1055.5555555555429</v>
      </c>
      <c r="J536" s="55"/>
      <c r="K536" s="55"/>
      <c r="L536" s="55">
        <f t="shared" si="684"/>
        <v>3.7999999999999545</v>
      </c>
      <c r="M536" s="56">
        <f t="shared" si="685"/>
        <v>1055.5555555555429</v>
      </c>
    </row>
    <row r="537" spans="1:13" s="66" customFormat="1">
      <c r="A537" s="60">
        <v>43259</v>
      </c>
      <c r="B537" s="61" t="s">
        <v>421</v>
      </c>
      <c r="C537" s="62">
        <f t="shared" ref="C537:C539" si="686">150000/E537</f>
        <v>2192.9824561403507</v>
      </c>
      <c r="D537" s="61" t="s">
        <v>18</v>
      </c>
      <c r="E537" s="61">
        <v>68.400000000000006</v>
      </c>
      <c r="F537" s="61">
        <v>67.849999999999994</v>
      </c>
      <c r="G537" s="61">
        <v>67.2</v>
      </c>
      <c r="H537" s="61">
        <v>66.55</v>
      </c>
      <c r="I537" s="63">
        <f t="shared" ref="I537:I539" si="687">(IF(D537="SHORT",E537-F537,IF(D537="LONG",F537-E537)))*C537</f>
        <v>1206.1403508772178</v>
      </c>
      <c r="J537" s="64">
        <f t="shared" ref="J537:J539" si="688">(IF(D537="SHORT",IF(G537="",0,F537-G537),IF(D537="LONG",IF(G537="",0,G537-F537))))*C537</f>
        <v>1425.4385964912092</v>
      </c>
      <c r="K537" s="64">
        <f t="shared" ref="K537" si="689">(IF(D537="SHORT",IF(H537="",0,G537-H537),IF(D537="LONG",IF(H537="",0,(H537-G537)))))*C537</f>
        <v>1425.4385964912403</v>
      </c>
      <c r="L537" s="64">
        <f t="shared" ref="L537:L539" si="690">(J537+I537+K537)/C537</f>
        <v>1.8500000000000085</v>
      </c>
      <c r="M537" s="65">
        <f t="shared" ref="M537:M539" si="691">L537*C537</f>
        <v>4057.0175438596675</v>
      </c>
    </row>
    <row r="538" spans="1:13" s="57" customFormat="1">
      <c r="A538" s="51">
        <v>43259</v>
      </c>
      <c r="B538" s="52" t="s">
        <v>518</v>
      </c>
      <c r="C538" s="53">
        <f t="shared" si="686"/>
        <v>290.838584585555</v>
      </c>
      <c r="D538" s="52" t="s">
        <v>14</v>
      </c>
      <c r="E538" s="52">
        <v>515.75</v>
      </c>
      <c r="F538" s="52">
        <v>520.4</v>
      </c>
      <c r="G538" s="52"/>
      <c r="H538" s="52"/>
      <c r="I538" s="54">
        <f t="shared" si="687"/>
        <v>1352.3994183228242</v>
      </c>
      <c r="J538" s="55"/>
      <c r="K538" s="55"/>
      <c r="L538" s="55">
        <f t="shared" si="690"/>
        <v>4.6499999999999773</v>
      </c>
      <c r="M538" s="56">
        <f t="shared" si="691"/>
        <v>1352.3994183228242</v>
      </c>
    </row>
    <row r="539" spans="1:13" s="57" customFormat="1">
      <c r="A539" s="51">
        <v>43259</v>
      </c>
      <c r="B539" s="52" t="s">
        <v>493</v>
      </c>
      <c r="C539" s="53">
        <f t="shared" si="686"/>
        <v>162.39917717750231</v>
      </c>
      <c r="D539" s="52" t="s">
        <v>14</v>
      </c>
      <c r="E539" s="52">
        <v>923.65</v>
      </c>
      <c r="F539" s="52">
        <v>930.55</v>
      </c>
      <c r="G539" s="52">
        <v>939.4</v>
      </c>
      <c r="H539" s="52"/>
      <c r="I539" s="54">
        <f t="shared" si="687"/>
        <v>1120.5543225247623</v>
      </c>
      <c r="J539" s="55">
        <f t="shared" si="688"/>
        <v>1437.232718020899</v>
      </c>
      <c r="K539" s="55"/>
      <c r="L539" s="55">
        <f t="shared" si="690"/>
        <v>15.75</v>
      </c>
      <c r="M539" s="56">
        <f t="shared" si="691"/>
        <v>2557.7870405456615</v>
      </c>
    </row>
    <row r="540" spans="1:13" s="57" customFormat="1">
      <c r="A540" s="51">
        <v>43258</v>
      </c>
      <c r="B540" s="52" t="s">
        <v>511</v>
      </c>
      <c r="C540" s="53">
        <f t="shared" ref="C540:C542" si="692">150000/E540</f>
        <v>216.45021645021646</v>
      </c>
      <c r="D540" s="52" t="s">
        <v>14</v>
      </c>
      <c r="E540" s="52">
        <v>693</v>
      </c>
      <c r="F540" s="52">
        <v>698.5</v>
      </c>
      <c r="G540" s="52"/>
      <c r="H540" s="52"/>
      <c r="I540" s="54">
        <f t="shared" ref="I540:I542" si="693">(IF(D540="SHORT",E540-F540,IF(D540="LONG",F540-E540)))*C540</f>
        <v>1190.4761904761906</v>
      </c>
      <c r="J540" s="55"/>
      <c r="K540" s="55"/>
      <c r="L540" s="55">
        <f t="shared" ref="L540:L542" si="694">(J540+I540+K540)/C540</f>
        <v>5.5</v>
      </c>
      <c r="M540" s="56">
        <f t="shared" ref="M540:M542" si="695">L540*C540</f>
        <v>1190.4761904761906</v>
      </c>
    </row>
    <row r="541" spans="1:13" s="66" customFormat="1">
      <c r="A541" s="60">
        <v>43258</v>
      </c>
      <c r="B541" s="61" t="s">
        <v>517</v>
      </c>
      <c r="C541" s="62">
        <f t="shared" si="692"/>
        <v>2013.4228187919464</v>
      </c>
      <c r="D541" s="61" t="s">
        <v>14</v>
      </c>
      <c r="E541" s="61">
        <v>74.5</v>
      </c>
      <c r="F541" s="61">
        <v>75.099999999999994</v>
      </c>
      <c r="G541" s="61">
        <v>76</v>
      </c>
      <c r="H541" s="61">
        <v>76.95</v>
      </c>
      <c r="I541" s="63">
        <f t="shared" si="693"/>
        <v>1208.0536912751563</v>
      </c>
      <c r="J541" s="64">
        <f t="shared" ref="J541:J542" si="696">(IF(D541="SHORT",IF(G541="",0,F541-G541),IF(D541="LONG",IF(G541="",0,G541-F541))))*C541</f>
        <v>1812.0805369127631</v>
      </c>
      <c r="K541" s="64">
        <f t="shared" ref="K541:K542" si="697">(IF(D541="SHORT",IF(H541="",0,G541-H541),IF(D541="LONG",IF(H541="",0,(H541-G541)))))*C541</f>
        <v>1912.7516778523548</v>
      </c>
      <c r="L541" s="64">
        <f t="shared" si="694"/>
        <v>2.4500000000000028</v>
      </c>
      <c r="M541" s="65">
        <f t="shared" si="695"/>
        <v>4932.8859060402747</v>
      </c>
    </row>
    <row r="542" spans="1:13" s="66" customFormat="1">
      <c r="A542" s="60">
        <v>43258</v>
      </c>
      <c r="B542" s="61" t="s">
        <v>477</v>
      </c>
      <c r="C542" s="62">
        <f t="shared" si="692"/>
        <v>7125.8907363420421</v>
      </c>
      <c r="D542" s="61" t="s">
        <v>14</v>
      </c>
      <c r="E542" s="61">
        <v>21.05</v>
      </c>
      <c r="F542" s="61">
        <v>21.3</v>
      </c>
      <c r="G542" s="61">
        <v>21.55</v>
      </c>
      <c r="H542" s="61">
        <v>21.8</v>
      </c>
      <c r="I542" s="63">
        <f t="shared" si="693"/>
        <v>1781.4726840855105</v>
      </c>
      <c r="J542" s="64">
        <f t="shared" si="696"/>
        <v>1781.4726840855105</v>
      </c>
      <c r="K542" s="64">
        <f t="shared" si="697"/>
        <v>1781.4726840855105</v>
      </c>
      <c r="L542" s="64">
        <f t="shared" si="694"/>
        <v>0.74999999999999989</v>
      </c>
      <c r="M542" s="65">
        <f t="shared" si="695"/>
        <v>5344.4180522565312</v>
      </c>
    </row>
    <row r="543" spans="1:13" s="57" customFormat="1">
      <c r="A543" s="51">
        <v>43257</v>
      </c>
      <c r="B543" s="52" t="s">
        <v>482</v>
      </c>
      <c r="C543" s="53">
        <f t="shared" ref="C543:C545" si="698">150000/E543</f>
        <v>560.74766355140184</v>
      </c>
      <c r="D543" s="52" t="s">
        <v>14</v>
      </c>
      <c r="E543" s="52">
        <v>267.5</v>
      </c>
      <c r="F543" s="52">
        <v>268</v>
      </c>
      <c r="G543" s="52"/>
      <c r="H543" s="52"/>
      <c r="I543" s="54">
        <f t="shared" ref="I543:I545" si="699">(IF(D543="SHORT",E543-F543,IF(D543="LONG",F543-E543)))*C543</f>
        <v>280.37383177570092</v>
      </c>
      <c r="J543" s="55"/>
      <c r="K543" s="55"/>
      <c r="L543" s="55">
        <f t="shared" ref="L543:L545" si="700">(J543+I543+K543)/C543</f>
        <v>0.5</v>
      </c>
      <c r="M543" s="56">
        <f t="shared" ref="M543:M545" si="701">L543*C543</f>
        <v>280.37383177570092</v>
      </c>
    </row>
    <row r="544" spans="1:13" s="57" customFormat="1">
      <c r="A544" s="51">
        <v>43257</v>
      </c>
      <c r="B544" s="52" t="s">
        <v>516</v>
      </c>
      <c r="C544" s="53">
        <f t="shared" si="698"/>
        <v>145.06769825918761</v>
      </c>
      <c r="D544" s="52" t="s">
        <v>14</v>
      </c>
      <c r="E544" s="52">
        <v>1034</v>
      </c>
      <c r="F544" s="52">
        <v>1041.75</v>
      </c>
      <c r="G544" s="52"/>
      <c r="H544" s="52"/>
      <c r="I544" s="54">
        <f t="shared" si="699"/>
        <v>1124.274661508704</v>
      </c>
      <c r="J544" s="55"/>
      <c r="K544" s="55"/>
      <c r="L544" s="55">
        <f t="shared" si="700"/>
        <v>7.75</v>
      </c>
      <c r="M544" s="56">
        <f t="shared" si="701"/>
        <v>1124.274661508704</v>
      </c>
    </row>
    <row r="545" spans="1:13" s="57" customFormat="1">
      <c r="A545" s="51">
        <v>43257</v>
      </c>
      <c r="B545" s="52" t="s">
        <v>474</v>
      </c>
      <c r="C545" s="53">
        <f t="shared" si="698"/>
        <v>267.90498303268441</v>
      </c>
      <c r="D545" s="52" t="s">
        <v>14</v>
      </c>
      <c r="E545" s="52">
        <v>559.9</v>
      </c>
      <c r="F545" s="52">
        <v>564</v>
      </c>
      <c r="G545" s="52"/>
      <c r="H545" s="52"/>
      <c r="I545" s="54">
        <f t="shared" si="699"/>
        <v>1098.4104304340121</v>
      </c>
      <c r="J545" s="55"/>
      <c r="K545" s="55"/>
      <c r="L545" s="55">
        <f t="shared" si="700"/>
        <v>4.1000000000000227</v>
      </c>
      <c r="M545" s="56">
        <f t="shared" si="701"/>
        <v>1098.4104304340121</v>
      </c>
    </row>
    <row r="546" spans="1:13" s="57" customFormat="1">
      <c r="A546" s="51">
        <v>43256</v>
      </c>
      <c r="B546" s="52" t="s">
        <v>515</v>
      </c>
      <c r="C546" s="53">
        <f t="shared" ref="C546:C548" si="702">150000/E546</f>
        <v>279.06976744186045</v>
      </c>
      <c r="D546" s="52" t="s">
        <v>18</v>
      </c>
      <c r="E546" s="52">
        <v>537.5</v>
      </c>
      <c r="F546" s="52">
        <v>533.45000000000005</v>
      </c>
      <c r="G546" s="52"/>
      <c r="H546" s="52"/>
      <c r="I546" s="54">
        <f t="shared" ref="I546:I548" si="703">(IF(D546="SHORT",E546-F546,IF(D546="LONG",F546-E546)))*C546</f>
        <v>1130.2325581395221</v>
      </c>
      <c r="J546" s="55"/>
      <c r="K546" s="55"/>
      <c r="L546" s="55">
        <f t="shared" ref="L546:L548" si="704">(J546+I546+K546)/C546</f>
        <v>4.0499999999999545</v>
      </c>
      <c r="M546" s="56">
        <f t="shared" ref="M546:M548" si="705">L546*C546</f>
        <v>1130.2325581395221</v>
      </c>
    </row>
    <row r="547" spans="1:13" s="57" customFormat="1">
      <c r="A547" s="51">
        <v>43256</v>
      </c>
      <c r="B547" s="52" t="s">
        <v>434</v>
      </c>
      <c r="C547" s="53">
        <f t="shared" si="702"/>
        <v>451.94335643266049</v>
      </c>
      <c r="D547" s="52" t="s">
        <v>18</v>
      </c>
      <c r="E547" s="52">
        <v>331.9</v>
      </c>
      <c r="F547" s="52">
        <v>329.4</v>
      </c>
      <c r="G547" s="52"/>
      <c r="H547" s="52"/>
      <c r="I547" s="54">
        <f t="shared" si="703"/>
        <v>1129.8583910816512</v>
      </c>
      <c r="J547" s="55"/>
      <c r="K547" s="55"/>
      <c r="L547" s="55">
        <f t="shared" si="704"/>
        <v>2.5</v>
      </c>
      <c r="M547" s="56">
        <f t="shared" si="705"/>
        <v>1129.8583910816512</v>
      </c>
    </row>
    <row r="548" spans="1:13" s="57" customFormat="1">
      <c r="A548" s="51">
        <v>43256</v>
      </c>
      <c r="B548" s="52" t="s">
        <v>514</v>
      </c>
      <c r="C548" s="53">
        <f t="shared" si="702"/>
        <v>523.74301675977654</v>
      </c>
      <c r="D548" s="52" t="s">
        <v>18</v>
      </c>
      <c r="E548" s="52">
        <v>286.39999999999998</v>
      </c>
      <c r="F548" s="52">
        <v>284.25</v>
      </c>
      <c r="G548" s="52">
        <v>281.55</v>
      </c>
      <c r="H548" s="52"/>
      <c r="I548" s="54">
        <f t="shared" si="703"/>
        <v>1126.0474860335075</v>
      </c>
      <c r="J548" s="55">
        <f t="shared" ref="J548" si="706">(IF(D548="SHORT",IF(G548="",0,F548-G548),IF(D548="LONG",IF(G548="",0,G548-F548))))*C548</f>
        <v>1414.1061452513907</v>
      </c>
      <c r="K548" s="55"/>
      <c r="L548" s="55">
        <f t="shared" si="704"/>
        <v>4.8499999999999659</v>
      </c>
      <c r="M548" s="56">
        <f t="shared" si="705"/>
        <v>2540.1536312848984</v>
      </c>
    </row>
    <row r="549" spans="1:13" s="57" customFormat="1">
      <c r="A549" s="51">
        <v>43255</v>
      </c>
      <c r="B549" s="52" t="s">
        <v>386</v>
      </c>
      <c r="C549" s="53">
        <f t="shared" ref="C549:C552" si="707">150000/E549</f>
        <v>861.32644272179152</v>
      </c>
      <c r="D549" s="52" t="s">
        <v>18</v>
      </c>
      <c r="E549" s="52">
        <v>174.15</v>
      </c>
      <c r="F549" s="52">
        <v>172.9</v>
      </c>
      <c r="G549" s="52">
        <v>171.25</v>
      </c>
      <c r="H549" s="52"/>
      <c r="I549" s="54">
        <f t="shared" ref="I549:I552" si="708">(IF(D549="SHORT",E549-F549,IF(D549="LONG",F549-E549)))*C549</f>
        <v>1076.6580534022394</v>
      </c>
      <c r="J549" s="55">
        <f t="shared" ref="J549" si="709">(IF(D549="SHORT",IF(G549="",0,F549-G549),IF(D549="LONG",IF(G549="",0,G549-F549))))*C549</f>
        <v>1421.1886304909608</v>
      </c>
      <c r="K549" s="55"/>
      <c r="L549" s="55">
        <f t="shared" ref="L549:L552" si="710">(J549+I549+K549)/C549</f>
        <v>2.9000000000000052</v>
      </c>
      <c r="M549" s="56">
        <f t="shared" ref="M549:M552" si="711">L549*C549</f>
        <v>2497.8466838932</v>
      </c>
    </row>
    <row r="550" spans="1:13" s="57" customFormat="1">
      <c r="A550" s="51">
        <v>43255</v>
      </c>
      <c r="B550" s="52" t="s">
        <v>395</v>
      </c>
      <c r="C550" s="53">
        <f t="shared" si="707"/>
        <v>294.52189279403103</v>
      </c>
      <c r="D550" s="52" t="s">
        <v>18</v>
      </c>
      <c r="E550" s="52">
        <v>509.3</v>
      </c>
      <c r="F550" s="52">
        <v>505.45</v>
      </c>
      <c r="G550" s="52"/>
      <c r="H550" s="52"/>
      <c r="I550" s="54">
        <f t="shared" si="708"/>
        <v>1133.9092872570261</v>
      </c>
      <c r="J550" s="55"/>
      <c r="K550" s="55"/>
      <c r="L550" s="55">
        <f t="shared" si="710"/>
        <v>3.8500000000000227</v>
      </c>
      <c r="M550" s="56">
        <f t="shared" si="711"/>
        <v>1133.9092872570261</v>
      </c>
    </row>
    <row r="551" spans="1:13" s="57" customFormat="1">
      <c r="A551" s="51">
        <v>43255</v>
      </c>
      <c r="B551" s="52" t="s">
        <v>513</v>
      </c>
      <c r="C551" s="53">
        <f t="shared" si="707"/>
        <v>1459.8540145985401</v>
      </c>
      <c r="D551" s="52" t="s">
        <v>14</v>
      </c>
      <c r="E551" s="52">
        <v>102.75</v>
      </c>
      <c r="F551" s="52">
        <v>103.55</v>
      </c>
      <c r="G551" s="52"/>
      <c r="H551" s="52"/>
      <c r="I551" s="54">
        <f t="shared" si="708"/>
        <v>1167.8832116788278</v>
      </c>
      <c r="J551" s="55"/>
      <c r="K551" s="55"/>
      <c r="L551" s="55">
        <f t="shared" si="710"/>
        <v>0.79999999999999716</v>
      </c>
      <c r="M551" s="56">
        <f t="shared" si="711"/>
        <v>1167.8832116788278</v>
      </c>
    </row>
    <row r="552" spans="1:13" s="57" customFormat="1">
      <c r="A552" s="51">
        <v>43255</v>
      </c>
      <c r="B552" s="52" t="s">
        <v>472</v>
      </c>
      <c r="C552" s="53">
        <f t="shared" si="707"/>
        <v>147.23203769140164</v>
      </c>
      <c r="D552" s="52" t="s">
        <v>18</v>
      </c>
      <c r="E552" s="52">
        <v>1018.8</v>
      </c>
      <c r="F552" s="52">
        <v>1028.5</v>
      </c>
      <c r="G552" s="52"/>
      <c r="H552" s="52"/>
      <c r="I552" s="54">
        <f t="shared" si="708"/>
        <v>-1428.1507656066026</v>
      </c>
      <c r="J552" s="55"/>
      <c r="K552" s="55"/>
      <c r="L552" s="55">
        <f t="shared" si="710"/>
        <v>-9.7000000000000455</v>
      </c>
      <c r="M552" s="56">
        <f t="shared" si="711"/>
        <v>-1428.1507656066026</v>
      </c>
    </row>
    <row r="553" spans="1:13" s="66" customFormat="1">
      <c r="A553" s="60">
        <v>43252</v>
      </c>
      <c r="B553" s="61" t="s">
        <v>512</v>
      </c>
      <c r="C553" s="62">
        <f t="shared" ref="C553:C555" si="712">150000/E553</f>
        <v>192.80205655526993</v>
      </c>
      <c r="D553" s="61" t="s">
        <v>18</v>
      </c>
      <c r="E553" s="61">
        <v>778</v>
      </c>
      <c r="F553" s="61">
        <v>772.15</v>
      </c>
      <c r="G553" s="61">
        <v>764.8</v>
      </c>
      <c r="H553" s="61">
        <v>757.5</v>
      </c>
      <c r="I553" s="63">
        <f t="shared" ref="I553:I555" si="713">(IF(D553="SHORT",E553-F553,IF(D553="LONG",F553-E553)))*C553</f>
        <v>1127.8920308483334</v>
      </c>
      <c r="J553" s="64">
        <f t="shared" ref="J553:J554" si="714">(IF(D553="SHORT",IF(G553="",0,F553-G553),IF(D553="LONG",IF(G553="",0,G553-F553))))*C553</f>
        <v>1417.0951156812384</v>
      </c>
      <c r="K553" s="64">
        <f t="shared" ref="K553" si="715">(IF(D553="SHORT",IF(H553="",0,G553-H553),IF(D553="LONG",IF(H553="",0,(H553-G553)))))*C553</f>
        <v>1407.4550128534618</v>
      </c>
      <c r="L553" s="64">
        <f t="shared" ref="L553:L555" si="716">(J553+I553+K553)/C553</f>
        <v>20.5</v>
      </c>
      <c r="M553" s="65">
        <f t="shared" ref="M553:M555" si="717">L553*C553</f>
        <v>3952.4421593830334</v>
      </c>
    </row>
    <row r="554" spans="1:13" s="57" customFormat="1">
      <c r="A554" s="51">
        <v>43252</v>
      </c>
      <c r="B554" s="52" t="s">
        <v>511</v>
      </c>
      <c r="C554" s="53">
        <f t="shared" si="712"/>
        <v>211.01498206372651</v>
      </c>
      <c r="D554" s="52" t="s">
        <v>18</v>
      </c>
      <c r="E554" s="52">
        <v>710.85</v>
      </c>
      <c r="F554" s="52">
        <v>705.85</v>
      </c>
      <c r="G554" s="52">
        <v>699.5</v>
      </c>
      <c r="H554" s="52"/>
      <c r="I554" s="54">
        <f t="shared" si="713"/>
        <v>1055.0749103186326</v>
      </c>
      <c r="J554" s="55">
        <f t="shared" si="714"/>
        <v>1339.9451361046681</v>
      </c>
      <c r="K554" s="55"/>
      <c r="L554" s="55">
        <f t="shared" si="716"/>
        <v>11.350000000000023</v>
      </c>
      <c r="M554" s="56">
        <f t="shared" si="717"/>
        <v>2395.0200464233008</v>
      </c>
    </row>
    <row r="555" spans="1:13" s="57" customFormat="1">
      <c r="A555" s="51">
        <v>43252</v>
      </c>
      <c r="B555" s="52" t="s">
        <v>223</v>
      </c>
      <c r="C555" s="53">
        <f t="shared" si="712"/>
        <v>113.03692539562924</v>
      </c>
      <c r="D555" s="52" t="s">
        <v>18</v>
      </c>
      <c r="E555" s="52">
        <v>1327</v>
      </c>
      <c r="F555" s="52">
        <v>1317</v>
      </c>
      <c r="G555" s="52"/>
      <c r="H555" s="52"/>
      <c r="I555" s="54">
        <f t="shared" si="713"/>
        <v>1130.3692539562924</v>
      </c>
      <c r="J555" s="55"/>
      <c r="K555" s="55"/>
      <c r="L555" s="55">
        <f t="shared" si="716"/>
        <v>10</v>
      </c>
      <c r="M555" s="56">
        <f t="shared" si="717"/>
        <v>1130.3692539562924</v>
      </c>
    </row>
    <row r="556" spans="1:13" ht="15.75">
      <c r="A556" s="68"/>
      <c r="B556" s="69"/>
      <c r="C556" s="69"/>
      <c r="D556" s="69"/>
      <c r="E556" s="69"/>
      <c r="F556" s="69"/>
      <c r="G556" s="69"/>
      <c r="H556" s="69"/>
      <c r="I556" s="70"/>
      <c r="J556" s="71"/>
      <c r="K556" s="72"/>
      <c r="L556" s="73"/>
      <c r="M556" s="69"/>
    </row>
    <row r="557" spans="1:13" s="57" customFormat="1">
      <c r="A557" s="51">
        <v>43251</v>
      </c>
      <c r="B557" s="52" t="s">
        <v>510</v>
      </c>
      <c r="C557" s="53">
        <f t="shared" ref="C557" si="718">150000/E557</f>
        <v>175.2336448598131</v>
      </c>
      <c r="D557" s="52" t="s">
        <v>14</v>
      </c>
      <c r="E557" s="52">
        <v>856</v>
      </c>
      <c r="F557" s="52">
        <v>862.4</v>
      </c>
      <c r="G557" s="52"/>
      <c r="H557" s="52"/>
      <c r="I557" s="54">
        <f t="shared" ref="I557" si="719">(IF(D557="SHORT",E557-F557,IF(D557="LONG",F557-E557)))*C557</f>
        <v>1121.4953271027998</v>
      </c>
      <c r="J557" s="55"/>
      <c r="K557" s="55"/>
      <c r="L557" s="55">
        <f t="shared" ref="L557" si="720">(J557+I557+K557)/C557</f>
        <v>6.3999999999999773</v>
      </c>
      <c r="M557" s="56">
        <f t="shared" ref="M557" si="721">L557*C557</f>
        <v>1121.4953271027998</v>
      </c>
    </row>
    <row r="558" spans="1:13" s="66" customFormat="1">
      <c r="A558" s="60">
        <v>43250</v>
      </c>
      <c r="B558" s="61" t="s">
        <v>467</v>
      </c>
      <c r="C558" s="62">
        <f t="shared" ref="C558:C559" si="722">150000/E558</f>
        <v>394.73684210526318</v>
      </c>
      <c r="D558" s="61" t="s">
        <v>14</v>
      </c>
      <c r="E558" s="61">
        <v>380</v>
      </c>
      <c r="F558" s="61">
        <v>382.85</v>
      </c>
      <c r="G558" s="61">
        <v>386.5</v>
      </c>
      <c r="H558" s="61">
        <v>390.15</v>
      </c>
      <c r="I558" s="63">
        <f t="shared" ref="I558:I559" si="723">(IF(D558="SHORT",E558-F558,IF(D558="LONG",F558-E558)))*C558</f>
        <v>1125.0000000000091</v>
      </c>
      <c r="J558" s="64">
        <f t="shared" ref="J558" si="724">(IF(D558="SHORT",IF(G558="",0,F558-G558),IF(D558="LONG",IF(G558="",0,G558-F558))))*C558</f>
        <v>1440.7894736842015</v>
      </c>
      <c r="K558" s="64">
        <f t="shared" ref="K558" si="725">(IF(D558="SHORT",IF(H558="",0,G558-H558),IF(D558="LONG",IF(H558="",0,(H558-G558)))))*C558</f>
        <v>1440.7894736842015</v>
      </c>
      <c r="L558" s="64">
        <f t="shared" ref="L558:L559" si="726">(J558+I558+K558)/C558</f>
        <v>10.149999999999977</v>
      </c>
      <c r="M558" s="65">
        <f t="shared" ref="M558:M559" si="727">L558*C558</f>
        <v>4006.5789473684122</v>
      </c>
    </row>
    <row r="559" spans="1:13" s="57" customFormat="1">
      <c r="A559" s="51">
        <v>43250</v>
      </c>
      <c r="B559" s="52" t="s">
        <v>462</v>
      </c>
      <c r="C559" s="53">
        <f t="shared" si="722"/>
        <v>123.58902529455384</v>
      </c>
      <c r="D559" s="52" t="s">
        <v>18</v>
      </c>
      <c r="E559" s="52">
        <v>1213.7</v>
      </c>
      <c r="F559" s="52">
        <v>1207.95</v>
      </c>
      <c r="G559" s="52"/>
      <c r="H559" s="52"/>
      <c r="I559" s="54">
        <f t="shared" si="723"/>
        <v>710.63689544368458</v>
      </c>
      <c r="J559" s="55"/>
      <c r="K559" s="55"/>
      <c r="L559" s="55">
        <f t="shared" si="726"/>
        <v>5.75</v>
      </c>
      <c r="M559" s="56">
        <f t="shared" si="727"/>
        <v>710.63689544368458</v>
      </c>
    </row>
    <row r="560" spans="1:13" s="57" customFormat="1">
      <c r="A560" s="51">
        <v>43249</v>
      </c>
      <c r="B560" s="52" t="s">
        <v>509</v>
      </c>
      <c r="C560" s="53">
        <f t="shared" ref="C560" si="728">150000/E560</f>
        <v>116.10356437942644</v>
      </c>
      <c r="D560" s="52" t="s">
        <v>14</v>
      </c>
      <c r="E560" s="52">
        <v>1291.95</v>
      </c>
      <c r="F560" s="52">
        <v>1297.5</v>
      </c>
      <c r="G560" s="52"/>
      <c r="H560" s="52"/>
      <c r="I560" s="54">
        <f t="shared" ref="I560" si="729">(IF(D560="SHORT",E560-F560,IF(D560="LONG",F560-E560)))*C560</f>
        <v>644.37478230581144</v>
      </c>
      <c r="J560" s="55"/>
      <c r="K560" s="55"/>
      <c r="L560" s="55">
        <f t="shared" ref="L560" si="730">(J560+I560+K560)/C560</f>
        <v>5.5499999999999545</v>
      </c>
      <c r="M560" s="56">
        <f t="shared" ref="M560" si="731">L560*C560</f>
        <v>644.37478230581144</v>
      </c>
    </row>
    <row r="561" spans="1:13" s="57" customFormat="1">
      <c r="A561" s="51">
        <v>43249</v>
      </c>
      <c r="B561" s="52" t="s">
        <v>506</v>
      </c>
      <c r="C561" s="53">
        <f t="shared" ref="C561:C562" si="732">150000/E561</f>
        <v>130.41777159500933</v>
      </c>
      <c r="D561" s="52" t="s">
        <v>18</v>
      </c>
      <c r="E561" s="52">
        <v>1150.1500000000001</v>
      </c>
      <c r="F561" s="52">
        <v>1141.5</v>
      </c>
      <c r="G561" s="52"/>
      <c r="H561" s="52"/>
      <c r="I561" s="54">
        <f t="shared" ref="I561:I562" si="733">(IF(D561="SHORT",E561-F561,IF(D561="LONG",F561-E561)))*C561</f>
        <v>1128.1137242968425</v>
      </c>
      <c r="J561" s="55"/>
      <c r="K561" s="55"/>
      <c r="L561" s="55">
        <f t="shared" ref="L561:L562" si="734">(J561+I561+K561)/C561</f>
        <v>8.6500000000000909</v>
      </c>
      <c r="M561" s="56">
        <f t="shared" ref="M561:M562" si="735">L561*C561</f>
        <v>1128.1137242968425</v>
      </c>
    </row>
    <row r="562" spans="1:13" s="57" customFormat="1">
      <c r="A562" s="51">
        <v>43249</v>
      </c>
      <c r="B562" s="52" t="s">
        <v>508</v>
      </c>
      <c r="C562" s="53">
        <f t="shared" si="732"/>
        <v>371.51702786377712</v>
      </c>
      <c r="D562" s="52" t="s">
        <v>18</v>
      </c>
      <c r="E562" s="52">
        <v>403.75</v>
      </c>
      <c r="F562" s="52">
        <v>404.55</v>
      </c>
      <c r="G562" s="52"/>
      <c r="H562" s="52"/>
      <c r="I562" s="54">
        <f t="shared" si="733"/>
        <v>-297.2136222910259</v>
      </c>
      <c r="J562" s="55"/>
      <c r="K562" s="55"/>
      <c r="L562" s="55">
        <f t="shared" si="734"/>
        <v>-0.80000000000001137</v>
      </c>
      <c r="M562" s="56">
        <f t="shared" si="735"/>
        <v>-297.2136222910259</v>
      </c>
    </row>
    <row r="563" spans="1:13" s="57" customFormat="1">
      <c r="A563" s="51">
        <v>43248</v>
      </c>
      <c r="B563" s="52" t="s">
        <v>495</v>
      </c>
      <c r="C563" s="53">
        <f t="shared" ref="C563:C564" si="736">150000/E563</f>
        <v>593.23709709313823</v>
      </c>
      <c r="D563" s="52" t="s">
        <v>14</v>
      </c>
      <c r="E563" s="52">
        <v>252.85</v>
      </c>
      <c r="F563" s="52">
        <v>253.65</v>
      </c>
      <c r="G563" s="52"/>
      <c r="H563" s="52"/>
      <c r="I563" s="54">
        <f t="shared" ref="I563:I564" si="737">(IF(D563="SHORT",E563-F563,IF(D563="LONG",F563-E563)))*C563</f>
        <v>474.5896776745173</v>
      </c>
      <c r="J563" s="55"/>
      <c r="K563" s="55"/>
      <c r="L563" s="55">
        <f t="shared" ref="L563:L564" si="738">(J563+I563+K563)/C563</f>
        <v>0.80000000000001137</v>
      </c>
      <c r="M563" s="56">
        <f t="shared" ref="M563:M564" si="739">L563*C563</f>
        <v>474.5896776745173</v>
      </c>
    </row>
    <row r="564" spans="1:13" s="57" customFormat="1">
      <c r="A564" s="51">
        <v>43248</v>
      </c>
      <c r="B564" s="52" t="s">
        <v>437</v>
      </c>
      <c r="C564" s="53">
        <f t="shared" si="736"/>
        <v>291.26213592233012</v>
      </c>
      <c r="D564" s="52" t="s">
        <v>14</v>
      </c>
      <c r="E564" s="52">
        <v>515</v>
      </c>
      <c r="F564" s="52">
        <v>518.85</v>
      </c>
      <c r="G564" s="52">
        <v>523.79999999999995</v>
      </c>
      <c r="H564" s="52"/>
      <c r="I564" s="54">
        <f t="shared" si="737"/>
        <v>1121.3592233009776</v>
      </c>
      <c r="J564" s="55">
        <f t="shared" ref="J564" si="740">(IF(D564="SHORT",IF(G564="",0,F564-G564),IF(D564="LONG",IF(G564="",0,G564-F564))))*C564</f>
        <v>1441.7475728155141</v>
      </c>
      <c r="K564" s="55"/>
      <c r="L564" s="55">
        <f t="shared" si="738"/>
        <v>8.7999999999999545</v>
      </c>
      <c r="M564" s="56">
        <f t="shared" si="739"/>
        <v>2563.1067961164918</v>
      </c>
    </row>
    <row r="565" spans="1:13" s="66" customFormat="1">
      <c r="A565" s="60">
        <v>43245</v>
      </c>
      <c r="B565" s="61" t="s">
        <v>507</v>
      </c>
      <c r="C565" s="62">
        <f t="shared" ref="C565:C568" si="741">150000/E565</f>
        <v>273.3236151603499</v>
      </c>
      <c r="D565" s="61" t="s">
        <v>14</v>
      </c>
      <c r="E565" s="61">
        <v>548.79999999999995</v>
      </c>
      <c r="F565" s="61">
        <v>552.1</v>
      </c>
      <c r="G565" s="61">
        <v>557.35</v>
      </c>
      <c r="H565" s="61">
        <v>562.65</v>
      </c>
      <c r="I565" s="63">
        <f t="shared" ref="I565:I568" si="742">(IF(D565="SHORT",E565-F565,IF(D565="LONG",F565-E565)))*C565</f>
        <v>901.96793002917332</v>
      </c>
      <c r="J565" s="64">
        <f t="shared" ref="J565:J568" si="743">(IF(D565="SHORT",IF(G565="",0,F565-G565),IF(D565="LONG",IF(G565="",0,G565-F565))))*C565</f>
        <v>1434.9489795918371</v>
      </c>
      <c r="K565" s="64">
        <f t="shared" ref="K565" si="744">(IF(D565="SHORT",IF(H565="",0,G565-H565),IF(D565="LONG",IF(H565="",0,(H565-G565)))))*C565</f>
        <v>1448.615160349842</v>
      </c>
      <c r="L565" s="64">
        <f t="shared" ref="L565:L568" si="745">(J565+I565+K565)/C565</f>
        <v>13.850000000000023</v>
      </c>
      <c r="M565" s="65">
        <f t="shared" ref="M565:M568" si="746">L565*C565</f>
        <v>3785.5320699708523</v>
      </c>
    </row>
    <row r="566" spans="1:13" s="57" customFormat="1">
      <c r="A566" s="51">
        <v>43245</v>
      </c>
      <c r="B566" s="52" t="s">
        <v>506</v>
      </c>
      <c r="C566" s="53">
        <f t="shared" si="741"/>
        <v>137.61467889908258</v>
      </c>
      <c r="D566" s="52" t="s">
        <v>14</v>
      </c>
      <c r="E566" s="52">
        <v>1090</v>
      </c>
      <c r="F566" s="52">
        <v>1092</v>
      </c>
      <c r="G566" s="52"/>
      <c r="H566" s="52"/>
      <c r="I566" s="54">
        <f t="shared" si="742"/>
        <v>275.22935779816515</v>
      </c>
      <c r="J566" s="55"/>
      <c r="K566" s="55"/>
      <c r="L566" s="55">
        <f t="shared" si="745"/>
        <v>2</v>
      </c>
      <c r="M566" s="56">
        <f t="shared" si="746"/>
        <v>275.22935779816515</v>
      </c>
    </row>
    <row r="567" spans="1:13" s="57" customFormat="1">
      <c r="A567" s="51">
        <v>43245</v>
      </c>
      <c r="B567" s="52" t="s">
        <v>500</v>
      </c>
      <c r="C567" s="53">
        <f t="shared" si="741"/>
        <v>1576.4582238570677</v>
      </c>
      <c r="D567" s="52" t="s">
        <v>14</v>
      </c>
      <c r="E567" s="52">
        <v>95.15</v>
      </c>
      <c r="F567" s="52">
        <v>95.85</v>
      </c>
      <c r="G567" s="52">
        <v>96.65</v>
      </c>
      <c r="H567" s="52"/>
      <c r="I567" s="54">
        <f t="shared" si="742"/>
        <v>1103.5207566999295</v>
      </c>
      <c r="J567" s="55">
        <f t="shared" si="743"/>
        <v>1261.1665790856721</v>
      </c>
      <c r="K567" s="55"/>
      <c r="L567" s="55">
        <f t="shared" si="745"/>
        <v>1.5</v>
      </c>
      <c r="M567" s="56">
        <f t="shared" si="746"/>
        <v>2364.6873357856016</v>
      </c>
    </row>
    <row r="568" spans="1:13" s="57" customFormat="1">
      <c r="A568" s="51">
        <v>43245</v>
      </c>
      <c r="B568" s="52" t="s">
        <v>386</v>
      </c>
      <c r="C568" s="53">
        <f t="shared" si="741"/>
        <v>882.35294117647061</v>
      </c>
      <c r="D568" s="52" t="s">
        <v>14</v>
      </c>
      <c r="E568" s="52">
        <v>170</v>
      </c>
      <c r="F568" s="52">
        <v>171.3</v>
      </c>
      <c r="G568" s="52">
        <v>172.9</v>
      </c>
      <c r="H568" s="52"/>
      <c r="I568" s="54">
        <f t="shared" si="742"/>
        <v>1147.0588235294217</v>
      </c>
      <c r="J568" s="55">
        <f t="shared" si="743"/>
        <v>1411.7647058823479</v>
      </c>
      <c r="K568" s="55"/>
      <c r="L568" s="55">
        <f t="shared" si="745"/>
        <v>2.9000000000000052</v>
      </c>
      <c r="M568" s="56">
        <f t="shared" si="746"/>
        <v>2558.8235294117694</v>
      </c>
    </row>
    <row r="569" spans="1:13" s="57" customFormat="1">
      <c r="A569" s="51">
        <v>43244</v>
      </c>
      <c r="B569" s="52" t="s">
        <v>445</v>
      </c>
      <c r="C569" s="53">
        <f t="shared" ref="C569:C570" si="747">150000/E569</f>
        <v>657.31814198071868</v>
      </c>
      <c r="D569" s="52" t="s">
        <v>14</v>
      </c>
      <c r="E569" s="52">
        <v>228.2</v>
      </c>
      <c r="F569" s="52">
        <v>229.95</v>
      </c>
      <c r="G569" s="52"/>
      <c r="H569" s="52"/>
      <c r="I569" s="54">
        <f t="shared" ref="I569:I570" si="748">(IF(D569="SHORT",E569-F569,IF(D569="LONG",F569-E569)))*C569</f>
        <v>1150.3067484662577</v>
      </c>
      <c r="J569" s="55"/>
      <c r="K569" s="55"/>
      <c r="L569" s="55">
        <f t="shared" ref="L569:L570" si="749">(J569+I569+K569)/C569</f>
        <v>1.75</v>
      </c>
      <c r="M569" s="56">
        <f t="shared" ref="M569:M570" si="750">L569*C569</f>
        <v>1150.3067484662577</v>
      </c>
    </row>
    <row r="570" spans="1:13" s="57" customFormat="1">
      <c r="A570" s="51">
        <v>43244</v>
      </c>
      <c r="B570" s="52" t="s">
        <v>505</v>
      </c>
      <c r="C570" s="53">
        <f t="shared" si="747"/>
        <v>248.44720496894411</v>
      </c>
      <c r="D570" s="52" t="s">
        <v>18</v>
      </c>
      <c r="E570" s="52">
        <v>603.75</v>
      </c>
      <c r="F570" s="52">
        <v>600.9</v>
      </c>
      <c r="G570" s="52"/>
      <c r="H570" s="52"/>
      <c r="I570" s="54">
        <f t="shared" si="748"/>
        <v>708.07453416149633</v>
      </c>
      <c r="J570" s="55"/>
      <c r="K570" s="55"/>
      <c r="L570" s="55">
        <f t="shared" si="749"/>
        <v>2.8500000000000227</v>
      </c>
      <c r="M570" s="56">
        <f t="shared" si="750"/>
        <v>708.07453416149633</v>
      </c>
    </row>
    <row r="571" spans="1:13" s="57" customFormat="1">
      <c r="A571" s="51">
        <v>43243</v>
      </c>
      <c r="B571" s="52" t="s">
        <v>464</v>
      </c>
      <c r="C571" s="53">
        <f t="shared" ref="C571:C574" si="751">150000/E571</f>
        <v>1049.3179433368311</v>
      </c>
      <c r="D571" s="52" t="s">
        <v>14</v>
      </c>
      <c r="E571" s="52">
        <v>142.94999999999999</v>
      </c>
      <c r="F571" s="52">
        <v>144</v>
      </c>
      <c r="G571" s="52"/>
      <c r="H571" s="52"/>
      <c r="I571" s="54">
        <f t="shared" ref="I571:I574" si="752">(IF(D571="SHORT",E571-F571,IF(D571="LONG",F571-E571)))*C571</f>
        <v>1101.7838405036846</v>
      </c>
      <c r="J571" s="55"/>
      <c r="K571" s="55"/>
      <c r="L571" s="55">
        <f t="shared" ref="L571:L574" si="753">(J571+I571+K571)/C571</f>
        <v>1.0500000000000114</v>
      </c>
      <c r="M571" s="56">
        <f t="shared" ref="M571:M574" si="754">L571*C571</f>
        <v>1101.7838405036846</v>
      </c>
    </row>
    <row r="572" spans="1:13" s="57" customFormat="1">
      <c r="A572" s="51">
        <v>43243</v>
      </c>
      <c r="B572" s="52" t="s">
        <v>504</v>
      </c>
      <c r="C572" s="53">
        <f t="shared" si="751"/>
        <v>561.79775280898878</v>
      </c>
      <c r="D572" s="52" t="s">
        <v>14</v>
      </c>
      <c r="E572" s="52">
        <v>267</v>
      </c>
      <c r="F572" s="52">
        <v>268.14999999999998</v>
      </c>
      <c r="G572" s="52"/>
      <c r="H572" s="52"/>
      <c r="I572" s="54">
        <f t="shared" si="752"/>
        <v>646.06741573032434</v>
      </c>
      <c r="J572" s="55"/>
      <c r="K572" s="55"/>
      <c r="L572" s="55">
        <f t="shared" si="753"/>
        <v>1.1499999999999773</v>
      </c>
      <c r="M572" s="56">
        <f t="shared" si="754"/>
        <v>646.06741573032434</v>
      </c>
    </row>
    <row r="573" spans="1:13" s="57" customFormat="1">
      <c r="A573" s="51">
        <v>43243</v>
      </c>
      <c r="B573" s="52" t="s">
        <v>428</v>
      </c>
      <c r="C573" s="53">
        <f t="shared" si="751"/>
        <v>131.99577613516365</v>
      </c>
      <c r="D573" s="52" t="s">
        <v>14</v>
      </c>
      <c r="E573" s="52">
        <v>1136.4000000000001</v>
      </c>
      <c r="F573" s="52">
        <v>1144.3499999999999</v>
      </c>
      <c r="G573" s="52"/>
      <c r="H573" s="52"/>
      <c r="I573" s="54">
        <f t="shared" si="752"/>
        <v>1049.3664202745269</v>
      </c>
      <c r="J573" s="55"/>
      <c r="K573" s="55"/>
      <c r="L573" s="55">
        <f t="shared" si="753"/>
        <v>7.9499999999998172</v>
      </c>
      <c r="M573" s="56">
        <f t="shared" si="754"/>
        <v>1049.3664202745269</v>
      </c>
    </row>
    <row r="574" spans="1:13" s="57" customFormat="1">
      <c r="A574" s="51">
        <v>43243</v>
      </c>
      <c r="B574" s="52" t="s">
        <v>479</v>
      </c>
      <c r="C574" s="53">
        <f t="shared" si="751"/>
        <v>310.68765534382766</v>
      </c>
      <c r="D574" s="52" t="s">
        <v>14</v>
      </c>
      <c r="E574" s="52">
        <v>482.8</v>
      </c>
      <c r="F574" s="52">
        <v>478.2</v>
      </c>
      <c r="G574" s="52"/>
      <c r="H574" s="52"/>
      <c r="I574" s="54">
        <f t="shared" si="752"/>
        <v>-1429.1632145816143</v>
      </c>
      <c r="J574" s="55"/>
      <c r="K574" s="55"/>
      <c r="L574" s="55">
        <f t="shared" si="753"/>
        <v>-4.6000000000000227</v>
      </c>
      <c r="M574" s="56">
        <f t="shared" si="754"/>
        <v>-1429.1632145816143</v>
      </c>
    </row>
    <row r="575" spans="1:13" s="57" customFormat="1">
      <c r="A575" s="51">
        <v>43242</v>
      </c>
      <c r="B575" s="52" t="s">
        <v>74</v>
      </c>
      <c r="C575" s="53">
        <f t="shared" ref="C575:C577" si="755">150000/E575</f>
        <v>110.57461943901811</v>
      </c>
      <c r="D575" s="52" t="s">
        <v>14</v>
      </c>
      <c r="E575" s="52">
        <v>1356.55</v>
      </c>
      <c r="F575" s="52">
        <v>1366.7</v>
      </c>
      <c r="G575" s="52"/>
      <c r="H575" s="52"/>
      <c r="I575" s="54">
        <f t="shared" ref="I575:I577" si="756">(IF(D575="SHORT",E575-F575,IF(D575="LONG",F575-E575)))*C575</f>
        <v>1122.3323873060438</v>
      </c>
      <c r="J575" s="55"/>
      <c r="K575" s="55"/>
      <c r="L575" s="55">
        <f t="shared" ref="L575:L577" si="757">(J575+I575+K575)/C575</f>
        <v>10.150000000000091</v>
      </c>
      <c r="M575" s="56">
        <f t="shared" ref="M575:M577" si="758">L575*C575</f>
        <v>1122.3323873060438</v>
      </c>
    </row>
    <row r="576" spans="1:13" s="57" customFormat="1">
      <c r="A576" s="51">
        <v>43242</v>
      </c>
      <c r="B576" s="52" t="s">
        <v>503</v>
      </c>
      <c r="C576" s="53">
        <f t="shared" si="755"/>
        <v>1147.227533460803</v>
      </c>
      <c r="D576" s="52" t="s">
        <v>14</v>
      </c>
      <c r="E576" s="52">
        <v>130.75</v>
      </c>
      <c r="F576" s="52">
        <v>131.75</v>
      </c>
      <c r="G576" s="52"/>
      <c r="H576" s="52"/>
      <c r="I576" s="54">
        <f t="shared" si="756"/>
        <v>1147.227533460803</v>
      </c>
      <c r="J576" s="55"/>
      <c r="K576" s="55"/>
      <c r="L576" s="55">
        <f t="shared" si="757"/>
        <v>1</v>
      </c>
      <c r="M576" s="56">
        <f t="shared" si="758"/>
        <v>1147.227533460803</v>
      </c>
    </row>
    <row r="577" spans="1:13" s="57" customFormat="1">
      <c r="A577" s="51">
        <v>43242</v>
      </c>
      <c r="B577" s="52" t="s">
        <v>494</v>
      </c>
      <c r="C577" s="53">
        <f t="shared" si="755"/>
        <v>167.95431642593215</v>
      </c>
      <c r="D577" s="52" t="s">
        <v>14</v>
      </c>
      <c r="E577" s="52">
        <v>893.1</v>
      </c>
      <c r="F577" s="52">
        <v>884.6</v>
      </c>
      <c r="G577" s="52"/>
      <c r="H577" s="52"/>
      <c r="I577" s="54">
        <f t="shared" si="756"/>
        <v>-1427.6116896204232</v>
      </c>
      <c r="J577" s="55"/>
      <c r="K577" s="55"/>
      <c r="L577" s="55">
        <f t="shared" si="757"/>
        <v>-8.5</v>
      </c>
      <c r="M577" s="56">
        <f t="shared" si="758"/>
        <v>-1427.6116896204232</v>
      </c>
    </row>
    <row r="578" spans="1:13" s="57" customFormat="1">
      <c r="A578" s="51">
        <v>43241</v>
      </c>
      <c r="B578" s="52" t="s">
        <v>421</v>
      </c>
      <c r="C578" s="53">
        <f t="shared" ref="C578:C581" si="759">150000/E578</f>
        <v>2264.1509433962265</v>
      </c>
      <c r="D578" s="52" t="s">
        <v>18</v>
      </c>
      <c r="E578" s="52">
        <v>66.25</v>
      </c>
      <c r="F578" s="52">
        <v>65.75</v>
      </c>
      <c r="G578" s="52">
        <v>65.150000000000006</v>
      </c>
      <c r="H578" s="52"/>
      <c r="I578" s="54">
        <f t="shared" ref="I578:I581" si="760">(IF(D578="SHORT",E578-F578,IF(D578="LONG",F578-E578)))*C578</f>
        <v>1132.0754716981132</v>
      </c>
      <c r="J578" s="55">
        <f t="shared" ref="J578:J581" si="761">(IF(D578="SHORT",IF(G578="",0,F578-G578),IF(D578="LONG",IF(G578="",0,G578-F578))))*C578</f>
        <v>1358.4905660377231</v>
      </c>
      <c r="K578" s="55"/>
      <c r="L578" s="55">
        <f t="shared" ref="L578:L581" si="762">(J578+I578+K578)/C578</f>
        <v>1.0999999999999943</v>
      </c>
      <c r="M578" s="56">
        <f t="shared" ref="M578:M581" si="763">L578*C578</f>
        <v>2490.5660377358363</v>
      </c>
    </row>
    <row r="579" spans="1:13" s="57" customFormat="1">
      <c r="A579" s="51">
        <v>43241</v>
      </c>
      <c r="B579" s="52" t="s">
        <v>502</v>
      </c>
      <c r="C579" s="53">
        <f t="shared" si="759"/>
        <v>146.34146341463415</v>
      </c>
      <c r="D579" s="52" t="s">
        <v>18</v>
      </c>
      <c r="E579" s="52">
        <v>1025</v>
      </c>
      <c r="F579" s="52">
        <v>1030.6500000000001</v>
      </c>
      <c r="G579" s="52"/>
      <c r="H579" s="52"/>
      <c r="I579" s="54">
        <f t="shared" si="760"/>
        <v>-826.82926829269627</v>
      </c>
      <c r="J579" s="55"/>
      <c r="K579" s="55"/>
      <c r="L579" s="55">
        <f t="shared" si="762"/>
        <v>-5.6500000000000909</v>
      </c>
      <c r="M579" s="56">
        <f t="shared" si="763"/>
        <v>-826.82926829269627</v>
      </c>
    </row>
    <row r="580" spans="1:13" s="57" customFormat="1">
      <c r="A580" s="51">
        <v>43241</v>
      </c>
      <c r="B580" s="52" t="s">
        <v>501</v>
      </c>
      <c r="C580" s="53">
        <f t="shared" si="759"/>
        <v>352.56786931484311</v>
      </c>
      <c r="D580" s="52" t="s">
        <v>18</v>
      </c>
      <c r="E580" s="52">
        <v>425.45</v>
      </c>
      <c r="F580" s="52">
        <v>422.05</v>
      </c>
      <c r="G580" s="52">
        <v>418</v>
      </c>
      <c r="H580" s="52"/>
      <c r="I580" s="54">
        <f t="shared" si="760"/>
        <v>1198.7307556704586</v>
      </c>
      <c r="J580" s="55">
        <f t="shared" si="761"/>
        <v>1427.8998707251185</v>
      </c>
      <c r="K580" s="55"/>
      <c r="L580" s="55">
        <f t="shared" si="762"/>
        <v>7.4499999999999886</v>
      </c>
      <c r="M580" s="56">
        <f t="shared" si="763"/>
        <v>2626.6306263955771</v>
      </c>
    </row>
    <row r="581" spans="1:13" s="66" customFormat="1">
      <c r="A581" s="60">
        <v>43241</v>
      </c>
      <c r="B581" s="61" t="s">
        <v>476</v>
      </c>
      <c r="C581" s="62">
        <f t="shared" si="759"/>
        <v>896.86098654708519</v>
      </c>
      <c r="D581" s="61" t="s">
        <v>18</v>
      </c>
      <c r="E581" s="61">
        <v>167.25</v>
      </c>
      <c r="F581" s="61">
        <v>165.95</v>
      </c>
      <c r="G581" s="61">
        <v>164.3</v>
      </c>
      <c r="H581" s="61">
        <v>162.75</v>
      </c>
      <c r="I581" s="63">
        <f t="shared" si="760"/>
        <v>1165.9192825112209</v>
      </c>
      <c r="J581" s="64">
        <f t="shared" si="761"/>
        <v>1479.8206278026701</v>
      </c>
      <c r="K581" s="64">
        <f t="shared" ref="K581" si="764">(IF(D581="SHORT",IF(H581="",0,G581-H581),IF(D581="LONG",IF(H581="",0,(H581-G581)))))*C581</f>
        <v>1390.1345291479922</v>
      </c>
      <c r="L581" s="64">
        <f t="shared" si="762"/>
        <v>4.5</v>
      </c>
      <c r="M581" s="65">
        <f t="shared" si="763"/>
        <v>4035.8744394618834</v>
      </c>
    </row>
    <row r="582" spans="1:13" s="57" customFormat="1">
      <c r="A582" s="51">
        <v>43238</v>
      </c>
      <c r="B582" s="52" t="s">
        <v>420</v>
      </c>
      <c r="C582" s="53">
        <f t="shared" ref="C582:C585" si="765">150000/E582</f>
        <v>1293.1034482758621</v>
      </c>
      <c r="D582" s="52" t="s">
        <v>18</v>
      </c>
      <c r="E582" s="52">
        <v>116</v>
      </c>
      <c r="F582" s="52">
        <v>115.15</v>
      </c>
      <c r="G582" s="52">
        <v>114.05</v>
      </c>
      <c r="H582" s="52"/>
      <c r="I582" s="54">
        <f t="shared" ref="I582:I585" si="766">(IF(D582="SHORT",E582-F582,IF(D582="LONG",F582-E582)))*C582</f>
        <v>1099.1379310344755</v>
      </c>
      <c r="J582" s="55">
        <f t="shared" ref="J582:J585" si="767">(IF(D582="SHORT",IF(G582="",0,F582-G582),IF(D582="LONG",IF(G582="",0,G582-F582))))*C582</f>
        <v>1422.4137931034593</v>
      </c>
      <c r="K582" s="55"/>
      <c r="L582" s="55">
        <f t="shared" ref="L582:L585" si="768">(J582+I582+K582)/C582</f>
        <v>1.9500000000000028</v>
      </c>
      <c r="M582" s="56">
        <f t="shared" ref="M582:M585" si="769">L582*C582</f>
        <v>2521.5517241379348</v>
      </c>
    </row>
    <row r="583" spans="1:13" s="57" customFormat="1">
      <c r="A583" s="51">
        <v>43238</v>
      </c>
      <c r="B583" s="52" t="s">
        <v>500</v>
      </c>
      <c r="C583" s="53">
        <f t="shared" si="765"/>
        <v>1436.0938247965532</v>
      </c>
      <c r="D583" s="52" t="s">
        <v>18</v>
      </c>
      <c r="E583" s="52">
        <v>104.45</v>
      </c>
      <c r="F583" s="52">
        <v>103.7</v>
      </c>
      <c r="G583" s="52"/>
      <c r="H583" s="52"/>
      <c r="I583" s="54">
        <f t="shared" si="766"/>
        <v>1077.0703685974149</v>
      </c>
      <c r="J583" s="55"/>
      <c r="K583" s="55"/>
      <c r="L583" s="55">
        <f t="shared" si="768"/>
        <v>0.75</v>
      </c>
      <c r="M583" s="56">
        <f t="shared" si="769"/>
        <v>1077.0703685974149</v>
      </c>
    </row>
    <row r="584" spans="1:13" s="57" customFormat="1">
      <c r="A584" s="51">
        <v>43238</v>
      </c>
      <c r="B584" s="52" t="s">
        <v>470</v>
      </c>
      <c r="C584" s="53">
        <f t="shared" si="765"/>
        <v>139.08205841446454</v>
      </c>
      <c r="D584" s="52" t="s">
        <v>18</v>
      </c>
      <c r="E584" s="52">
        <v>1078.5</v>
      </c>
      <c r="F584" s="52">
        <v>1081.5</v>
      </c>
      <c r="G584" s="52"/>
      <c r="H584" s="52"/>
      <c r="I584" s="54">
        <f t="shared" si="766"/>
        <v>-417.24617524339362</v>
      </c>
      <c r="J584" s="55"/>
      <c r="K584" s="55"/>
      <c r="L584" s="55">
        <f t="shared" si="768"/>
        <v>-3</v>
      </c>
      <c r="M584" s="56">
        <f t="shared" si="769"/>
        <v>-417.24617524339362</v>
      </c>
    </row>
    <row r="585" spans="1:13" s="57" customFormat="1">
      <c r="A585" s="51">
        <v>43238</v>
      </c>
      <c r="B585" s="52" t="s">
        <v>499</v>
      </c>
      <c r="C585" s="53">
        <f t="shared" si="765"/>
        <v>316.55587211142768</v>
      </c>
      <c r="D585" s="52" t="s">
        <v>18</v>
      </c>
      <c r="E585" s="52">
        <v>473.85</v>
      </c>
      <c r="F585" s="52">
        <v>470.55</v>
      </c>
      <c r="G585" s="52">
        <v>466.05</v>
      </c>
      <c r="H585" s="52"/>
      <c r="I585" s="54">
        <f t="shared" si="766"/>
        <v>1044.634377967715</v>
      </c>
      <c r="J585" s="55">
        <f t="shared" si="767"/>
        <v>1424.5014245014245</v>
      </c>
      <c r="K585" s="55"/>
      <c r="L585" s="55">
        <f t="shared" si="768"/>
        <v>7.8000000000000114</v>
      </c>
      <c r="M585" s="56">
        <f t="shared" si="769"/>
        <v>2469.1358024691394</v>
      </c>
    </row>
    <row r="586" spans="1:13" s="57" customFormat="1">
      <c r="A586" s="51">
        <v>43237</v>
      </c>
      <c r="B586" s="52" t="s">
        <v>498</v>
      </c>
      <c r="C586" s="53">
        <f t="shared" ref="C586:C588" si="770">150000/E586</f>
        <v>136.27691469065141</v>
      </c>
      <c r="D586" s="52" t="s">
        <v>18</v>
      </c>
      <c r="E586" s="52">
        <v>1100.7</v>
      </c>
      <c r="F586" s="52">
        <v>1100</v>
      </c>
      <c r="G586" s="52"/>
      <c r="H586" s="52"/>
      <c r="I586" s="54">
        <f t="shared" ref="I586:I588" si="771">(IF(D586="SHORT",E586-F586,IF(D586="LONG",F586-E586)))*C586</f>
        <v>95.393840283462183</v>
      </c>
      <c r="J586" s="55"/>
      <c r="K586" s="55"/>
      <c r="L586" s="55">
        <f t="shared" ref="L586:L588" si="772">(J586+I586+K586)/C586</f>
        <v>0.70000000000004547</v>
      </c>
      <c r="M586" s="56">
        <f t="shared" ref="M586:M588" si="773">L586*C586</f>
        <v>95.393840283462183</v>
      </c>
    </row>
    <row r="587" spans="1:13" s="57" customFormat="1">
      <c r="A587" s="51">
        <v>43237</v>
      </c>
      <c r="B587" s="52" t="s">
        <v>497</v>
      </c>
      <c r="C587" s="53">
        <f t="shared" si="770"/>
        <v>242.32633279483036</v>
      </c>
      <c r="D587" s="52" t="s">
        <v>18</v>
      </c>
      <c r="E587" s="52">
        <v>619</v>
      </c>
      <c r="F587" s="52">
        <v>617.15</v>
      </c>
      <c r="G587" s="52"/>
      <c r="H587" s="52"/>
      <c r="I587" s="54">
        <f t="shared" si="771"/>
        <v>448.3037156704417</v>
      </c>
      <c r="J587" s="55"/>
      <c r="K587" s="55"/>
      <c r="L587" s="55">
        <f t="shared" si="772"/>
        <v>1.8500000000000227</v>
      </c>
      <c r="M587" s="56">
        <f t="shared" si="773"/>
        <v>448.3037156704417</v>
      </c>
    </row>
    <row r="588" spans="1:13" s="57" customFormat="1">
      <c r="A588" s="51">
        <v>43237</v>
      </c>
      <c r="B588" s="52" t="s">
        <v>496</v>
      </c>
      <c r="C588" s="53">
        <f t="shared" si="770"/>
        <v>37.598696578518613</v>
      </c>
      <c r="D588" s="52" t="s">
        <v>18</v>
      </c>
      <c r="E588" s="52">
        <v>3989.5</v>
      </c>
      <c r="F588" s="52">
        <v>3975</v>
      </c>
      <c r="G588" s="52"/>
      <c r="H588" s="52"/>
      <c r="I588" s="54">
        <f t="shared" si="771"/>
        <v>545.18110038851989</v>
      </c>
      <c r="J588" s="55"/>
      <c r="K588" s="55"/>
      <c r="L588" s="55">
        <f t="shared" si="772"/>
        <v>14.5</v>
      </c>
      <c r="M588" s="56">
        <f t="shared" si="773"/>
        <v>545.18110038851989</v>
      </c>
    </row>
    <row r="589" spans="1:13" s="57" customFormat="1">
      <c r="A589" s="51">
        <v>43236</v>
      </c>
      <c r="B589" s="52" t="s">
        <v>495</v>
      </c>
      <c r="C589" s="53">
        <f t="shared" ref="C589:C590" si="774">150000/E589</f>
        <v>537.05692803437159</v>
      </c>
      <c r="D589" s="52" t="s">
        <v>18</v>
      </c>
      <c r="E589" s="52">
        <v>279.3</v>
      </c>
      <c r="F589" s="52">
        <v>277.3</v>
      </c>
      <c r="G589" s="52"/>
      <c r="H589" s="52"/>
      <c r="I589" s="54">
        <f t="shared" ref="I589:I590" si="775">(IF(D589="SHORT",E589-F589,IF(D589="LONG",F589-E589)))*C589</f>
        <v>1074.1138560687432</v>
      </c>
      <c r="J589" s="55"/>
      <c r="K589" s="55"/>
      <c r="L589" s="55">
        <f t="shared" ref="L589:L590" si="776">(J589+I589+K589)/C589</f>
        <v>2</v>
      </c>
      <c r="M589" s="56">
        <f t="shared" ref="M589:M590" si="777">L589*C589</f>
        <v>1074.1138560687432</v>
      </c>
    </row>
    <row r="590" spans="1:13" s="57" customFormat="1">
      <c r="A590" s="51">
        <v>43236</v>
      </c>
      <c r="B590" s="52" t="s">
        <v>403</v>
      </c>
      <c r="C590" s="53">
        <f t="shared" si="774"/>
        <v>66.72597864768683</v>
      </c>
      <c r="D590" s="52" t="s">
        <v>14</v>
      </c>
      <c r="E590" s="52">
        <v>2248</v>
      </c>
      <c r="F590" s="52">
        <v>2263.6999999999998</v>
      </c>
      <c r="G590" s="52"/>
      <c r="H590" s="52"/>
      <c r="I590" s="54">
        <f t="shared" si="775"/>
        <v>1047.5978647686711</v>
      </c>
      <c r="J590" s="55"/>
      <c r="K590" s="55"/>
      <c r="L590" s="55">
        <f t="shared" si="776"/>
        <v>15.699999999999818</v>
      </c>
      <c r="M590" s="56">
        <f t="shared" si="777"/>
        <v>1047.5978647686711</v>
      </c>
    </row>
    <row r="591" spans="1:13" s="57" customFormat="1">
      <c r="A591" s="51">
        <v>43235</v>
      </c>
      <c r="B591" s="52" t="s">
        <v>388</v>
      </c>
      <c r="C591" s="53">
        <f t="shared" ref="C591:C593" si="778">150000/E591</f>
        <v>431.34435657800145</v>
      </c>
      <c r="D591" s="52" t="s">
        <v>18</v>
      </c>
      <c r="E591" s="52">
        <v>347.75</v>
      </c>
      <c r="F591" s="52">
        <v>345.3</v>
      </c>
      <c r="G591" s="52"/>
      <c r="H591" s="52"/>
      <c r="I591" s="54">
        <f t="shared" ref="I591:I593" si="779">(IF(D591="SHORT",E591-F591,IF(D591="LONG",F591-E591)))*C591</f>
        <v>1056.7936736160987</v>
      </c>
      <c r="J591" s="55"/>
      <c r="K591" s="55"/>
      <c r="L591" s="55">
        <f t="shared" ref="L591:L593" si="780">(J591+I591+K591)/C591</f>
        <v>2.4499999999999886</v>
      </c>
      <c r="M591" s="56">
        <f t="shared" ref="M591:M593" si="781">L591*C591</f>
        <v>1056.7936736160987</v>
      </c>
    </row>
    <row r="592" spans="1:13" s="57" customFormat="1">
      <c r="A592" s="51">
        <v>43235</v>
      </c>
      <c r="B592" s="52" t="s">
        <v>494</v>
      </c>
      <c r="C592" s="53">
        <f t="shared" si="778"/>
        <v>157.72870662460568</v>
      </c>
      <c r="D592" s="52" t="s">
        <v>14</v>
      </c>
      <c r="E592" s="52">
        <v>951</v>
      </c>
      <c r="F592" s="52">
        <v>941.95</v>
      </c>
      <c r="G592" s="52"/>
      <c r="H592" s="52"/>
      <c r="I592" s="54">
        <f t="shared" si="779"/>
        <v>-1427.4447949526741</v>
      </c>
      <c r="J592" s="55"/>
      <c r="K592" s="55"/>
      <c r="L592" s="55">
        <f t="shared" si="780"/>
        <v>-9.0499999999999545</v>
      </c>
      <c r="M592" s="56">
        <f t="shared" si="781"/>
        <v>-1427.4447949526741</v>
      </c>
    </row>
    <row r="593" spans="1:13" s="57" customFormat="1">
      <c r="A593" s="51">
        <v>43235</v>
      </c>
      <c r="B593" s="52" t="s">
        <v>454</v>
      </c>
      <c r="C593" s="53">
        <f t="shared" si="778"/>
        <v>883.65243004418267</v>
      </c>
      <c r="D593" s="52" t="s">
        <v>14</v>
      </c>
      <c r="E593" s="52">
        <v>169.75</v>
      </c>
      <c r="F593" s="52">
        <v>171.05</v>
      </c>
      <c r="G593" s="52"/>
      <c r="H593" s="52"/>
      <c r="I593" s="54">
        <f t="shared" si="779"/>
        <v>1148.7481590574475</v>
      </c>
      <c r="J593" s="55"/>
      <c r="K593" s="55"/>
      <c r="L593" s="55">
        <f t="shared" si="780"/>
        <v>1.3000000000000114</v>
      </c>
      <c r="M593" s="56">
        <f t="shared" si="781"/>
        <v>1148.7481590574475</v>
      </c>
    </row>
    <row r="594" spans="1:13" s="57" customFormat="1">
      <c r="A594" s="51">
        <v>43235</v>
      </c>
      <c r="B594" s="52" t="s">
        <v>492</v>
      </c>
      <c r="C594" s="53">
        <f t="shared" ref="C594" si="782">150000/E594</f>
        <v>155.19917227108121</v>
      </c>
      <c r="D594" s="52" t="s">
        <v>18</v>
      </c>
      <c r="E594" s="52">
        <v>966.5</v>
      </c>
      <c r="F594" s="52">
        <v>959.75</v>
      </c>
      <c r="G594" s="52"/>
      <c r="H594" s="52"/>
      <c r="I594" s="54">
        <f t="shared" ref="I594" si="783">(IF(D594="SHORT",E594-F594,IF(D594="LONG",F594-E594)))*C594</f>
        <v>1047.5944128297981</v>
      </c>
      <c r="J594" s="55"/>
      <c r="K594" s="55"/>
      <c r="L594" s="55">
        <f t="shared" ref="L594" si="784">(J594+I594+K594)/C594</f>
        <v>6.75</v>
      </c>
      <c r="M594" s="56">
        <f t="shared" ref="M594" si="785">L594*C594</f>
        <v>1047.5944128297981</v>
      </c>
    </row>
    <row r="595" spans="1:13" s="57" customFormat="1">
      <c r="A595" s="51">
        <v>43234</v>
      </c>
      <c r="B595" s="52" t="s">
        <v>493</v>
      </c>
      <c r="C595" s="53">
        <f t="shared" ref="C595:C597" si="786">150000/E595</f>
        <v>137.77900248002203</v>
      </c>
      <c r="D595" s="52" t="s">
        <v>18</v>
      </c>
      <c r="E595" s="52">
        <v>1088.7</v>
      </c>
      <c r="F595" s="52">
        <v>1080.55</v>
      </c>
      <c r="G595" s="52"/>
      <c r="H595" s="52"/>
      <c r="I595" s="54">
        <f t="shared" ref="I595:I597" si="787">(IF(D595="SHORT",E595-F595,IF(D595="LONG",F595-E595)))*C595</f>
        <v>1122.8988702121922</v>
      </c>
      <c r="J595" s="55"/>
      <c r="K595" s="55"/>
      <c r="L595" s="55">
        <f t="shared" ref="L595:L597" si="788">(J595+I595+K595)/C595</f>
        <v>8.1500000000000909</v>
      </c>
      <c r="M595" s="56">
        <f t="shared" ref="M595:M597" si="789">L595*C595</f>
        <v>1122.8988702121922</v>
      </c>
    </row>
    <row r="596" spans="1:13" s="57" customFormat="1">
      <c r="A596" s="51">
        <v>43234</v>
      </c>
      <c r="B596" s="52" t="s">
        <v>489</v>
      </c>
      <c r="C596" s="53">
        <f t="shared" si="786"/>
        <v>300</v>
      </c>
      <c r="D596" s="52" t="s">
        <v>14</v>
      </c>
      <c r="E596" s="52">
        <v>500</v>
      </c>
      <c r="F596" s="52">
        <v>503.65</v>
      </c>
      <c r="G596" s="52"/>
      <c r="H596" s="52"/>
      <c r="I596" s="54">
        <f t="shared" si="787"/>
        <v>1094.9999999999932</v>
      </c>
      <c r="J596" s="55"/>
      <c r="K596" s="55"/>
      <c r="L596" s="55">
        <f t="shared" si="788"/>
        <v>3.6499999999999773</v>
      </c>
      <c r="M596" s="56">
        <f t="shared" si="789"/>
        <v>1094.9999999999932</v>
      </c>
    </row>
    <row r="597" spans="1:13" s="57" customFormat="1">
      <c r="A597" s="51">
        <v>43234</v>
      </c>
      <c r="B597" s="52" t="s">
        <v>492</v>
      </c>
      <c r="C597" s="53">
        <f t="shared" si="786"/>
        <v>156.3232765358762</v>
      </c>
      <c r="D597" s="52" t="s">
        <v>18</v>
      </c>
      <c r="E597" s="52">
        <v>959.55</v>
      </c>
      <c r="F597" s="52">
        <v>957</v>
      </c>
      <c r="G597" s="52"/>
      <c r="H597" s="52"/>
      <c r="I597" s="54">
        <f t="shared" si="787"/>
        <v>398.62435516647719</v>
      </c>
      <c r="J597" s="55"/>
      <c r="K597" s="55"/>
      <c r="L597" s="55">
        <f t="shared" si="788"/>
        <v>2.5499999999999545</v>
      </c>
      <c r="M597" s="56">
        <f t="shared" si="789"/>
        <v>398.62435516647719</v>
      </c>
    </row>
    <row r="598" spans="1:13" s="57" customFormat="1">
      <c r="A598" s="51">
        <v>43231</v>
      </c>
      <c r="B598" s="52" t="s">
        <v>460</v>
      </c>
      <c r="C598" s="53">
        <f t="shared" ref="C598:C600" si="790">150000/E598</f>
        <v>125.8600436314818</v>
      </c>
      <c r="D598" s="52" t="s">
        <v>14</v>
      </c>
      <c r="E598" s="52">
        <v>1191.8</v>
      </c>
      <c r="F598" s="52">
        <v>1188.4000000000001</v>
      </c>
      <c r="G598" s="52"/>
      <c r="H598" s="52"/>
      <c r="I598" s="54">
        <f t="shared" ref="I598:I600" si="791">(IF(D598="SHORT",E598-F598,IF(D598="LONG",F598-E598)))*C598</f>
        <v>-427.92414834702095</v>
      </c>
      <c r="J598" s="55"/>
      <c r="K598" s="55"/>
      <c r="L598" s="55">
        <f t="shared" ref="L598:L600" si="792">(J598+I598+K598)/C598</f>
        <v>-3.3999999999998636</v>
      </c>
      <c r="M598" s="56">
        <f t="shared" ref="M598:M600" si="793">L598*C598</f>
        <v>-427.92414834702095</v>
      </c>
    </row>
    <row r="599" spans="1:13" s="57" customFormat="1">
      <c r="A599" s="51">
        <v>43231</v>
      </c>
      <c r="B599" s="52" t="s">
        <v>436</v>
      </c>
      <c r="C599" s="53">
        <f t="shared" si="790"/>
        <v>94.191522762951337</v>
      </c>
      <c r="D599" s="52" t="s">
        <v>14</v>
      </c>
      <c r="E599" s="52">
        <v>1592.5</v>
      </c>
      <c r="F599" s="52">
        <v>1589</v>
      </c>
      <c r="G599" s="52"/>
      <c r="H599" s="52"/>
      <c r="I599" s="54">
        <f t="shared" si="791"/>
        <v>-329.67032967032969</v>
      </c>
      <c r="J599" s="55"/>
      <c r="K599" s="55"/>
      <c r="L599" s="55">
        <f t="shared" si="792"/>
        <v>-3.5</v>
      </c>
      <c r="M599" s="56">
        <f t="shared" si="793"/>
        <v>-329.67032967032969</v>
      </c>
    </row>
    <row r="600" spans="1:13" s="57" customFormat="1">
      <c r="A600" s="51">
        <v>43231</v>
      </c>
      <c r="B600" s="52" t="s">
        <v>492</v>
      </c>
      <c r="C600" s="53">
        <f t="shared" si="790"/>
        <v>174.02401531411334</v>
      </c>
      <c r="D600" s="52" t="s">
        <v>14</v>
      </c>
      <c r="E600" s="52">
        <v>861.95</v>
      </c>
      <c r="F600" s="52">
        <v>868</v>
      </c>
      <c r="G600" s="52">
        <v>876.25</v>
      </c>
      <c r="H600" s="52"/>
      <c r="I600" s="54">
        <f t="shared" si="791"/>
        <v>1052.8452926503778</v>
      </c>
      <c r="J600" s="55">
        <f t="shared" ref="J600" si="794">(IF(D600="SHORT",IF(G600="",0,F600-G600),IF(D600="LONG",IF(G600="",0,G600-F600))))*C600</f>
        <v>1435.698126341435</v>
      </c>
      <c r="K600" s="55"/>
      <c r="L600" s="55">
        <f t="shared" si="792"/>
        <v>14.299999999999955</v>
      </c>
      <c r="M600" s="56">
        <f t="shared" si="793"/>
        <v>2488.5434189918128</v>
      </c>
    </row>
    <row r="601" spans="1:13" s="57" customFormat="1">
      <c r="A601" s="51">
        <v>43231</v>
      </c>
      <c r="B601" s="52" t="s">
        <v>434</v>
      </c>
      <c r="C601" s="53">
        <f t="shared" ref="C601:C603" si="795">150000/E601</f>
        <v>440.98191974129065</v>
      </c>
      <c r="D601" s="52" t="s">
        <v>14</v>
      </c>
      <c r="E601" s="52">
        <v>340.15</v>
      </c>
      <c r="F601" s="52">
        <v>342.5</v>
      </c>
      <c r="G601" s="52"/>
      <c r="H601" s="52"/>
      <c r="I601" s="54">
        <f t="shared" ref="I601:I603" si="796">(IF(D601="SHORT",E601-F601,IF(D601="LONG",F601-E601)))*C601</f>
        <v>1036.3075113920431</v>
      </c>
      <c r="J601" s="55"/>
      <c r="K601" s="55"/>
      <c r="L601" s="55">
        <f t="shared" ref="L601:L603" si="797">(J601+I601+K601)/C601</f>
        <v>2.3500000000000227</v>
      </c>
      <c r="M601" s="56">
        <f t="shared" ref="M601:M603" si="798">L601*C601</f>
        <v>1036.3075113920431</v>
      </c>
    </row>
    <row r="602" spans="1:13" s="57" customFormat="1">
      <c r="A602" s="51">
        <v>43230</v>
      </c>
      <c r="B602" s="52" t="s">
        <v>491</v>
      </c>
      <c r="C602" s="53">
        <f t="shared" si="795"/>
        <v>43.102209706617629</v>
      </c>
      <c r="D602" s="52" t="s">
        <v>18</v>
      </c>
      <c r="E602" s="52">
        <v>3480.1</v>
      </c>
      <c r="F602" s="52">
        <v>3455.75</v>
      </c>
      <c r="G602" s="52"/>
      <c r="H602" s="52"/>
      <c r="I602" s="54">
        <f t="shared" si="796"/>
        <v>1049.5388063561354</v>
      </c>
      <c r="J602" s="55"/>
      <c r="K602" s="55"/>
      <c r="L602" s="55">
        <f t="shared" si="797"/>
        <v>24.349999999999909</v>
      </c>
      <c r="M602" s="56">
        <f t="shared" si="798"/>
        <v>1049.5388063561354</v>
      </c>
    </row>
    <row r="603" spans="1:13" s="57" customFormat="1">
      <c r="A603" s="51">
        <v>43230</v>
      </c>
      <c r="B603" s="52" t="s">
        <v>464</v>
      </c>
      <c r="C603" s="53">
        <f t="shared" si="795"/>
        <v>919.39932577382774</v>
      </c>
      <c r="D603" s="52" t="s">
        <v>14</v>
      </c>
      <c r="E603" s="52">
        <v>163.15</v>
      </c>
      <c r="F603" s="52">
        <v>162.19999999999999</v>
      </c>
      <c r="G603" s="52"/>
      <c r="H603" s="52"/>
      <c r="I603" s="54">
        <f t="shared" si="796"/>
        <v>-873.42935948515208</v>
      </c>
      <c r="J603" s="55"/>
      <c r="K603" s="55"/>
      <c r="L603" s="55">
        <f t="shared" si="797"/>
        <v>-0.95000000000001705</v>
      </c>
      <c r="M603" s="56">
        <f t="shared" si="798"/>
        <v>-873.42935948515208</v>
      </c>
    </row>
    <row r="604" spans="1:13" s="57" customFormat="1">
      <c r="A604" s="51">
        <v>43229</v>
      </c>
      <c r="B604" s="52" t="s">
        <v>490</v>
      </c>
      <c r="C604" s="53">
        <f t="shared" ref="C604:C608" si="799">150000/E604</f>
        <v>405.40540540540542</v>
      </c>
      <c r="D604" s="52" t="s">
        <v>14</v>
      </c>
      <c r="E604" s="52">
        <v>370</v>
      </c>
      <c r="F604" s="52">
        <v>372.8</v>
      </c>
      <c r="G604" s="52"/>
      <c r="H604" s="52"/>
      <c r="I604" s="54">
        <f t="shared" ref="I604:I608" si="800">(IF(D604="SHORT",E604-F604,IF(D604="LONG",F604-E604)))*C604</f>
        <v>1135.1351351351398</v>
      </c>
      <c r="J604" s="55"/>
      <c r="K604" s="55"/>
      <c r="L604" s="55">
        <f t="shared" ref="L604:L608" si="801">(J604+I604+K604)/C604</f>
        <v>2.8000000000000114</v>
      </c>
      <c r="M604" s="56">
        <f t="shared" ref="M604:M608" si="802">L604*C604</f>
        <v>1135.1351351351398</v>
      </c>
    </row>
    <row r="605" spans="1:13" s="57" customFormat="1">
      <c r="A605" s="51">
        <v>43229</v>
      </c>
      <c r="B605" s="52" t="s">
        <v>440</v>
      </c>
      <c r="C605" s="53">
        <f t="shared" si="799"/>
        <v>100.418410041841</v>
      </c>
      <c r="D605" s="52" t="s">
        <v>14</v>
      </c>
      <c r="E605" s="52">
        <v>1493.75</v>
      </c>
      <c r="F605" s="52">
        <v>1504.2</v>
      </c>
      <c r="G605" s="52"/>
      <c r="H605" s="52"/>
      <c r="I605" s="54">
        <f t="shared" si="800"/>
        <v>1049.3723849372429</v>
      </c>
      <c r="J605" s="55"/>
      <c r="K605" s="55"/>
      <c r="L605" s="55">
        <f t="shared" si="801"/>
        <v>10.450000000000045</v>
      </c>
      <c r="M605" s="56">
        <f t="shared" si="802"/>
        <v>1049.3723849372429</v>
      </c>
    </row>
    <row r="606" spans="1:13" s="57" customFormat="1">
      <c r="A606" s="51">
        <v>43229</v>
      </c>
      <c r="B606" s="52" t="s">
        <v>421</v>
      </c>
      <c r="C606" s="53">
        <f t="shared" si="799"/>
        <v>2130.681818181818</v>
      </c>
      <c r="D606" s="52" t="s">
        <v>14</v>
      </c>
      <c r="E606" s="52">
        <v>70.400000000000006</v>
      </c>
      <c r="F606" s="52">
        <v>69.7</v>
      </c>
      <c r="G606" s="52"/>
      <c r="H606" s="52"/>
      <c r="I606" s="54">
        <f t="shared" si="800"/>
        <v>-1491.4772727272787</v>
      </c>
      <c r="J606" s="55"/>
      <c r="K606" s="55"/>
      <c r="L606" s="55">
        <f t="shared" si="801"/>
        <v>-0.70000000000000284</v>
      </c>
      <c r="M606" s="56">
        <f t="shared" si="802"/>
        <v>-1491.4772727272787</v>
      </c>
    </row>
    <row r="607" spans="1:13" s="66" customFormat="1">
      <c r="A607" s="60">
        <v>43229</v>
      </c>
      <c r="B607" s="61" t="s">
        <v>489</v>
      </c>
      <c r="C607" s="62">
        <f t="shared" si="799"/>
        <v>283.55387523629491</v>
      </c>
      <c r="D607" s="61" t="s">
        <v>14</v>
      </c>
      <c r="E607" s="61">
        <v>529</v>
      </c>
      <c r="F607" s="61">
        <v>532.95000000000005</v>
      </c>
      <c r="G607" s="61">
        <v>538.04999999999995</v>
      </c>
      <c r="H607" s="61">
        <v>543.15</v>
      </c>
      <c r="I607" s="63">
        <f t="shared" si="800"/>
        <v>1120.0378071833777</v>
      </c>
      <c r="J607" s="64">
        <f t="shared" ref="J607" si="803">(IF(D607="SHORT",IF(G607="",0,F607-G607),IF(D607="LONG",IF(G607="",0,G607-F607))))*C607</f>
        <v>1446.1247637050783</v>
      </c>
      <c r="K607" s="64">
        <f t="shared" ref="K607" si="804">(IF(D607="SHORT",IF(H607="",0,G607-H607),IF(D607="LONG",IF(H607="",0,(H607-G607)))))*C607</f>
        <v>1446.1247637051106</v>
      </c>
      <c r="L607" s="64">
        <f t="shared" si="801"/>
        <v>14.149999999999977</v>
      </c>
      <c r="M607" s="65">
        <f t="shared" si="802"/>
        <v>4012.2873345935668</v>
      </c>
    </row>
    <row r="608" spans="1:13" s="57" customFormat="1">
      <c r="A608" s="51">
        <v>43229</v>
      </c>
      <c r="B608" s="52" t="s">
        <v>488</v>
      </c>
      <c r="C608" s="53">
        <f t="shared" si="799"/>
        <v>241.15755627009645</v>
      </c>
      <c r="D608" s="52" t="s">
        <v>14</v>
      </c>
      <c r="E608" s="52">
        <v>622</v>
      </c>
      <c r="F608" s="52">
        <v>616.04999999999995</v>
      </c>
      <c r="G608" s="52"/>
      <c r="H608" s="52"/>
      <c r="I608" s="54">
        <f t="shared" si="800"/>
        <v>-1434.887459807085</v>
      </c>
      <c r="J608" s="55"/>
      <c r="K608" s="55"/>
      <c r="L608" s="55">
        <f t="shared" si="801"/>
        <v>-5.9500000000000464</v>
      </c>
      <c r="M608" s="56">
        <f t="shared" si="802"/>
        <v>-1434.887459807085</v>
      </c>
    </row>
    <row r="609" spans="1:13" s="57" customFormat="1">
      <c r="A609" s="51">
        <v>43228</v>
      </c>
      <c r="B609" s="52" t="s">
        <v>471</v>
      </c>
      <c r="C609" s="53">
        <f t="shared" ref="C609:C610" si="805">150000/E609</f>
        <v>4065.040650406504</v>
      </c>
      <c r="D609" s="52" t="s">
        <v>18</v>
      </c>
      <c r="E609" s="52">
        <v>36.9</v>
      </c>
      <c r="F609" s="52">
        <v>36.6</v>
      </c>
      <c r="G609" s="52"/>
      <c r="H609" s="52"/>
      <c r="I609" s="54">
        <f t="shared" ref="I609:I610" si="806">(IF(D609="SHORT",E609-F609,IF(D609="LONG",F609-E609)))*C609</f>
        <v>1219.5121951219396</v>
      </c>
      <c r="J609" s="55"/>
      <c r="K609" s="55"/>
      <c r="L609" s="55">
        <f t="shared" ref="L609:L610" si="807">(J609+I609+K609)/C609</f>
        <v>0.29999999999999716</v>
      </c>
      <c r="M609" s="56">
        <f t="shared" ref="M609:M610" si="808">L609*C609</f>
        <v>1219.5121951219396</v>
      </c>
    </row>
    <row r="610" spans="1:13" s="57" customFormat="1">
      <c r="A610" s="51">
        <v>43228</v>
      </c>
      <c r="B610" s="52" t="s">
        <v>487</v>
      </c>
      <c r="C610" s="53">
        <f t="shared" si="805"/>
        <v>566.03773584905662</v>
      </c>
      <c r="D610" s="52" t="s">
        <v>14</v>
      </c>
      <c r="E610" s="52">
        <v>265</v>
      </c>
      <c r="F610" s="52">
        <v>266.85000000000002</v>
      </c>
      <c r="G610" s="52">
        <v>269.39999999999998</v>
      </c>
      <c r="H610" s="52"/>
      <c r="I610" s="54">
        <f t="shared" si="806"/>
        <v>1047.1698113207676</v>
      </c>
      <c r="J610" s="55">
        <f t="shared" ref="J610" si="809">(IF(D610="SHORT",IF(G610="",0,F610-G610),IF(D610="LONG",IF(G610="",0,G610-F610))))*C610</f>
        <v>1443.3962264150687</v>
      </c>
      <c r="K610" s="55"/>
      <c r="L610" s="55">
        <f t="shared" si="807"/>
        <v>4.3999999999999773</v>
      </c>
      <c r="M610" s="56">
        <f t="shared" si="808"/>
        <v>2490.5660377358363</v>
      </c>
    </row>
    <row r="611" spans="1:13" s="66" customFormat="1">
      <c r="A611" s="60">
        <v>43227</v>
      </c>
      <c r="B611" s="61" t="s">
        <v>486</v>
      </c>
      <c r="C611" s="62">
        <f t="shared" ref="C611" si="810">150000/E611</f>
        <v>1260.5042016806722</v>
      </c>
      <c r="D611" s="61" t="s">
        <v>14</v>
      </c>
      <c r="E611" s="61">
        <v>119</v>
      </c>
      <c r="F611" s="61">
        <v>119.8</v>
      </c>
      <c r="G611" s="61">
        <v>121</v>
      </c>
      <c r="H611" s="61">
        <v>122.15</v>
      </c>
      <c r="I611" s="63">
        <f t="shared" ref="I611" si="811">(IF(D611="SHORT",E611-F611,IF(D611="LONG",F611-E611)))*C611</f>
        <v>1008.4033613445341</v>
      </c>
      <c r="J611" s="64">
        <f t="shared" ref="J611" si="812">(IF(D611="SHORT",IF(G611="",0,F611-G611),IF(D611="LONG",IF(G611="",0,G611-F611))))*C611</f>
        <v>1512.6050420168101</v>
      </c>
      <c r="K611" s="64">
        <f t="shared" ref="K611" si="813">(IF(D611="SHORT",IF(H611="",0,G611-H611),IF(D611="LONG",IF(H611="",0,(H611-G611)))))*C611</f>
        <v>1449.5798319327801</v>
      </c>
      <c r="L611" s="64">
        <f t="shared" ref="L611" si="814">(J611+I611+K611)/C611</f>
        <v>3.1500000000000057</v>
      </c>
      <c r="M611" s="65">
        <f t="shared" ref="M611" si="815">L611*C611</f>
        <v>3970.5882352941244</v>
      </c>
    </row>
    <row r="612" spans="1:13" s="66" customFormat="1">
      <c r="A612" s="60">
        <v>43227</v>
      </c>
      <c r="B612" s="61" t="s">
        <v>421</v>
      </c>
      <c r="C612" s="62">
        <f t="shared" ref="C612:C615" si="816">150000/E612</f>
        <v>2290.0763358778627</v>
      </c>
      <c r="D612" s="61" t="s">
        <v>14</v>
      </c>
      <c r="E612" s="61">
        <v>65.5</v>
      </c>
      <c r="F612" s="61">
        <v>65.95</v>
      </c>
      <c r="G612" s="61">
        <v>66.599999999999994</v>
      </c>
      <c r="H612" s="61">
        <v>67.25</v>
      </c>
      <c r="I612" s="63">
        <f t="shared" ref="I612:I615" si="817">(IF(D612="SHORT",E612-F612,IF(D612="LONG",F612-E612)))*C612</f>
        <v>1030.5343511450446</v>
      </c>
      <c r="J612" s="64">
        <f t="shared" ref="J612:J615" si="818">(IF(D612="SHORT",IF(G612="",0,F612-G612),IF(D612="LONG",IF(G612="",0,G612-F612))))*C612</f>
        <v>1488.5496183205912</v>
      </c>
      <c r="K612" s="64">
        <f t="shared" ref="K612:K615" si="819">(IF(D612="SHORT",IF(H612="",0,G612-H612),IF(D612="LONG",IF(H612="",0,(H612-G612)))))*C612</f>
        <v>1488.5496183206237</v>
      </c>
      <c r="L612" s="64">
        <f t="shared" ref="L612:L615" si="820">(J612+I612+K612)/C612</f>
        <v>1.75</v>
      </c>
      <c r="M612" s="65">
        <f t="shared" ref="M612:M615" si="821">L612*C612</f>
        <v>4007.6335877862598</v>
      </c>
    </row>
    <row r="613" spans="1:13" s="57" customFormat="1">
      <c r="A613" s="51">
        <v>43227</v>
      </c>
      <c r="B613" s="52" t="s">
        <v>484</v>
      </c>
      <c r="C613" s="53">
        <f t="shared" si="816"/>
        <v>144.02304368698992</v>
      </c>
      <c r="D613" s="52" t="s">
        <v>14</v>
      </c>
      <c r="E613" s="52">
        <v>1041.5</v>
      </c>
      <c r="F613" s="52">
        <v>1048.8</v>
      </c>
      <c r="G613" s="52">
        <v>1058.75</v>
      </c>
      <c r="H613" s="52"/>
      <c r="I613" s="54">
        <f t="shared" si="817"/>
        <v>1051.36821891502</v>
      </c>
      <c r="J613" s="55">
        <f t="shared" si="818"/>
        <v>1433.0292846855564</v>
      </c>
      <c r="K613" s="55"/>
      <c r="L613" s="55">
        <f t="shared" si="820"/>
        <v>17.25</v>
      </c>
      <c r="M613" s="56">
        <f t="shared" si="821"/>
        <v>2484.3975036005763</v>
      </c>
    </row>
    <row r="614" spans="1:13" s="57" customFormat="1">
      <c r="A614" s="51">
        <v>43227</v>
      </c>
      <c r="B614" s="52" t="s">
        <v>483</v>
      </c>
      <c r="C614" s="53">
        <f t="shared" si="816"/>
        <v>551.16663604629809</v>
      </c>
      <c r="D614" s="52" t="s">
        <v>14</v>
      </c>
      <c r="E614" s="52">
        <v>272.14999999999998</v>
      </c>
      <c r="F614" s="52">
        <v>269.55</v>
      </c>
      <c r="G614" s="52"/>
      <c r="H614" s="52"/>
      <c r="I614" s="54">
        <f t="shared" si="817"/>
        <v>-1433.0332537203562</v>
      </c>
      <c r="J614" s="55"/>
      <c r="K614" s="55"/>
      <c r="L614" s="55">
        <f t="shared" si="820"/>
        <v>-2.5999999999999659</v>
      </c>
      <c r="M614" s="56">
        <f t="shared" si="821"/>
        <v>-1433.0332537203562</v>
      </c>
    </row>
    <row r="615" spans="1:13" s="66" customFormat="1">
      <c r="A615" s="60">
        <v>43224</v>
      </c>
      <c r="B615" s="61" t="s">
        <v>485</v>
      </c>
      <c r="C615" s="62">
        <f t="shared" si="816"/>
        <v>471.40163419233187</v>
      </c>
      <c r="D615" s="61" t="s">
        <v>14</v>
      </c>
      <c r="E615" s="61">
        <v>318.2</v>
      </c>
      <c r="F615" s="61">
        <v>320.39999999999998</v>
      </c>
      <c r="G615" s="61">
        <v>323.5</v>
      </c>
      <c r="H615" s="61">
        <v>326.55</v>
      </c>
      <c r="I615" s="63">
        <f t="shared" si="817"/>
        <v>1037.0835952231248</v>
      </c>
      <c r="J615" s="64">
        <f t="shared" si="818"/>
        <v>1461.3450659962396</v>
      </c>
      <c r="K615" s="64">
        <f t="shared" si="819"/>
        <v>1437.7749842866176</v>
      </c>
      <c r="L615" s="64">
        <f t="shared" si="820"/>
        <v>8.3500000000000245</v>
      </c>
      <c r="M615" s="65">
        <f t="shared" si="821"/>
        <v>3936.2036455059829</v>
      </c>
    </row>
    <row r="616" spans="1:13" s="57" customFormat="1">
      <c r="A616" s="51">
        <v>43224</v>
      </c>
      <c r="B616" s="52" t="s">
        <v>482</v>
      </c>
      <c r="C616" s="53">
        <f t="shared" ref="C616:C619" si="822">150000/E616</f>
        <v>598.80239520958082</v>
      </c>
      <c r="D616" s="52" t="s">
        <v>14</v>
      </c>
      <c r="E616" s="52">
        <v>250.5</v>
      </c>
      <c r="F616" s="52">
        <v>252.25</v>
      </c>
      <c r="G616" s="52"/>
      <c r="H616" s="52"/>
      <c r="I616" s="54">
        <f t="shared" ref="I616:I619" si="823">(IF(D616="SHORT",E616-F616,IF(D616="LONG",F616-E616)))*C616</f>
        <v>1047.9041916167664</v>
      </c>
      <c r="J616" s="55"/>
      <c r="K616" s="55"/>
      <c r="L616" s="55">
        <f t="shared" ref="L616:L619" si="824">(J616+I616+K616)/C616</f>
        <v>1.75</v>
      </c>
      <c r="M616" s="56">
        <f t="shared" ref="M616:M619" si="825">L616*C616</f>
        <v>1047.9041916167664</v>
      </c>
    </row>
    <row r="617" spans="1:13" s="57" customFormat="1">
      <c r="A617" s="51">
        <v>43224</v>
      </c>
      <c r="B617" s="52" t="s">
        <v>481</v>
      </c>
      <c r="C617" s="53">
        <f t="shared" si="822"/>
        <v>255.2322613578356</v>
      </c>
      <c r="D617" s="52" t="s">
        <v>14</v>
      </c>
      <c r="E617" s="52">
        <v>587.70000000000005</v>
      </c>
      <c r="F617" s="52">
        <v>582.1</v>
      </c>
      <c r="G617" s="52"/>
      <c r="H617" s="52"/>
      <c r="I617" s="54">
        <f t="shared" si="823"/>
        <v>-1429.3006636038851</v>
      </c>
      <c r="J617" s="55"/>
      <c r="K617" s="55"/>
      <c r="L617" s="55">
        <f t="shared" si="824"/>
        <v>-5.6000000000000227</v>
      </c>
      <c r="M617" s="56">
        <f t="shared" si="825"/>
        <v>-1429.3006636038851</v>
      </c>
    </row>
    <row r="618" spans="1:13" s="57" customFormat="1">
      <c r="A618" s="51">
        <v>43224</v>
      </c>
      <c r="B618" s="52" t="s">
        <v>477</v>
      </c>
      <c r="C618" s="53">
        <f t="shared" si="822"/>
        <v>4731.8611987381701</v>
      </c>
      <c r="D618" s="52" t="s">
        <v>14</v>
      </c>
      <c r="E618" s="52">
        <v>31.7</v>
      </c>
      <c r="F618" s="52">
        <v>31.35</v>
      </c>
      <c r="G618" s="52"/>
      <c r="H618" s="52"/>
      <c r="I618" s="54">
        <f t="shared" si="823"/>
        <v>-1656.1514195583495</v>
      </c>
      <c r="J618" s="55"/>
      <c r="K618" s="55"/>
      <c r="L618" s="55">
        <f t="shared" si="824"/>
        <v>-0.34999999999999787</v>
      </c>
      <c r="M618" s="56">
        <f t="shared" si="825"/>
        <v>-1656.1514195583495</v>
      </c>
    </row>
    <row r="619" spans="1:13" s="57" customFormat="1">
      <c r="A619" s="51">
        <v>43224</v>
      </c>
      <c r="B619" s="52" t="s">
        <v>480</v>
      </c>
      <c r="C619" s="53">
        <f t="shared" si="822"/>
        <v>182.94914013904136</v>
      </c>
      <c r="D619" s="52" t="s">
        <v>14</v>
      </c>
      <c r="E619" s="52">
        <v>819.9</v>
      </c>
      <c r="F619" s="52">
        <v>825.6</v>
      </c>
      <c r="G619" s="52">
        <v>833.5</v>
      </c>
      <c r="H619" s="52"/>
      <c r="I619" s="54">
        <f t="shared" si="823"/>
        <v>1042.8100987925441</v>
      </c>
      <c r="J619" s="55">
        <f t="shared" ref="J619" si="826">(IF(D619="SHORT",IF(G619="",0,F619-G619),IF(D619="LONG",IF(G619="",0,G619-F619))))*C619</f>
        <v>1445.2982070984226</v>
      </c>
      <c r="K619" s="55"/>
      <c r="L619" s="55">
        <f t="shared" si="824"/>
        <v>13.600000000000023</v>
      </c>
      <c r="M619" s="56">
        <f t="shared" si="825"/>
        <v>2488.1083058909667</v>
      </c>
    </row>
    <row r="620" spans="1:13" s="57" customFormat="1">
      <c r="A620" s="51">
        <v>43223</v>
      </c>
      <c r="B620" s="52" t="s">
        <v>479</v>
      </c>
      <c r="C620" s="53">
        <f t="shared" ref="C620:C624" si="827">150000/E620</f>
        <v>285.82317073170736</v>
      </c>
      <c r="D620" s="52" t="s">
        <v>14</v>
      </c>
      <c r="E620" s="52">
        <v>524.79999999999995</v>
      </c>
      <c r="F620" s="52">
        <v>526.25</v>
      </c>
      <c r="G620" s="52"/>
      <c r="H620" s="52"/>
      <c r="I620" s="54">
        <f t="shared" ref="I620:I624" si="828">(IF(D620="SHORT",E620-F620,IF(D620="LONG",F620-E620)))*C620</f>
        <v>414.44359756098868</v>
      </c>
      <c r="J620" s="55"/>
      <c r="K620" s="55"/>
      <c r="L620" s="55">
        <f t="shared" ref="L620:L624" si="829">(J620+I620+K620)/C620</f>
        <v>1.4500000000000455</v>
      </c>
      <c r="M620" s="56">
        <f t="shared" ref="M620:M624" si="830">L620*C620</f>
        <v>414.44359756098868</v>
      </c>
    </row>
    <row r="621" spans="1:13" s="57" customFormat="1">
      <c r="A621" s="51">
        <v>43223</v>
      </c>
      <c r="B621" s="52" t="s">
        <v>476</v>
      </c>
      <c r="C621" s="53">
        <f t="shared" si="827"/>
        <v>1526.7175572519084</v>
      </c>
      <c r="D621" s="52" t="s">
        <v>18</v>
      </c>
      <c r="E621" s="52">
        <v>98.25</v>
      </c>
      <c r="F621" s="52">
        <v>97.5</v>
      </c>
      <c r="G621" s="52">
        <v>96.55</v>
      </c>
      <c r="H621" s="52"/>
      <c r="I621" s="54">
        <f t="shared" si="828"/>
        <v>1145.0381679389313</v>
      </c>
      <c r="J621" s="55">
        <f t="shared" ref="J621:J624" si="831">(IF(D621="SHORT",IF(G621="",0,F621-G621),IF(D621="LONG",IF(G621="",0,G621-F621))))*C621</f>
        <v>1450.3816793893172</v>
      </c>
      <c r="K621" s="55"/>
      <c r="L621" s="55">
        <f t="shared" si="829"/>
        <v>1.7000000000000028</v>
      </c>
      <c r="M621" s="56">
        <f t="shared" si="830"/>
        <v>2595.4198473282486</v>
      </c>
    </row>
    <row r="622" spans="1:13" s="57" customFormat="1">
      <c r="A622" s="51">
        <v>43223</v>
      </c>
      <c r="B622" s="52" t="s">
        <v>391</v>
      </c>
      <c r="C622" s="53">
        <f t="shared" si="827"/>
        <v>934.57943925233644</v>
      </c>
      <c r="D622" s="52" t="s">
        <v>18</v>
      </c>
      <c r="E622" s="52">
        <v>160.5</v>
      </c>
      <c r="F622" s="52">
        <v>161.05000000000001</v>
      </c>
      <c r="G622" s="52"/>
      <c r="H622" s="52"/>
      <c r="I622" s="54">
        <f t="shared" si="828"/>
        <v>-514.01869158879572</v>
      </c>
      <c r="J622" s="55"/>
      <c r="K622" s="55"/>
      <c r="L622" s="55">
        <f t="shared" si="829"/>
        <v>-0.55000000000001137</v>
      </c>
      <c r="M622" s="56">
        <f t="shared" si="830"/>
        <v>-514.01869158879572</v>
      </c>
    </row>
    <row r="623" spans="1:13" s="57" customFormat="1">
      <c r="A623" s="51">
        <v>43223</v>
      </c>
      <c r="B623" s="52" t="s">
        <v>478</v>
      </c>
      <c r="C623" s="53">
        <f t="shared" si="827"/>
        <v>76.883649410558689</v>
      </c>
      <c r="D623" s="52" t="s">
        <v>18</v>
      </c>
      <c r="E623" s="52">
        <v>1951</v>
      </c>
      <c r="F623" s="52">
        <v>1969.55</v>
      </c>
      <c r="G623" s="52"/>
      <c r="H623" s="52"/>
      <c r="I623" s="54">
        <f t="shared" si="828"/>
        <v>-1426.1916965658602</v>
      </c>
      <c r="J623" s="55"/>
      <c r="K623" s="55"/>
      <c r="L623" s="55">
        <f t="shared" si="829"/>
        <v>-18.549999999999955</v>
      </c>
      <c r="M623" s="56">
        <f t="shared" si="830"/>
        <v>-1426.1916965658602</v>
      </c>
    </row>
    <row r="624" spans="1:13" s="66" customFormat="1">
      <c r="A624" s="60">
        <v>43223</v>
      </c>
      <c r="B624" s="61" t="s">
        <v>477</v>
      </c>
      <c r="C624" s="62">
        <f t="shared" si="827"/>
        <v>4580.1526717557254</v>
      </c>
      <c r="D624" s="61" t="s">
        <v>18</v>
      </c>
      <c r="E624" s="61">
        <v>32.75</v>
      </c>
      <c r="F624" s="61">
        <v>32.5</v>
      </c>
      <c r="G624" s="61">
        <v>32.15</v>
      </c>
      <c r="H624" s="61">
        <v>31.85</v>
      </c>
      <c r="I624" s="63">
        <f t="shared" si="828"/>
        <v>1145.0381679389313</v>
      </c>
      <c r="J624" s="64">
        <f t="shared" si="831"/>
        <v>1603.0534351145104</v>
      </c>
      <c r="K624" s="64">
        <f t="shared" ref="K624" si="832">(IF(D624="SHORT",IF(H624="",0,G624-H624),IF(D624="LONG",IF(H624="",0,(H624-G624)))))*C624</f>
        <v>1374.0458015267045</v>
      </c>
      <c r="L624" s="64">
        <f t="shared" si="829"/>
        <v>0.89999999999999847</v>
      </c>
      <c r="M624" s="65">
        <f t="shared" si="830"/>
        <v>4122.1374045801458</v>
      </c>
    </row>
    <row r="625" spans="1:13" s="66" customFormat="1">
      <c r="A625" s="60">
        <v>43222</v>
      </c>
      <c r="B625" s="61" t="s">
        <v>476</v>
      </c>
      <c r="C625" s="62">
        <f t="shared" ref="C625:C629" si="833">150000/E625</f>
        <v>1237.1134020618556</v>
      </c>
      <c r="D625" s="61" t="s">
        <v>18</v>
      </c>
      <c r="E625" s="61">
        <v>121.25</v>
      </c>
      <c r="F625" s="61">
        <v>120.4</v>
      </c>
      <c r="G625" s="61">
        <v>119.15</v>
      </c>
      <c r="H625" s="61">
        <v>117.9</v>
      </c>
      <c r="I625" s="63">
        <f t="shared" ref="I625:I629" si="834">(IF(D625="SHORT",E625-F625,IF(D625="LONG",F625-E625)))*C625</f>
        <v>1051.5463917525701</v>
      </c>
      <c r="J625" s="64">
        <f t="shared" ref="J625:J629" si="835">(IF(D625="SHORT",IF(G625="",0,F625-G625),IF(D625="LONG",IF(G625="",0,G625-F625))))*C625</f>
        <v>1546.3917525773195</v>
      </c>
      <c r="K625" s="64">
        <f t="shared" ref="K625" si="836">(IF(D625="SHORT",IF(H625="",0,G625-H625),IF(D625="LONG",IF(H625="",0,(H625-G625)))))*C625</f>
        <v>1546.3917525773195</v>
      </c>
      <c r="L625" s="64">
        <f t="shared" ref="L625:L629" si="837">(J625+I625+K625)/C625</f>
        <v>3.3499999999999943</v>
      </c>
      <c r="M625" s="65">
        <f t="shared" ref="M625:M629" si="838">L625*C625</f>
        <v>4144.3298969072093</v>
      </c>
    </row>
    <row r="626" spans="1:13" s="57" customFormat="1">
      <c r="A626" s="51">
        <v>43222</v>
      </c>
      <c r="B626" s="52" t="s">
        <v>475</v>
      </c>
      <c r="C626" s="53">
        <f t="shared" si="833"/>
        <v>366.83785766691125</v>
      </c>
      <c r="D626" s="52" t="s">
        <v>14</v>
      </c>
      <c r="E626" s="52">
        <v>408.9</v>
      </c>
      <c r="F626" s="52">
        <v>410.5</v>
      </c>
      <c r="G626" s="52"/>
      <c r="H626" s="52"/>
      <c r="I626" s="54">
        <f>(IF(D626="SHORT",E626-F626,IF(D626="LONG",F626-E626)))*C626</f>
        <v>586.94057226706639</v>
      </c>
      <c r="J626" s="55"/>
      <c r="K626" s="55"/>
      <c r="L626" s="55">
        <f t="shared" si="837"/>
        <v>1.600000000000023</v>
      </c>
      <c r="M626" s="56">
        <f t="shared" si="838"/>
        <v>586.94057226706639</v>
      </c>
    </row>
    <row r="627" spans="1:13" s="57" customFormat="1">
      <c r="A627" s="51">
        <v>43222</v>
      </c>
      <c r="B627" s="52" t="s">
        <v>474</v>
      </c>
      <c r="C627" s="53">
        <f t="shared" si="833"/>
        <v>236.51844843897823</v>
      </c>
      <c r="D627" s="52" t="s">
        <v>18</v>
      </c>
      <c r="E627" s="52">
        <v>634.20000000000005</v>
      </c>
      <c r="F627" s="52">
        <v>634</v>
      </c>
      <c r="G627" s="52"/>
      <c r="H627" s="52"/>
      <c r="I627" s="54">
        <f t="shared" si="834"/>
        <v>47.303689687806404</v>
      </c>
      <c r="J627" s="55"/>
      <c r="K627" s="55"/>
      <c r="L627" s="55">
        <f t="shared" si="837"/>
        <v>0.2000000000000455</v>
      </c>
      <c r="M627" s="56">
        <f t="shared" si="838"/>
        <v>47.303689687806404</v>
      </c>
    </row>
    <row r="628" spans="1:13" s="57" customFormat="1">
      <c r="A628" s="51">
        <v>43222</v>
      </c>
      <c r="B628" s="52" t="s">
        <v>473</v>
      </c>
      <c r="C628" s="53">
        <f t="shared" si="833"/>
        <v>170.67759003242872</v>
      </c>
      <c r="D628" s="52" t="s">
        <v>18</v>
      </c>
      <c r="E628" s="52">
        <v>878.85</v>
      </c>
      <c r="F628" s="52">
        <v>872.7</v>
      </c>
      <c r="G628" s="52">
        <v>864.4</v>
      </c>
      <c r="H628" s="52"/>
      <c r="I628" s="54">
        <f t="shared" si="834"/>
        <v>1049.6671786994327</v>
      </c>
      <c r="J628" s="55">
        <f t="shared" si="835"/>
        <v>1416.6239972691701</v>
      </c>
      <c r="K628" s="55"/>
      <c r="L628" s="55">
        <f t="shared" si="837"/>
        <v>14.450000000000047</v>
      </c>
      <c r="M628" s="56">
        <f t="shared" si="838"/>
        <v>2466.2911759686031</v>
      </c>
    </row>
    <row r="629" spans="1:13" s="57" customFormat="1">
      <c r="A629" s="51">
        <v>43222</v>
      </c>
      <c r="B629" s="52" t="s">
        <v>472</v>
      </c>
      <c r="C629" s="53">
        <f t="shared" si="833"/>
        <v>131.46362839614375</v>
      </c>
      <c r="D629" s="52" t="s">
        <v>18</v>
      </c>
      <c r="E629" s="52">
        <v>1141</v>
      </c>
      <c r="F629" s="52">
        <v>1133.05</v>
      </c>
      <c r="G629" s="52">
        <v>1122.25</v>
      </c>
      <c r="H629" s="52"/>
      <c r="I629" s="54">
        <f t="shared" si="834"/>
        <v>1045.1358457493488</v>
      </c>
      <c r="J629" s="55">
        <f t="shared" si="835"/>
        <v>1419.8071866783464</v>
      </c>
      <c r="K629" s="55"/>
      <c r="L629" s="55">
        <f t="shared" si="837"/>
        <v>18.75</v>
      </c>
      <c r="M629" s="56">
        <f t="shared" si="838"/>
        <v>2464.9430324276955</v>
      </c>
    </row>
    <row r="630" spans="1:13" ht="15.75">
      <c r="A630" s="68"/>
      <c r="B630" s="69"/>
      <c r="C630" s="69"/>
      <c r="D630" s="69"/>
      <c r="E630" s="69"/>
      <c r="F630" s="69"/>
      <c r="G630" s="69"/>
      <c r="H630" s="69"/>
      <c r="I630" s="70"/>
      <c r="J630" s="71"/>
      <c r="K630" s="72"/>
      <c r="L630" s="73"/>
      <c r="M630" s="69"/>
    </row>
    <row r="631" spans="1:13" s="57" customFormat="1">
      <c r="A631" s="51">
        <v>43220</v>
      </c>
      <c r="B631" s="52" t="s">
        <v>471</v>
      </c>
      <c r="C631" s="53">
        <f t="shared" ref="C631:C634" si="839">150000/E631</f>
        <v>3783.1021437578815</v>
      </c>
      <c r="D631" s="52" t="s">
        <v>14</v>
      </c>
      <c r="E631" s="52">
        <v>39.65</v>
      </c>
      <c r="F631" s="52">
        <v>39.9</v>
      </c>
      <c r="G631" s="52"/>
      <c r="H631" s="52"/>
      <c r="I631" s="54">
        <f t="shared" ref="I631:I634" si="840">(IF(D631="SHORT",E631-F631,IF(D631="LONG",F631-E631)))*C631</f>
        <v>945.77553593947039</v>
      </c>
      <c r="J631" s="55"/>
      <c r="K631" s="55"/>
      <c r="L631" s="55">
        <f t="shared" ref="L631:L634" si="841">(J631+I631+K631)/C631</f>
        <v>0.25</v>
      </c>
      <c r="M631" s="56">
        <f t="shared" ref="M631:M634" si="842">L631*C631</f>
        <v>945.77553593947039</v>
      </c>
    </row>
    <row r="632" spans="1:13" s="66" customFormat="1">
      <c r="A632" s="60">
        <v>43220</v>
      </c>
      <c r="B632" s="61" t="s">
        <v>380</v>
      </c>
      <c r="C632" s="62">
        <f t="shared" si="839"/>
        <v>1851.851851851852</v>
      </c>
      <c r="D632" s="61" t="s">
        <v>14</v>
      </c>
      <c r="E632" s="61">
        <v>81</v>
      </c>
      <c r="F632" s="61">
        <v>81.55</v>
      </c>
      <c r="G632" s="61">
        <v>82.35</v>
      </c>
      <c r="H632" s="61">
        <v>83.1</v>
      </c>
      <c r="I632" s="63">
        <f t="shared" si="840"/>
        <v>1018.5185185185134</v>
      </c>
      <c r="J632" s="64">
        <f t="shared" ref="J632" si="843">(IF(D632="SHORT",IF(G632="",0,F632-G632),IF(D632="LONG",IF(G632="",0,G632-F632))))*C632</f>
        <v>1481.4814814814763</v>
      </c>
      <c r="K632" s="64">
        <f t="shared" ref="K632" si="844">(IF(D632="SHORT",IF(H632="",0,G632-H632),IF(D632="LONG",IF(H632="",0,(H632-G632)))))*C632</f>
        <v>1388.8888888888889</v>
      </c>
      <c r="L632" s="64">
        <f t="shared" si="841"/>
        <v>2.0999999999999943</v>
      </c>
      <c r="M632" s="65">
        <f t="shared" si="842"/>
        <v>3888.8888888888787</v>
      </c>
    </row>
    <row r="633" spans="1:13" s="57" customFormat="1">
      <c r="A633" s="51">
        <v>43220</v>
      </c>
      <c r="B633" s="52" t="s">
        <v>470</v>
      </c>
      <c r="C633" s="53">
        <f t="shared" si="839"/>
        <v>139.21113689095128</v>
      </c>
      <c r="D633" s="52" t="s">
        <v>14</v>
      </c>
      <c r="E633" s="52">
        <v>1077.5</v>
      </c>
      <c r="F633" s="52">
        <v>1085</v>
      </c>
      <c r="G633" s="52"/>
      <c r="H633" s="52"/>
      <c r="I633" s="54">
        <f t="shared" si="840"/>
        <v>1044.0835266821346</v>
      </c>
      <c r="J633" s="55"/>
      <c r="K633" s="55"/>
      <c r="L633" s="55">
        <f t="shared" si="841"/>
        <v>7.5</v>
      </c>
      <c r="M633" s="56">
        <f t="shared" si="842"/>
        <v>1044.0835266821346</v>
      </c>
    </row>
    <row r="634" spans="1:13" s="57" customFormat="1">
      <c r="A634" s="51">
        <v>43220</v>
      </c>
      <c r="B634" s="52" t="s">
        <v>469</v>
      </c>
      <c r="C634" s="53">
        <f t="shared" si="839"/>
        <v>153.97249024840895</v>
      </c>
      <c r="D634" s="52" t="s">
        <v>14</v>
      </c>
      <c r="E634" s="52">
        <v>974.2</v>
      </c>
      <c r="F634" s="52">
        <v>981</v>
      </c>
      <c r="G634" s="52"/>
      <c r="H634" s="52"/>
      <c r="I634" s="54">
        <f t="shared" si="840"/>
        <v>1047.0129336891739</v>
      </c>
      <c r="J634" s="55"/>
      <c r="K634" s="55"/>
      <c r="L634" s="55">
        <f t="shared" si="841"/>
        <v>6.7999999999999554</v>
      </c>
      <c r="M634" s="56">
        <f t="shared" si="842"/>
        <v>1047.0129336891739</v>
      </c>
    </row>
    <row r="635" spans="1:13" s="57" customFormat="1">
      <c r="A635" s="51">
        <v>43217</v>
      </c>
      <c r="B635" s="52" t="s">
        <v>468</v>
      </c>
      <c r="C635" s="53">
        <f t="shared" ref="C635" si="845">150000/E635</f>
        <v>772.20077220077224</v>
      </c>
      <c r="D635" s="52" t="s">
        <v>14</v>
      </c>
      <c r="E635" s="52">
        <v>194.25</v>
      </c>
      <c r="F635" s="52">
        <v>195.8</v>
      </c>
      <c r="G635" s="52"/>
      <c r="H635" s="52"/>
      <c r="I635" s="54">
        <f t="shared" ref="I635" si="846">(IF(D635="SHORT",E635-F635,IF(D635="LONG",F635-E635)))*C635</f>
        <v>1196.9111969112057</v>
      </c>
      <c r="J635" s="55"/>
      <c r="K635" s="55"/>
      <c r="L635" s="55">
        <f t="shared" ref="L635" si="847">(J635+I635+K635)/C635</f>
        <v>1.5500000000000114</v>
      </c>
      <c r="M635" s="56">
        <f t="shared" ref="M635" si="848">L635*C635</f>
        <v>1196.9111969112057</v>
      </c>
    </row>
    <row r="636" spans="1:13" s="57" customFormat="1">
      <c r="A636" s="51">
        <v>43216</v>
      </c>
      <c r="B636" s="52" t="s">
        <v>247</v>
      </c>
      <c r="C636" s="53">
        <f t="shared" ref="C636:C639" si="849">150000/E636</f>
        <v>59.731209556993527</v>
      </c>
      <c r="D636" s="52" t="s">
        <v>14</v>
      </c>
      <c r="E636" s="52">
        <v>2511.25</v>
      </c>
      <c r="F636" s="52">
        <v>2531.3000000000002</v>
      </c>
      <c r="G636" s="52"/>
      <c r="H636" s="52"/>
      <c r="I636" s="54">
        <f t="shared" ref="I636:I639" si="850">(IF(D636="SHORT",E636-F636,IF(D636="LONG",F636-E636)))*C636</f>
        <v>1197.610751617731</v>
      </c>
      <c r="J636" s="55"/>
      <c r="K636" s="55"/>
      <c r="L636" s="55">
        <f t="shared" ref="L636:L639" si="851">(J636+I636+K636)/C636</f>
        <v>20.050000000000182</v>
      </c>
      <c r="M636" s="56">
        <f t="shared" ref="M636:M639" si="852">L636*C636</f>
        <v>1197.610751617731</v>
      </c>
    </row>
    <row r="637" spans="1:13" s="57" customFormat="1">
      <c r="A637" s="51">
        <v>43216</v>
      </c>
      <c r="B637" s="52" t="s">
        <v>458</v>
      </c>
      <c r="C637" s="53">
        <f t="shared" si="849"/>
        <v>136.40083659179777</v>
      </c>
      <c r="D637" s="52" t="s">
        <v>14</v>
      </c>
      <c r="E637" s="52">
        <v>1099.7</v>
      </c>
      <c r="F637" s="52">
        <v>1092.4000000000001</v>
      </c>
      <c r="G637" s="52"/>
      <c r="H637" s="52"/>
      <c r="I637" s="54">
        <f t="shared" si="850"/>
        <v>-995.72610712011749</v>
      </c>
      <c r="J637" s="55"/>
      <c r="K637" s="55"/>
      <c r="L637" s="55">
        <f t="shared" si="851"/>
        <v>-7.2999999999999545</v>
      </c>
      <c r="M637" s="56">
        <f t="shared" si="852"/>
        <v>-995.72610712011749</v>
      </c>
    </row>
    <row r="638" spans="1:13" s="66" customFormat="1">
      <c r="A638" s="60">
        <v>43216</v>
      </c>
      <c r="B638" s="61" t="s">
        <v>467</v>
      </c>
      <c r="C638" s="62">
        <f t="shared" si="849"/>
        <v>354.35861091424522</v>
      </c>
      <c r="D638" s="61" t="s">
        <v>14</v>
      </c>
      <c r="E638" s="61">
        <v>423.3</v>
      </c>
      <c r="F638" s="61">
        <v>426.7</v>
      </c>
      <c r="G638" s="61">
        <v>431.05</v>
      </c>
      <c r="H638" s="61">
        <v>435.35</v>
      </c>
      <c r="I638" s="63">
        <f t="shared" si="850"/>
        <v>1204.8192771084257</v>
      </c>
      <c r="J638" s="64">
        <f t="shared" ref="J638" si="853">(IF(D638="SHORT",IF(G638="",0,F638-G638),IF(D638="LONG",IF(G638="",0,G638-F638))))*C638</f>
        <v>1541.4599574769748</v>
      </c>
      <c r="K638" s="64">
        <f t="shared" ref="K638" si="854">(IF(D638="SHORT",IF(H638="",0,G638-H638),IF(D638="LONG",IF(H638="",0,(H638-G638)))))*C638</f>
        <v>1523.7420269312586</v>
      </c>
      <c r="L638" s="64">
        <f t="shared" si="851"/>
        <v>12.050000000000013</v>
      </c>
      <c r="M638" s="65">
        <f t="shared" si="852"/>
        <v>4270.0212615166593</v>
      </c>
    </row>
    <row r="639" spans="1:13" s="57" customFormat="1">
      <c r="A639" s="51">
        <v>43216</v>
      </c>
      <c r="B639" s="52" t="s">
        <v>466</v>
      </c>
      <c r="C639" s="53">
        <f t="shared" si="849"/>
        <v>517.24137931034488</v>
      </c>
      <c r="D639" s="52" t="s">
        <v>14</v>
      </c>
      <c r="E639" s="52">
        <v>290</v>
      </c>
      <c r="F639" s="52">
        <v>292.3</v>
      </c>
      <c r="G639" s="52"/>
      <c r="H639" s="52"/>
      <c r="I639" s="54">
        <f t="shared" si="850"/>
        <v>1189.6551724137992</v>
      </c>
      <c r="J639" s="55"/>
      <c r="K639" s="55"/>
      <c r="L639" s="55">
        <f t="shared" si="851"/>
        <v>2.3000000000000114</v>
      </c>
      <c r="M639" s="56">
        <f t="shared" si="852"/>
        <v>1189.6551724137992</v>
      </c>
    </row>
    <row r="640" spans="1:13" s="57" customFormat="1">
      <c r="A640" s="51">
        <v>43215</v>
      </c>
      <c r="B640" s="52" t="s">
        <v>223</v>
      </c>
      <c r="C640" s="53">
        <f t="shared" ref="C640:C641" si="855">150000/E640</f>
        <v>95.846645367412137</v>
      </c>
      <c r="D640" s="52" t="s">
        <v>14</v>
      </c>
      <c r="E640" s="52">
        <v>1565</v>
      </c>
      <c r="F640" s="52">
        <v>1576.75</v>
      </c>
      <c r="G640" s="52"/>
      <c r="H640" s="52"/>
      <c r="I640" s="54">
        <f t="shared" ref="I640:I641" si="856">(IF(D640="SHORT",E640-F640,IF(D640="LONG",F640-E640)))*C640</f>
        <v>1126.1980830670925</v>
      </c>
      <c r="J640" s="55"/>
      <c r="K640" s="55"/>
      <c r="L640" s="55">
        <f t="shared" ref="L640:L641" si="857">(J640+I640+K640)/C640</f>
        <v>11.749999999999998</v>
      </c>
      <c r="M640" s="56">
        <f t="shared" ref="M640:M641" si="858">L640*C640</f>
        <v>1126.1980830670925</v>
      </c>
    </row>
    <row r="641" spans="1:13" s="57" customFormat="1">
      <c r="A641" s="51">
        <v>43215</v>
      </c>
      <c r="B641" s="52" t="s">
        <v>465</v>
      </c>
      <c r="C641" s="53">
        <f t="shared" si="855"/>
        <v>136.05442176870747</v>
      </c>
      <c r="D641" s="52" t="s">
        <v>14</v>
      </c>
      <c r="E641" s="52">
        <v>1102.5</v>
      </c>
      <c r="F641" s="52">
        <v>1110</v>
      </c>
      <c r="G641" s="52"/>
      <c r="H641" s="52"/>
      <c r="I641" s="54">
        <f t="shared" si="856"/>
        <v>1020.408163265306</v>
      </c>
      <c r="J641" s="55"/>
      <c r="K641" s="55"/>
      <c r="L641" s="55">
        <f t="shared" si="857"/>
        <v>7.5</v>
      </c>
      <c r="M641" s="56">
        <f t="shared" si="858"/>
        <v>1020.408163265306</v>
      </c>
    </row>
    <row r="642" spans="1:13" s="57" customFormat="1">
      <c r="A642" s="51">
        <v>43214</v>
      </c>
      <c r="B642" s="52" t="s">
        <v>464</v>
      </c>
      <c r="C642" s="53">
        <f t="shared" ref="C642:C644" si="859">150000/E642</f>
        <v>938.3797309978105</v>
      </c>
      <c r="D642" s="52" t="s">
        <v>18</v>
      </c>
      <c r="E642" s="52">
        <v>159.85</v>
      </c>
      <c r="F642" s="52">
        <v>158.6</v>
      </c>
      <c r="G642" s="52"/>
      <c r="H642" s="52"/>
      <c r="I642" s="54">
        <f t="shared" ref="I642:I644" si="860">(IF(D642="SHORT",E642-F642,IF(D642="LONG",F642-E642)))*C642</f>
        <v>1172.9746637472631</v>
      </c>
      <c r="J642" s="55"/>
      <c r="K642" s="55"/>
      <c r="L642" s="55">
        <f t="shared" ref="L642:L644" si="861">(J642+I642+K642)/C642</f>
        <v>1.25</v>
      </c>
      <c r="M642" s="56">
        <f t="shared" ref="M642:M644" si="862">L642*C642</f>
        <v>1172.9746637472631</v>
      </c>
    </row>
    <row r="643" spans="1:13" s="57" customFormat="1">
      <c r="A643" s="51">
        <v>43214</v>
      </c>
      <c r="B643" s="52" t="s">
        <v>459</v>
      </c>
      <c r="C643" s="53">
        <f t="shared" si="859"/>
        <v>101.48849797023004</v>
      </c>
      <c r="D643" s="52" t="s">
        <v>14</v>
      </c>
      <c r="E643" s="52">
        <v>1478</v>
      </c>
      <c r="F643" s="52">
        <v>1489.8</v>
      </c>
      <c r="G643" s="52"/>
      <c r="H643" s="52"/>
      <c r="I643" s="54">
        <f t="shared" si="860"/>
        <v>1197.5642760487099</v>
      </c>
      <c r="J643" s="55"/>
      <c r="K643" s="55"/>
      <c r="L643" s="55">
        <f t="shared" si="861"/>
        <v>11.799999999999955</v>
      </c>
      <c r="M643" s="56">
        <f t="shared" si="862"/>
        <v>1197.5642760487099</v>
      </c>
    </row>
    <row r="644" spans="1:13" s="57" customFormat="1">
      <c r="A644" s="51">
        <v>43214</v>
      </c>
      <c r="B644" s="52" t="s">
        <v>460</v>
      </c>
      <c r="C644" s="53">
        <f t="shared" si="859"/>
        <v>123.56866298706647</v>
      </c>
      <c r="D644" s="52" t="s">
        <v>14</v>
      </c>
      <c r="E644" s="52">
        <v>1213.9000000000001</v>
      </c>
      <c r="F644" s="52">
        <v>1201.5</v>
      </c>
      <c r="G644" s="52"/>
      <c r="H644" s="52"/>
      <c r="I644" s="54">
        <f t="shared" si="860"/>
        <v>-1532.2514210396355</v>
      </c>
      <c r="J644" s="55"/>
      <c r="K644" s="55"/>
      <c r="L644" s="55">
        <f t="shared" si="861"/>
        <v>-12.400000000000091</v>
      </c>
      <c r="M644" s="56">
        <f t="shared" si="862"/>
        <v>-1532.2514210396355</v>
      </c>
    </row>
    <row r="645" spans="1:13" s="57" customFormat="1">
      <c r="A645" s="51">
        <v>43213</v>
      </c>
      <c r="B645" s="52" t="s">
        <v>463</v>
      </c>
      <c r="C645" s="53">
        <f t="shared" ref="C645:C646" si="863">150000/E645</f>
        <v>70.865025747626021</v>
      </c>
      <c r="D645" s="52" t="s">
        <v>14</v>
      </c>
      <c r="E645" s="52">
        <v>2116.6999999999998</v>
      </c>
      <c r="F645" s="52">
        <v>2133.6</v>
      </c>
      <c r="G645" s="52"/>
      <c r="H645" s="52"/>
      <c r="I645" s="54">
        <f t="shared" ref="I645:I646" si="864">(IF(D645="SHORT",E645-F645,IF(D645="LONG",F645-E645)))*C645</f>
        <v>1197.6189351348862</v>
      </c>
      <c r="J645" s="55"/>
      <c r="K645" s="55"/>
      <c r="L645" s="55">
        <f t="shared" ref="L645:L646" si="865">(J645+I645+K645)/C645</f>
        <v>16.900000000000091</v>
      </c>
      <c r="M645" s="56">
        <f t="shared" ref="M645:M646" si="866">L645*C645</f>
        <v>1197.6189351348862</v>
      </c>
    </row>
    <row r="646" spans="1:13" s="57" customFormat="1">
      <c r="A646" s="51">
        <v>43213</v>
      </c>
      <c r="B646" s="52" t="s">
        <v>462</v>
      </c>
      <c r="C646" s="53">
        <f t="shared" si="863"/>
        <v>126.98412698412699</v>
      </c>
      <c r="D646" s="52" t="s">
        <v>14</v>
      </c>
      <c r="E646" s="52">
        <v>1181.25</v>
      </c>
      <c r="F646" s="52">
        <v>1190.7</v>
      </c>
      <c r="G646" s="52">
        <v>1203.2</v>
      </c>
      <c r="H646" s="52"/>
      <c r="I646" s="54">
        <f t="shared" si="864"/>
        <v>1200.0000000000059</v>
      </c>
      <c r="J646" s="55">
        <f t="shared" ref="J646" si="867">(IF(D646="SHORT",IF(G646="",0,F646-G646),IF(D646="LONG",IF(G646="",0,G646-F646))))*C646</f>
        <v>1587.3015873015875</v>
      </c>
      <c r="K646" s="55"/>
      <c r="L646" s="55">
        <f t="shared" si="865"/>
        <v>21.950000000000045</v>
      </c>
      <c r="M646" s="56">
        <f t="shared" si="866"/>
        <v>2787.3015873015934</v>
      </c>
    </row>
    <row r="647" spans="1:13" s="66" customFormat="1">
      <c r="A647" s="60">
        <v>43213</v>
      </c>
      <c r="B647" s="61" t="s">
        <v>461</v>
      </c>
      <c r="C647" s="62">
        <f t="shared" ref="C647" si="868">150000/E647</f>
        <v>1116.9024571854056</v>
      </c>
      <c r="D647" s="61" t="s">
        <v>14</v>
      </c>
      <c r="E647" s="61">
        <v>134.30000000000001</v>
      </c>
      <c r="F647" s="61">
        <v>135.4</v>
      </c>
      <c r="G647" s="61">
        <v>136.80000000000001</v>
      </c>
      <c r="H647" s="61">
        <v>138.30000000000001</v>
      </c>
      <c r="I647" s="63">
        <f t="shared" ref="I647" si="869">(IF(D647="SHORT",E647-F647,IF(D647="LONG",F647-E647)))*C647</f>
        <v>1228.5927029039399</v>
      </c>
      <c r="J647" s="64">
        <f t="shared" ref="J647" si="870">(IF(D647="SHORT",IF(G647="",0,F647-G647),IF(D647="LONG",IF(G647="",0,G647-F647))))*C647</f>
        <v>1563.6634400595742</v>
      </c>
      <c r="K647" s="64">
        <f t="shared" ref="K647" si="871">(IF(D647="SHORT",IF(H647="",0,G647-H647),IF(D647="LONG",IF(H647="",0,(H647-G647)))))*C647</f>
        <v>1675.3536857781085</v>
      </c>
      <c r="L647" s="64">
        <f t="shared" ref="L647" si="872">(J647+I647+K647)/C647</f>
        <v>4</v>
      </c>
      <c r="M647" s="65">
        <f t="shared" ref="M647" si="873">L647*C647</f>
        <v>4467.6098287416226</v>
      </c>
    </row>
    <row r="648" spans="1:13" s="57" customFormat="1">
      <c r="A648" s="51">
        <v>43210</v>
      </c>
      <c r="B648" s="58" t="s">
        <v>460</v>
      </c>
      <c r="C648" s="53">
        <f t="shared" ref="C648:C650" si="874">150000/E648</f>
        <v>134.01232913428035</v>
      </c>
      <c r="D648" s="58" t="s">
        <v>18</v>
      </c>
      <c r="E648" s="59">
        <v>1119.3</v>
      </c>
      <c r="F648" s="59">
        <v>1130.75</v>
      </c>
      <c r="G648" s="59"/>
      <c r="H648" s="59"/>
      <c r="I648" s="54">
        <f t="shared" ref="I648:I650" si="875">(IF(D648="SHORT",E648-F648,IF(D648="LONG",F648-E648)))*C648</f>
        <v>-1534.4411685875161</v>
      </c>
      <c r="J648" s="55"/>
      <c r="K648" s="55"/>
      <c r="L648" s="55">
        <f t="shared" ref="L648:L650" si="876">(J648+I648+K648)/C648</f>
        <v>-11.450000000000045</v>
      </c>
      <c r="M648" s="67">
        <f t="shared" ref="M648:M650" si="877">L648*C648</f>
        <v>-1534.4411685875161</v>
      </c>
    </row>
    <row r="649" spans="1:13" s="57" customFormat="1">
      <c r="A649" s="51">
        <v>43210</v>
      </c>
      <c r="B649" s="58" t="s">
        <v>459</v>
      </c>
      <c r="C649" s="53">
        <f t="shared" si="874"/>
        <v>98.944591029023741</v>
      </c>
      <c r="D649" s="58" t="s">
        <v>14</v>
      </c>
      <c r="E649" s="59">
        <v>1516</v>
      </c>
      <c r="F649" s="59">
        <v>1499.3</v>
      </c>
      <c r="G649" s="59"/>
      <c r="H649" s="59"/>
      <c r="I649" s="54">
        <f t="shared" si="875"/>
        <v>-1652.374670184701</v>
      </c>
      <c r="J649" s="55"/>
      <c r="K649" s="55"/>
      <c r="L649" s="55">
        <f t="shared" si="876"/>
        <v>-16.700000000000045</v>
      </c>
      <c r="M649" s="67">
        <f t="shared" si="877"/>
        <v>-1652.374670184701</v>
      </c>
    </row>
    <row r="650" spans="1:13" s="57" customFormat="1">
      <c r="A650" s="51">
        <v>43210</v>
      </c>
      <c r="B650" s="58" t="s">
        <v>458</v>
      </c>
      <c r="C650" s="53">
        <f t="shared" si="874"/>
        <v>133.51134846461949</v>
      </c>
      <c r="D650" s="58" t="s">
        <v>14</v>
      </c>
      <c r="E650" s="59">
        <v>1123.5</v>
      </c>
      <c r="F650" s="59">
        <v>1132.5</v>
      </c>
      <c r="G650" s="59"/>
      <c r="H650" s="59"/>
      <c r="I650" s="54">
        <f t="shared" si="875"/>
        <v>1201.6021361815754</v>
      </c>
      <c r="J650" s="55"/>
      <c r="K650" s="55"/>
      <c r="L650" s="55">
        <f t="shared" si="876"/>
        <v>9</v>
      </c>
      <c r="M650" s="67">
        <f t="shared" si="877"/>
        <v>1201.6021361815754</v>
      </c>
    </row>
    <row r="651" spans="1:13" s="66" customFormat="1">
      <c r="A651" s="60">
        <v>43209</v>
      </c>
      <c r="B651" s="61" t="s">
        <v>457</v>
      </c>
      <c r="C651" s="62">
        <f t="shared" ref="C651:C652" si="878">150000/E651</f>
        <v>583.65758754863816</v>
      </c>
      <c r="D651" s="61" t="s">
        <v>14</v>
      </c>
      <c r="E651" s="61">
        <v>257</v>
      </c>
      <c r="F651" s="61">
        <v>259.05</v>
      </c>
      <c r="G651" s="61">
        <v>261.7</v>
      </c>
      <c r="H651" s="61">
        <v>264.45</v>
      </c>
      <c r="I651" s="63">
        <f t="shared" ref="I651:I652" si="879">(IF(D651="SHORT",E651-F651,IF(D651="LONG",F651-E651)))*C651</f>
        <v>1196.4980544747148</v>
      </c>
      <c r="J651" s="64">
        <f t="shared" ref="J651:J652" si="880">(IF(D651="SHORT",IF(G651="",0,F651-G651),IF(D651="LONG",IF(G651="",0,G651-F651))))*C651</f>
        <v>1546.6926070038778</v>
      </c>
      <c r="K651" s="64">
        <f t="shared" ref="K651:K652" si="881">(IF(D651="SHORT",IF(H651="",0,G651-H651),IF(D651="LONG",IF(H651="",0,(H651-G651)))))*C651</f>
        <v>1605.0583657587549</v>
      </c>
      <c r="L651" s="64">
        <f t="shared" ref="L651:L652" si="882">(J651+I651+K651)/C651</f>
        <v>7.4499999999999877</v>
      </c>
      <c r="M651" s="65">
        <f t="shared" ref="M651:M652" si="883">L651*C651</f>
        <v>4348.249027237347</v>
      </c>
    </row>
    <row r="652" spans="1:13" s="66" customFormat="1">
      <c r="A652" s="60">
        <v>43209</v>
      </c>
      <c r="B652" s="61" t="s">
        <v>456</v>
      </c>
      <c r="C652" s="62">
        <f t="shared" si="878"/>
        <v>331.30866924351187</v>
      </c>
      <c r="D652" s="61" t="s">
        <v>14</v>
      </c>
      <c r="E652" s="61">
        <v>452.75</v>
      </c>
      <c r="F652" s="61">
        <v>456.35</v>
      </c>
      <c r="G652" s="61">
        <v>461.05</v>
      </c>
      <c r="H652" s="61">
        <v>465.9</v>
      </c>
      <c r="I652" s="63">
        <f t="shared" si="879"/>
        <v>1192.7112092766504</v>
      </c>
      <c r="J652" s="64">
        <f t="shared" si="880"/>
        <v>1557.150745444502</v>
      </c>
      <c r="K652" s="64">
        <f t="shared" si="881"/>
        <v>1606.8470458310212</v>
      </c>
      <c r="L652" s="64">
        <f t="shared" si="882"/>
        <v>13.149999999999975</v>
      </c>
      <c r="M652" s="65">
        <f t="shared" si="883"/>
        <v>4356.7090005521732</v>
      </c>
    </row>
    <row r="653" spans="1:13" s="57" customFormat="1">
      <c r="A653" s="51">
        <v>43208</v>
      </c>
      <c r="B653" s="58" t="s">
        <v>455</v>
      </c>
      <c r="C653" s="53">
        <f t="shared" ref="C653:C655" si="884">150000/E653</f>
        <v>1024.5901639344263</v>
      </c>
      <c r="D653" s="58" t="s">
        <v>14</v>
      </c>
      <c r="E653" s="59">
        <v>146.4</v>
      </c>
      <c r="F653" s="59">
        <v>144.9</v>
      </c>
      <c r="G653" s="59"/>
      <c r="H653" s="59"/>
      <c r="I653" s="54">
        <f t="shared" ref="I653:I655" si="885">(IF(D653="SHORT",E653-F653,IF(D653="LONG",F653-E653)))*C653</f>
        <v>-1536.8852459016393</v>
      </c>
      <c r="J653" s="55"/>
      <c r="K653" s="55"/>
      <c r="L653" s="55">
        <f t="shared" ref="L653:L655" si="886">(J653+I653+K653)/C653</f>
        <v>-1.5</v>
      </c>
      <c r="M653" s="67">
        <f t="shared" ref="M653:M655" si="887">L653*C653</f>
        <v>-1536.8852459016393</v>
      </c>
    </row>
    <row r="654" spans="1:13" s="57" customFormat="1">
      <c r="A654" s="51">
        <v>43208</v>
      </c>
      <c r="B654" s="58" t="s">
        <v>454</v>
      </c>
      <c r="C654" s="53">
        <f t="shared" si="884"/>
        <v>986.19329388560163</v>
      </c>
      <c r="D654" s="58" t="s">
        <v>18</v>
      </c>
      <c r="E654" s="59">
        <v>152.1</v>
      </c>
      <c r="F654" s="59">
        <v>150.9</v>
      </c>
      <c r="G654" s="59"/>
      <c r="H654" s="59"/>
      <c r="I654" s="54">
        <f t="shared" si="885"/>
        <v>1183.4319526627107</v>
      </c>
      <c r="J654" s="55"/>
      <c r="K654" s="55"/>
      <c r="L654" s="55">
        <f t="shared" si="886"/>
        <v>1.1999999999999886</v>
      </c>
      <c r="M654" s="67">
        <f t="shared" si="887"/>
        <v>1183.4319526627107</v>
      </c>
    </row>
    <row r="655" spans="1:13" s="57" customFormat="1">
      <c r="A655" s="51">
        <v>43208</v>
      </c>
      <c r="B655" s="58" t="s">
        <v>453</v>
      </c>
      <c r="C655" s="53">
        <f t="shared" si="884"/>
        <v>2086.2308762169678</v>
      </c>
      <c r="D655" s="58" t="s">
        <v>14</v>
      </c>
      <c r="E655" s="59">
        <v>71.900000000000006</v>
      </c>
      <c r="F655" s="59">
        <v>72.45</v>
      </c>
      <c r="G655" s="59"/>
      <c r="H655" s="59"/>
      <c r="I655" s="54">
        <f t="shared" si="885"/>
        <v>1147.4269819193264</v>
      </c>
      <c r="J655" s="55"/>
      <c r="K655" s="55"/>
      <c r="L655" s="55">
        <f t="shared" si="886"/>
        <v>0.54999999999999716</v>
      </c>
      <c r="M655" s="67">
        <f t="shared" si="887"/>
        <v>1147.4269819193264</v>
      </c>
    </row>
    <row r="656" spans="1:13" s="57" customFormat="1">
      <c r="A656" s="51">
        <v>43207</v>
      </c>
      <c r="B656" s="58" t="s">
        <v>403</v>
      </c>
      <c r="C656" s="53">
        <f t="shared" ref="C656" si="888">150000/E656</f>
        <v>70.262547719980333</v>
      </c>
      <c r="D656" s="58" t="s">
        <v>14</v>
      </c>
      <c r="E656" s="59">
        <v>2134.85</v>
      </c>
      <c r="F656" s="59">
        <v>2151.9</v>
      </c>
      <c r="G656" s="59"/>
      <c r="H656" s="59"/>
      <c r="I656" s="54">
        <f t="shared" ref="I656" si="889">(IF(D656="SHORT",E656-F656,IF(D656="LONG",F656-E656)))*C656</f>
        <v>1197.9764386256775</v>
      </c>
      <c r="J656" s="55"/>
      <c r="K656" s="55"/>
      <c r="L656" s="55">
        <f t="shared" ref="L656" si="890">(J656+I656+K656)/C656</f>
        <v>17.050000000000182</v>
      </c>
      <c r="M656" s="67">
        <f t="shared" ref="M656" si="891">L656*C656</f>
        <v>1197.9764386256775</v>
      </c>
    </row>
    <row r="657" spans="1:13" s="66" customFormat="1">
      <c r="A657" s="60">
        <v>43206</v>
      </c>
      <c r="B657" s="61" t="s">
        <v>452</v>
      </c>
      <c r="C657" s="62">
        <f t="shared" ref="C657:C658" si="892">150000/E657</f>
        <v>815.88251291813981</v>
      </c>
      <c r="D657" s="61" t="s">
        <v>14</v>
      </c>
      <c r="E657" s="61">
        <v>183.85</v>
      </c>
      <c r="F657" s="61">
        <v>185.3</v>
      </c>
      <c r="G657" s="61">
        <v>187.2</v>
      </c>
      <c r="H657" s="61">
        <v>189</v>
      </c>
      <c r="I657" s="63">
        <f t="shared" ref="I657:I658" si="893">(IF(D657="SHORT",E657-F657,IF(D657="LONG",F657-E657)))*C657</f>
        <v>1183.0296437313166</v>
      </c>
      <c r="J657" s="64">
        <f t="shared" ref="J657:J658" si="894">(IF(D657="SHORT",IF(G657="",0,F657-G657),IF(D657="LONG",IF(G657="",0,G657-F657))))*C657</f>
        <v>1550.1767745444472</v>
      </c>
      <c r="K657" s="64">
        <f t="shared" ref="K657:K658" si="895">(IF(D657="SHORT",IF(H657="",0,G657-H657),IF(D657="LONG",IF(H657="",0,(H657-G657)))))*C657</f>
        <v>1468.5885232526609</v>
      </c>
      <c r="L657" s="64">
        <f t="shared" ref="L657:L658" si="896">(J657+I657+K657)/C657</f>
        <v>5.1500000000000057</v>
      </c>
      <c r="M657" s="65">
        <f t="shared" ref="M657:M658" si="897">L657*C657</f>
        <v>4201.7949415284247</v>
      </c>
    </row>
    <row r="658" spans="1:13" s="66" customFormat="1">
      <c r="A658" s="60">
        <v>43206</v>
      </c>
      <c r="B658" s="61" t="s">
        <v>451</v>
      </c>
      <c r="C658" s="62">
        <f t="shared" si="892"/>
        <v>302.08438223743832</v>
      </c>
      <c r="D658" s="61" t="s">
        <v>14</v>
      </c>
      <c r="E658" s="61">
        <v>496.55</v>
      </c>
      <c r="F658" s="61">
        <v>500.5</v>
      </c>
      <c r="G658" s="61">
        <v>505.8</v>
      </c>
      <c r="H658" s="61">
        <v>511.1</v>
      </c>
      <c r="I658" s="63">
        <f t="shared" si="893"/>
        <v>1193.2333098378779</v>
      </c>
      <c r="J658" s="64">
        <f t="shared" si="894"/>
        <v>1601.0472258584266</v>
      </c>
      <c r="K658" s="64">
        <f t="shared" si="895"/>
        <v>1601.0472258584266</v>
      </c>
      <c r="L658" s="64">
        <f t="shared" si="896"/>
        <v>14.550000000000013</v>
      </c>
      <c r="M658" s="65">
        <f t="shared" si="897"/>
        <v>4395.3277615547313</v>
      </c>
    </row>
    <row r="659" spans="1:13" s="57" customFormat="1">
      <c r="A659" s="51">
        <v>43203</v>
      </c>
      <c r="B659" s="58" t="s">
        <v>403</v>
      </c>
      <c r="C659" s="53">
        <f t="shared" ref="C659:C660" si="898">150000/E659</f>
        <v>72.336218744725485</v>
      </c>
      <c r="D659" s="58" t="s">
        <v>14</v>
      </c>
      <c r="E659" s="59">
        <v>2073.65</v>
      </c>
      <c r="F659" s="59">
        <v>2090.1999999999998</v>
      </c>
      <c r="G659" s="59"/>
      <c r="H659" s="59"/>
      <c r="I659" s="54">
        <f t="shared" ref="I659:I660" si="899">(IF(D659="SHORT",E659-F659,IF(D659="LONG",F659-E659)))*C659</f>
        <v>1197.1644202251871</v>
      </c>
      <c r="J659" s="55"/>
      <c r="K659" s="55"/>
      <c r="L659" s="55">
        <f t="shared" ref="L659:L660" si="900">(J659+I659+K659)/C659</f>
        <v>16.549999999999727</v>
      </c>
      <c r="M659" s="67">
        <f t="shared" ref="M659:M660" si="901">L659*C659</f>
        <v>1197.1644202251871</v>
      </c>
    </row>
    <row r="660" spans="1:13" s="57" customFormat="1">
      <c r="A660" s="51">
        <v>43203</v>
      </c>
      <c r="B660" s="58" t="s">
        <v>450</v>
      </c>
      <c r="C660" s="53">
        <f t="shared" si="898"/>
        <v>1504.5135406218656</v>
      </c>
      <c r="D660" s="58" t="s">
        <v>14</v>
      </c>
      <c r="E660" s="59">
        <v>99.7</v>
      </c>
      <c r="F660" s="59">
        <v>100.5</v>
      </c>
      <c r="G660" s="59"/>
      <c r="H660" s="59"/>
      <c r="I660" s="54">
        <f t="shared" si="899"/>
        <v>1203.6108324974882</v>
      </c>
      <c r="J660" s="55"/>
      <c r="K660" s="55"/>
      <c r="L660" s="55">
        <f t="shared" si="900"/>
        <v>0.79999999999999716</v>
      </c>
      <c r="M660" s="67">
        <f t="shared" si="901"/>
        <v>1203.6108324974882</v>
      </c>
    </row>
    <row r="661" spans="1:13" s="57" customFormat="1">
      <c r="A661" s="51">
        <v>43202</v>
      </c>
      <c r="B661" s="58" t="s">
        <v>449</v>
      </c>
      <c r="C661" s="53">
        <f t="shared" ref="C661:C662" si="902">150000/E661</f>
        <v>161.37708445400753</v>
      </c>
      <c r="D661" s="58" t="s">
        <v>14</v>
      </c>
      <c r="E661" s="59">
        <v>929.5</v>
      </c>
      <c r="F661" s="59">
        <v>937.4</v>
      </c>
      <c r="G661" s="59"/>
      <c r="H661" s="59"/>
      <c r="I661" s="54">
        <f t="shared" ref="I661:I662" si="903">(IF(D661="SHORT",E661-F661,IF(D661="LONG",F661-E661)))*C661</f>
        <v>1274.8789671866559</v>
      </c>
      <c r="J661" s="55"/>
      <c r="K661" s="55"/>
      <c r="L661" s="55">
        <f t="shared" ref="L661:L662" si="904">(J661+I661+K661)/C661</f>
        <v>7.8999999999999782</v>
      </c>
      <c r="M661" s="67">
        <f t="shared" ref="M661:M662" si="905">L661*C661</f>
        <v>1274.8789671866559</v>
      </c>
    </row>
    <row r="662" spans="1:13" s="57" customFormat="1">
      <c r="A662" s="51">
        <v>43202</v>
      </c>
      <c r="B662" s="58" t="s">
        <v>448</v>
      </c>
      <c r="C662" s="53">
        <f t="shared" si="902"/>
        <v>519.93067590987869</v>
      </c>
      <c r="D662" s="58" t="s">
        <v>18</v>
      </c>
      <c r="E662" s="59">
        <v>288.5</v>
      </c>
      <c r="F662" s="59">
        <v>286.2</v>
      </c>
      <c r="G662" s="59"/>
      <c r="H662" s="59"/>
      <c r="I662" s="54">
        <f t="shared" si="903"/>
        <v>1195.8405545927269</v>
      </c>
      <c r="J662" s="55"/>
      <c r="K662" s="55"/>
      <c r="L662" s="55">
        <f t="shared" si="904"/>
        <v>2.3000000000000114</v>
      </c>
      <c r="M662" s="67">
        <f t="shared" si="905"/>
        <v>1195.8405545927269</v>
      </c>
    </row>
    <row r="663" spans="1:13" s="57" customFormat="1">
      <c r="A663" s="51">
        <v>43201</v>
      </c>
      <c r="B663" s="58" t="s">
        <v>447</v>
      </c>
      <c r="C663" s="53">
        <f t="shared" ref="C663:C664" si="906">150000/E663</f>
        <v>1528.2730514518594</v>
      </c>
      <c r="D663" s="58" t="s">
        <v>14</v>
      </c>
      <c r="E663" s="59">
        <v>98.15</v>
      </c>
      <c r="F663" s="59">
        <v>98.9</v>
      </c>
      <c r="G663" s="59"/>
      <c r="H663" s="59"/>
      <c r="I663" s="54">
        <f t="shared" ref="I663:I664" si="907">(IF(D663="SHORT",E663-F663,IF(D663="LONG",F663-E663)))*C663</f>
        <v>1146.2047885888946</v>
      </c>
      <c r="J663" s="55"/>
      <c r="K663" s="55"/>
      <c r="L663" s="55">
        <f t="shared" ref="L663:L664" si="908">(J663+I663+K663)/C663</f>
        <v>0.75000000000000011</v>
      </c>
      <c r="M663" s="67">
        <f t="shared" ref="M663:M664" si="909">L663*C663</f>
        <v>1146.2047885888946</v>
      </c>
    </row>
    <row r="664" spans="1:13" s="57" customFormat="1">
      <c r="A664" s="51">
        <v>43201</v>
      </c>
      <c r="B664" s="58" t="s">
        <v>446</v>
      </c>
      <c r="C664" s="53">
        <f t="shared" si="906"/>
        <v>150.57217426219634</v>
      </c>
      <c r="D664" s="58" t="s">
        <v>18</v>
      </c>
      <c r="E664" s="59">
        <v>996.2</v>
      </c>
      <c r="F664" s="59">
        <v>988.25</v>
      </c>
      <c r="G664" s="59"/>
      <c r="H664" s="59"/>
      <c r="I664" s="54">
        <f t="shared" si="907"/>
        <v>1197.0487853844677</v>
      </c>
      <c r="J664" s="55"/>
      <c r="K664" s="55"/>
      <c r="L664" s="55">
        <f t="shared" si="908"/>
        <v>7.9500000000000446</v>
      </c>
      <c r="M664" s="67">
        <f t="shared" si="909"/>
        <v>1197.0487853844677</v>
      </c>
    </row>
    <row r="665" spans="1:13" s="66" customFormat="1">
      <c r="A665" s="60">
        <v>43200</v>
      </c>
      <c r="B665" s="61" t="s">
        <v>445</v>
      </c>
      <c r="C665" s="62">
        <f t="shared" ref="C665:C668" si="910">150000/E665</f>
        <v>607.04168352893566</v>
      </c>
      <c r="D665" s="61" t="s">
        <v>14</v>
      </c>
      <c r="E665" s="61">
        <v>247.1</v>
      </c>
      <c r="F665" s="61">
        <v>249.2</v>
      </c>
      <c r="G665" s="61">
        <v>251.95</v>
      </c>
      <c r="H665" s="61">
        <v>254.6</v>
      </c>
      <c r="I665" s="63">
        <f t="shared" ref="I665:I668" si="911">(IF(D665="SHORT",E665-F665,IF(D665="LONG",F665-E665)))*C665</f>
        <v>1274.7875354107614</v>
      </c>
      <c r="J665" s="64">
        <f t="shared" ref="J665" si="912">(IF(D665="SHORT",IF(G665="",0,F665-G665),IF(D665="LONG",IF(G665="",0,G665-F665))))*C665</f>
        <v>1669.364629704573</v>
      </c>
      <c r="K665" s="64">
        <f t="shared" ref="K665" si="913">(IF(D665="SHORT",IF(H665="",0,G665-H665),IF(D665="LONG",IF(H665="",0,(H665-G665)))))*C665</f>
        <v>1608.6604613516829</v>
      </c>
      <c r="L665" s="64">
        <f t="shared" ref="L665:L668" si="914">(J665+I665+K665)/C665</f>
        <v>7.5</v>
      </c>
      <c r="M665" s="65">
        <f t="shared" ref="M665:M668" si="915">L665*C665</f>
        <v>4552.8126264670173</v>
      </c>
    </row>
    <row r="666" spans="1:13" s="57" customFormat="1">
      <c r="A666" s="51">
        <v>43200</v>
      </c>
      <c r="B666" s="58" t="s">
        <v>444</v>
      </c>
      <c r="C666" s="53">
        <f t="shared" si="910"/>
        <v>268.0965147453083</v>
      </c>
      <c r="D666" s="58" t="s">
        <v>18</v>
      </c>
      <c r="E666" s="59">
        <v>559.5</v>
      </c>
      <c r="F666" s="59">
        <v>557.65</v>
      </c>
      <c r="G666" s="59"/>
      <c r="H666" s="59"/>
      <c r="I666" s="54">
        <f t="shared" si="911"/>
        <v>495.97855227882644</v>
      </c>
      <c r="J666" s="55"/>
      <c r="K666" s="55"/>
      <c r="L666" s="55">
        <f t="shared" si="914"/>
        <v>1.8500000000000227</v>
      </c>
      <c r="M666" s="67">
        <f t="shared" si="915"/>
        <v>495.97855227882644</v>
      </c>
    </row>
    <row r="667" spans="1:13" s="57" customFormat="1">
      <c r="A667" s="51">
        <v>43200</v>
      </c>
      <c r="B667" s="58" t="s">
        <v>443</v>
      </c>
      <c r="C667" s="53">
        <f t="shared" si="910"/>
        <v>108.97203051216854</v>
      </c>
      <c r="D667" s="58" t="s">
        <v>18</v>
      </c>
      <c r="E667" s="59">
        <v>1376.5</v>
      </c>
      <c r="F667" s="59">
        <v>1390.15</v>
      </c>
      <c r="G667" s="59"/>
      <c r="H667" s="59"/>
      <c r="I667" s="54">
        <f t="shared" si="911"/>
        <v>-1487.4682164911105</v>
      </c>
      <c r="J667" s="55"/>
      <c r="K667" s="55"/>
      <c r="L667" s="55">
        <f t="shared" si="914"/>
        <v>-13.650000000000091</v>
      </c>
      <c r="M667" s="67">
        <f t="shared" si="915"/>
        <v>-1487.4682164911105</v>
      </c>
    </row>
    <row r="668" spans="1:13" s="57" customFormat="1">
      <c r="A668" s="51">
        <v>43200</v>
      </c>
      <c r="B668" s="58" t="s">
        <v>442</v>
      </c>
      <c r="C668" s="53">
        <f t="shared" si="910"/>
        <v>53.763440860215056</v>
      </c>
      <c r="D668" s="58" t="s">
        <v>14</v>
      </c>
      <c r="E668" s="59">
        <v>2790</v>
      </c>
      <c r="F668" s="59">
        <v>2762.35</v>
      </c>
      <c r="G668" s="59"/>
      <c r="H668" s="59"/>
      <c r="I668" s="54">
        <f t="shared" si="911"/>
        <v>-1486.5591397849512</v>
      </c>
      <c r="J668" s="55"/>
      <c r="K668" s="55"/>
      <c r="L668" s="55">
        <f t="shared" si="914"/>
        <v>-27.650000000000091</v>
      </c>
      <c r="M668" s="67">
        <f t="shared" si="915"/>
        <v>-1486.5591397849512</v>
      </c>
    </row>
    <row r="669" spans="1:13" s="57" customFormat="1">
      <c r="A669" s="51">
        <v>43199</v>
      </c>
      <c r="B669" s="58" t="s">
        <v>441</v>
      </c>
      <c r="C669" s="53">
        <f t="shared" ref="C669:C670" si="916">150000/E669</f>
        <v>198.67549668874173</v>
      </c>
      <c r="D669" s="58" t="s">
        <v>18</v>
      </c>
      <c r="E669" s="59">
        <v>755</v>
      </c>
      <c r="F669" s="59">
        <v>749</v>
      </c>
      <c r="G669" s="59"/>
      <c r="H669" s="59"/>
      <c r="I669" s="54">
        <f t="shared" ref="I669:I670" si="917">(IF(D669="SHORT",E669-F669,IF(D669="LONG",F669-E669)))*C669</f>
        <v>1192.0529801324503</v>
      </c>
      <c r="J669" s="55"/>
      <c r="K669" s="55"/>
      <c r="L669" s="55">
        <f t="shared" ref="L669:L670" si="918">(J669+I669+K669)/C669</f>
        <v>6</v>
      </c>
      <c r="M669" s="67">
        <f t="shared" ref="M669:M670" si="919">L669*C669</f>
        <v>1192.0529801324503</v>
      </c>
    </row>
    <row r="670" spans="1:13" s="57" customFormat="1">
      <c r="A670" s="51">
        <v>43199</v>
      </c>
      <c r="B670" s="58" t="s">
        <v>440</v>
      </c>
      <c r="C670" s="53">
        <f t="shared" si="916"/>
        <v>108.7547580206634</v>
      </c>
      <c r="D670" s="58" t="s">
        <v>14</v>
      </c>
      <c r="E670" s="59">
        <v>1379.25</v>
      </c>
      <c r="F670" s="59">
        <v>1390.95</v>
      </c>
      <c r="G670" s="59"/>
      <c r="H670" s="59"/>
      <c r="I670" s="54">
        <f t="shared" si="917"/>
        <v>1272.4306688417666</v>
      </c>
      <c r="J670" s="55"/>
      <c r="K670" s="55"/>
      <c r="L670" s="55">
        <f t="shared" si="918"/>
        <v>11.700000000000044</v>
      </c>
      <c r="M670" s="67">
        <f t="shared" si="919"/>
        <v>1272.4306688417666</v>
      </c>
    </row>
    <row r="671" spans="1:13" s="57" customFormat="1">
      <c r="A671" s="51">
        <v>43195</v>
      </c>
      <c r="B671" s="58" t="s">
        <v>403</v>
      </c>
      <c r="C671" s="53">
        <f t="shared" ref="C671:C672" si="920">150000/E671</f>
        <v>74.386312918423016</v>
      </c>
      <c r="D671" s="58" t="s">
        <v>14</v>
      </c>
      <c r="E671" s="59">
        <v>2016.5</v>
      </c>
      <c r="F671" s="59">
        <v>2032.6</v>
      </c>
      <c r="G671" s="59">
        <v>2051.9499999999998</v>
      </c>
      <c r="H671" s="59"/>
      <c r="I671" s="54">
        <f t="shared" ref="I671:I672" si="921">(IF(D671="SHORT",E671-F671,IF(D671="LONG",F671-E671)))*C671</f>
        <v>1197.6196379866037</v>
      </c>
      <c r="J671" s="55">
        <f t="shared" ref="J671:J672" si="922">(IF(D671="SHORT",IF(G671="",0,F671-G671),IF(D671="LONG",IF(G671="",0,G671-F671))))*C671</f>
        <v>1439.3751549714787</v>
      </c>
      <c r="K671" s="55"/>
      <c r="L671" s="55">
        <f t="shared" ref="L671:L672" si="923">(J671+I671+K671)/C671</f>
        <v>35.449999999999818</v>
      </c>
      <c r="M671" s="67">
        <f t="shared" ref="M671:M672" si="924">L671*C671</f>
        <v>2636.9947929580826</v>
      </c>
    </row>
    <row r="672" spans="1:13" s="57" customFormat="1">
      <c r="A672" s="51">
        <v>43195</v>
      </c>
      <c r="B672" s="58" t="s">
        <v>439</v>
      </c>
      <c r="C672" s="53">
        <f t="shared" si="920"/>
        <v>1027.3972602739725</v>
      </c>
      <c r="D672" s="58" t="s">
        <v>14</v>
      </c>
      <c r="E672" s="59">
        <v>146</v>
      </c>
      <c r="F672" s="59">
        <v>147.15</v>
      </c>
      <c r="G672" s="59">
        <v>148.6</v>
      </c>
      <c r="H672" s="59"/>
      <c r="I672" s="54">
        <f t="shared" si="921"/>
        <v>1181.5068493150743</v>
      </c>
      <c r="J672" s="55">
        <f t="shared" si="922"/>
        <v>1489.7260273972483</v>
      </c>
      <c r="K672" s="55"/>
      <c r="L672" s="55">
        <f t="shared" si="923"/>
        <v>2.5999999999999943</v>
      </c>
      <c r="M672" s="67">
        <f t="shared" si="924"/>
        <v>2671.2328767123226</v>
      </c>
    </row>
    <row r="673" spans="1:13" s="57" customFormat="1">
      <c r="A673" s="51">
        <v>43194</v>
      </c>
      <c r="B673" s="58" t="s">
        <v>438</v>
      </c>
      <c r="C673" s="53">
        <f t="shared" ref="C673:C674" si="925">150000/E673</f>
        <v>480.53820278712163</v>
      </c>
      <c r="D673" s="58" t="s">
        <v>14</v>
      </c>
      <c r="E673" s="59">
        <v>312.14999999999998</v>
      </c>
      <c r="F673" s="59">
        <v>309.05</v>
      </c>
      <c r="G673" s="59"/>
      <c r="H673" s="59"/>
      <c r="I673" s="54">
        <f t="shared" ref="I673:I674" si="926">(IF(D673="SHORT",E673-F673,IF(D673="LONG",F673-E673)))*C673</f>
        <v>-1489.6684286400607</v>
      </c>
      <c r="J673" s="55"/>
      <c r="K673" s="55"/>
      <c r="L673" s="55">
        <f t="shared" ref="L673:L674" si="927">(J673+I673+K673)/C673</f>
        <v>-3.0999999999999659</v>
      </c>
      <c r="M673" s="67">
        <f t="shared" ref="M673:M674" si="928">L673*C673</f>
        <v>-1489.6684286400607</v>
      </c>
    </row>
    <row r="674" spans="1:13" s="57" customFormat="1">
      <c r="A674" s="51">
        <v>43194</v>
      </c>
      <c r="B674" s="58" t="s">
        <v>437</v>
      </c>
      <c r="C674" s="53">
        <f t="shared" si="925"/>
        <v>300.9932778167954</v>
      </c>
      <c r="D674" s="58" t="s">
        <v>18</v>
      </c>
      <c r="E674" s="59">
        <v>498.35</v>
      </c>
      <c r="F674" s="59">
        <v>497.7</v>
      </c>
      <c r="G674" s="59"/>
      <c r="H674" s="59"/>
      <c r="I674" s="54">
        <f t="shared" si="926"/>
        <v>195.64563058092727</v>
      </c>
      <c r="J674" s="55"/>
      <c r="K674" s="55"/>
      <c r="L674" s="55">
        <f t="shared" si="927"/>
        <v>0.65000000000003411</v>
      </c>
      <c r="M674" s="67">
        <f t="shared" si="928"/>
        <v>195.64563058092727</v>
      </c>
    </row>
    <row r="675" spans="1:13" s="66" customFormat="1">
      <c r="A675" s="60">
        <v>43194</v>
      </c>
      <c r="B675" s="61" t="s">
        <v>432</v>
      </c>
      <c r="C675" s="62">
        <f t="shared" ref="C675" si="929">150000/E675</f>
        <v>368.73156342182892</v>
      </c>
      <c r="D675" s="61" t="s">
        <v>18</v>
      </c>
      <c r="E675" s="61">
        <v>406.8</v>
      </c>
      <c r="F675" s="61">
        <v>403.55</v>
      </c>
      <c r="G675" s="61">
        <v>399.55</v>
      </c>
      <c r="H675" s="61">
        <v>395.55</v>
      </c>
      <c r="I675" s="63">
        <f t="shared" ref="I675" si="930">(IF(D675="SHORT",E675-F675,IF(D675="LONG",F675-E675)))*C675</f>
        <v>1198.3775811209439</v>
      </c>
      <c r="J675" s="64">
        <f t="shared" ref="J675" si="931">(IF(D675="SHORT",IF(G675="",0,F675-G675),IF(D675="LONG",IF(G675="",0,G675-F675))))*C675</f>
        <v>1474.9262536873157</v>
      </c>
      <c r="K675" s="64">
        <f t="shared" ref="K675" si="932">(IF(D675="SHORT",IF(H675="",0,G675-H675),IF(D675="LONG",IF(H675="",0,(H675-G675)))))*C675</f>
        <v>1474.9262536873157</v>
      </c>
      <c r="L675" s="64">
        <f t="shared" ref="L675" si="933">(J675+I675+K675)/C675</f>
        <v>11.249999999999998</v>
      </c>
      <c r="M675" s="65">
        <f t="shared" ref="M675" si="934">L675*C675</f>
        <v>4148.2300884955748</v>
      </c>
    </row>
    <row r="676" spans="1:13" s="57" customFormat="1">
      <c r="A676" s="51">
        <v>43193</v>
      </c>
      <c r="B676" s="58" t="s">
        <v>434</v>
      </c>
      <c r="C676" s="53">
        <f t="shared" ref="C676:C677" si="935">150000/E676</f>
        <v>459.41807044410416</v>
      </c>
      <c r="D676" s="58" t="s">
        <v>14</v>
      </c>
      <c r="E676" s="59">
        <v>326.5</v>
      </c>
      <c r="F676" s="59">
        <v>329.1</v>
      </c>
      <c r="G676" s="59"/>
      <c r="H676" s="59"/>
      <c r="I676" s="54">
        <f t="shared" ref="I676:I677" si="936">(IF(D676="SHORT",E676-F676,IF(D676="LONG",F676-E676)))*C676</f>
        <v>1194.4869831546812</v>
      </c>
      <c r="J676" s="55"/>
      <c r="K676" s="55"/>
      <c r="L676" s="55">
        <f t="shared" ref="L676:L677" si="937">(J676+I676+K676)/C676</f>
        <v>2.6000000000000227</v>
      </c>
      <c r="M676" s="67">
        <f t="shared" ref="M676:M677" si="938">L676*C676</f>
        <v>1194.4869831546812</v>
      </c>
    </row>
    <row r="677" spans="1:13" s="57" customFormat="1">
      <c r="A677" s="51">
        <v>43193</v>
      </c>
      <c r="B677" s="58" t="s">
        <v>436</v>
      </c>
      <c r="C677" s="53">
        <f t="shared" si="935"/>
        <v>100.13351134846462</v>
      </c>
      <c r="D677" s="58" t="s">
        <v>14</v>
      </c>
      <c r="E677" s="59">
        <v>1498</v>
      </c>
      <c r="F677" s="59">
        <v>1511.15</v>
      </c>
      <c r="G677" s="59">
        <v>1526.3</v>
      </c>
      <c r="H677" s="59"/>
      <c r="I677" s="54">
        <f t="shared" si="936"/>
        <v>1316.7556742323188</v>
      </c>
      <c r="J677" s="55">
        <f t="shared" ref="J677" si="939">(IF(D677="SHORT",IF(G677="",0,F677-G677),IF(D677="LONG",IF(G677="",0,G677-F677))))*C677</f>
        <v>1517.0226969292253</v>
      </c>
      <c r="K677" s="55"/>
      <c r="L677" s="55">
        <f t="shared" si="937"/>
        <v>28.299999999999951</v>
      </c>
      <c r="M677" s="67">
        <f t="shared" si="938"/>
        <v>2833.7783711615439</v>
      </c>
    </row>
    <row r="678" spans="1:13" ht="15.75">
      <c r="A678" s="68"/>
      <c r="B678" s="69"/>
      <c r="C678" s="69"/>
      <c r="D678" s="69"/>
      <c r="E678" s="69"/>
      <c r="F678" s="69"/>
      <c r="G678" s="69"/>
      <c r="H678" s="69"/>
      <c r="I678" s="70"/>
      <c r="J678" s="71"/>
      <c r="K678" s="72"/>
      <c r="L678" s="73"/>
      <c r="M678" s="69"/>
    </row>
    <row r="679" spans="1:13" s="57" customFormat="1">
      <c r="A679" s="51">
        <v>43187</v>
      </c>
      <c r="B679" s="52" t="s">
        <v>435</v>
      </c>
      <c r="C679" s="53">
        <f t="shared" ref="C679" si="940">150000/E679</f>
        <v>287.38384902768462</v>
      </c>
      <c r="D679" s="52" t="s">
        <v>14</v>
      </c>
      <c r="E679" s="52">
        <v>521.95000000000005</v>
      </c>
      <c r="F679" s="52">
        <v>524</v>
      </c>
      <c r="G679" s="52"/>
      <c r="H679" s="52"/>
      <c r="I679" s="54">
        <f t="shared" ref="I679" si="941">(IF(D679="SHORT",E679-F679,IF(D679="LONG",F679-E679)))*C679</f>
        <v>589.13689050674043</v>
      </c>
      <c r="J679" s="55"/>
      <c r="K679" s="55"/>
      <c r="L679" s="55">
        <f t="shared" ref="L679" si="942">(J679+I679+K679)/C679</f>
        <v>2.0499999999999545</v>
      </c>
      <c r="M679" s="56">
        <f t="shared" ref="M679" si="943">L679*C679</f>
        <v>589.13689050674043</v>
      </c>
    </row>
    <row r="680" spans="1:13" s="66" customFormat="1">
      <c r="A680" s="60">
        <v>43187</v>
      </c>
      <c r="B680" s="61" t="s">
        <v>394</v>
      </c>
      <c r="C680" s="62">
        <f t="shared" ref="C680" si="944">150000/E680</f>
        <v>670.09157918248832</v>
      </c>
      <c r="D680" s="61" t="s">
        <v>18</v>
      </c>
      <c r="E680" s="61">
        <v>223.85</v>
      </c>
      <c r="F680" s="61">
        <v>222.05</v>
      </c>
      <c r="G680" s="61">
        <v>219.9</v>
      </c>
      <c r="H680" s="61">
        <v>217.85</v>
      </c>
      <c r="I680" s="63">
        <f t="shared" ref="I680" si="945">(IF(D680="SHORT",E680-F680,IF(D680="LONG",F680-E680)))*C680</f>
        <v>1206.1648425284675</v>
      </c>
      <c r="J680" s="64">
        <f t="shared" ref="J680" si="946">(IF(D680="SHORT",IF(G680="",0,F680-G680),IF(D680="LONG",IF(G680="",0,G680-F680))))*C680</f>
        <v>1440.6968952423538</v>
      </c>
      <c r="K680" s="64">
        <f t="shared" ref="K680" si="947">(IF(D680="SHORT",IF(H680="",0,G680-H680),IF(D680="LONG",IF(H680="",0,(H680-G680)))))*C680</f>
        <v>1373.6877373241086</v>
      </c>
      <c r="L680" s="64">
        <f t="shared" ref="L680" si="948">(J680+I680+K680)/C680</f>
        <v>6</v>
      </c>
      <c r="M680" s="65">
        <f t="shared" ref="M680" si="949">L680*C680</f>
        <v>4020.5494750949301</v>
      </c>
    </row>
    <row r="681" spans="1:13" s="57" customFormat="1">
      <c r="A681" s="51">
        <v>43186</v>
      </c>
      <c r="B681" s="52" t="s">
        <v>434</v>
      </c>
      <c r="C681" s="53">
        <f t="shared" ref="C681:C683" si="950">150000/E681</f>
        <v>474.68354430379748</v>
      </c>
      <c r="D681" s="52" t="s">
        <v>14</v>
      </c>
      <c r="E681" s="52">
        <v>316</v>
      </c>
      <c r="F681" s="52">
        <v>318.5</v>
      </c>
      <c r="G681" s="52">
        <v>321.55</v>
      </c>
      <c r="H681" s="52"/>
      <c r="I681" s="54">
        <f t="shared" ref="I681:I683" si="951">(IF(D681="SHORT",E681-F681,IF(D681="LONG",F681-E681)))*C681</f>
        <v>1186.7088607594937</v>
      </c>
      <c r="J681" s="55">
        <f t="shared" ref="J681:J682" si="952">(IF(D681="SHORT",IF(G681="",0,F681-G681),IF(D681="LONG",IF(G681="",0,G681-F681))))*C681</f>
        <v>1447.7848101265877</v>
      </c>
      <c r="K681" s="55">
        <f t="shared" ref="K681:K682" si="953">(IF(D681="SHORT",IF(H681="",0,G681-H681),IF(D681="LONG",IF(H681="",0,(H681-G681)))))*C681</f>
        <v>0</v>
      </c>
      <c r="L681" s="55">
        <f t="shared" ref="L681:L683" si="954">(J681+I681+K681)/C681</f>
        <v>5.5500000000000114</v>
      </c>
      <c r="M681" s="56">
        <f t="shared" ref="M681:M683" si="955">L681*C681</f>
        <v>2634.4936708860814</v>
      </c>
    </row>
    <row r="682" spans="1:13" s="66" customFormat="1">
      <c r="A682" s="60">
        <v>43186</v>
      </c>
      <c r="B682" s="61" t="s">
        <v>433</v>
      </c>
      <c r="C682" s="62">
        <f t="shared" si="950"/>
        <v>558.76327062767746</v>
      </c>
      <c r="D682" s="61" t="s">
        <v>14</v>
      </c>
      <c r="E682" s="61">
        <v>268.45</v>
      </c>
      <c r="F682" s="61">
        <v>270.5</v>
      </c>
      <c r="G682" s="61">
        <v>273.05</v>
      </c>
      <c r="H682" s="61">
        <v>275.64999999999998</v>
      </c>
      <c r="I682" s="63">
        <f t="shared" si="951"/>
        <v>1145.4647047867452</v>
      </c>
      <c r="J682" s="64">
        <f t="shared" si="952"/>
        <v>1424.8463401005838</v>
      </c>
      <c r="K682" s="64">
        <f t="shared" si="953"/>
        <v>1452.7845036319422</v>
      </c>
      <c r="L682" s="64">
        <f t="shared" si="954"/>
        <v>7.1999999999999886</v>
      </c>
      <c r="M682" s="65">
        <f t="shared" si="955"/>
        <v>4023.0955485192712</v>
      </c>
    </row>
    <row r="683" spans="1:13" s="57" customFormat="1">
      <c r="A683" s="51">
        <v>43186</v>
      </c>
      <c r="B683" s="52" t="s">
        <v>432</v>
      </c>
      <c r="C683" s="53">
        <f t="shared" si="950"/>
        <v>404.4216770018873</v>
      </c>
      <c r="D683" s="52" t="s">
        <v>14</v>
      </c>
      <c r="E683" s="52">
        <v>370.9</v>
      </c>
      <c r="F683" s="52">
        <v>373.85</v>
      </c>
      <c r="G683" s="52"/>
      <c r="H683" s="52"/>
      <c r="I683" s="54">
        <f t="shared" si="951"/>
        <v>1193.043947155586</v>
      </c>
      <c r="J683" s="55"/>
      <c r="K683" s="55"/>
      <c r="L683" s="55">
        <f t="shared" si="954"/>
        <v>2.9500000000000455</v>
      </c>
      <c r="M683" s="56">
        <f t="shared" si="955"/>
        <v>1193.043947155586</v>
      </c>
    </row>
    <row r="684" spans="1:13" s="57" customFormat="1">
      <c r="A684" s="51">
        <v>43185</v>
      </c>
      <c r="B684" s="58" t="s">
        <v>421</v>
      </c>
      <c r="C684" s="53">
        <f t="shared" ref="C684" si="956">150000/E684</f>
        <v>1774.0981667652277</v>
      </c>
      <c r="D684" s="58" t="s">
        <v>18</v>
      </c>
      <c r="E684" s="59">
        <v>84.55</v>
      </c>
      <c r="F684" s="59">
        <v>83.45</v>
      </c>
      <c r="G684" s="59"/>
      <c r="H684" s="59"/>
      <c r="I684" s="54">
        <f t="shared" ref="I684" si="957">(IF(D684="SHORT",E684-F684,IF(D684="LONG",F684-E684)))*C684</f>
        <v>1951.5079834417404</v>
      </c>
      <c r="J684" s="55"/>
      <c r="K684" s="55"/>
      <c r="L684" s="55">
        <f t="shared" ref="L684" si="958">(J684+I684+K684)/C684</f>
        <v>1.0999999999999943</v>
      </c>
      <c r="M684" s="67">
        <f t="shared" ref="M684" si="959">L684*C684</f>
        <v>1951.5079834417404</v>
      </c>
    </row>
    <row r="685" spans="1:13" s="57" customFormat="1">
      <c r="A685" s="51">
        <v>43185</v>
      </c>
      <c r="B685" s="58" t="s">
        <v>431</v>
      </c>
      <c r="C685" s="53">
        <f t="shared" ref="C685" si="960">150000/E685</f>
        <v>135.41572627967861</v>
      </c>
      <c r="D685" s="58" t="s">
        <v>18</v>
      </c>
      <c r="E685" s="59">
        <v>1107.7</v>
      </c>
      <c r="F685" s="59">
        <v>1101.25</v>
      </c>
      <c r="G685" s="59"/>
      <c r="H685" s="59"/>
      <c r="I685" s="54">
        <f t="shared" ref="I685" si="961">(IF(D685="SHORT",E685-F685,IF(D685="LONG",F685-E685)))*C685</f>
        <v>873.43143450393313</v>
      </c>
      <c r="J685" s="55"/>
      <c r="K685" s="55"/>
      <c r="L685" s="55">
        <f t="shared" ref="L685" si="962">(J685+I685+K685)/C685</f>
        <v>6.4500000000000455</v>
      </c>
      <c r="M685" s="67">
        <f t="shared" ref="M685" si="963">L685*C685</f>
        <v>873.43143450393313</v>
      </c>
    </row>
    <row r="686" spans="1:13" s="57" customFormat="1">
      <c r="A686" s="51">
        <v>43185</v>
      </c>
      <c r="B686" s="58" t="s">
        <v>423</v>
      </c>
      <c r="C686" s="53">
        <f t="shared" ref="C686" si="964">150000/E686</f>
        <v>204.2761813972491</v>
      </c>
      <c r="D686" s="58" t="s">
        <v>14</v>
      </c>
      <c r="E686" s="59">
        <v>734.3</v>
      </c>
      <c r="F686" s="59">
        <v>740.5</v>
      </c>
      <c r="G686" s="59">
        <v>747.6</v>
      </c>
      <c r="H686" s="59"/>
      <c r="I686" s="54">
        <f t="shared" ref="I686" si="965">(IF(D686="SHORT",E686-F686,IF(D686="LONG",F686-E686)))*C686</f>
        <v>1266.5123246629537</v>
      </c>
      <c r="J686" s="55">
        <f t="shared" ref="J686" si="966">(IF(D686="SHORT",IF(G686="",0,F686-G686),IF(D686="LONG",IF(G686="",0,G686-F686))))*C686</f>
        <v>1450.3608879204733</v>
      </c>
      <c r="K686" s="55"/>
      <c r="L686" s="55">
        <f t="shared" ref="L686" si="967">(J686+I686+K686)/C686</f>
        <v>13.300000000000066</v>
      </c>
      <c r="M686" s="67">
        <f t="shared" ref="M686" si="968">L686*C686</f>
        <v>2716.8732125834267</v>
      </c>
    </row>
    <row r="687" spans="1:13" s="57" customFormat="1">
      <c r="A687" s="51">
        <v>43185</v>
      </c>
      <c r="B687" s="58" t="s">
        <v>430</v>
      </c>
      <c r="C687" s="53">
        <f t="shared" ref="C687" si="969">150000/E687</f>
        <v>205.07211702782143</v>
      </c>
      <c r="D687" s="58" t="s">
        <v>18</v>
      </c>
      <c r="E687" s="59">
        <v>731.45</v>
      </c>
      <c r="F687" s="59">
        <v>735</v>
      </c>
      <c r="G687" s="59"/>
      <c r="H687" s="59"/>
      <c r="I687" s="54">
        <f t="shared" ref="I687" si="970">(IF(D687="SHORT",E687-F687,IF(D687="LONG",F687-E687)))*C687</f>
        <v>-728.00601544875678</v>
      </c>
      <c r="J687" s="55"/>
      <c r="K687" s="55"/>
      <c r="L687" s="55">
        <f t="shared" ref="L687" si="971">(J687+I687+K687)/C687</f>
        <v>-3.5499999999999545</v>
      </c>
      <c r="M687" s="67">
        <f t="shared" ref="M687" si="972">L687*C687</f>
        <v>-728.00601544875678</v>
      </c>
    </row>
    <row r="688" spans="1:13" s="57" customFormat="1">
      <c r="A688" s="51">
        <v>43182</v>
      </c>
      <c r="B688" s="58" t="s">
        <v>424</v>
      </c>
      <c r="C688" s="53">
        <f t="shared" ref="C688:C690" si="973">150000/E688</f>
        <v>96.774193548387103</v>
      </c>
      <c r="D688" s="58" t="s">
        <v>18</v>
      </c>
      <c r="E688" s="59">
        <v>1550</v>
      </c>
      <c r="F688" s="59">
        <v>1544</v>
      </c>
      <c r="G688" s="59"/>
      <c r="H688" s="59"/>
      <c r="I688" s="54">
        <f t="shared" ref="I688:I690" si="974">(IF(D688="SHORT",E688-F688,IF(D688="LONG",F688-E688)))*C688</f>
        <v>580.64516129032268</v>
      </c>
      <c r="J688" s="55"/>
      <c r="K688" s="55"/>
      <c r="L688" s="55">
        <f t="shared" ref="L688:L690" si="975">(J688+I688+K688)/C688</f>
        <v>6.0000000000000009</v>
      </c>
      <c r="M688" s="67">
        <f t="shared" ref="M688:M690" si="976">L688*C688</f>
        <v>580.64516129032268</v>
      </c>
    </row>
    <row r="689" spans="1:13" s="57" customFormat="1">
      <c r="A689" s="51">
        <v>43182</v>
      </c>
      <c r="B689" s="58" t="s">
        <v>423</v>
      </c>
      <c r="C689" s="53">
        <f t="shared" si="973"/>
        <v>204.77815699658703</v>
      </c>
      <c r="D689" s="58" t="s">
        <v>14</v>
      </c>
      <c r="E689" s="59">
        <v>732.5</v>
      </c>
      <c r="F689" s="59">
        <v>728.9</v>
      </c>
      <c r="G689" s="59"/>
      <c r="H689" s="59"/>
      <c r="I689" s="54">
        <f t="shared" si="974"/>
        <v>-737.20136518771801</v>
      </c>
      <c r="J689" s="55"/>
      <c r="K689" s="55"/>
      <c r="L689" s="55">
        <f t="shared" si="975"/>
        <v>-3.6000000000000232</v>
      </c>
      <c r="M689" s="67">
        <f t="shared" si="976"/>
        <v>-737.20136518771801</v>
      </c>
    </row>
    <row r="690" spans="1:13" s="57" customFormat="1">
      <c r="A690" s="51">
        <v>43182</v>
      </c>
      <c r="B690" s="58" t="s">
        <v>422</v>
      </c>
      <c r="C690" s="53">
        <f t="shared" si="973"/>
        <v>6696.4285714285716</v>
      </c>
      <c r="D690" s="58" t="s">
        <v>18</v>
      </c>
      <c r="E690" s="59">
        <v>22.4</v>
      </c>
      <c r="F690" s="59">
        <v>22.15</v>
      </c>
      <c r="G690" s="59"/>
      <c r="H690" s="59"/>
      <c r="I690" s="54">
        <f t="shared" si="974"/>
        <v>1674.1071428571429</v>
      </c>
      <c r="J690" s="55"/>
      <c r="K690" s="55"/>
      <c r="L690" s="55">
        <f t="shared" si="975"/>
        <v>0.25</v>
      </c>
      <c r="M690" s="67">
        <f t="shared" si="976"/>
        <v>1674.1071428571429</v>
      </c>
    </row>
    <row r="691" spans="1:13" s="66" customFormat="1">
      <c r="A691" s="60">
        <v>43181</v>
      </c>
      <c r="B691" s="61" t="s">
        <v>421</v>
      </c>
      <c r="C691" s="62">
        <f t="shared" ref="C691:C692" si="977">150000/E691</f>
        <v>1678.7912702853946</v>
      </c>
      <c r="D691" s="61" t="s">
        <v>18</v>
      </c>
      <c r="E691" s="61">
        <v>89.35</v>
      </c>
      <c r="F691" s="61">
        <v>88.55</v>
      </c>
      <c r="G691" s="61">
        <v>87.45</v>
      </c>
      <c r="H691" s="61">
        <v>86.4</v>
      </c>
      <c r="I691" s="63">
        <f t="shared" ref="I691" si="978">(IF(D691="SHORT",E691-F691,IF(D691="LONG",F691-E691)))*C691</f>
        <v>1343.033016228311</v>
      </c>
      <c r="J691" s="64">
        <f t="shared" ref="J691" si="979">(IF(D691="SHORT",IF(G691="",0,F691-G691),IF(D691="LONG",IF(G691="",0,G691-F691))))*C691</f>
        <v>1846.6703973139245</v>
      </c>
      <c r="K691" s="64">
        <f t="shared" ref="K691" si="980">(IF(D691="SHORT",IF(H691="",0,G691-H691),IF(D691="LONG",IF(H691="",0,(H691-G691)))))*C691</f>
        <v>1762.7308337996596</v>
      </c>
      <c r="L691" s="64">
        <f t="shared" ref="L691" si="981">(J691+I691+K691)/C691</f>
        <v>2.9499999999999886</v>
      </c>
      <c r="M691" s="65">
        <f>L691*C691</f>
        <v>4952.4342473418947</v>
      </c>
    </row>
    <row r="692" spans="1:13" s="57" customFormat="1">
      <c r="A692" s="51">
        <v>43181</v>
      </c>
      <c r="B692" s="58" t="s">
        <v>420</v>
      </c>
      <c r="C692" s="53">
        <f t="shared" si="977"/>
        <v>1234.5679012345679</v>
      </c>
      <c r="D692" s="58" t="s">
        <v>14</v>
      </c>
      <c r="E692" s="59">
        <v>121.5</v>
      </c>
      <c r="F692" s="59">
        <v>121.8</v>
      </c>
      <c r="G692" s="59"/>
      <c r="H692" s="59"/>
      <c r="I692" s="54">
        <f t="shared" ref="I692" si="982">(IF(D692="SHORT",E692-F692,IF(D692="LONG",F692-E692)))*C692</f>
        <v>370.37037037036686</v>
      </c>
      <c r="J692" s="55"/>
      <c r="K692" s="55"/>
      <c r="L692" s="55">
        <f t="shared" ref="L692" si="983">(J692+I692+K692)/C692</f>
        <v>0.29999999999999716</v>
      </c>
      <c r="M692" s="67">
        <f t="shared" ref="M692" si="984">L692*C692</f>
        <v>370.37037037036686</v>
      </c>
    </row>
    <row r="693" spans="1:13" s="66" customFormat="1">
      <c r="A693" s="60">
        <v>43178</v>
      </c>
      <c r="B693" s="61" t="s">
        <v>429</v>
      </c>
      <c r="C693" s="62">
        <f t="shared" ref="C693" si="985">150000/E693</f>
        <v>2944.0628066732088</v>
      </c>
      <c r="D693" s="61" t="s">
        <v>18</v>
      </c>
      <c r="E693" s="61">
        <v>50.95</v>
      </c>
      <c r="F693" s="61">
        <v>50.55</v>
      </c>
      <c r="G693" s="61">
        <v>49.85</v>
      </c>
      <c r="H693" s="61">
        <v>49.35</v>
      </c>
      <c r="I693" s="63">
        <f t="shared" ref="I693" si="986">(IF(D693="SHORT",E693-F693,IF(D693="LONG",F693-E693)))*C693</f>
        <v>1177.6251226693003</v>
      </c>
      <c r="J693" s="64">
        <f t="shared" ref="J693" si="987">(IF(D693="SHORT",IF(G693="",0,F693-G693),IF(D693="LONG",IF(G693="",0,G693-F693))))*C693</f>
        <v>2060.8439646712336</v>
      </c>
      <c r="K693" s="64">
        <f t="shared" ref="K693" si="988">(IF(D693="SHORT",IF(H693="",0,G693-H693),IF(D693="LONG",IF(H693="",0,(H693-G693)))))*C693</f>
        <v>1472.0314033366044</v>
      </c>
      <c r="L693" s="64">
        <f t="shared" ref="L693" si="989">(J693+I693+K693)/C693</f>
        <v>1.6000000000000014</v>
      </c>
      <c r="M693" s="65">
        <f>L693*C693</f>
        <v>4710.5004906771383</v>
      </c>
    </row>
    <row r="694" spans="1:13" s="57" customFormat="1">
      <c r="A694" s="51">
        <v>43175</v>
      </c>
      <c r="B694" s="58" t="s">
        <v>428</v>
      </c>
      <c r="C694" s="53">
        <f t="shared" ref="C694" si="990">150000/E694</f>
        <v>140.64697609001408</v>
      </c>
      <c r="D694" s="58" t="s">
        <v>14</v>
      </c>
      <c r="E694" s="59">
        <v>1066.5</v>
      </c>
      <c r="F694" s="59">
        <v>1075.45</v>
      </c>
      <c r="G694" s="59"/>
      <c r="H694" s="59"/>
      <c r="I694" s="54">
        <f t="shared" ref="I694" si="991">(IF(D694="SHORT",E694-F694,IF(D694="LONG",F694-E694)))*C694</f>
        <v>1258.7904360056325</v>
      </c>
      <c r="J694" s="55"/>
      <c r="K694" s="55"/>
      <c r="L694" s="55">
        <f t="shared" ref="L694" si="992">(J694+I694+K694)/C694</f>
        <v>8.9500000000000455</v>
      </c>
      <c r="M694" s="67">
        <f t="shared" ref="M694" si="993">L694*C694</f>
        <v>1258.7904360056325</v>
      </c>
    </row>
    <row r="695" spans="1:13" s="57" customFormat="1">
      <c r="A695" s="51">
        <v>43173</v>
      </c>
      <c r="B695" s="58" t="s">
        <v>427</v>
      </c>
      <c r="C695" s="53">
        <f t="shared" ref="C695" si="994">150000/E695</f>
        <v>1460.5647517039922</v>
      </c>
      <c r="D695" s="58" t="s">
        <v>14</v>
      </c>
      <c r="E695" s="59">
        <v>102.7</v>
      </c>
      <c r="F695" s="59">
        <v>103.55</v>
      </c>
      <c r="G695" s="59"/>
      <c r="H695" s="59"/>
      <c r="I695" s="54">
        <f t="shared" ref="I695" si="995">(IF(D695="SHORT",E695-F695,IF(D695="LONG",F695-E695)))*C695</f>
        <v>1241.4800389483851</v>
      </c>
      <c r="J695" s="55"/>
      <c r="K695" s="55"/>
      <c r="L695" s="55">
        <f t="shared" ref="L695" si="996">(J695+I695+K695)/C695</f>
        <v>0.84999999999999432</v>
      </c>
      <c r="M695" s="67">
        <f t="shared" ref="M695" si="997">L695*C695</f>
        <v>1241.4800389483851</v>
      </c>
    </row>
    <row r="696" spans="1:13" s="57" customFormat="1">
      <c r="A696" s="51">
        <v>43172</v>
      </c>
      <c r="B696" s="58" t="s">
        <v>426</v>
      </c>
      <c r="C696" s="53">
        <f t="shared" ref="C696" si="998">150000/E696</f>
        <v>260.59763724808892</v>
      </c>
      <c r="D696" s="58" t="s">
        <v>14</v>
      </c>
      <c r="E696" s="59">
        <v>575.6</v>
      </c>
      <c r="F696" s="59">
        <v>581</v>
      </c>
      <c r="G696" s="59"/>
      <c r="H696" s="59"/>
      <c r="I696" s="54">
        <f t="shared" ref="I696" si="999">(IF(D696="SHORT",E696-F696,IF(D696="LONG",F696-E696)))*C696</f>
        <v>1407.2272411396741</v>
      </c>
      <c r="J696" s="55"/>
      <c r="K696" s="55"/>
      <c r="L696" s="55">
        <f t="shared" ref="L696" si="1000">(J696+I696+K696)/C696</f>
        <v>5.3999999999999773</v>
      </c>
      <c r="M696" s="67">
        <f t="shared" ref="M696" si="1001">L696*C696</f>
        <v>1407.2272411396741</v>
      </c>
    </row>
    <row r="697" spans="1:13" s="57" customFormat="1">
      <c r="A697" s="51">
        <v>43172</v>
      </c>
      <c r="B697" s="58" t="s">
        <v>425</v>
      </c>
      <c r="C697" s="53">
        <f t="shared" ref="C697" si="1002">150000/E697</f>
        <v>371.60906726124119</v>
      </c>
      <c r="D697" s="58" t="s">
        <v>14</v>
      </c>
      <c r="E697" s="59">
        <v>403.65</v>
      </c>
      <c r="F697" s="59">
        <v>399.6</v>
      </c>
      <c r="G697" s="59"/>
      <c r="H697" s="59"/>
      <c r="I697" s="54">
        <f t="shared" ref="I697" si="1003">(IF(D697="SHORT",E697-F697,IF(D697="LONG",F697-E697)))*C697</f>
        <v>-1505.0167224080099</v>
      </c>
      <c r="J697" s="55"/>
      <c r="K697" s="55"/>
      <c r="L697" s="55">
        <f t="shared" ref="L697" si="1004">(J697+I697+K697)/C697</f>
        <v>-4.0499999999999545</v>
      </c>
      <c r="M697" s="67">
        <f t="shared" ref="M697" si="1005">L697*C697</f>
        <v>-1505.0167224080099</v>
      </c>
    </row>
    <row r="698" spans="1:13" s="57" customFormat="1">
      <c r="A698" s="51">
        <v>43168</v>
      </c>
      <c r="B698" s="58" t="s">
        <v>419</v>
      </c>
      <c r="C698" s="53">
        <f t="shared" ref="C698" si="1006">150000/E698</f>
        <v>110.99600414385081</v>
      </c>
      <c r="D698" s="58" t="s">
        <v>14</v>
      </c>
      <c r="E698" s="59">
        <v>1351.4</v>
      </c>
      <c r="F698" s="59">
        <v>1342</v>
      </c>
      <c r="G698" s="59"/>
      <c r="H698" s="59"/>
      <c r="I698" s="54">
        <f t="shared" ref="I698" si="1007">(IF(D698="SHORT",E698-F698,IF(D698="LONG",F698-E698)))*C698</f>
        <v>-1043.3624389522076</v>
      </c>
      <c r="J698" s="55"/>
      <c r="K698" s="55"/>
      <c r="L698" s="55">
        <f t="shared" ref="L698" si="1008">(J698+I698+K698)/C698</f>
        <v>-9.4000000000000909</v>
      </c>
      <c r="M698" s="67">
        <f t="shared" ref="M698" si="1009">L698*C698</f>
        <v>-1043.3624389522076</v>
      </c>
    </row>
    <row r="699" spans="1:13" s="57" customFormat="1">
      <c r="A699" s="51">
        <v>43167</v>
      </c>
      <c r="B699" s="58" t="s">
        <v>418</v>
      </c>
      <c r="C699" s="53">
        <f t="shared" ref="C699" si="1010">150000/E699</f>
        <v>1127.8195488721803</v>
      </c>
      <c r="D699" s="58" t="s">
        <v>14</v>
      </c>
      <c r="E699" s="59">
        <v>133</v>
      </c>
      <c r="F699" s="59">
        <v>134.35</v>
      </c>
      <c r="G699" s="59"/>
      <c r="H699" s="59"/>
      <c r="I699" s="54">
        <f t="shared" ref="I699" si="1011">(IF(D699="SHORT",E699-F699,IF(D699="LONG",F699-E699)))*C699</f>
        <v>1522.5563909774371</v>
      </c>
      <c r="J699" s="55"/>
      <c r="K699" s="55"/>
      <c r="L699" s="55">
        <f t="shared" ref="L699" si="1012">(J699+I699+K699)/C699</f>
        <v>1.3499999999999943</v>
      </c>
      <c r="M699" s="67">
        <f t="shared" ref="M699" si="1013">L699*C699</f>
        <v>1522.5563909774371</v>
      </c>
    </row>
    <row r="700" spans="1:13" s="57" customFormat="1">
      <c r="A700" s="51">
        <v>43166</v>
      </c>
      <c r="B700" s="58" t="s">
        <v>417</v>
      </c>
      <c r="C700" s="53">
        <f t="shared" ref="C700:C701" si="1014">150000/E700</f>
        <v>274.72527472527474</v>
      </c>
      <c r="D700" s="58" t="s">
        <v>18</v>
      </c>
      <c r="E700" s="59">
        <v>546</v>
      </c>
      <c r="F700" s="59">
        <v>540.54999999999995</v>
      </c>
      <c r="G700" s="59"/>
      <c r="H700" s="59"/>
      <c r="I700" s="54">
        <f t="shared" ref="I700:I701" si="1015">(IF(D700="SHORT",E700-F700,IF(D700="LONG",F700-E700)))*C700</f>
        <v>1497.2527472527599</v>
      </c>
      <c r="J700" s="55"/>
      <c r="K700" s="55"/>
      <c r="L700" s="55">
        <f t="shared" ref="L700:L701" si="1016">(J700+I700+K700)/C700</f>
        <v>5.4500000000000455</v>
      </c>
      <c r="M700" s="67">
        <f t="shared" ref="M700:M701" si="1017">L700*C700</f>
        <v>1497.2527472527599</v>
      </c>
    </row>
    <row r="701" spans="1:13" s="57" customFormat="1">
      <c r="A701" s="51">
        <v>43166</v>
      </c>
      <c r="B701" s="58" t="s">
        <v>416</v>
      </c>
      <c r="C701" s="53">
        <f t="shared" si="1014"/>
        <v>120.43356081894821</v>
      </c>
      <c r="D701" s="58" t="s">
        <v>18</v>
      </c>
      <c r="E701" s="59">
        <v>1245.5</v>
      </c>
      <c r="F701" s="59">
        <v>1257.95</v>
      </c>
      <c r="G701" s="59"/>
      <c r="H701" s="59"/>
      <c r="I701" s="54">
        <f t="shared" si="1015"/>
        <v>-1499.3978321959107</v>
      </c>
      <c r="J701" s="55"/>
      <c r="K701" s="55"/>
      <c r="L701" s="55">
        <f t="shared" si="1016"/>
        <v>-12.450000000000045</v>
      </c>
      <c r="M701" s="67">
        <f t="shared" si="1017"/>
        <v>-1499.3978321959107</v>
      </c>
    </row>
    <row r="702" spans="1:13" s="57" customFormat="1">
      <c r="A702" s="51">
        <v>43165</v>
      </c>
      <c r="B702" s="58" t="s">
        <v>415</v>
      </c>
      <c r="C702" s="53">
        <f t="shared" ref="C702:C705" si="1018">150000/E702</f>
        <v>171.03762827822121</v>
      </c>
      <c r="D702" s="58" t="s">
        <v>14</v>
      </c>
      <c r="E702" s="59">
        <v>877</v>
      </c>
      <c r="F702" s="59">
        <v>881.5</v>
      </c>
      <c r="G702" s="59"/>
      <c r="H702" s="59"/>
      <c r="I702" s="54">
        <f t="shared" ref="I702:I705" si="1019">(IF(D702="SHORT",E702-F702,IF(D702="LONG",F702-E702)))*C702</f>
        <v>769.66932725199547</v>
      </c>
      <c r="J702" s="55"/>
      <c r="K702" s="55"/>
      <c r="L702" s="55">
        <f t="shared" ref="L702:L705" si="1020">(J702+I702+K702)/C702</f>
        <v>4.5</v>
      </c>
      <c r="M702" s="67">
        <f t="shared" ref="M702:M705" si="1021">L702*C702</f>
        <v>769.66932725199547</v>
      </c>
    </row>
    <row r="703" spans="1:13" s="57" customFormat="1">
      <c r="A703" s="51">
        <v>43165</v>
      </c>
      <c r="B703" s="58" t="s">
        <v>414</v>
      </c>
      <c r="C703" s="53">
        <f t="shared" si="1018"/>
        <v>724.63768115942025</v>
      </c>
      <c r="D703" s="58" t="s">
        <v>18</v>
      </c>
      <c r="E703" s="59">
        <v>207</v>
      </c>
      <c r="F703" s="59">
        <v>205</v>
      </c>
      <c r="G703" s="59">
        <v>202.25</v>
      </c>
      <c r="H703" s="59"/>
      <c r="I703" s="54">
        <f t="shared" si="1019"/>
        <v>1449.2753623188405</v>
      </c>
      <c r="J703" s="55">
        <f t="shared" ref="J703" si="1022">(IF(D703="SHORT",IF(G703="",0,F703-G703),IF(D703="LONG",IF(G703="",0,G703-F703))))*C703</f>
        <v>1992.7536231884058</v>
      </c>
      <c r="K703" s="55"/>
      <c r="L703" s="55">
        <f t="shared" si="1020"/>
        <v>4.75</v>
      </c>
      <c r="M703" s="67">
        <f t="shared" si="1021"/>
        <v>3442.028985507246</v>
      </c>
    </row>
    <row r="704" spans="1:13" s="57" customFormat="1">
      <c r="A704" s="51">
        <v>43165</v>
      </c>
      <c r="B704" s="58" t="s">
        <v>247</v>
      </c>
      <c r="C704" s="53">
        <f t="shared" si="1018"/>
        <v>74.775672981056829</v>
      </c>
      <c r="D704" s="58" t="s">
        <v>18</v>
      </c>
      <c r="E704" s="59">
        <v>2006</v>
      </c>
      <c r="F704" s="59">
        <v>2025</v>
      </c>
      <c r="G704" s="59"/>
      <c r="H704" s="59"/>
      <c r="I704" s="54">
        <f t="shared" si="1019"/>
        <v>-1420.7377866400798</v>
      </c>
      <c r="J704" s="55"/>
      <c r="K704" s="55"/>
      <c r="L704" s="55">
        <f t="shared" si="1020"/>
        <v>-19</v>
      </c>
      <c r="M704" s="67">
        <f t="shared" si="1021"/>
        <v>-1420.7377866400798</v>
      </c>
    </row>
    <row r="705" spans="1:13" s="57" customFormat="1">
      <c r="A705" s="51">
        <v>43165</v>
      </c>
      <c r="B705" s="58" t="s">
        <v>386</v>
      </c>
      <c r="C705" s="53">
        <f t="shared" si="1018"/>
        <v>754.71698113207549</v>
      </c>
      <c r="D705" s="58" t="s">
        <v>18</v>
      </c>
      <c r="E705" s="59">
        <v>198.75</v>
      </c>
      <c r="F705" s="59">
        <v>196.8</v>
      </c>
      <c r="G705" s="59"/>
      <c r="H705" s="59"/>
      <c r="I705" s="54">
        <f t="shared" si="1019"/>
        <v>1471.6981132075387</v>
      </c>
      <c r="J705" s="55"/>
      <c r="K705" s="55"/>
      <c r="L705" s="55">
        <f t="shared" si="1020"/>
        <v>1.9499999999999886</v>
      </c>
      <c r="M705" s="67">
        <f t="shared" si="1021"/>
        <v>1471.6981132075387</v>
      </c>
    </row>
    <row r="706" spans="1:13" s="57" customFormat="1">
      <c r="A706" s="51">
        <v>43164</v>
      </c>
      <c r="B706" s="52" t="s">
        <v>413</v>
      </c>
      <c r="C706" s="53">
        <f>150000/E706</f>
        <v>485.82995951417001</v>
      </c>
      <c r="D706" s="52" t="s">
        <v>18</v>
      </c>
      <c r="E706" s="52">
        <v>308.75</v>
      </c>
      <c r="F706" s="52">
        <v>311.8</v>
      </c>
      <c r="G706" s="52"/>
      <c r="H706" s="52"/>
      <c r="I706" s="54">
        <f t="shared" ref="I706" si="1023">(IF(D706="SHORT",E706-F706,IF(D706="LONG",F706-E706)))*C706</f>
        <v>-1481.7813765182241</v>
      </c>
      <c r="J706" s="55"/>
      <c r="K706" s="55"/>
      <c r="L706" s="55">
        <f t="shared" ref="L706" si="1024">(J706+I706+K706)/C706</f>
        <v>-3.0500000000000114</v>
      </c>
      <c r="M706" s="56">
        <f t="shared" ref="M706" si="1025">L706*C706</f>
        <v>-1481.7813765182241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30"/>
  <sheetViews>
    <sheetView topLeftCell="A529" workbookViewId="0">
      <selection activeCell="E554" sqref="E554"/>
    </sheetView>
  </sheetViews>
  <sheetFormatPr defaultRowHeight="15"/>
  <cols>
    <col min="1" max="1" width="12.7109375" style="9" bestFit="1" customWidth="1"/>
    <col min="2" max="2" width="27.28515625" style="9" bestFit="1" customWidth="1"/>
    <col min="3" max="3" width="10.5703125" style="9" bestFit="1" customWidth="1"/>
    <col min="4" max="4" width="12.5703125" style="32" bestFit="1" customWidth="1"/>
    <col min="5" max="5" width="12.28515625" style="32" customWidth="1"/>
    <col min="6" max="6" width="13.5703125" style="9" customWidth="1"/>
    <col min="7" max="7" width="13.140625" style="9" customWidth="1"/>
    <col min="8" max="8" width="12.5703125" style="9" customWidth="1"/>
    <col min="9" max="11" width="13.28515625" style="9" customWidth="1"/>
    <col min="12" max="12" width="17" style="9" bestFit="1" customWidth="1"/>
  </cols>
  <sheetData>
    <row r="1" spans="1:12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ht="65.25" customHeight="1" thickBo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s="1" customFormat="1">
      <c r="A3" s="163" t="s">
        <v>1</v>
      </c>
      <c r="B3" s="165" t="s">
        <v>2</v>
      </c>
      <c r="C3" s="165" t="s">
        <v>3</v>
      </c>
      <c r="D3" s="167" t="s">
        <v>4</v>
      </c>
      <c r="E3" s="167" t="s">
        <v>392</v>
      </c>
      <c r="F3" s="169" t="s">
        <v>5</v>
      </c>
      <c r="G3" s="169"/>
      <c r="H3" s="169"/>
      <c r="I3" s="169" t="s">
        <v>6</v>
      </c>
      <c r="J3" s="169"/>
      <c r="K3" s="169"/>
      <c r="L3" s="34" t="s">
        <v>7</v>
      </c>
    </row>
    <row r="4" spans="1:12" s="1" customFormat="1" ht="15.75" thickBot="1">
      <c r="A4" s="164"/>
      <c r="B4" s="166"/>
      <c r="C4" s="166"/>
      <c r="D4" s="168"/>
      <c r="E4" s="168"/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6" t="s">
        <v>583</v>
      </c>
    </row>
    <row r="5" spans="1:12">
      <c r="A5" s="5" t="s">
        <v>401</v>
      </c>
      <c r="B5" s="33" t="s">
        <v>403</v>
      </c>
      <c r="C5" s="3" t="s">
        <v>18</v>
      </c>
      <c r="D5" s="37">
        <f t="shared" ref="D5" si="0">150000/E5</f>
        <v>78.237058286608431</v>
      </c>
      <c r="E5" s="8">
        <v>1917.25</v>
      </c>
      <c r="F5" s="3">
        <v>1898.75</v>
      </c>
      <c r="G5" s="3">
        <v>0</v>
      </c>
      <c r="H5" s="3">
        <v>0</v>
      </c>
      <c r="I5" s="2">
        <f t="shared" ref="I5:I6" si="1">(IF(C5="SHORT",E5-F5,IF(C5="LONG",F5-E5)))*D5</f>
        <v>1447.3855783022559</v>
      </c>
      <c r="J5" s="3">
        <v>0</v>
      </c>
      <c r="K5" s="3">
        <f t="shared" ref="K5:K6" si="2">SUM(H5-G5)*D5</f>
        <v>0</v>
      </c>
      <c r="L5" s="4">
        <f t="shared" ref="L5:L6" si="3">SUM(K5+J5+I5)</f>
        <v>1447.3855783022559</v>
      </c>
    </row>
    <row r="6" spans="1:12">
      <c r="A6" s="5" t="s">
        <v>401</v>
      </c>
      <c r="B6" s="33" t="s">
        <v>402</v>
      </c>
      <c r="C6" s="3" t="s">
        <v>18</v>
      </c>
      <c r="D6" s="37">
        <f t="shared" ref="D6:D8" si="4">150000/E6</f>
        <v>183.71096142069811</v>
      </c>
      <c r="E6" s="8">
        <v>816.5</v>
      </c>
      <c r="F6" s="3">
        <v>814.45</v>
      </c>
      <c r="G6" s="3">
        <v>0</v>
      </c>
      <c r="H6" s="3">
        <v>0</v>
      </c>
      <c r="I6" s="2">
        <f t="shared" si="1"/>
        <v>376.6074709124228</v>
      </c>
      <c r="J6" s="3">
        <v>0</v>
      </c>
      <c r="K6" s="3">
        <f t="shared" si="2"/>
        <v>0</v>
      </c>
      <c r="L6" s="4">
        <f t="shared" si="3"/>
        <v>376.6074709124228</v>
      </c>
    </row>
    <row r="7" spans="1:12">
      <c r="A7" s="5" t="s">
        <v>398</v>
      </c>
      <c r="B7" s="33" t="s">
        <v>400</v>
      </c>
      <c r="C7" s="3" t="s">
        <v>14</v>
      </c>
      <c r="D7" s="37">
        <f t="shared" si="4"/>
        <v>576.92307692307691</v>
      </c>
      <c r="E7" s="8">
        <v>260</v>
      </c>
      <c r="F7" s="3">
        <v>262.5</v>
      </c>
      <c r="G7" s="3">
        <v>0</v>
      </c>
      <c r="H7" s="3">
        <v>0</v>
      </c>
      <c r="I7" s="2">
        <f t="shared" ref="I7:I8" si="5">(IF(C7="SHORT",E7-F7,IF(C7="LONG",F7-E7)))*D7</f>
        <v>1442.3076923076924</v>
      </c>
      <c r="J7" s="3">
        <v>0</v>
      </c>
      <c r="K7" s="3">
        <f t="shared" ref="K7:K8" si="6">SUM(H7-G7)*D7</f>
        <v>0</v>
      </c>
      <c r="L7" s="4">
        <f t="shared" ref="L7:L8" si="7">SUM(K7+J7+I7)</f>
        <v>1442.3076923076924</v>
      </c>
    </row>
    <row r="8" spans="1:12">
      <c r="A8" s="5" t="s">
        <v>398</v>
      </c>
      <c r="B8" s="33" t="s">
        <v>399</v>
      </c>
      <c r="C8" s="3" t="s">
        <v>14</v>
      </c>
      <c r="D8" s="37">
        <f t="shared" si="4"/>
        <v>423.72881355932202</v>
      </c>
      <c r="E8" s="8">
        <v>354</v>
      </c>
      <c r="F8" s="3">
        <v>357.5</v>
      </c>
      <c r="G8" s="3">
        <v>0</v>
      </c>
      <c r="H8" s="3">
        <v>0</v>
      </c>
      <c r="I8" s="2">
        <f t="shared" si="5"/>
        <v>1483.050847457627</v>
      </c>
      <c r="J8" s="3">
        <v>0</v>
      </c>
      <c r="K8" s="3">
        <f t="shared" si="6"/>
        <v>0</v>
      </c>
      <c r="L8" s="4">
        <f t="shared" si="7"/>
        <v>1483.050847457627</v>
      </c>
    </row>
    <row r="9" spans="1:12">
      <c r="A9" s="5" t="s">
        <v>396</v>
      </c>
      <c r="B9" s="33" t="s">
        <v>55</v>
      </c>
      <c r="C9" s="3" t="s">
        <v>14</v>
      </c>
      <c r="D9" s="37">
        <f t="shared" ref="D9" si="8">150000/E9</f>
        <v>218.5792349726776</v>
      </c>
      <c r="E9" s="8">
        <v>686.25</v>
      </c>
      <c r="F9" s="3">
        <v>679</v>
      </c>
      <c r="G9" s="3">
        <v>0</v>
      </c>
      <c r="H9" s="3">
        <v>0</v>
      </c>
      <c r="I9" s="2">
        <f t="shared" ref="I9:I10" si="9">(IF(C9="SHORT",E9-F9,IF(C9="LONG",F9-E9)))*D9</f>
        <v>-1584.6994535519125</v>
      </c>
      <c r="J9" s="3">
        <v>0</v>
      </c>
      <c r="K9" s="3">
        <f t="shared" ref="K9:K10" si="10">SUM(H9-G9)*D9</f>
        <v>0</v>
      </c>
      <c r="L9" s="4">
        <f t="shared" ref="L9:L10" si="11">SUM(K9+J9+I9)</f>
        <v>-1584.6994535519125</v>
      </c>
    </row>
    <row r="10" spans="1:12">
      <c r="A10" s="5" t="s">
        <v>396</v>
      </c>
      <c r="B10" s="33" t="s">
        <v>397</v>
      </c>
      <c r="C10" s="3" t="s">
        <v>14</v>
      </c>
      <c r="D10" s="37">
        <f>150000/E10</f>
        <v>566.67925953910094</v>
      </c>
      <c r="E10" s="8">
        <v>264.7</v>
      </c>
      <c r="F10" s="3">
        <v>267.2</v>
      </c>
      <c r="G10" s="3">
        <v>0</v>
      </c>
      <c r="H10" s="3">
        <v>0</v>
      </c>
      <c r="I10" s="2">
        <f t="shared" si="9"/>
        <v>1416.6981488477522</v>
      </c>
      <c r="J10" s="3">
        <v>0</v>
      </c>
      <c r="K10" s="3">
        <f t="shared" si="10"/>
        <v>0</v>
      </c>
      <c r="L10" s="4">
        <f t="shared" si="11"/>
        <v>1416.6981488477522</v>
      </c>
    </row>
    <row r="11" spans="1:12">
      <c r="A11" s="5" t="s">
        <v>393</v>
      </c>
      <c r="B11" s="33" t="s">
        <v>281</v>
      </c>
      <c r="C11" s="3" t="s">
        <v>14</v>
      </c>
      <c r="D11" s="37">
        <f t="shared" ref="D11:D14" si="12">150000/E11</f>
        <v>331.85840707964604</v>
      </c>
      <c r="E11" s="8">
        <v>452</v>
      </c>
      <c r="F11" s="3">
        <v>453.5</v>
      </c>
      <c r="G11" s="3">
        <v>0</v>
      </c>
      <c r="H11" s="3">
        <v>0</v>
      </c>
      <c r="I11" s="2">
        <f t="shared" ref="I11:I14" si="13">(IF(C11="SHORT",E11-F11,IF(C11="LONG",F11-E11)))*D11</f>
        <v>497.78761061946909</v>
      </c>
      <c r="J11" s="3">
        <v>0</v>
      </c>
      <c r="K11" s="3">
        <f t="shared" ref="K11:K14" si="14">SUM(H11-G11)*D11</f>
        <v>0</v>
      </c>
      <c r="L11" s="4">
        <f t="shared" ref="L11:L14" si="15">SUM(K11+J11+I11)</f>
        <v>497.78761061946909</v>
      </c>
    </row>
    <row r="12" spans="1:12">
      <c r="A12" s="5" t="s">
        <v>393</v>
      </c>
      <c r="B12" s="33" t="s">
        <v>395</v>
      </c>
      <c r="C12" s="3" t="s">
        <v>14</v>
      </c>
      <c r="D12" s="37">
        <f t="shared" si="12"/>
        <v>317.12473572938688</v>
      </c>
      <c r="E12" s="8">
        <v>473</v>
      </c>
      <c r="F12" s="3">
        <v>468.3</v>
      </c>
      <c r="G12" s="3">
        <v>0</v>
      </c>
      <c r="H12" s="3">
        <v>0</v>
      </c>
      <c r="I12" s="2">
        <f t="shared" si="13"/>
        <v>-1490.4862579281148</v>
      </c>
      <c r="J12" s="3">
        <v>0</v>
      </c>
      <c r="K12" s="3">
        <f t="shared" si="14"/>
        <v>0</v>
      </c>
      <c r="L12" s="4">
        <f t="shared" si="15"/>
        <v>-1490.4862579281148</v>
      </c>
    </row>
    <row r="13" spans="1:12">
      <c r="A13" s="5" t="s">
        <v>393</v>
      </c>
      <c r="B13" s="33" t="s">
        <v>394</v>
      </c>
      <c r="C13" s="3" t="s">
        <v>14</v>
      </c>
      <c r="D13" s="37">
        <f t="shared" si="12"/>
        <v>603.0150753768844</v>
      </c>
      <c r="E13" s="8">
        <v>248.75</v>
      </c>
      <c r="F13" s="3">
        <v>251.25</v>
      </c>
      <c r="G13" s="3">
        <v>0</v>
      </c>
      <c r="H13" s="3">
        <v>0</v>
      </c>
      <c r="I13" s="2">
        <f t="shared" si="13"/>
        <v>1507.537688442211</v>
      </c>
      <c r="J13" s="3">
        <v>0</v>
      </c>
      <c r="K13" s="3">
        <f t="shared" si="14"/>
        <v>0</v>
      </c>
      <c r="L13" s="4">
        <f t="shared" si="15"/>
        <v>1507.537688442211</v>
      </c>
    </row>
    <row r="14" spans="1:12">
      <c r="A14" s="5" t="s">
        <v>393</v>
      </c>
      <c r="B14" s="33" t="s">
        <v>101</v>
      </c>
      <c r="C14" s="3" t="s">
        <v>18</v>
      </c>
      <c r="D14" s="37">
        <f t="shared" si="12"/>
        <v>121.85215272136475</v>
      </c>
      <c r="E14" s="8">
        <v>1231</v>
      </c>
      <c r="F14" s="3">
        <v>1243.3</v>
      </c>
      <c r="G14" s="3">
        <v>0</v>
      </c>
      <c r="H14" s="3">
        <v>0</v>
      </c>
      <c r="I14" s="2">
        <f t="shared" si="13"/>
        <v>-1498.7814784727809</v>
      </c>
      <c r="J14" s="3">
        <v>0</v>
      </c>
      <c r="K14" s="3">
        <f t="shared" si="14"/>
        <v>0</v>
      </c>
      <c r="L14" s="4">
        <f t="shared" si="15"/>
        <v>-1498.7814784727809</v>
      </c>
    </row>
    <row r="15" spans="1:12">
      <c r="A15" s="5" t="s">
        <v>390</v>
      </c>
      <c r="B15" s="33" t="s">
        <v>281</v>
      </c>
      <c r="C15" s="3" t="s">
        <v>14</v>
      </c>
      <c r="D15" s="37">
        <f t="shared" ref="D15:D16" si="16">150000/E15</f>
        <v>339.36651583710409</v>
      </c>
      <c r="E15" s="8">
        <v>442</v>
      </c>
      <c r="F15" s="3">
        <v>446.4</v>
      </c>
      <c r="G15" s="3">
        <v>0</v>
      </c>
      <c r="H15" s="3">
        <v>0</v>
      </c>
      <c r="I15" s="2">
        <f t="shared" ref="I15:I16" si="17">(IF(C15="SHORT",E15-F15,IF(C15="LONG",F15-E15)))*D15</f>
        <v>1493.2126696832502</v>
      </c>
      <c r="J15" s="3">
        <v>0</v>
      </c>
      <c r="K15" s="3">
        <f t="shared" ref="K15:K16" si="18">SUM(H15-G15)*D15</f>
        <v>0</v>
      </c>
      <c r="L15" s="4">
        <f t="shared" ref="L15:L16" si="19">SUM(K15+J15+I15)</f>
        <v>1493.2126696832502</v>
      </c>
    </row>
    <row r="16" spans="1:12">
      <c r="A16" s="5" t="s">
        <v>390</v>
      </c>
      <c r="B16" s="33" t="s">
        <v>391</v>
      </c>
      <c r="C16" s="3" t="s">
        <v>18</v>
      </c>
      <c r="D16" s="37">
        <f t="shared" si="16"/>
        <v>410.28446389496713</v>
      </c>
      <c r="E16" s="8">
        <v>365.6</v>
      </c>
      <c r="F16" s="3">
        <v>363.4</v>
      </c>
      <c r="G16" s="3">
        <v>0</v>
      </c>
      <c r="H16" s="3">
        <v>0</v>
      </c>
      <c r="I16" s="2">
        <f t="shared" si="17"/>
        <v>902.62582056894632</v>
      </c>
      <c r="J16" s="3">
        <v>0</v>
      </c>
      <c r="K16" s="3">
        <f t="shared" si="18"/>
        <v>0</v>
      </c>
      <c r="L16" s="4">
        <f t="shared" si="19"/>
        <v>902.62582056894632</v>
      </c>
    </row>
    <row r="17" spans="1:12">
      <c r="A17" s="5" t="s">
        <v>389</v>
      </c>
      <c r="B17" s="33" t="s">
        <v>235</v>
      </c>
      <c r="C17" s="3" t="s">
        <v>14</v>
      </c>
      <c r="D17" s="37">
        <f t="shared" ref="D17:D20" si="20">150000/E17</f>
        <v>290.2195994969527</v>
      </c>
      <c r="E17" s="8">
        <v>516.85</v>
      </c>
      <c r="F17" s="3">
        <v>511.65</v>
      </c>
      <c r="G17" s="3">
        <v>0</v>
      </c>
      <c r="H17" s="3">
        <v>0</v>
      </c>
      <c r="I17" s="2">
        <f t="shared" ref="I17:I18" si="21">(IF(C17="SHORT",E17-F17,IF(C17="LONG",F17-E17)))*D17</f>
        <v>-1509.1419173841673</v>
      </c>
      <c r="J17" s="3">
        <v>0</v>
      </c>
      <c r="K17" s="3">
        <f t="shared" ref="K17:K18" si="22">SUM(H17-G17)*D17</f>
        <v>0</v>
      </c>
      <c r="L17" s="4">
        <f t="shared" ref="L17:L18" si="23">SUM(K17+J17+I17)</f>
        <v>-1509.1419173841673</v>
      </c>
    </row>
    <row r="18" spans="1:12">
      <c r="A18" s="5" t="s">
        <v>389</v>
      </c>
      <c r="B18" s="33" t="s">
        <v>25</v>
      </c>
      <c r="C18" s="3" t="s">
        <v>14</v>
      </c>
      <c r="D18" s="37">
        <f t="shared" si="20"/>
        <v>338.2187147688839</v>
      </c>
      <c r="E18" s="8">
        <v>443.5</v>
      </c>
      <c r="F18" s="3">
        <v>439.1</v>
      </c>
      <c r="G18" s="3">
        <v>0</v>
      </c>
      <c r="H18" s="3">
        <v>0</v>
      </c>
      <c r="I18" s="2">
        <f t="shared" si="21"/>
        <v>-1488.1623449830815</v>
      </c>
      <c r="J18" s="3">
        <v>0</v>
      </c>
      <c r="K18" s="3">
        <f t="shared" si="22"/>
        <v>0</v>
      </c>
      <c r="L18" s="4">
        <f t="shared" si="23"/>
        <v>-1488.1623449830815</v>
      </c>
    </row>
    <row r="19" spans="1:12">
      <c r="A19" s="5" t="s">
        <v>387</v>
      </c>
      <c r="B19" s="33" t="s">
        <v>388</v>
      </c>
      <c r="C19" s="3" t="s">
        <v>18</v>
      </c>
      <c r="D19" s="37">
        <f t="shared" si="20"/>
        <v>484.65266558966073</v>
      </c>
      <c r="E19" s="8">
        <v>309.5</v>
      </c>
      <c r="F19" s="3">
        <v>312.45</v>
      </c>
      <c r="G19" s="3">
        <v>0</v>
      </c>
      <c r="H19" s="3">
        <v>0</v>
      </c>
      <c r="I19" s="2">
        <f t="shared" ref="I19:I20" si="24">(IF(C19="SHORT",E19-F19,IF(C19="LONG",F19-E19)))*D19</f>
        <v>-1429.7253634894937</v>
      </c>
      <c r="J19" s="3">
        <v>0</v>
      </c>
      <c r="K19" s="3">
        <f t="shared" ref="K19:K20" si="25">SUM(H19-G19)*D19</f>
        <v>0</v>
      </c>
      <c r="L19" s="4">
        <f t="shared" ref="L19:L20" si="26">SUM(K19+J19+I19)</f>
        <v>-1429.7253634894937</v>
      </c>
    </row>
    <row r="20" spans="1:12">
      <c r="A20" s="5" t="s">
        <v>387</v>
      </c>
      <c r="B20" s="33" t="s">
        <v>374</v>
      </c>
      <c r="C20" s="3" t="s">
        <v>18</v>
      </c>
      <c r="D20" s="37">
        <f t="shared" si="20"/>
        <v>470.2194357366771</v>
      </c>
      <c r="E20" s="8">
        <v>319</v>
      </c>
      <c r="F20" s="3">
        <v>318.05</v>
      </c>
      <c r="G20" s="3">
        <v>0</v>
      </c>
      <c r="H20" s="3">
        <v>0</v>
      </c>
      <c r="I20" s="2">
        <f t="shared" si="24"/>
        <v>446.70846394983789</v>
      </c>
      <c r="J20" s="3">
        <v>0</v>
      </c>
      <c r="K20" s="3">
        <f t="shared" si="25"/>
        <v>0</v>
      </c>
      <c r="L20" s="4">
        <f t="shared" si="26"/>
        <v>446.70846394983789</v>
      </c>
    </row>
    <row r="21" spans="1:12">
      <c r="A21" s="5" t="s">
        <v>378</v>
      </c>
      <c r="B21" s="33" t="s">
        <v>386</v>
      </c>
      <c r="C21" s="3" t="s">
        <v>14</v>
      </c>
      <c r="D21" s="37">
        <f>150000/E21</f>
        <v>708.88468809073731</v>
      </c>
      <c r="E21" s="8">
        <v>211.6</v>
      </c>
      <c r="F21" s="3">
        <v>209.45</v>
      </c>
      <c r="G21" s="3">
        <v>0</v>
      </c>
      <c r="H21" s="3">
        <v>0</v>
      </c>
      <c r="I21" s="2">
        <f>(IF(C21="SHORT",E21-F21,IF(C21="LONG",F21-E21)))*D21</f>
        <v>-1524.1020793950893</v>
      </c>
      <c r="J21" s="3">
        <v>0</v>
      </c>
      <c r="K21" s="3">
        <f t="shared" ref="K21" si="27">SUM(H21-G21)*D21</f>
        <v>0</v>
      </c>
      <c r="L21" s="4">
        <f t="shared" ref="L21" si="28">SUM(K21+J21+I21)</f>
        <v>-1524.1020793950893</v>
      </c>
    </row>
    <row r="22" spans="1:12">
      <c r="A22" s="5" t="s">
        <v>378</v>
      </c>
      <c r="B22" s="33" t="s">
        <v>385</v>
      </c>
      <c r="C22" s="3" t="s">
        <v>18</v>
      </c>
      <c r="D22" s="37">
        <f>150000/E22</f>
        <v>82.191780821917803</v>
      </c>
      <c r="E22" s="8">
        <v>1825</v>
      </c>
      <c r="F22" s="3">
        <v>1807</v>
      </c>
      <c r="G22" s="3">
        <v>0</v>
      </c>
      <c r="H22" s="3">
        <v>0</v>
      </c>
      <c r="I22" s="2">
        <f>(IF(C22="SHORT",E22-F22,IF(C22="LONG",F22-E22)))*D22</f>
        <v>1479.4520547945203</v>
      </c>
      <c r="J22" s="3">
        <v>0</v>
      </c>
      <c r="K22" s="3">
        <f t="shared" ref="K22" si="29">SUM(H22-G22)*D22</f>
        <v>0</v>
      </c>
      <c r="L22" s="4">
        <f t="shared" ref="L22" si="30">SUM(K22+J22+I22)</f>
        <v>1479.4520547945203</v>
      </c>
    </row>
    <row r="23" spans="1:12">
      <c r="A23" s="5" t="s">
        <v>378</v>
      </c>
      <c r="B23" s="33" t="s">
        <v>379</v>
      </c>
      <c r="C23" s="3" t="s">
        <v>14</v>
      </c>
      <c r="D23" s="37">
        <f>150000/E23</f>
        <v>646.55172413793105</v>
      </c>
      <c r="E23" s="8">
        <v>232</v>
      </c>
      <c r="F23" s="3">
        <v>234</v>
      </c>
      <c r="G23" s="3">
        <v>0</v>
      </c>
      <c r="H23" s="3">
        <v>0</v>
      </c>
      <c r="I23" s="2">
        <f>(IF(C23="SHORT",E23-F23,IF(C23="LONG",F23-E23)))*D23</f>
        <v>1293.1034482758621</v>
      </c>
      <c r="J23" s="3">
        <v>0</v>
      </c>
      <c r="K23" s="3">
        <f t="shared" ref="K23:K37" si="31">SUM(H23-G23)*D23</f>
        <v>0</v>
      </c>
      <c r="L23" s="4">
        <f t="shared" ref="L23" si="32">SUM(K23+J23+I23)</f>
        <v>1293.1034482758621</v>
      </c>
    </row>
    <row r="24" spans="1:12">
      <c r="A24" s="5" t="s">
        <v>378</v>
      </c>
      <c r="B24" s="33" t="s">
        <v>165</v>
      </c>
      <c r="C24" s="3" t="s">
        <v>14</v>
      </c>
      <c r="D24" s="37">
        <f t="shared" ref="D24:D94" si="33">150000/E24</f>
        <v>1369.8630136986301</v>
      </c>
      <c r="E24" s="8">
        <v>109.5</v>
      </c>
      <c r="F24" s="3">
        <v>110.5</v>
      </c>
      <c r="G24" s="3">
        <v>0</v>
      </c>
      <c r="H24" s="3">
        <v>0</v>
      </c>
      <c r="I24" s="2">
        <f t="shared" ref="I24:I87" si="34">(IF(C24="SHORT",E24-F24,IF(C24="LONG",F24-E24)))*D24</f>
        <v>1369.8630136986301</v>
      </c>
      <c r="J24" s="3">
        <v>0</v>
      </c>
      <c r="K24" s="3">
        <f t="shared" si="31"/>
        <v>0</v>
      </c>
      <c r="L24" s="4">
        <f t="shared" ref="L24" si="35">SUM(K24+J24+I24)</f>
        <v>1369.8630136986301</v>
      </c>
    </row>
    <row r="25" spans="1:12">
      <c r="A25" s="5" t="s">
        <v>378</v>
      </c>
      <c r="B25" s="33" t="s">
        <v>171</v>
      </c>
      <c r="C25" s="3" t="s">
        <v>14</v>
      </c>
      <c r="D25" s="37">
        <f t="shared" si="33"/>
        <v>79.365079365079367</v>
      </c>
      <c r="E25" s="8">
        <v>1890</v>
      </c>
      <c r="F25" s="3">
        <v>1890</v>
      </c>
      <c r="G25" s="3">
        <v>0</v>
      </c>
      <c r="H25" s="3">
        <v>0</v>
      </c>
      <c r="I25" s="2">
        <f t="shared" si="34"/>
        <v>0</v>
      </c>
      <c r="J25" s="3">
        <v>0</v>
      </c>
      <c r="K25" s="3">
        <f t="shared" si="31"/>
        <v>0</v>
      </c>
      <c r="L25" s="3" t="s">
        <v>253</v>
      </c>
    </row>
    <row r="26" spans="1:12">
      <c r="A26" s="5" t="s">
        <v>378</v>
      </c>
      <c r="B26" s="33" t="s">
        <v>31</v>
      </c>
      <c r="C26" s="3" t="s">
        <v>14</v>
      </c>
      <c r="D26" s="37">
        <f t="shared" si="33"/>
        <v>290.13539651837522</v>
      </c>
      <c r="E26" s="8">
        <v>517</v>
      </c>
      <c r="F26" s="3">
        <v>510</v>
      </c>
      <c r="G26" s="3">
        <v>0</v>
      </c>
      <c r="H26" s="3">
        <v>0</v>
      </c>
      <c r="I26" s="2">
        <f t="shared" si="34"/>
        <v>-2030.9477756286265</v>
      </c>
      <c r="J26" s="3">
        <v>0</v>
      </c>
      <c r="K26" s="3">
        <f t="shared" si="31"/>
        <v>0</v>
      </c>
      <c r="L26" s="4">
        <f t="shared" ref="L26" si="36">SUM(K26+J26+I26)</f>
        <v>-2030.9477756286265</v>
      </c>
    </row>
    <row r="27" spans="1:12">
      <c r="A27" s="5" t="s">
        <v>378</v>
      </c>
      <c r="B27" s="33" t="s">
        <v>30</v>
      </c>
      <c r="C27" s="3" t="s">
        <v>14</v>
      </c>
      <c r="D27" s="37">
        <f t="shared" si="33"/>
        <v>406.5040650406504</v>
      </c>
      <c r="E27" s="8">
        <v>369</v>
      </c>
      <c r="F27" s="3">
        <v>364</v>
      </c>
      <c r="G27" s="3">
        <v>0</v>
      </c>
      <c r="H27" s="3">
        <v>0</v>
      </c>
      <c r="I27" s="2">
        <f t="shared" si="34"/>
        <v>-2032.520325203252</v>
      </c>
      <c r="J27" s="3">
        <v>0</v>
      </c>
      <c r="K27" s="3">
        <f t="shared" si="31"/>
        <v>0</v>
      </c>
      <c r="L27" s="4">
        <f t="shared" ref="L27:L30" si="37">SUM(K27+J27+I27)</f>
        <v>-2032.520325203252</v>
      </c>
    </row>
    <row r="28" spans="1:12">
      <c r="A28" s="5" t="s">
        <v>377</v>
      </c>
      <c r="B28" s="33" t="s">
        <v>339</v>
      </c>
      <c r="C28" s="3" t="s">
        <v>18</v>
      </c>
      <c r="D28" s="37">
        <f t="shared" si="33"/>
        <v>696.21721977256902</v>
      </c>
      <c r="E28" s="8">
        <v>215.45</v>
      </c>
      <c r="F28" s="3">
        <v>212.95</v>
      </c>
      <c r="G28" s="3">
        <v>0</v>
      </c>
      <c r="H28" s="3">
        <v>0</v>
      </c>
      <c r="I28" s="2">
        <f t="shared" si="34"/>
        <v>1740.5430494314226</v>
      </c>
      <c r="J28" s="3">
        <v>0</v>
      </c>
      <c r="K28" s="3">
        <f t="shared" si="31"/>
        <v>0</v>
      </c>
      <c r="L28" s="4">
        <f t="shared" si="37"/>
        <v>1740.5430494314226</v>
      </c>
    </row>
    <row r="29" spans="1:12">
      <c r="A29" s="5" t="s">
        <v>377</v>
      </c>
      <c r="B29" s="33" t="s">
        <v>384</v>
      </c>
      <c r="C29" s="3" t="s">
        <v>18</v>
      </c>
      <c r="D29" s="37">
        <f t="shared" si="33"/>
        <v>1034.4827586206898</v>
      </c>
      <c r="E29" s="8">
        <v>145</v>
      </c>
      <c r="F29" s="3">
        <v>143.5</v>
      </c>
      <c r="G29" s="3">
        <v>0</v>
      </c>
      <c r="H29" s="3">
        <v>0</v>
      </c>
      <c r="I29" s="2">
        <f t="shared" si="34"/>
        <v>1551.7241379310346</v>
      </c>
      <c r="J29" s="3">
        <v>0</v>
      </c>
      <c r="K29" s="3">
        <f t="shared" si="31"/>
        <v>0</v>
      </c>
      <c r="L29" s="4">
        <f t="shared" si="37"/>
        <v>1551.7241379310346</v>
      </c>
    </row>
    <row r="30" spans="1:12">
      <c r="A30" s="5" t="s">
        <v>377</v>
      </c>
      <c r="B30" s="33" t="s">
        <v>383</v>
      </c>
      <c r="C30" s="3" t="s">
        <v>14</v>
      </c>
      <c r="D30" s="37">
        <f t="shared" si="33"/>
        <v>292.39766081871346</v>
      </c>
      <c r="E30" s="8">
        <v>513</v>
      </c>
      <c r="F30" s="3">
        <v>507.9</v>
      </c>
      <c r="G30" s="3">
        <v>0</v>
      </c>
      <c r="H30" s="3">
        <v>0</v>
      </c>
      <c r="I30" s="2">
        <f t="shared" si="34"/>
        <v>-1491.2280701754453</v>
      </c>
      <c r="J30" s="3">
        <v>0</v>
      </c>
      <c r="K30" s="3">
        <f t="shared" si="31"/>
        <v>0</v>
      </c>
      <c r="L30" s="4">
        <f t="shared" si="37"/>
        <v>-1491.2280701754453</v>
      </c>
    </row>
    <row r="31" spans="1:12">
      <c r="A31" s="5" t="s">
        <v>377</v>
      </c>
      <c r="B31" s="33" t="s">
        <v>67</v>
      </c>
      <c r="C31" s="3" t="s">
        <v>14</v>
      </c>
      <c r="D31" s="37">
        <f t="shared" si="33"/>
        <v>81.521739130434781</v>
      </c>
      <c r="E31" s="8">
        <v>1840</v>
      </c>
      <c r="F31" s="3">
        <v>1850</v>
      </c>
      <c r="G31" s="3">
        <v>0</v>
      </c>
      <c r="H31" s="3">
        <v>0</v>
      </c>
      <c r="I31" s="2">
        <f t="shared" si="34"/>
        <v>815.21739130434776</v>
      </c>
      <c r="J31" s="3">
        <v>0</v>
      </c>
      <c r="K31" s="3">
        <f t="shared" si="31"/>
        <v>0</v>
      </c>
      <c r="L31" s="4">
        <f t="shared" ref="L31" si="38">SUM(K31+J31+I31)</f>
        <v>815.21739130434776</v>
      </c>
    </row>
    <row r="32" spans="1:12">
      <c r="A32" s="5" t="s">
        <v>377</v>
      </c>
      <c r="B32" s="33" t="s">
        <v>72</v>
      </c>
      <c r="C32" s="3" t="s">
        <v>14</v>
      </c>
      <c r="D32" s="37">
        <f t="shared" si="33"/>
        <v>402.14477211796248</v>
      </c>
      <c r="E32" s="8">
        <v>373</v>
      </c>
      <c r="F32" s="3">
        <v>376</v>
      </c>
      <c r="G32" s="3">
        <v>0</v>
      </c>
      <c r="H32" s="3">
        <v>0</v>
      </c>
      <c r="I32" s="2">
        <f t="shared" si="34"/>
        <v>1206.4343163538874</v>
      </c>
      <c r="J32" s="3">
        <v>0</v>
      </c>
      <c r="K32" s="3">
        <f t="shared" si="31"/>
        <v>0</v>
      </c>
      <c r="L32" s="4">
        <f t="shared" ref="L32" si="39">SUM(K32+J32+I32)</f>
        <v>1206.4343163538874</v>
      </c>
    </row>
    <row r="33" spans="1:12">
      <c r="A33" s="5" t="s">
        <v>377</v>
      </c>
      <c r="B33" s="33" t="s">
        <v>31</v>
      </c>
      <c r="C33" s="3" t="s">
        <v>14</v>
      </c>
      <c r="D33" s="37">
        <f t="shared" si="33"/>
        <v>284.62998102466793</v>
      </c>
      <c r="E33" s="8">
        <v>527</v>
      </c>
      <c r="F33" s="3">
        <v>531</v>
      </c>
      <c r="G33" s="3">
        <v>0</v>
      </c>
      <c r="H33" s="3">
        <v>0</v>
      </c>
      <c r="I33" s="2">
        <f t="shared" si="34"/>
        <v>1138.5199240986717</v>
      </c>
      <c r="J33" s="3">
        <v>0</v>
      </c>
      <c r="K33" s="3">
        <f t="shared" si="31"/>
        <v>0</v>
      </c>
      <c r="L33" s="4">
        <f t="shared" ref="L33" si="40">SUM(K33+J33+I33)</f>
        <v>1138.5199240986717</v>
      </c>
    </row>
    <row r="34" spans="1:12">
      <c r="A34" s="5" t="s">
        <v>376</v>
      </c>
      <c r="B34" s="33" t="s">
        <v>90</v>
      </c>
      <c r="C34" s="3" t="s">
        <v>14</v>
      </c>
      <c r="D34" s="37">
        <f t="shared" si="33"/>
        <v>436.04651162790697</v>
      </c>
      <c r="E34" s="8">
        <v>344</v>
      </c>
      <c r="F34" s="3">
        <v>347</v>
      </c>
      <c r="G34" s="3">
        <v>350</v>
      </c>
      <c r="H34" s="3">
        <v>353</v>
      </c>
      <c r="I34" s="2">
        <f t="shared" si="34"/>
        <v>1308.1395348837209</v>
      </c>
      <c r="J34" s="3">
        <f>(IF(C34="SHORT",IF(G34="",0,F34-G34),IF(C34="LONG",IF(G34="",0,G34-F34))))*D34</f>
        <v>1308.1395348837209</v>
      </c>
      <c r="K34" s="3">
        <f t="shared" si="31"/>
        <v>1308.1395348837209</v>
      </c>
      <c r="L34" s="4">
        <f t="shared" ref="L34" si="41">SUM(K34+J34+I34)</f>
        <v>3924.4186046511627</v>
      </c>
    </row>
    <row r="35" spans="1:12">
      <c r="A35" s="5" t="s">
        <v>376</v>
      </c>
      <c r="B35" s="33" t="s">
        <v>32</v>
      </c>
      <c r="C35" s="3" t="s">
        <v>14</v>
      </c>
      <c r="D35" s="37">
        <f t="shared" si="33"/>
        <v>468.75</v>
      </c>
      <c r="E35" s="8">
        <v>320</v>
      </c>
      <c r="F35" s="3">
        <v>324</v>
      </c>
      <c r="G35" s="3">
        <v>328</v>
      </c>
      <c r="H35" s="3">
        <v>332</v>
      </c>
      <c r="I35" s="2">
        <f t="shared" si="34"/>
        <v>1875</v>
      </c>
      <c r="J35" s="3">
        <f>(IF(C35="SHORT",IF(G35="",0,F35-G35),IF(C35="LONG",IF(G35="",0,G35-F35))))*D35</f>
        <v>1875</v>
      </c>
      <c r="K35" s="3">
        <f t="shared" si="31"/>
        <v>1875</v>
      </c>
      <c r="L35" s="4">
        <f t="shared" ref="L35" si="42">SUM(K35+J35+I35)</f>
        <v>5625</v>
      </c>
    </row>
    <row r="36" spans="1:12">
      <c r="A36" s="5" t="s">
        <v>376</v>
      </c>
      <c r="B36" s="33" t="s">
        <v>31</v>
      </c>
      <c r="C36" s="3" t="s">
        <v>14</v>
      </c>
      <c r="D36" s="37">
        <f t="shared" si="33"/>
        <v>303.951367781155</v>
      </c>
      <c r="E36" s="8">
        <v>493.5</v>
      </c>
      <c r="F36" s="3">
        <v>497</v>
      </c>
      <c r="G36" s="3">
        <v>0</v>
      </c>
      <c r="H36" s="3">
        <v>0</v>
      </c>
      <c r="I36" s="2">
        <f t="shared" si="34"/>
        <v>1063.8297872340424</v>
      </c>
      <c r="J36" s="3">
        <v>0</v>
      </c>
      <c r="K36" s="3">
        <f t="shared" si="31"/>
        <v>0</v>
      </c>
      <c r="L36" s="4">
        <f t="shared" ref="L36" si="43">SUM(K36+J36+I36)</f>
        <v>1063.8297872340424</v>
      </c>
    </row>
    <row r="37" spans="1:12">
      <c r="A37" s="5" t="s">
        <v>375</v>
      </c>
      <c r="B37" s="33" t="s">
        <v>90</v>
      </c>
      <c r="C37" s="3" t="s">
        <v>14</v>
      </c>
      <c r="D37" s="37">
        <f t="shared" si="33"/>
        <v>483.87096774193549</v>
      </c>
      <c r="E37" s="8">
        <v>310</v>
      </c>
      <c r="F37" s="3">
        <v>313</v>
      </c>
      <c r="G37" s="3">
        <v>316</v>
      </c>
      <c r="H37" s="3">
        <v>319</v>
      </c>
      <c r="I37" s="2">
        <f t="shared" si="34"/>
        <v>1451.6129032258063</v>
      </c>
      <c r="J37" s="3">
        <f>(IF(C37="SHORT",IF(G37="",0,F37-G37),IF(C37="LONG",IF(G37="",0,G37-F37))))*D37</f>
        <v>1451.6129032258063</v>
      </c>
      <c r="K37" s="3">
        <f t="shared" si="31"/>
        <v>1451.6129032258063</v>
      </c>
      <c r="L37" s="4">
        <f t="shared" ref="L37" si="44">SUM(K37+J37+I37)</f>
        <v>4354.8387096774186</v>
      </c>
    </row>
    <row r="38" spans="1:12">
      <c r="A38" s="5" t="s">
        <v>375</v>
      </c>
      <c r="B38" s="33" t="s">
        <v>72</v>
      </c>
      <c r="C38" s="3" t="s">
        <v>14</v>
      </c>
      <c r="D38" s="37">
        <f t="shared" si="33"/>
        <v>418.41004184100416</v>
      </c>
      <c r="E38" s="8">
        <v>358.5</v>
      </c>
      <c r="F38" s="3">
        <v>361</v>
      </c>
      <c r="G38" s="3">
        <v>365</v>
      </c>
      <c r="H38" s="3">
        <v>0</v>
      </c>
      <c r="I38" s="2">
        <f t="shared" si="34"/>
        <v>1046.0251046025105</v>
      </c>
      <c r="J38" s="3">
        <f>(IF(C38="SHORT",IF(G38="",0,F38-G38),IF(C38="LONG",IF(G38="",0,G38-F38))))*D38</f>
        <v>1673.6401673640166</v>
      </c>
      <c r="K38" s="3">
        <v>0</v>
      </c>
      <c r="L38" s="4">
        <f t="shared" ref="L38" si="45">SUM(K38+J38+I38)</f>
        <v>2719.6652719665271</v>
      </c>
    </row>
    <row r="39" spans="1:12">
      <c r="A39" s="5" t="s">
        <v>375</v>
      </c>
      <c r="B39" s="33" t="s">
        <v>98</v>
      </c>
      <c r="C39" s="3" t="s">
        <v>14</v>
      </c>
      <c r="D39" s="37">
        <f t="shared" si="33"/>
        <v>588.23529411764707</v>
      </c>
      <c r="E39" s="8">
        <v>255</v>
      </c>
      <c r="F39" s="3">
        <v>257</v>
      </c>
      <c r="G39" s="3">
        <v>0</v>
      </c>
      <c r="H39" s="3">
        <v>0</v>
      </c>
      <c r="I39" s="2">
        <f t="shared" si="34"/>
        <v>1176.4705882352941</v>
      </c>
      <c r="J39" s="3">
        <v>0</v>
      </c>
      <c r="K39" s="3">
        <v>0</v>
      </c>
      <c r="L39" s="4">
        <f t="shared" ref="L39" si="46">SUM(K39+J39+I39)</f>
        <v>1176.4705882352941</v>
      </c>
    </row>
    <row r="40" spans="1:12">
      <c r="A40" s="5" t="s">
        <v>375</v>
      </c>
      <c r="B40" s="33" t="s">
        <v>51</v>
      </c>
      <c r="C40" s="3" t="s">
        <v>14</v>
      </c>
      <c r="D40" s="37">
        <f t="shared" si="33"/>
        <v>480.76923076923077</v>
      </c>
      <c r="E40" s="8">
        <v>312</v>
      </c>
      <c r="F40" s="3">
        <v>313.5</v>
      </c>
      <c r="G40" s="3">
        <v>0</v>
      </c>
      <c r="H40" s="3">
        <v>0</v>
      </c>
      <c r="I40" s="2">
        <f t="shared" si="34"/>
        <v>721.15384615384619</v>
      </c>
      <c r="J40" s="3">
        <v>0</v>
      </c>
      <c r="K40" s="3">
        <v>0</v>
      </c>
      <c r="L40" s="4">
        <f t="shared" ref="L40:L41" si="47">SUM(K40+J40+I40)</f>
        <v>721.15384615384619</v>
      </c>
    </row>
    <row r="41" spans="1:12">
      <c r="A41" s="5" t="s">
        <v>375</v>
      </c>
      <c r="B41" s="33" t="s">
        <v>382</v>
      </c>
      <c r="C41" s="3" t="s">
        <v>14</v>
      </c>
      <c r="D41" s="37">
        <f t="shared" si="33"/>
        <v>313.2832080200501</v>
      </c>
      <c r="E41" s="8">
        <v>478.8</v>
      </c>
      <c r="F41" s="3">
        <v>483.55</v>
      </c>
      <c r="G41" s="3">
        <v>0</v>
      </c>
      <c r="H41" s="3">
        <v>0</v>
      </c>
      <c r="I41" s="2">
        <f t="shared" si="34"/>
        <v>1488.0952380952381</v>
      </c>
      <c r="J41" s="3">
        <v>0</v>
      </c>
      <c r="K41" s="3">
        <v>0</v>
      </c>
      <c r="L41" s="4">
        <f t="shared" si="47"/>
        <v>1488.0952380952381</v>
      </c>
    </row>
    <row r="42" spans="1:12">
      <c r="A42" s="5" t="s">
        <v>375</v>
      </c>
      <c r="B42" s="33" t="s">
        <v>31</v>
      </c>
      <c r="C42" s="3" t="s">
        <v>14</v>
      </c>
      <c r="D42" s="37">
        <f t="shared" si="33"/>
        <v>306.12244897959181</v>
      </c>
      <c r="E42" s="8">
        <v>490</v>
      </c>
      <c r="F42" s="3">
        <v>484</v>
      </c>
      <c r="G42" s="3">
        <v>0</v>
      </c>
      <c r="H42" s="3">
        <v>0</v>
      </c>
      <c r="I42" s="2">
        <f t="shared" si="34"/>
        <v>-1836.7346938775509</v>
      </c>
      <c r="J42" s="3">
        <v>0</v>
      </c>
      <c r="K42" s="3">
        <v>0</v>
      </c>
      <c r="L42" s="4">
        <f t="shared" ref="L42" si="48">SUM(K42+J42+I42)</f>
        <v>-1836.7346938775509</v>
      </c>
    </row>
    <row r="43" spans="1:12">
      <c r="A43" s="5" t="s">
        <v>373</v>
      </c>
      <c r="B43" s="33" t="s">
        <v>108</v>
      </c>
      <c r="C43" s="3" t="s">
        <v>14</v>
      </c>
      <c r="D43" s="37">
        <f t="shared" si="33"/>
        <v>302.11480362537765</v>
      </c>
      <c r="E43" s="8">
        <v>496.5</v>
      </c>
      <c r="F43" s="3">
        <v>500</v>
      </c>
      <c r="G43" s="3">
        <v>504</v>
      </c>
      <c r="H43" s="3">
        <v>508</v>
      </c>
      <c r="I43" s="2">
        <f t="shared" si="34"/>
        <v>1057.4018126888218</v>
      </c>
      <c r="J43" s="3">
        <f>(IF(C43="SHORT",IF(G43="",0,F43-G43),IF(C43="LONG",IF(G43="",0,G43-F43))))*D43</f>
        <v>1208.4592145015106</v>
      </c>
      <c r="K43" s="3">
        <f t="shared" ref="K43:K51" si="49">SUM(H43-G43)*D43</f>
        <v>1208.4592145015106</v>
      </c>
      <c r="L43" s="4">
        <f t="shared" ref="L43" si="50">SUM(K43+J43+I43)</f>
        <v>3474.320241691843</v>
      </c>
    </row>
    <row r="44" spans="1:12">
      <c r="A44" s="5" t="s">
        <v>373</v>
      </c>
      <c r="B44" s="33" t="s">
        <v>85</v>
      </c>
      <c r="C44" s="3" t="s">
        <v>14</v>
      </c>
      <c r="D44" s="37">
        <f t="shared" si="33"/>
        <v>327.51091703056767</v>
      </c>
      <c r="E44" s="8">
        <v>458</v>
      </c>
      <c r="F44" s="3">
        <v>462</v>
      </c>
      <c r="G44" s="3">
        <v>466</v>
      </c>
      <c r="H44" s="3">
        <v>470</v>
      </c>
      <c r="I44" s="2">
        <f t="shared" si="34"/>
        <v>1310.0436681222707</v>
      </c>
      <c r="J44" s="3">
        <f>(IF(C44="SHORT",IF(G44="",0,F44-G44),IF(C44="LONG",IF(G44="",0,G44-F44))))*D44</f>
        <v>1310.0436681222707</v>
      </c>
      <c r="K44" s="3">
        <f t="shared" si="49"/>
        <v>1310.0436681222707</v>
      </c>
      <c r="L44" s="4">
        <f t="shared" ref="L44" si="51">SUM(K44+J44+I44)</f>
        <v>3930.1310043668118</v>
      </c>
    </row>
    <row r="45" spans="1:12">
      <c r="A45" s="5" t="s">
        <v>373</v>
      </c>
      <c r="B45" s="33" t="s">
        <v>23</v>
      </c>
      <c r="C45" s="3" t="s">
        <v>14</v>
      </c>
      <c r="D45" s="37">
        <f t="shared" si="33"/>
        <v>333.33333333333331</v>
      </c>
      <c r="E45" s="8">
        <v>450</v>
      </c>
      <c r="F45" s="3">
        <v>454</v>
      </c>
      <c r="G45" s="3">
        <v>458</v>
      </c>
      <c r="H45" s="3">
        <v>462</v>
      </c>
      <c r="I45" s="2">
        <f t="shared" si="34"/>
        <v>1333.3333333333333</v>
      </c>
      <c r="J45" s="3">
        <f>(IF(C45="SHORT",IF(G45="",0,F45-G45),IF(C45="LONG",IF(G45="",0,G45-F45))))*D45</f>
        <v>1333.3333333333333</v>
      </c>
      <c r="K45" s="3">
        <f t="shared" si="49"/>
        <v>1333.3333333333333</v>
      </c>
      <c r="L45" s="4">
        <f t="shared" ref="L45" si="52">SUM(K45+J45+I45)</f>
        <v>4000</v>
      </c>
    </row>
    <row r="46" spans="1:12">
      <c r="A46" s="5" t="s">
        <v>373</v>
      </c>
      <c r="B46" s="33" t="s">
        <v>23</v>
      </c>
      <c r="C46" s="3" t="s">
        <v>14</v>
      </c>
      <c r="D46" s="37">
        <f t="shared" si="33"/>
        <v>330.39647577092512</v>
      </c>
      <c r="E46" s="8">
        <v>454</v>
      </c>
      <c r="F46" s="3">
        <v>458</v>
      </c>
      <c r="G46" s="3">
        <v>462</v>
      </c>
      <c r="H46" s="3">
        <v>466</v>
      </c>
      <c r="I46" s="2">
        <f t="shared" si="34"/>
        <v>1321.5859030837005</v>
      </c>
      <c r="J46" s="3">
        <f>(IF(C46="SHORT",IF(G46="",0,F46-G46),IF(C46="LONG",IF(G46="",0,G46-F46))))*D46</f>
        <v>1321.5859030837005</v>
      </c>
      <c r="K46" s="3">
        <f t="shared" si="49"/>
        <v>1321.5859030837005</v>
      </c>
      <c r="L46" s="4">
        <f t="shared" ref="L46" si="53">SUM(K46+J46+I46)</f>
        <v>3964.7577092511015</v>
      </c>
    </row>
    <row r="47" spans="1:12">
      <c r="A47" s="5" t="s">
        <v>373</v>
      </c>
      <c r="B47" s="33" t="s">
        <v>51</v>
      </c>
      <c r="C47" s="3" t="s">
        <v>14</v>
      </c>
      <c r="D47" s="37">
        <f t="shared" si="33"/>
        <v>496.68874172185429</v>
      </c>
      <c r="E47" s="8">
        <v>302</v>
      </c>
      <c r="F47" s="3">
        <v>305</v>
      </c>
      <c r="G47" s="3">
        <v>0</v>
      </c>
      <c r="H47" s="3">
        <v>0</v>
      </c>
      <c r="I47" s="2">
        <f t="shared" si="34"/>
        <v>1490.0662251655629</v>
      </c>
      <c r="J47" s="3">
        <v>0</v>
      </c>
      <c r="K47" s="3">
        <f t="shared" si="49"/>
        <v>0</v>
      </c>
      <c r="L47" s="4">
        <f t="shared" ref="L47" si="54">SUM(K47+J47+I47)</f>
        <v>1490.0662251655629</v>
      </c>
    </row>
    <row r="48" spans="1:12">
      <c r="A48" s="5" t="s">
        <v>373</v>
      </c>
      <c r="B48" s="33" t="s">
        <v>374</v>
      </c>
      <c r="C48" s="3" t="s">
        <v>14</v>
      </c>
      <c r="D48" s="37">
        <f t="shared" si="33"/>
        <v>443.7869822485207</v>
      </c>
      <c r="E48" s="8">
        <v>338</v>
      </c>
      <c r="F48" s="3">
        <v>336</v>
      </c>
      <c r="G48" s="3">
        <v>0</v>
      </c>
      <c r="H48" s="3">
        <v>0</v>
      </c>
      <c r="I48" s="2">
        <f t="shared" si="34"/>
        <v>-887.5739644970414</v>
      </c>
      <c r="J48" s="3">
        <v>0</v>
      </c>
      <c r="K48" s="3">
        <f t="shared" si="49"/>
        <v>0</v>
      </c>
      <c r="L48" s="4">
        <f t="shared" ref="L48" si="55">SUM(K48+J48+I48)</f>
        <v>-887.5739644970414</v>
      </c>
    </row>
    <row r="49" spans="1:12">
      <c r="A49" s="5" t="s">
        <v>373</v>
      </c>
      <c r="B49" s="33" t="s">
        <v>55</v>
      </c>
      <c r="C49" s="3" t="s">
        <v>14</v>
      </c>
      <c r="D49" s="37">
        <f t="shared" si="33"/>
        <v>240</v>
      </c>
      <c r="E49" s="8">
        <v>625</v>
      </c>
      <c r="F49" s="3">
        <v>618</v>
      </c>
      <c r="G49" s="3">
        <v>0</v>
      </c>
      <c r="H49" s="3">
        <v>0</v>
      </c>
      <c r="I49" s="2">
        <f t="shared" si="34"/>
        <v>-1680</v>
      </c>
      <c r="J49" s="3">
        <v>0</v>
      </c>
      <c r="K49" s="3">
        <f t="shared" si="49"/>
        <v>0</v>
      </c>
      <c r="L49" s="4">
        <f t="shared" ref="L49" si="56">SUM(K49+J49+I49)</f>
        <v>-1680</v>
      </c>
    </row>
    <row r="50" spans="1:12">
      <c r="A50" s="5" t="s">
        <v>373</v>
      </c>
      <c r="B50" s="33" t="s">
        <v>368</v>
      </c>
      <c r="C50" s="3" t="s">
        <v>14</v>
      </c>
      <c r="D50" s="37">
        <f t="shared" si="33"/>
        <v>379.74683544303798</v>
      </c>
      <c r="E50" s="8">
        <v>395</v>
      </c>
      <c r="F50" s="3">
        <v>390</v>
      </c>
      <c r="G50" s="3">
        <v>0</v>
      </c>
      <c r="H50" s="3">
        <v>0</v>
      </c>
      <c r="I50" s="2">
        <f t="shared" si="34"/>
        <v>-1898.7341772151899</v>
      </c>
      <c r="J50" s="3">
        <v>0</v>
      </c>
      <c r="K50" s="3">
        <f t="shared" si="49"/>
        <v>0</v>
      </c>
      <c r="L50" s="4">
        <f t="shared" ref="L50" si="57">SUM(K50+J50+I50)</f>
        <v>-1898.7341772151899</v>
      </c>
    </row>
    <row r="51" spans="1:12">
      <c r="A51" s="5" t="s">
        <v>373</v>
      </c>
      <c r="B51" s="33" t="s">
        <v>368</v>
      </c>
      <c r="C51" s="3" t="s">
        <v>14</v>
      </c>
      <c r="D51" s="37">
        <f t="shared" si="33"/>
        <v>381.67938931297709</v>
      </c>
      <c r="E51" s="8">
        <v>393</v>
      </c>
      <c r="F51" s="3">
        <v>391</v>
      </c>
      <c r="G51" s="3">
        <v>0</v>
      </c>
      <c r="H51" s="3">
        <v>0</v>
      </c>
      <c r="I51" s="2">
        <f t="shared" si="34"/>
        <v>-763.35877862595419</v>
      </c>
      <c r="J51" s="3">
        <v>0</v>
      </c>
      <c r="K51" s="3">
        <f t="shared" si="49"/>
        <v>0</v>
      </c>
      <c r="L51" s="4">
        <f t="shared" ref="L51:L52" si="58">SUM(K51+J51+I51)</f>
        <v>-763.35877862595419</v>
      </c>
    </row>
    <row r="52" spans="1:12">
      <c r="A52" s="5" t="s">
        <v>372</v>
      </c>
      <c r="B52" s="33" t="s">
        <v>381</v>
      </c>
      <c r="C52" s="3" t="s">
        <v>14</v>
      </c>
      <c r="D52" s="37">
        <f t="shared" si="33"/>
        <v>286.80688336520075</v>
      </c>
      <c r="E52" s="8">
        <v>523</v>
      </c>
      <c r="F52" s="3">
        <v>528.04999999999995</v>
      </c>
      <c r="G52" s="3"/>
      <c r="H52" s="3"/>
      <c r="I52" s="2">
        <f t="shared" si="34"/>
        <v>1448.3747609942507</v>
      </c>
      <c r="J52" s="3"/>
      <c r="K52" s="3"/>
      <c r="L52" s="4">
        <f t="shared" si="58"/>
        <v>1448.3747609942507</v>
      </c>
    </row>
    <row r="53" spans="1:12">
      <c r="A53" s="5" t="s">
        <v>372</v>
      </c>
      <c r="B53" s="33" t="s">
        <v>91</v>
      </c>
      <c r="C53" s="3" t="s">
        <v>14</v>
      </c>
      <c r="D53" s="37">
        <f t="shared" si="33"/>
        <v>384.61538461538464</v>
      </c>
      <c r="E53" s="8">
        <v>390</v>
      </c>
      <c r="F53" s="3">
        <v>393</v>
      </c>
      <c r="G53" s="3">
        <v>396</v>
      </c>
      <c r="H53" s="3">
        <v>400</v>
      </c>
      <c r="I53" s="2">
        <f t="shared" si="34"/>
        <v>1153.8461538461538</v>
      </c>
      <c r="J53" s="3">
        <f>(IF(C53="SHORT",IF(G53="",0,F53-G53),IF(C53="LONG",IF(G53="",0,G53-F53))))*D53</f>
        <v>1153.8461538461538</v>
      </c>
      <c r="K53" s="3">
        <f t="shared" ref="K53:K58" si="59">SUM(H53-G53)*D53</f>
        <v>1538.4615384615386</v>
      </c>
      <c r="L53" s="4">
        <f t="shared" ref="L53" si="60">SUM(K53+J53+I53)</f>
        <v>3846.1538461538462</v>
      </c>
    </row>
    <row r="54" spans="1:12">
      <c r="A54" s="5" t="s">
        <v>372</v>
      </c>
      <c r="B54" s="33" t="s">
        <v>108</v>
      </c>
      <c r="C54" s="3" t="s">
        <v>14</v>
      </c>
      <c r="D54" s="37">
        <f t="shared" si="33"/>
        <v>320.5128205128205</v>
      </c>
      <c r="E54" s="8">
        <v>468</v>
      </c>
      <c r="F54" s="3">
        <v>472</v>
      </c>
      <c r="G54" s="3">
        <v>476</v>
      </c>
      <c r="H54" s="3">
        <v>480</v>
      </c>
      <c r="I54" s="2">
        <f t="shared" si="34"/>
        <v>1282.051282051282</v>
      </c>
      <c r="J54" s="3">
        <f>(IF(C54="SHORT",IF(G54="",0,F54-G54),IF(C54="LONG",IF(G54="",0,G54-F54))))*D54</f>
        <v>1282.051282051282</v>
      </c>
      <c r="K54" s="3">
        <f t="shared" si="59"/>
        <v>1282.051282051282</v>
      </c>
      <c r="L54" s="4">
        <f t="shared" ref="L54" si="61">SUM(K54+J54+I54)</f>
        <v>3846.1538461538457</v>
      </c>
    </row>
    <row r="55" spans="1:12">
      <c r="A55" s="5" t="s">
        <v>372</v>
      </c>
      <c r="B55" s="33" t="s">
        <v>279</v>
      </c>
      <c r="C55" s="3" t="s">
        <v>14</v>
      </c>
      <c r="D55" s="37">
        <f t="shared" si="33"/>
        <v>925.92592592592598</v>
      </c>
      <c r="E55" s="8">
        <v>162</v>
      </c>
      <c r="F55" s="3">
        <v>163</v>
      </c>
      <c r="G55" s="3">
        <v>0</v>
      </c>
      <c r="H55" s="3">
        <v>0</v>
      </c>
      <c r="I55" s="2">
        <f t="shared" si="34"/>
        <v>925.92592592592598</v>
      </c>
      <c r="J55" s="3">
        <v>0</v>
      </c>
      <c r="K55" s="3">
        <f t="shared" si="59"/>
        <v>0</v>
      </c>
      <c r="L55" s="4">
        <f t="shared" ref="L55" si="62">SUM(K55+J55+I55)</f>
        <v>925.92592592592598</v>
      </c>
    </row>
    <row r="56" spans="1:12">
      <c r="A56" s="5" t="s">
        <v>372</v>
      </c>
      <c r="B56" s="33" t="s">
        <v>193</v>
      </c>
      <c r="C56" s="3" t="s">
        <v>14</v>
      </c>
      <c r="D56" s="37">
        <f t="shared" si="33"/>
        <v>714.28571428571433</v>
      </c>
      <c r="E56" s="8">
        <v>210</v>
      </c>
      <c r="F56" s="3">
        <v>212</v>
      </c>
      <c r="G56" s="3">
        <v>0</v>
      </c>
      <c r="H56" s="3">
        <v>0</v>
      </c>
      <c r="I56" s="2">
        <f t="shared" si="34"/>
        <v>1428.5714285714287</v>
      </c>
      <c r="J56" s="3">
        <v>0</v>
      </c>
      <c r="K56" s="3">
        <f t="shared" si="59"/>
        <v>0</v>
      </c>
      <c r="L56" s="4">
        <f t="shared" ref="L56" si="63">SUM(K56+J56+I56)</f>
        <v>1428.5714285714287</v>
      </c>
    </row>
    <row r="57" spans="1:12">
      <c r="A57" s="5" t="s">
        <v>372</v>
      </c>
      <c r="B57" s="33" t="s">
        <v>108</v>
      </c>
      <c r="C57" s="3" t="s">
        <v>14</v>
      </c>
      <c r="D57" s="37">
        <f t="shared" si="33"/>
        <v>333.33333333333331</v>
      </c>
      <c r="E57" s="8">
        <v>450</v>
      </c>
      <c r="F57" s="3">
        <v>450</v>
      </c>
      <c r="G57" s="3">
        <v>0</v>
      </c>
      <c r="H57" s="3">
        <v>0</v>
      </c>
      <c r="I57" s="2">
        <f t="shared" si="34"/>
        <v>0</v>
      </c>
      <c r="J57" s="3">
        <v>0</v>
      </c>
      <c r="K57" s="3">
        <f t="shared" si="59"/>
        <v>0</v>
      </c>
      <c r="L57" s="4">
        <f t="shared" ref="L57" si="64">SUM(K57+J57+I57)</f>
        <v>0</v>
      </c>
    </row>
    <row r="58" spans="1:12">
      <c r="A58" s="5" t="s">
        <v>371</v>
      </c>
      <c r="B58" s="33" t="s">
        <v>31</v>
      </c>
      <c r="C58" s="3" t="s">
        <v>14</v>
      </c>
      <c r="D58" s="37">
        <f t="shared" si="33"/>
        <v>312.5</v>
      </c>
      <c r="E58" s="8">
        <v>480</v>
      </c>
      <c r="F58" s="3">
        <v>484</v>
      </c>
      <c r="G58" s="3">
        <v>488</v>
      </c>
      <c r="H58" s="3">
        <v>492</v>
      </c>
      <c r="I58" s="2">
        <f t="shared" si="34"/>
        <v>1250</v>
      </c>
      <c r="J58" s="3">
        <f>(IF(C58="SHORT",IF(G58="",0,F58-G58),IF(C58="LONG",IF(G58="",0,G58-F58))))*D58</f>
        <v>1250</v>
      </c>
      <c r="K58" s="3">
        <f t="shared" si="59"/>
        <v>1250</v>
      </c>
      <c r="L58" s="4">
        <f t="shared" ref="L58" si="65">SUM(K58+J58+I58)</f>
        <v>3750</v>
      </c>
    </row>
    <row r="59" spans="1:12">
      <c r="A59" s="5" t="s">
        <v>371</v>
      </c>
      <c r="B59" s="33" t="s">
        <v>89</v>
      </c>
      <c r="C59" s="3" t="s">
        <v>14</v>
      </c>
      <c r="D59" s="37">
        <f t="shared" si="33"/>
        <v>407.60869565217394</v>
      </c>
      <c r="E59" s="8">
        <v>368</v>
      </c>
      <c r="F59" s="3">
        <v>371</v>
      </c>
      <c r="G59" s="3">
        <v>374</v>
      </c>
      <c r="H59" s="3">
        <v>0</v>
      </c>
      <c r="I59" s="2">
        <f t="shared" si="34"/>
        <v>1222.8260869565217</v>
      </c>
      <c r="J59" s="3">
        <f>(IF(C59="SHORT",IF(G59="",0,F59-G59),IF(C59="LONG",IF(G59="",0,G59-F59))))*D59</f>
        <v>1222.8260869565217</v>
      </c>
      <c r="K59" s="3">
        <v>0</v>
      </c>
      <c r="L59" s="4">
        <f t="shared" ref="L59" si="66">SUM(K59+J59+I59)</f>
        <v>2445.6521739130435</v>
      </c>
    </row>
    <row r="60" spans="1:12">
      <c r="A60" s="5" t="s">
        <v>371</v>
      </c>
      <c r="B60" s="33" t="s">
        <v>368</v>
      </c>
      <c r="C60" s="3" t="s">
        <v>14</v>
      </c>
      <c r="D60" s="37">
        <f t="shared" si="33"/>
        <v>420.16806722689074</v>
      </c>
      <c r="E60" s="8">
        <v>357</v>
      </c>
      <c r="F60" s="3">
        <v>360</v>
      </c>
      <c r="G60" s="3">
        <v>363</v>
      </c>
      <c r="H60" s="3">
        <v>0</v>
      </c>
      <c r="I60" s="2">
        <f t="shared" si="34"/>
        <v>1260.5042016806722</v>
      </c>
      <c r="J60" s="3">
        <f>(IF(C60="SHORT",IF(G60="",0,F60-G60),IF(C60="LONG",IF(G60="",0,G60-F60))))*D60</f>
        <v>1260.5042016806722</v>
      </c>
      <c r="K60" s="3">
        <v>0</v>
      </c>
      <c r="L60" s="4">
        <f t="shared" ref="L60" si="67">SUM(K60+J60+I60)</f>
        <v>2521.0084033613443</v>
      </c>
    </row>
    <row r="61" spans="1:12">
      <c r="A61" s="5" t="s">
        <v>371</v>
      </c>
      <c r="B61" s="33" t="s">
        <v>161</v>
      </c>
      <c r="C61" s="3" t="s">
        <v>14</v>
      </c>
      <c r="D61" s="37">
        <f t="shared" si="33"/>
        <v>447.76119402985074</v>
      </c>
      <c r="E61" s="8">
        <v>335</v>
      </c>
      <c r="F61" s="3">
        <v>337.5</v>
      </c>
      <c r="G61" s="3">
        <v>340</v>
      </c>
      <c r="H61" s="3">
        <v>0</v>
      </c>
      <c r="I61" s="2">
        <f t="shared" si="34"/>
        <v>1119.4029850746269</v>
      </c>
      <c r="J61" s="3">
        <f>(IF(C61="SHORT",IF(G61="",0,F61-G61),IF(C61="LONG",IF(G61="",0,G61-F61))))*D61</f>
        <v>1119.4029850746269</v>
      </c>
      <c r="K61" s="3">
        <v>0</v>
      </c>
      <c r="L61" s="4">
        <f t="shared" ref="L61" si="68">SUM(K61+J61+I61)</f>
        <v>2238.8059701492539</v>
      </c>
    </row>
    <row r="62" spans="1:12">
      <c r="A62" s="5" t="s">
        <v>371</v>
      </c>
      <c r="B62" s="33" t="s">
        <v>85</v>
      </c>
      <c r="C62" s="3" t="s">
        <v>14</v>
      </c>
      <c r="D62" s="37">
        <f t="shared" si="33"/>
        <v>340.90909090909093</v>
      </c>
      <c r="E62" s="8">
        <v>440</v>
      </c>
      <c r="F62" s="3">
        <v>443</v>
      </c>
      <c r="G62" s="3">
        <v>446</v>
      </c>
      <c r="H62" s="3">
        <v>0</v>
      </c>
      <c r="I62" s="2">
        <f t="shared" si="34"/>
        <v>1022.7272727272727</v>
      </c>
      <c r="J62" s="3">
        <f>(IF(C62="SHORT",IF(G62="",0,F62-G62),IF(C62="LONG",IF(G62="",0,G62-F62))))*D62</f>
        <v>1022.7272727272727</v>
      </c>
      <c r="K62" s="3">
        <v>0</v>
      </c>
      <c r="L62" s="4">
        <f t="shared" ref="L62" si="69">SUM(K62+J62+I62)</f>
        <v>2045.4545454545455</v>
      </c>
    </row>
    <row r="63" spans="1:12">
      <c r="A63" s="5" t="s">
        <v>371</v>
      </c>
      <c r="B63" s="33" t="s">
        <v>188</v>
      </c>
      <c r="C63" s="3" t="s">
        <v>14</v>
      </c>
      <c r="D63" s="37">
        <f t="shared" si="33"/>
        <v>1181.1023622047244</v>
      </c>
      <c r="E63" s="8">
        <v>127</v>
      </c>
      <c r="F63" s="3">
        <v>125.5</v>
      </c>
      <c r="G63" s="3">
        <v>0</v>
      </c>
      <c r="H63" s="3">
        <v>0</v>
      </c>
      <c r="I63" s="2">
        <f t="shared" si="34"/>
        <v>-1771.6535433070867</v>
      </c>
      <c r="J63" s="3">
        <v>0</v>
      </c>
      <c r="K63" s="3">
        <v>0</v>
      </c>
      <c r="L63" s="4">
        <f t="shared" ref="L63:L64" si="70">SUM(K63+J63+I63)</f>
        <v>-1771.6535433070867</v>
      </c>
    </row>
    <row r="64" spans="1:12">
      <c r="A64" s="5" t="s">
        <v>371</v>
      </c>
      <c r="B64" s="33" t="s">
        <v>380</v>
      </c>
      <c r="C64" s="3" t="s">
        <v>14</v>
      </c>
      <c r="D64" s="37">
        <f t="shared" si="33"/>
        <v>1741.1491584445732</v>
      </c>
      <c r="E64" s="8">
        <v>86.15</v>
      </c>
      <c r="F64" s="3">
        <v>86.95</v>
      </c>
      <c r="G64" s="3">
        <v>0</v>
      </c>
      <c r="H64" s="3">
        <v>0</v>
      </c>
      <c r="I64" s="2">
        <f t="shared" si="34"/>
        <v>1392.9193267556536</v>
      </c>
      <c r="J64" s="3">
        <v>0</v>
      </c>
      <c r="K64" s="3">
        <v>0</v>
      </c>
      <c r="L64" s="4">
        <f t="shared" si="70"/>
        <v>1392.9193267556536</v>
      </c>
    </row>
    <row r="65" spans="1:12">
      <c r="A65" s="5" t="s">
        <v>371</v>
      </c>
      <c r="B65" s="33" t="s">
        <v>23</v>
      </c>
      <c r="C65" s="3" t="s">
        <v>14</v>
      </c>
      <c r="D65" s="37">
        <f t="shared" si="33"/>
        <v>340.90909090909093</v>
      </c>
      <c r="E65" s="8">
        <v>440</v>
      </c>
      <c r="F65" s="3">
        <v>433</v>
      </c>
      <c r="G65" s="3">
        <v>0</v>
      </c>
      <c r="H65" s="3">
        <v>0</v>
      </c>
      <c r="I65" s="2">
        <f t="shared" si="34"/>
        <v>-2386.3636363636365</v>
      </c>
      <c r="J65" s="3">
        <v>0</v>
      </c>
      <c r="K65" s="3">
        <v>0</v>
      </c>
      <c r="L65" s="4">
        <f t="shared" ref="L65" si="71">SUM(K65+J65+I65)</f>
        <v>-2386.3636363636365</v>
      </c>
    </row>
    <row r="66" spans="1:12">
      <c r="A66" s="5" t="s">
        <v>370</v>
      </c>
      <c r="B66" s="33" t="s">
        <v>31</v>
      </c>
      <c r="C66" s="3" t="s">
        <v>14</v>
      </c>
      <c r="D66" s="37">
        <f t="shared" si="33"/>
        <v>337.07865168539325</v>
      </c>
      <c r="E66" s="8">
        <v>445</v>
      </c>
      <c r="F66" s="3">
        <v>449</v>
      </c>
      <c r="G66" s="3">
        <v>454</v>
      </c>
      <c r="H66" s="3">
        <v>458</v>
      </c>
      <c r="I66" s="2">
        <f t="shared" si="34"/>
        <v>1348.314606741573</v>
      </c>
      <c r="J66" s="3">
        <f>(IF(C66="SHORT",IF(G66="",0,F66-G66),IF(C66="LONG",IF(G66="",0,G66-F66))))*D66</f>
        <v>1685.3932584269662</v>
      </c>
      <c r="K66" s="3">
        <f t="shared" ref="K66:K77" si="72">SUM(H66-G66)*D66</f>
        <v>1348.314606741573</v>
      </c>
      <c r="L66" s="4">
        <f t="shared" ref="L66" si="73">SUM(K66+J66+I66)</f>
        <v>4382.0224719101125</v>
      </c>
    </row>
    <row r="67" spans="1:12">
      <c r="A67" s="5" t="s">
        <v>370</v>
      </c>
      <c r="B67" s="33" t="s">
        <v>307</v>
      </c>
      <c r="C67" s="3" t="s">
        <v>14</v>
      </c>
      <c r="D67" s="37">
        <f t="shared" si="33"/>
        <v>1229.5081967213114</v>
      </c>
      <c r="E67" s="8">
        <v>122</v>
      </c>
      <c r="F67" s="3">
        <v>123</v>
      </c>
      <c r="G67" s="3">
        <v>124</v>
      </c>
      <c r="H67" s="3">
        <v>125</v>
      </c>
      <c r="I67" s="2">
        <f t="shared" si="34"/>
        <v>1229.5081967213114</v>
      </c>
      <c r="J67" s="3">
        <f>(IF(C67="SHORT",IF(G67="",0,F67-G67),IF(C67="LONG",IF(G67="",0,G67-F67))))*D67</f>
        <v>1229.5081967213114</v>
      </c>
      <c r="K67" s="3">
        <f t="shared" si="72"/>
        <v>1229.5081967213114</v>
      </c>
      <c r="L67" s="4">
        <f t="shared" ref="L67" si="74">SUM(K67+J67+I67)</f>
        <v>3688.5245901639341</v>
      </c>
    </row>
    <row r="68" spans="1:12">
      <c r="A68" s="5" t="s">
        <v>370</v>
      </c>
      <c r="B68" s="33" t="s">
        <v>98</v>
      </c>
      <c r="C68" s="3" t="s">
        <v>14</v>
      </c>
      <c r="D68" s="37">
        <f t="shared" si="33"/>
        <v>652.17391304347825</v>
      </c>
      <c r="E68" s="8">
        <v>230</v>
      </c>
      <c r="F68" s="3">
        <v>232</v>
      </c>
      <c r="G68" s="3">
        <v>234</v>
      </c>
      <c r="H68" s="3">
        <v>236</v>
      </c>
      <c r="I68" s="2">
        <f t="shared" si="34"/>
        <v>1304.3478260869565</v>
      </c>
      <c r="J68" s="3">
        <f>(IF(C68="SHORT",IF(G68="",0,F68-G68),IF(C68="LONG",IF(G68="",0,G68-F68))))*D68</f>
        <v>1304.3478260869565</v>
      </c>
      <c r="K68" s="3">
        <f t="shared" si="72"/>
        <v>1304.3478260869565</v>
      </c>
      <c r="L68" s="4">
        <f t="shared" ref="L68" si="75">SUM(K68+J68+I68)</f>
        <v>3913.0434782608695</v>
      </c>
    </row>
    <row r="69" spans="1:12">
      <c r="A69" s="5" t="s">
        <v>370</v>
      </c>
      <c r="B69" s="33" t="s">
        <v>70</v>
      </c>
      <c r="C69" s="3" t="s">
        <v>14</v>
      </c>
      <c r="D69" s="37">
        <f t="shared" si="33"/>
        <v>1034.4827586206898</v>
      </c>
      <c r="E69" s="8">
        <v>145</v>
      </c>
      <c r="F69" s="3">
        <v>146</v>
      </c>
      <c r="G69" s="3">
        <v>0</v>
      </c>
      <c r="H69" s="3">
        <v>0</v>
      </c>
      <c r="I69" s="2">
        <f t="shared" si="34"/>
        <v>1034.4827586206898</v>
      </c>
      <c r="J69" s="3">
        <v>0</v>
      </c>
      <c r="K69" s="3">
        <f t="shared" si="72"/>
        <v>0</v>
      </c>
      <c r="L69" s="4">
        <f t="shared" ref="L69" si="76">SUM(K69+J69+I69)</f>
        <v>1034.4827586206898</v>
      </c>
    </row>
    <row r="70" spans="1:12">
      <c r="A70" s="5" t="s">
        <v>370</v>
      </c>
      <c r="B70" s="33" t="s">
        <v>30</v>
      </c>
      <c r="C70" s="3" t="s">
        <v>14</v>
      </c>
      <c r="D70" s="37">
        <f t="shared" si="33"/>
        <v>375</v>
      </c>
      <c r="E70" s="8">
        <v>400</v>
      </c>
      <c r="F70" s="3">
        <v>404</v>
      </c>
      <c r="G70" s="3">
        <v>0</v>
      </c>
      <c r="H70" s="3">
        <v>0</v>
      </c>
      <c r="I70" s="2">
        <f t="shared" si="34"/>
        <v>1500</v>
      </c>
      <c r="J70" s="3">
        <v>0</v>
      </c>
      <c r="K70" s="3">
        <f t="shared" si="72"/>
        <v>0</v>
      </c>
      <c r="L70" s="4">
        <f t="shared" ref="L70" si="77">SUM(K70+J70+I70)</f>
        <v>1500</v>
      </c>
    </row>
    <row r="71" spans="1:12">
      <c r="A71" s="5" t="s">
        <v>370</v>
      </c>
      <c r="B71" s="33" t="s">
        <v>90</v>
      </c>
      <c r="C71" s="3" t="s">
        <v>14</v>
      </c>
      <c r="D71" s="37">
        <f t="shared" si="33"/>
        <v>576.92307692307691</v>
      </c>
      <c r="E71" s="8">
        <v>260</v>
      </c>
      <c r="F71" s="3">
        <v>262</v>
      </c>
      <c r="G71" s="3">
        <v>0</v>
      </c>
      <c r="H71" s="3">
        <v>0</v>
      </c>
      <c r="I71" s="2">
        <f t="shared" si="34"/>
        <v>1153.8461538461538</v>
      </c>
      <c r="J71" s="3">
        <v>0</v>
      </c>
      <c r="K71" s="3">
        <f t="shared" si="72"/>
        <v>0</v>
      </c>
      <c r="L71" s="4">
        <f t="shared" ref="L71" si="78">SUM(K71+J71+I71)</f>
        <v>1153.8461538461538</v>
      </c>
    </row>
    <row r="72" spans="1:12">
      <c r="A72" s="5" t="s">
        <v>370</v>
      </c>
      <c r="B72" s="33" t="s">
        <v>23</v>
      </c>
      <c r="C72" s="3" t="s">
        <v>14</v>
      </c>
      <c r="D72" s="37">
        <f t="shared" si="33"/>
        <v>355.45023696682466</v>
      </c>
      <c r="E72" s="8">
        <v>422</v>
      </c>
      <c r="F72" s="3">
        <v>425</v>
      </c>
      <c r="G72" s="3">
        <v>0</v>
      </c>
      <c r="H72" s="3">
        <v>0</v>
      </c>
      <c r="I72" s="2">
        <f t="shared" si="34"/>
        <v>1066.350710900474</v>
      </c>
      <c r="J72" s="3">
        <v>0</v>
      </c>
      <c r="K72" s="3">
        <f t="shared" si="72"/>
        <v>0</v>
      </c>
      <c r="L72" s="4">
        <f t="shared" ref="L72" si="79">SUM(K72+J72+I72)</f>
        <v>1066.350710900474</v>
      </c>
    </row>
    <row r="73" spans="1:12">
      <c r="A73" s="5" t="s">
        <v>369</v>
      </c>
      <c r="B73" s="33" t="s">
        <v>79</v>
      </c>
      <c r="C73" s="3" t="s">
        <v>14</v>
      </c>
      <c r="D73" s="37">
        <f t="shared" si="33"/>
        <v>219.2982456140351</v>
      </c>
      <c r="E73" s="8">
        <v>684</v>
      </c>
      <c r="F73" s="3">
        <v>690</v>
      </c>
      <c r="G73" s="3">
        <v>696</v>
      </c>
      <c r="H73" s="3">
        <v>700</v>
      </c>
      <c r="I73" s="2">
        <f t="shared" si="34"/>
        <v>1315.7894736842106</v>
      </c>
      <c r="J73" s="3">
        <f>(IF(C73="SHORT",IF(G73="",0,F73-G73),IF(C73="LONG",IF(G73="",0,G73-F73))))*D73</f>
        <v>1315.7894736842106</v>
      </c>
      <c r="K73" s="3">
        <f t="shared" si="72"/>
        <v>877.19298245614038</v>
      </c>
      <c r="L73" s="4">
        <f t="shared" ref="L73" si="80">SUM(K73+J73+I73)</f>
        <v>3508.771929824562</v>
      </c>
    </row>
    <row r="74" spans="1:12">
      <c r="A74" s="5" t="s">
        <v>369</v>
      </c>
      <c r="B74" s="33" t="s">
        <v>368</v>
      </c>
      <c r="C74" s="3" t="s">
        <v>14</v>
      </c>
      <c r="D74" s="37">
        <f t="shared" si="33"/>
        <v>476.1904761904762</v>
      </c>
      <c r="E74" s="8">
        <v>315</v>
      </c>
      <c r="F74" s="3">
        <v>318</v>
      </c>
      <c r="G74" s="3">
        <v>322</v>
      </c>
      <c r="H74" s="3">
        <v>326</v>
      </c>
      <c r="I74" s="2">
        <f t="shared" si="34"/>
        <v>1428.5714285714287</v>
      </c>
      <c r="J74" s="3">
        <f>(IF(C74="SHORT",IF(G74="",0,F74-G74),IF(C74="LONG",IF(G74="",0,G74-F74))))*D74</f>
        <v>1904.7619047619048</v>
      </c>
      <c r="K74" s="3">
        <f t="shared" si="72"/>
        <v>1904.7619047619048</v>
      </c>
      <c r="L74" s="4">
        <f t="shared" ref="L74" si="81">SUM(K74+J74+I74)</f>
        <v>5238.0952380952385</v>
      </c>
    </row>
    <row r="75" spans="1:12">
      <c r="A75" s="5" t="s">
        <v>369</v>
      </c>
      <c r="B75" s="33" t="s">
        <v>28</v>
      </c>
      <c r="C75" s="3" t="s">
        <v>14</v>
      </c>
      <c r="D75" s="37">
        <f t="shared" si="33"/>
        <v>163.04347826086956</v>
      </c>
      <c r="E75" s="8">
        <v>920</v>
      </c>
      <c r="F75" s="3">
        <v>928</v>
      </c>
      <c r="G75" s="3">
        <v>936</v>
      </c>
      <c r="H75" s="3">
        <v>946</v>
      </c>
      <c r="I75" s="2">
        <f t="shared" si="34"/>
        <v>1304.3478260869565</v>
      </c>
      <c r="J75" s="3">
        <f>(IF(C75="SHORT",IF(G75="",0,F75-G75),IF(C75="LONG",IF(G75="",0,G75-F75))))*D75</f>
        <v>1304.3478260869565</v>
      </c>
      <c r="K75" s="3">
        <f t="shared" si="72"/>
        <v>1630.4347826086955</v>
      </c>
      <c r="L75" s="4">
        <f t="shared" ref="L75" si="82">SUM(K75+J75+I75)</f>
        <v>4239.1304347826081</v>
      </c>
    </row>
    <row r="76" spans="1:12">
      <c r="A76" s="5" t="s">
        <v>369</v>
      </c>
      <c r="B76" s="33" t="s">
        <v>39</v>
      </c>
      <c r="C76" s="3" t="s">
        <v>14</v>
      </c>
      <c r="D76" s="37">
        <f t="shared" si="33"/>
        <v>182.92682926829269</v>
      </c>
      <c r="E76" s="8">
        <v>820</v>
      </c>
      <c r="F76" s="3">
        <v>825</v>
      </c>
      <c r="G76" s="3">
        <v>830</v>
      </c>
      <c r="H76" s="3">
        <v>833</v>
      </c>
      <c r="I76" s="2">
        <f t="shared" si="34"/>
        <v>914.63414634146352</v>
      </c>
      <c r="J76" s="3">
        <f>(IF(C76="SHORT",IF(G76="",0,F76-G76),IF(C76="LONG",IF(G76="",0,G76-F76))))*D76</f>
        <v>914.63414634146352</v>
      </c>
      <c r="K76" s="3">
        <f t="shared" si="72"/>
        <v>548.78048780487802</v>
      </c>
      <c r="L76" s="4">
        <f t="shared" ref="L76" si="83">SUM(K76+J76+I76)</f>
        <v>2378.0487804878048</v>
      </c>
    </row>
    <row r="77" spans="1:12">
      <c r="A77" s="5" t="s">
        <v>369</v>
      </c>
      <c r="B77" s="33" t="s">
        <v>21</v>
      </c>
      <c r="C77" s="3" t="s">
        <v>14</v>
      </c>
      <c r="D77" s="37">
        <f t="shared" si="33"/>
        <v>180.72289156626505</v>
      </c>
      <c r="E77" s="8">
        <v>830</v>
      </c>
      <c r="F77" s="3">
        <v>835</v>
      </c>
      <c r="G77" s="3">
        <v>0</v>
      </c>
      <c r="H77" s="3">
        <v>0</v>
      </c>
      <c r="I77" s="2">
        <f t="shared" si="34"/>
        <v>903.61445783132524</v>
      </c>
      <c r="J77" s="3">
        <v>0</v>
      </c>
      <c r="K77" s="3">
        <f t="shared" si="72"/>
        <v>0</v>
      </c>
      <c r="L77" s="4">
        <f t="shared" ref="L77" si="84">SUM(K77+J77+I77)</f>
        <v>903.61445783132524</v>
      </c>
    </row>
    <row r="78" spans="1:12">
      <c r="A78" s="5" t="s">
        <v>369</v>
      </c>
      <c r="B78" s="33" t="s">
        <v>188</v>
      </c>
      <c r="C78" s="3" t="s">
        <v>14</v>
      </c>
      <c r="D78" s="37">
        <f t="shared" si="33"/>
        <v>1209.6774193548388</v>
      </c>
      <c r="E78" s="8">
        <v>124</v>
      </c>
      <c r="F78" s="3">
        <v>125</v>
      </c>
      <c r="G78" s="3">
        <v>126</v>
      </c>
      <c r="H78" s="3">
        <v>0</v>
      </c>
      <c r="I78" s="2">
        <f t="shared" si="34"/>
        <v>1209.6774193548388</v>
      </c>
      <c r="J78" s="3">
        <f>(IF(C78="SHORT",IF(G78="",0,F78-G78),IF(C78="LONG",IF(G78="",0,G78-F78))))*D78</f>
        <v>1209.6774193548388</v>
      </c>
      <c r="K78" s="3">
        <v>0</v>
      </c>
      <c r="L78" s="4">
        <f t="shared" ref="L78" si="85">SUM(K78+J78+I78)</f>
        <v>2419.3548387096776</v>
      </c>
    </row>
    <row r="79" spans="1:12">
      <c r="A79" s="5" t="s">
        <v>367</v>
      </c>
      <c r="B79" s="33" t="s">
        <v>104</v>
      </c>
      <c r="C79" s="3" t="s">
        <v>14</v>
      </c>
      <c r="D79" s="37">
        <f t="shared" si="33"/>
        <v>974.02597402597405</v>
      </c>
      <c r="E79" s="8">
        <v>154</v>
      </c>
      <c r="F79" s="3">
        <v>155</v>
      </c>
      <c r="G79" s="3">
        <v>156</v>
      </c>
      <c r="H79" s="3">
        <v>156.69999999999999</v>
      </c>
      <c r="I79" s="2">
        <f t="shared" si="34"/>
        <v>974.02597402597405</v>
      </c>
      <c r="J79" s="3">
        <f>(IF(C79="SHORT",IF(G79="",0,F79-G79),IF(C79="LONG",IF(G79="",0,G79-F79))))*D79</f>
        <v>974.02597402597405</v>
      </c>
      <c r="K79" s="3">
        <f>SUM(H79-G79)*D79</f>
        <v>681.81818181817073</v>
      </c>
      <c r="L79" s="4">
        <f t="shared" ref="L79" si="86">SUM(K79+J79+I79)</f>
        <v>2629.8701298701189</v>
      </c>
    </row>
    <row r="80" spans="1:12">
      <c r="A80" s="5" t="s">
        <v>367</v>
      </c>
      <c r="B80" s="33" t="s">
        <v>152</v>
      </c>
      <c r="C80" s="3" t="s">
        <v>14</v>
      </c>
      <c r="D80" s="37">
        <f t="shared" si="33"/>
        <v>937.5</v>
      </c>
      <c r="E80" s="8">
        <v>160</v>
      </c>
      <c r="F80" s="3">
        <v>161</v>
      </c>
      <c r="G80" s="3">
        <v>0</v>
      </c>
      <c r="H80" s="3">
        <v>0</v>
      </c>
      <c r="I80" s="2">
        <f t="shared" si="34"/>
        <v>937.5</v>
      </c>
      <c r="J80" s="3">
        <v>0</v>
      </c>
      <c r="K80" s="3">
        <f>SUM(H80-G80)*D80</f>
        <v>0</v>
      </c>
      <c r="L80" s="4">
        <f t="shared" ref="L80" si="87">SUM(K80+J80+I80)</f>
        <v>937.5</v>
      </c>
    </row>
    <row r="81" spans="1:12">
      <c r="A81" s="5" t="s">
        <v>367</v>
      </c>
      <c r="B81" s="33" t="s">
        <v>109</v>
      </c>
      <c r="C81" s="3" t="s">
        <v>14</v>
      </c>
      <c r="D81" s="37">
        <f t="shared" si="33"/>
        <v>319.14893617021278</v>
      </c>
      <c r="E81" s="8">
        <v>470</v>
      </c>
      <c r="F81" s="3">
        <v>470</v>
      </c>
      <c r="G81" s="3">
        <v>0</v>
      </c>
      <c r="H81" s="3">
        <v>0</v>
      </c>
      <c r="I81" s="2">
        <f t="shared" si="34"/>
        <v>0</v>
      </c>
      <c r="J81" s="3">
        <v>0</v>
      </c>
      <c r="K81" s="3">
        <f>SUM(H81-G81)*D81</f>
        <v>0</v>
      </c>
      <c r="L81" s="4">
        <f t="shared" ref="L81" si="88">SUM(K81+J81+I81)</f>
        <v>0</v>
      </c>
    </row>
    <row r="82" spans="1:12">
      <c r="A82" s="5" t="s">
        <v>367</v>
      </c>
      <c r="B82" s="33" t="s">
        <v>337</v>
      </c>
      <c r="C82" s="3" t="s">
        <v>14</v>
      </c>
      <c r="D82" s="37">
        <f t="shared" si="33"/>
        <v>104.67550593161201</v>
      </c>
      <c r="E82" s="8">
        <v>1433</v>
      </c>
      <c r="F82" s="3">
        <v>1318</v>
      </c>
      <c r="G82" s="3">
        <v>0</v>
      </c>
      <c r="H82" s="3">
        <v>0</v>
      </c>
      <c r="I82" s="2">
        <f t="shared" si="34"/>
        <v>-12037.683182135381</v>
      </c>
      <c r="J82" s="3">
        <v>0</v>
      </c>
      <c r="K82" s="3">
        <f>SUM(H82-G82)*D82</f>
        <v>0</v>
      </c>
      <c r="L82" s="4">
        <f t="shared" ref="L82" si="89">SUM(K82+J82+I82)</f>
        <v>-12037.683182135381</v>
      </c>
    </row>
    <row r="83" spans="1:12">
      <c r="A83" s="5" t="s">
        <v>344</v>
      </c>
      <c r="B83" s="33" t="s">
        <v>366</v>
      </c>
      <c r="C83" s="3" t="s">
        <v>14</v>
      </c>
      <c r="D83" s="37">
        <f t="shared" si="33"/>
        <v>903.61445783132535</v>
      </c>
      <c r="E83" s="8">
        <v>166</v>
      </c>
      <c r="F83" s="3">
        <v>167</v>
      </c>
      <c r="G83" s="3">
        <v>168</v>
      </c>
      <c r="H83" s="3">
        <v>169</v>
      </c>
      <c r="I83" s="2">
        <f t="shared" si="34"/>
        <v>903.61445783132535</v>
      </c>
      <c r="J83" s="3">
        <f>(IF(C83="SHORT",IF(G83="",0,F83-G83),IF(C83="LONG",IF(G83="",0,G83-F83))))*D83</f>
        <v>903.61445783132535</v>
      </c>
      <c r="K83" s="3">
        <f>SUM(H83-G83)*D83</f>
        <v>903.61445783132535</v>
      </c>
      <c r="L83" s="4">
        <f t="shared" ref="L83" si="90">SUM(K83+J83+I83)</f>
        <v>2710.8433734939763</v>
      </c>
    </row>
    <row r="84" spans="1:12">
      <c r="A84" s="5" t="s">
        <v>344</v>
      </c>
      <c r="B84" s="33" t="s">
        <v>107</v>
      </c>
      <c r="C84" s="3" t="s">
        <v>14</v>
      </c>
      <c r="D84" s="37">
        <f t="shared" si="33"/>
        <v>684.93150684931504</v>
      </c>
      <c r="E84" s="8">
        <v>219</v>
      </c>
      <c r="F84" s="3">
        <v>221</v>
      </c>
      <c r="G84" s="3">
        <v>223</v>
      </c>
      <c r="H84" s="3">
        <v>0</v>
      </c>
      <c r="I84" s="2">
        <f t="shared" si="34"/>
        <v>1369.8630136986301</v>
      </c>
      <c r="J84" s="3">
        <f>(IF(C84="SHORT",IF(G84="",0,F84-G84),IF(C84="LONG",IF(G84="",0,G84-F84))))*D84</f>
        <v>1369.8630136986301</v>
      </c>
      <c r="K84" s="3">
        <v>0</v>
      </c>
      <c r="L84" s="4">
        <f t="shared" ref="L84" si="91">SUM(K84+J84+I84)</f>
        <v>2739.7260273972602</v>
      </c>
    </row>
    <row r="85" spans="1:12">
      <c r="A85" s="5" t="s">
        <v>344</v>
      </c>
      <c r="B85" s="33" t="s">
        <v>175</v>
      </c>
      <c r="C85" s="3" t="s">
        <v>14</v>
      </c>
      <c r="D85" s="37">
        <f t="shared" si="33"/>
        <v>368.55036855036855</v>
      </c>
      <c r="E85" s="8">
        <v>407</v>
      </c>
      <c r="F85" s="3">
        <v>411</v>
      </c>
      <c r="G85" s="3">
        <v>0</v>
      </c>
      <c r="H85" s="3">
        <v>0</v>
      </c>
      <c r="I85" s="2">
        <f t="shared" si="34"/>
        <v>1474.2014742014742</v>
      </c>
      <c r="J85" s="3">
        <v>0</v>
      </c>
      <c r="K85" s="3">
        <v>0</v>
      </c>
      <c r="L85" s="4">
        <f t="shared" ref="L85" si="92">SUM(K85+J85+I85)</f>
        <v>1474.2014742014742</v>
      </c>
    </row>
    <row r="86" spans="1:12">
      <c r="A86" s="5" t="s">
        <v>344</v>
      </c>
      <c r="B86" s="33" t="s">
        <v>24</v>
      </c>
      <c r="C86" s="3" t="s">
        <v>14</v>
      </c>
      <c r="D86" s="37">
        <f t="shared" si="33"/>
        <v>100.67114093959732</v>
      </c>
      <c r="E86" s="8">
        <v>1490</v>
      </c>
      <c r="F86" s="3">
        <v>1475</v>
      </c>
      <c r="G86" s="3">
        <v>0</v>
      </c>
      <c r="H86" s="3">
        <v>0</v>
      </c>
      <c r="I86" s="2">
        <f t="shared" si="34"/>
        <v>-1510.0671140939598</v>
      </c>
      <c r="J86" s="3">
        <v>0</v>
      </c>
      <c r="K86" s="3">
        <v>0</v>
      </c>
      <c r="L86" s="4">
        <f t="shared" ref="L86" si="93">SUM(K86+J86+I86)</f>
        <v>-1510.0671140939598</v>
      </c>
    </row>
    <row r="87" spans="1:12">
      <c r="A87" s="5" t="s">
        <v>344</v>
      </c>
      <c r="B87" s="33" t="s">
        <v>45</v>
      </c>
      <c r="C87" s="3" t="s">
        <v>14</v>
      </c>
      <c r="D87" s="37">
        <f t="shared" si="33"/>
        <v>1442.3076923076924</v>
      </c>
      <c r="E87" s="8">
        <v>104</v>
      </c>
      <c r="F87" s="3">
        <v>102.5</v>
      </c>
      <c r="G87" s="3">
        <v>0</v>
      </c>
      <c r="H87" s="3">
        <v>0</v>
      </c>
      <c r="I87" s="2">
        <f t="shared" si="34"/>
        <v>-2163.4615384615386</v>
      </c>
      <c r="J87" s="3">
        <v>0</v>
      </c>
      <c r="K87" s="3">
        <v>0</v>
      </c>
      <c r="L87" s="4">
        <f>SUM(K87+J87+I87)</f>
        <v>-2163.4615384615386</v>
      </c>
    </row>
    <row r="88" spans="1:12" s="45" customFormat="1">
      <c r="A88" s="38"/>
      <c r="B88" s="39"/>
      <c r="C88" s="40"/>
      <c r="D88" s="41"/>
      <c r="E88" s="42"/>
      <c r="F88" s="40"/>
      <c r="G88" s="40"/>
      <c r="H88" s="40"/>
      <c r="I88" s="43"/>
      <c r="J88" s="40"/>
      <c r="K88" s="40"/>
      <c r="L88" s="44"/>
    </row>
    <row r="89" spans="1:12" s="45" customFormat="1">
      <c r="A89" s="38"/>
      <c r="B89" s="39"/>
      <c r="C89" s="40"/>
      <c r="D89" s="41"/>
      <c r="E89" s="42"/>
      <c r="F89" s="40"/>
      <c r="G89" s="40"/>
      <c r="H89" s="40"/>
      <c r="I89" s="43"/>
      <c r="J89" s="40"/>
      <c r="K89" s="40"/>
      <c r="L89" s="44"/>
    </row>
    <row r="90" spans="1:12">
      <c r="A90" s="5" t="s">
        <v>347</v>
      </c>
      <c r="B90" s="33" t="s">
        <v>193</v>
      </c>
      <c r="C90" s="3" t="s">
        <v>14</v>
      </c>
      <c r="D90" s="37">
        <f t="shared" si="33"/>
        <v>681.81818181818187</v>
      </c>
      <c r="E90" s="8">
        <v>220</v>
      </c>
      <c r="F90" s="3">
        <v>224</v>
      </c>
      <c r="G90" s="3">
        <v>226</v>
      </c>
      <c r="H90" s="3">
        <v>228</v>
      </c>
      <c r="I90" s="2">
        <f t="shared" ref="I90:I153" si="94">(IF(C90="SHORT",E90-F90,IF(C90="LONG",F90-E90)))*D90</f>
        <v>2727.2727272727275</v>
      </c>
      <c r="J90" s="3">
        <f>(IF(C90="SHORT",IF(G90="",0,F90-G90),IF(C90="LONG",IF(G90="",0,G90-F90))))*D90</f>
        <v>1363.6363636363637</v>
      </c>
      <c r="K90" s="3">
        <f>SUM(H90-G90)*D90</f>
        <v>1363.6363636363637</v>
      </c>
      <c r="L90" s="4">
        <f t="shared" ref="L90" si="95">SUM(K90+J90+I90)</f>
        <v>5454.545454545455</v>
      </c>
    </row>
    <row r="91" spans="1:12">
      <c r="A91" s="5" t="s">
        <v>347</v>
      </c>
      <c r="B91" s="33" t="s">
        <v>96</v>
      </c>
      <c r="C91" s="3" t="s">
        <v>14</v>
      </c>
      <c r="D91" s="37">
        <f t="shared" si="33"/>
        <v>192.30769230769232</v>
      </c>
      <c r="E91" s="8">
        <v>780</v>
      </c>
      <c r="F91" s="3">
        <v>786</v>
      </c>
      <c r="G91" s="3">
        <v>0</v>
      </c>
      <c r="H91" s="3">
        <v>0</v>
      </c>
      <c r="I91" s="2">
        <f t="shared" si="94"/>
        <v>1153.8461538461538</v>
      </c>
      <c r="J91" s="3">
        <v>0</v>
      </c>
      <c r="K91" s="3">
        <v>0</v>
      </c>
      <c r="L91" s="4">
        <f t="shared" ref="L91" si="96">SUM(K91+J91+I91)</f>
        <v>1153.8461538461538</v>
      </c>
    </row>
    <row r="92" spans="1:12">
      <c r="A92" s="5" t="s">
        <v>347</v>
      </c>
      <c r="B92" s="33" t="s">
        <v>343</v>
      </c>
      <c r="C92" s="3" t="s">
        <v>14</v>
      </c>
      <c r="D92" s="37">
        <f t="shared" si="33"/>
        <v>1127.8195488721803</v>
      </c>
      <c r="E92" s="8">
        <v>133</v>
      </c>
      <c r="F92" s="3">
        <v>133</v>
      </c>
      <c r="G92" s="3">
        <v>0</v>
      </c>
      <c r="H92" s="3">
        <v>0</v>
      </c>
      <c r="I92" s="2">
        <f t="shared" si="94"/>
        <v>0</v>
      </c>
      <c r="J92" s="3">
        <v>0</v>
      </c>
      <c r="K92" s="3">
        <v>0</v>
      </c>
      <c r="L92" s="4">
        <f t="shared" ref="L92" si="97">SUM(K92+J92+I92)</f>
        <v>0</v>
      </c>
    </row>
    <row r="93" spans="1:12">
      <c r="A93" s="5" t="s">
        <v>348</v>
      </c>
      <c r="B93" s="33" t="s">
        <v>337</v>
      </c>
      <c r="C93" s="3" t="s">
        <v>14</v>
      </c>
      <c r="D93" s="37">
        <f t="shared" si="33"/>
        <v>105.63380281690141</v>
      </c>
      <c r="E93" s="8">
        <v>1420</v>
      </c>
      <c r="F93" s="3">
        <v>1430</v>
      </c>
      <c r="G93" s="3">
        <v>1435</v>
      </c>
      <c r="H93" s="3">
        <v>0</v>
      </c>
      <c r="I93" s="2">
        <f t="shared" si="94"/>
        <v>1056.338028169014</v>
      </c>
      <c r="J93" s="3">
        <f>(IF(C93="SHORT",IF(G93="",0,F93-G93),IF(C93="LONG",IF(G93="",0,G93-F93))))*D93</f>
        <v>528.16901408450701</v>
      </c>
      <c r="K93" s="3">
        <v>0</v>
      </c>
      <c r="L93" s="4">
        <f t="shared" ref="L93" si="98">SUM(K93+J93+I93)</f>
        <v>1584.5070422535209</v>
      </c>
    </row>
    <row r="94" spans="1:12">
      <c r="A94" s="5" t="s">
        <v>348</v>
      </c>
      <c r="B94" s="33" t="s">
        <v>342</v>
      </c>
      <c r="C94" s="3" t="s">
        <v>14</v>
      </c>
      <c r="D94" s="37">
        <f t="shared" si="33"/>
        <v>1098.901098901099</v>
      </c>
      <c r="E94" s="8">
        <v>136.5</v>
      </c>
      <c r="F94" s="3">
        <v>137.5</v>
      </c>
      <c r="G94" s="3">
        <v>138.5</v>
      </c>
      <c r="H94" s="3">
        <v>0</v>
      </c>
      <c r="I94" s="2">
        <f t="shared" si="94"/>
        <v>1098.901098901099</v>
      </c>
      <c r="J94" s="3">
        <f>(IF(C94="SHORT",IF(G94="",0,F94-G94),IF(C94="LONG",IF(G94="",0,G94-F94))))*D94</f>
        <v>1098.901098901099</v>
      </c>
      <c r="K94" s="3">
        <v>0</v>
      </c>
      <c r="L94" s="4">
        <f t="shared" ref="L94" si="99">SUM(K94+J94+I94)</f>
        <v>2197.802197802198</v>
      </c>
    </row>
    <row r="95" spans="1:12">
      <c r="A95" s="5" t="s">
        <v>348</v>
      </c>
      <c r="B95" s="33" t="s">
        <v>341</v>
      </c>
      <c r="C95" s="3" t="s">
        <v>14</v>
      </c>
      <c r="D95" s="37">
        <f t="shared" ref="D95:D158" si="100">150000/E95</f>
        <v>733.49633251833745</v>
      </c>
      <c r="E95" s="8">
        <v>204.5</v>
      </c>
      <c r="F95" s="3">
        <v>206</v>
      </c>
      <c r="G95" s="3">
        <v>0</v>
      </c>
      <c r="H95" s="3">
        <v>0</v>
      </c>
      <c r="I95" s="2">
        <f t="shared" si="94"/>
        <v>1100.2444987775061</v>
      </c>
      <c r="J95" s="3">
        <v>0</v>
      </c>
      <c r="K95" s="3">
        <v>0</v>
      </c>
      <c r="L95" s="4">
        <f t="shared" ref="L95" si="101">SUM(K95+J95+I95)</f>
        <v>1100.2444987775061</v>
      </c>
    </row>
    <row r="96" spans="1:12">
      <c r="A96" s="5" t="s">
        <v>349</v>
      </c>
      <c r="B96" s="33" t="s">
        <v>340</v>
      </c>
      <c r="C96" s="3" t="s">
        <v>14</v>
      </c>
      <c r="D96" s="37">
        <f t="shared" si="100"/>
        <v>1198.5617259288854</v>
      </c>
      <c r="E96" s="8">
        <v>125.15</v>
      </c>
      <c r="F96" s="3">
        <v>126</v>
      </c>
      <c r="G96" s="3">
        <v>0</v>
      </c>
      <c r="H96" s="3">
        <v>0</v>
      </c>
      <c r="I96" s="2">
        <f t="shared" si="94"/>
        <v>1018.7774670395457</v>
      </c>
      <c r="J96" s="3">
        <v>0</v>
      </c>
      <c r="K96" s="3">
        <f>SUM(H96-G96)*D96</f>
        <v>0</v>
      </c>
      <c r="L96" s="4">
        <f t="shared" ref="L96" si="102">SUM(K96+J96+I96)</f>
        <v>1018.7774670395457</v>
      </c>
    </row>
    <row r="97" spans="1:12">
      <c r="A97" s="5" t="s">
        <v>349</v>
      </c>
      <c r="B97" s="33" t="s">
        <v>300</v>
      </c>
      <c r="C97" s="3" t="s">
        <v>14</v>
      </c>
      <c r="D97" s="37">
        <f t="shared" si="100"/>
        <v>15.576323987538942</v>
      </c>
      <c r="E97" s="8">
        <v>9630</v>
      </c>
      <c r="F97" s="3">
        <v>9660</v>
      </c>
      <c r="G97" s="3">
        <v>9690</v>
      </c>
      <c r="H97" s="3">
        <v>9710</v>
      </c>
      <c r="I97" s="2">
        <f t="shared" si="94"/>
        <v>467.28971962616822</v>
      </c>
      <c r="J97" s="3">
        <f>(IF(C97="SHORT",IF(G97="",0,F97-G97),IF(C97="LONG",IF(G97="",0,G97-F97))))*D97</f>
        <v>467.28971962616822</v>
      </c>
      <c r="K97" s="3">
        <f>SUM(H97-G97)*D97</f>
        <v>311.52647975077883</v>
      </c>
      <c r="L97" s="4">
        <f t="shared" ref="L97" si="103">SUM(K97+J97+I97)</f>
        <v>1246.1059190031151</v>
      </c>
    </row>
    <row r="98" spans="1:12">
      <c r="A98" s="5" t="s">
        <v>349</v>
      </c>
      <c r="B98" s="33" t="s">
        <v>20</v>
      </c>
      <c r="C98" s="3" t="s">
        <v>14</v>
      </c>
      <c r="D98" s="37">
        <f t="shared" si="100"/>
        <v>135.13513513513513</v>
      </c>
      <c r="E98" s="8">
        <v>1110</v>
      </c>
      <c r="F98" s="3">
        <v>1095</v>
      </c>
      <c r="G98" s="3">
        <v>0</v>
      </c>
      <c r="H98" s="3">
        <v>0</v>
      </c>
      <c r="I98" s="2">
        <f t="shared" si="94"/>
        <v>-2027.0270270270269</v>
      </c>
      <c r="J98" s="3">
        <v>0</v>
      </c>
      <c r="K98" s="3">
        <f>SUM(H98-G98)*D98</f>
        <v>0</v>
      </c>
      <c r="L98" s="4">
        <f t="shared" ref="L98" si="104">SUM(K98+J98+I98)</f>
        <v>-2027.0270270270269</v>
      </c>
    </row>
    <row r="99" spans="1:12">
      <c r="A99" s="5" t="s">
        <v>350</v>
      </c>
      <c r="B99" s="33" t="s">
        <v>339</v>
      </c>
      <c r="C99" s="3" t="s">
        <v>14</v>
      </c>
      <c r="D99" s="37">
        <f t="shared" si="100"/>
        <v>722.89156626506019</v>
      </c>
      <c r="E99" s="8">
        <v>207.5</v>
      </c>
      <c r="F99" s="3">
        <v>209</v>
      </c>
      <c r="G99" s="3">
        <v>211</v>
      </c>
      <c r="H99" s="3">
        <v>213</v>
      </c>
      <c r="I99" s="2">
        <f t="shared" si="94"/>
        <v>1084.3373493975903</v>
      </c>
      <c r="J99" s="3">
        <f>(IF(C99="SHORT",IF(G99="",0,F99-G99),IF(C99="LONG",IF(G99="",0,G99-F99))))*D99</f>
        <v>1445.7831325301204</v>
      </c>
      <c r="K99" s="3">
        <f>SUM(H99-G99)*D99</f>
        <v>1445.7831325301204</v>
      </c>
      <c r="L99" s="4">
        <f t="shared" ref="L99" si="105">SUM(K99+J99+I99)</f>
        <v>3975.9036144578313</v>
      </c>
    </row>
    <row r="100" spans="1:12">
      <c r="A100" s="5" t="s">
        <v>350</v>
      </c>
      <c r="B100" s="33" t="s">
        <v>318</v>
      </c>
      <c r="C100" s="3" t="s">
        <v>14</v>
      </c>
      <c r="D100" s="37">
        <f t="shared" si="100"/>
        <v>704.22535211267609</v>
      </c>
      <c r="E100" s="8">
        <v>213</v>
      </c>
      <c r="F100" s="3">
        <v>215</v>
      </c>
      <c r="G100" s="3">
        <v>217</v>
      </c>
      <c r="H100" s="3">
        <v>0</v>
      </c>
      <c r="I100" s="2">
        <f t="shared" si="94"/>
        <v>1408.4507042253522</v>
      </c>
      <c r="J100" s="3">
        <f>(IF(C100="SHORT",IF(G100="",0,F100-G100),IF(C100="LONG",IF(G100="",0,G100-F100))))*D100</f>
        <v>1408.4507042253522</v>
      </c>
      <c r="K100" s="3">
        <v>0</v>
      </c>
      <c r="L100" s="4">
        <f t="shared" ref="L100" si="106">SUM(K100+J100+I100)</f>
        <v>2816.9014084507044</v>
      </c>
    </row>
    <row r="101" spans="1:12">
      <c r="A101" s="5" t="s">
        <v>350</v>
      </c>
      <c r="B101" s="33" t="s">
        <v>101</v>
      </c>
      <c r="C101" s="3" t="s">
        <v>14</v>
      </c>
      <c r="D101" s="37">
        <f t="shared" si="100"/>
        <v>128.2051282051282</v>
      </c>
      <c r="E101" s="8">
        <v>1170</v>
      </c>
      <c r="F101" s="3">
        <v>1180</v>
      </c>
      <c r="G101" s="3">
        <v>0</v>
      </c>
      <c r="H101" s="3">
        <v>0</v>
      </c>
      <c r="I101" s="2">
        <f t="shared" si="94"/>
        <v>1282.051282051282</v>
      </c>
      <c r="J101" s="3">
        <v>0</v>
      </c>
      <c r="K101" s="3">
        <v>0</v>
      </c>
      <c r="L101" s="4">
        <f t="shared" ref="L101" si="107">SUM(K101+J101+I101)</f>
        <v>1282.051282051282</v>
      </c>
    </row>
    <row r="102" spans="1:12">
      <c r="A102" s="5" t="s">
        <v>351</v>
      </c>
      <c r="B102" s="33" t="s">
        <v>336</v>
      </c>
      <c r="C102" s="3" t="s">
        <v>14</v>
      </c>
      <c r="D102" s="37">
        <f t="shared" si="100"/>
        <v>562.85178236397746</v>
      </c>
      <c r="E102" s="8">
        <v>266.5</v>
      </c>
      <c r="F102" s="3">
        <v>268</v>
      </c>
      <c r="G102" s="3">
        <v>270</v>
      </c>
      <c r="H102" s="3">
        <v>272</v>
      </c>
      <c r="I102" s="2">
        <f t="shared" si="94"/>
        <v>844.27767354596619</v>
      </c>
      <c r="J102" s="3">
        <f>(IF(C102="SHORT",IF(G102="",0,F102-G102),IF(C102="LONG",IF(G102="",0,G102-F102))))*D102</f>
        <v>1125.7035647279549</v>
      </c>
      <c r="K102" s="3">
        <f>SUM(H102-G102)*D102</f>
        <v>1125.7035647279549</v>
      </c>
      <c r="L102" s="4">
        <f t="shared" ref="L102" si="108">SUM(K102+J102+I102)</f>
        <v>3095.6848030018759</v>
      </c>
    </row>
    <row r="103" spans="1:12">
      <c r="A103" s="5" t="s">
        <v>351</v>
      </c>
      <c r="B103" s="33" t="s">
        <v>31</v>
      </c>
      <c r="C103" s="3" t="s">
        <v>14</v>
      </c>
      <c r="D103" s="37">
        <f t="shared" si="100"/>
        <v>304.8780487804878</v>
      </c>
      <c r="E103" s="8">
        <v>492</v>
      </c>
      <c r="F103" s="3">
        <v>496</v>
      </c>
      <c r="G103" s="3">
        <v>500</v>
      </c>
      <c r="H103" s="3">
        <v>504</v>
      </c>
      <c r="I103" s="2">
        <f t="shared" si="94"/>
        <v>1219.5121951219512</v>
      </c>
      <c r="J103" s="3">
        <f>(IF(C103="SHORT",IF(G103="",0,F103-G103),IF(C103="LONG",IF(G103="",0,G103-F103))))*D103</f>
        <v>1219.5121951219512</v>
      </c>
      <c r="K103" s="3">
        <f>SUM(H103-G103)*D103</f>
        <v>1219.5121951219512</v>
      </c>
      <c r="L103" s="4">
        <f t="shared" ref="L103" si="109">SUM(K103+J103+I103)</f>
        <v>3658.5365853658536</v>
      </c>
    </row>
    <row r="104" spans="1:12">
      <c r="A104" s="5" t="s">
        <v>351</v>
      </c>
      <c r="B104" s="33" t="s">
        <v>31</v>
      </c>
      <c r="C104" s="3" t="s">
        <v>14</v>
      </c>
      <c r="D104" s="37">
        <f t="shared" si="100"/>
        <v>300</v>
      </c>
      <c r="E104" s="8">
        <v>500</v>
      </c>
      <c r="F104" s="3">
        <v>504</v>
      </c>
      <c r="G104" s="3">
        <v>508</v>
      </c>
      <c r="H104" s="3">
        <v>0</v>
      </c>
      <c r="I104" s="2">
        <f t="shared" si="94"/>
        <v>1200</v>
      </c>
      <c r="J104" s="3">
        <f>(IF(C104="SHORT",IF(G104="",0,F104-G104),IF(C104="LONG",IF(G104="",0,G104-F104))))*D104</f>
        <v>1200</v>
      </c>
      <c r="K104" s="3">
        <v>0</v>
      </c>
      <c r="L104" s="4">
        <f t="shared" ref="L104" si="110">SUM(K104+J104+I104)</f>
        <v>2400</v>
      </c>
    </row>
    <row r="105" spans="1:12">
      <c r="A105" s="5" t="s">
        <v>351</v>
      </c>
      <c r="B105" s="33" t="s">
        <v>337</v>
      </c>
      <c r="C105" s="3" t="s">
        <v>14</v>
      </c>
      <c r="D105" s="37">
        <f t="shared" si="100"/>
        <v>107.52688172043011</v>
      </c>
      <c r="E105" s="8">
        <v>1395</v>
      </c>
      <c r="F105" s="3">
        <v>1402</v>
      </c>
      <c r="G105" s="3">
        <v>0</v>
      </c>
      <c r="H105" s="3">
        <v>0</v>
      </c>
      <c r="I105" s="2">
        <f t="shared" si="94"/>
        <v>752.68817204301081</v>
      </c>
      <c r="J105" s="3">
        <v>0</v>
      </c>
      <c r="K105" s="3">
        <f t="shared" ref="K105:K112" si="111">SUM(H105-G105)*D105</f>
        <v>0</v>
      </c>
      <c r="L105" s="4">
        <f t="shared" ref="L105" si="112">SUM(K105+J105+I105)</f>
        <v>752.68817204301081</v>
      </c>
    </row>
    <row r="106" spans="1:12">
      <c r="A106" s="5" t="s">
        <v>351</v>
      </c>
      <c r="B106" s="33" t="s">
        <v>161</v>
      </c>
      <c r="C106" s="3" t="s">
        <v>14</v>
      </c>
      <c r="D106" s="37">
        <f t="shared" si="100"/>
        <v>364.07766990291265</v>
      </c>
      <c r="E106" s="8">
        <v>412</v>
      </c>
      <c r="F106" s="3">
        <v>416</v>
      </c>
      <c r="G106" s="3">
        <v>0</v>
      </c>
      <c r="H106" s="3">
        <v>0</v>
      </c>
      <c r="I106" s="2">
        <f t="shared" si="94"/>
        <v>1456.3106796116506</v>
      </c>
      <c r="J106" s="3">
        <v>0</v>
      </c>
      <c r="K106" s="3">
        <f t="shared" si="111"/>
        <v>0</v>
      </c>
      <c r="L106" s="4">
        <f t="shared" ref="L106" si="113">SUM(K106+J106+I106)</f>
        <v>1456.3106796116506</v>
      </c>
    </row>
    <row r="107" spans="1:12">
      <c r="A107" s="5" t="s">
        <v>351</v>
      </c>
      <c r="B107" s="33" t="s">
        <v>338</v>
      </c>
      <c r="C107" s="3" t="s">
        <v>14</v>
      </c>
      <c r="D107" s="37">
        <f t="shared" si="100"/>
        <v>714.28571428571433</v>
      </c>
      <c r="E107" s="8">
        <v>210</v>
      </c>
      <c r="F107" s="3">
        <v>212</v>
      </c>
      <c r="G107" s="3">
        <v>0</v>
      </c>
      <c r="H107" s="3">
        <v>0</v>
      </c>
      <c r="I107" s="2">
        <f t="shared" si="94"/>
        <v>1428.5714285714287</v>
      </c>
      <c r="J107" s="3">
        <v>0</v>
      </c>
      <c r="K107" s="3">
        <f t="shared" si="111"/>
        <v>0</v>
      </c>
      <c r="L107" s="4">
        <f t="shared" ref="L107" si="114">SUM(K107+J107+I107)</f>
        <v>1428.5714285714287</v>
      </c>
    </row>
    <row r="108" spans="1:12">
      <c r="A108" s="5" t="s">
        <v>351</v>
      </c>
      <c r="B108" s="33" t="s">
        <v>31</v>
      </c>
      <c r="C108" s="3" t="s">
        <v>14</v>
      </c>
      <c r="D108" s="37">
        <f t="shared" si="100"/>
        <v>294.11764705882354</v>
      </c>
      <c r="E108" s="8">
        <v>510</v>
      </c>
      <c r="F108" s="3">
        <v>507</v>
      </c>
      <c r="G108" s="3">
        <v>0</v>
      </c>
      <c r="H108" s="3">
        <v>0</v>
      </c>
      <c r="I108" s="2">
        <f t="shared" si="94"/>
        <v>-882.35294117647061</v>
      </c>
      <c r="J108" s="3">
        <v>0</v>
      </c>
      <c r="K108" s="3">
        <f t="shared" si="111"/>
        <v>0</v>
      </c>
      <c r="L108" s="4">
        <f t="shared" ref="L108" si="115">SUM(K108+J108+I108)</f>
        <v>-882.35294117647061</v>
      </c>
    </row>
    <row r="109" spans="1:12">
      <c r="A109" s="5" t="s">
        <v>352</v>
      </c>
      <c r="B109" s="33" t="s">
        <v>335</v>
      </c>
      <c r="C109" s="3" t="s">
        <v>14</v>
      </c>
      <c r="D109" s="37">
        <f t="shared" si="100"/>
        <v>980.39215686274508</v>
      </c>
      <c r="E109" s="8">
        <v>153</v>
      </c>
      <c r="F109" s="3">
        <v>154</v>
      </c>
      <c r="G109" s="3">
        <v>155</v>
      </c>
      <c r="H109" s="3">
        <v>156</v>
      </c>
      <c r="I109" s="2">
        <f t="shared" si="94"/>
        <v>980.39215686274508</v>
      </c>
      <c r="J109" s="3">
        <f>(IF(C109="SHORT",IF(G109="",0,F109-G109),IF(C109="LONG",IF(G109="",0,G109-F109))))*D109</f>
        <v>980.39215686274508</v>
      </c>
      <c r="K109" s="3">
        <f t="shared" si="111"/>
        <v>980.39215686274508</v>
      </c>
      <c r="L109" s="4">
        <f t="shared" ref="L109" si="116">SUM(K109+J109+I109)</f>
        <v>2941.1764705882351</v>
      </c>
    </row>
    <row r="110" spans="1:12">
      <c r="A110" s="5" t="s">
        <v>352</v>
      </c>
      <c r="B110" s="33" t="s">
        <v>107</v>
      </c>
      <c r="C110" s="3" t="s">
        <v>14</v>
      </c>
      <c r="D110" s="37">
        <f t="shared" si="100"/>
        <v>608.51926977687629</v>
      </c>
      <c r="E110" s="8">
        <v>246.5</v>
      </c>
      <c r="F110" s="3">
        <v>248</v>
      </c>
      <c r="G110" s="3">
        <v>0</v>
      </c>
      <c r="H110" s="3">
        <v>0</v>
      </c>
      <c r="I110" s="2">
        <f t="shared" si="94"/>
        <v>912.77890466531449</v>
      </c>
      <c r="J110" s="3">
        <v>0</v>
      </c>
      <c r="K110" s="3">
        <f t="shared" si="111"/>
        <v>0</v>
      </c>
      <c r="L110" s="4">
        <f t="shared" ref="L110" si="117">SUM(K110+J110+I110)</f>
        <v>912.77890466531449</v>
      </c>
    </row>
    <row r="111" spans="1:12">
      <c r="A111" s="5" t="s">
        <v>352</v>
      </c>
      <c r="B111" s="33" t="s">
        <v>20</v>
      </c>
      <c r="C111" s="3" t="s">
        <v>14</v>
      </c>
      <c r="D111" s="37">
        <f t="shared" si="100"/>
        <v>137.11151736745887</v>
      </c>
      <c r="E111" s="8">
        <v>1094</v>
      </c>
      <c r="F111" s="3">
        <v>1080</v>
      </c>
      <c r="G111" s="3">
        <v>0</v>
      </c>
      <c r="H111" s="3">
        <v>0</v>
      </c>
      <c r="I111" s="2">
        <f t="shared" si="94"/>
        <v>-1919.5612431444242</v>
      </c>
      <c r="J111" s="3">
        <v>0</v>
      </c>
      <c r="K111" s="3">
        <f t="shared" si="111"/>
        <v>0</v>
      </c>
      <c r="L111" s="4">
        <f t="shared" ref="L111" si="118">SUM(K111+J111+I111)</f>
        <v>-1919.5612431444242</v>
      </c>
    </row>
    <row r="112" spans="1:12">
      <c r="A112" s="5" t="s">
        <v>353</v>
      </c>
      <c r="B112" s="33" t="s">
        <v>84</v>
      </c>
      <c r="C112" s="3" t="s">
        <v>14</v>
      </c>
      <c r="D112" s="37">
        <f t="shared" si="100"/>
        <v>243.50649350649351</v>
      </c>
      <c r="E112" s="8">
        <v>616</v>
      </c>
      <c r="F112" s="3">
        <v>620</v>
      </c>
      <c r="G112" s="3">
        <v>626</v>
      </c>
      <c r="H112" s="3">
        <v>630</v>
      </c>
      <c r="I112" s="2">
        <f t="shared" si="94"/>
        <v>974.02597402597405</v>
      </c>
      <c r="J112" s="3">
        <f>(IF(C112="SHORT",IF(G112="",0,F112-G112),IF(C112="LONG",IF(G112="",0,G112-F112))))*D112</f>
        <v>1461.0389610389611</v>
      </c>
      <c r="K112" s="3">
        <f t="shared" si="111"/>
        <v>974.02597402597405</v>
      </c>
      <c r="L112" s="4">
        <f t="shared" ref="L112" si="119">SUM(K112+J112+I112)</f>
        <v>3409.090909090909</v>
      </c>
    </row>
    <row r="113" spans="1:12">
      <c r="A113" s="5" t="s">
        <v>353</v>
      </c>
      <c r="B113" s="33" t="s">
        <v>72</v>
      </c>
      <c r="C113" s="3" t="s">
        <v>14</v>
      </c>
      <c r="D113" s="37">
        <f t="shared" si="100"/>
        <v>439.88269794721407</v>
      </c>
      <c r="E113" s="8">
        <v>341</v>
      </c>
      <c r="F113" s="3">
        <v>344</v>
      </c>
      <c r="G113" s="3">
        <v>350</v>
      </c>
      <c r="H113" s="3">
        <v>0</v>
      </c>
      <c r="I113" s="2">
        <f t="shared" si="94"/>
        <v>1319.6480938416421</v>
      </c>
      <c r="J113" s="3">
        <f>(IF(C113="SHORT",IF(G113="",0,F113-G113),IF(C113="LONG",IF(G113="",0,G113-F113))))*D113</f>
        <v>2639.2961876832842</v>
      </c>
      <c r="K113" s="3">
        <v>0</v>
      </c>
      <c r="L113" s="4">
        <f t="shared" ref="L113" si="120">SUM(K113+J113+I113)</f>
        <v>3958.9442815249263</v>
      </c>
    </row>
    <row r="114" spans="1:12">
      <c r="A114" s="5" t="s">
        <v>353</v>
      </c>
      <c r="B114" s="33" t="s">
        <v>23</v>
      </c>
      <c r="C114" s="3" t="s">
        <v>14</v>
      </c>
      <c r="D114" s="37">
        <f t="shared" si="100"/>
        <v>286.80688336520075</v>
      </c>
      <c r="E114" s="8">
        <v>523</v>
      </c>
      <c r="F114" s="3">
        <v>527</v>
      </c>
      <c r="G114" s="3">
        <v>535</v>
      </c>
      <c r="H114" s="3">
        <v>0</v>
      </c>
      <c r="I114" s="2">
        <f t="shared" si="94"/>
        <v>1147.227533460803</v>
      </c>
      <c r="J114" s="3">
        <f>(IF(C114="SHORT",IF(G114="",0,F114-G114),IF(C114="LONG",IF(G114="",0,G114-F114))))*D114</f>
        <v>2294.455066921606</v>
      </c>
      <c r="K114" s="3">
        <v>0</v>
      </c>
      <c r="L114" s="4">
        <f t="shared" ref="L114" si="121">SUM(K114+J114+I114)</f>
        <v>3441.682600382409</v>
      </c>
    </row>
    <row r="115" spans="1:12">
      <c r="A115" s="5" t="s">
        <v>353</v>
      </c>
      <c r="B115" s="33" t="s">
        <v>72</v>
      </c>
      <c r="C115" s="3" t="s">
        <v>14</v>
      </c>
      <c r="D115" s="37">
        <f t="shared" si="100"/>
        <v>434.78260869565219</v>
      </c>
      <c r="E115" s="8">
        <v>345</v>
      </c>
      <c r="F115" s="3">
        <v>348</v>
      </c>
      <c r="G115" s="3">
        <v>352</v>
      </c>
      <c r="H115" s="3">
        <v>0</v>
      </c>
      <c r="I115" s="2">
        <f t="shared" si="94"/>
        <v>1304.3478260869565</v>
      </c>
      <c r="J115" s="3">
        <f>(IF(C115="SHORT",IF(G115="",0,F115-G115),IF(C115="LONG",IF(G115="",0,G115-F115))))*D115</f>
        <v>1739.1304347826087</v>
      </c>
      <c r="K115" s="3">
        <v>0</v>
      </c>
      <c r="L115" s="4">
        <f t="shared" ref="L115" si="122">SUM(K115+J115+I115)</f>
        <v>3043.478260869565</v>
      </c>
    </row>
    <row r="116" spans="1:12">
      <c r="A116" s="5" t="s">
        <v>353</v>
      </c>
      <c r="B116" s="33" t="s">
        <v>63</v>
      </c>
      <c r="C116" s="3" t="s">
        <v>14</v>
      </c>
      <c r="D116" s="37">
        <f t="shared" si="100"/>
        <v>67.873303167420815</v>
      </c>
      <c r="E116" s="8">
        <v>2210</v>
      </c>
      <c r="F116" s="3">
        <v>2195</v>
      </c>
      <c r="G116" s="3">
        <v>0</v>
      </c>
      <c r="H116" s="3">
        <v>0</v>
      </c>
      <c r="I116" s="2">
        <f t="shared" si="94"/>
        <v>-1018.0995475113123</v>
      </c>
      <c r="J116" s="3">
        <v>0</v>
      </c>
      <c r="K116" s="3">
        <v>0</v>
      </c>
      <c r="L116" s="4">
        <f t="shared" ref="L116" si="123">SUM(K116+J116+I116)</f>
        <v>-1018.0995475113123</v>
      </c>
    </row>
    <row r="117" spans="1:12">
      <c r="A117" s="5" t="s">
        <v>354</v>
      </c>
      <c r="B117" s="33" t="s">
        <v>41</v>
      </c>
      <c r="C117" s="3" t="s">
        <v>14</v>
      </c>
      <c r="D117" s="37">
        <f t="shared" si="100"/>
        <v>414.36464088397793</v>
      </c>
      <c r="E117" s="8">
        <v>362</v>
      </c>
      <c r="F117" s="3">
        <v>365</v>
      </c>
      <c r="G117" s="3">
        <v>368</v>
      </c>
      <c r="H117" s="3">
        <v>0</v>
      </c>
      <c r="I117" s="2">
        <f t="shared" si="94"/>
        <v>1243.0939226519338</v>
      </c>
      <c r="J117" s="3">
        <f>(IF(C117="SHORT",IF(G117="",0,F117-G117),IF(C117="LONG",IF(G117="",0,G117-F117))))*D117</f>
        <v>1243.0939226519338</v>
      </c>
      <c r="K117" s="3">
        <v>0</v>
      </c>
      <c r="L117" s="4">
        <f t="shared" ref="L117" si="124">SUM(K117+J117+I117)</f>
        <v>2486.1878453038676</v>
      </c>
    </row>
    <row r="118" spans="1:12">
      <c r="A118" s="5" t="s">
        <v>354</v>
      </c>
      <c r="B118" s="33" t="s">
        <v>334</v>
      </c>
      <c r="C118" s="3" t="s">
        <v>14</v>
      </c>
      <c r="D118" s="37">
        <f t="shared" si="100"/>
        <v>265.95744680851061</v>
      </c>
      <c r="E118" s="8">
        <v>564</v>
      </c>
      <c r="F118" s="3">
        <v>568</v>
      </c>
      <c r="G118" s="3">
        <v>572</v>
      </c>
      <c r="H118" s="3">
        <v>0</v>
      </c>
      <c r="I118" s="2">
        <f t="shared" si="94"/>
        <v>1063.8297872340424</v>
      </c>
      <c r="J118" s="3">
        <f>(IF(C118="SHORT",IF(G118="",0,F118-G118),IF(C118="LONG",IF(G118="",0,G118-F118))))*D118</f>
        <v>1063.8297872340424</v>
      </c>
      <c r="K118" s="3">
        <v>0</v>
      </c>
      <c r="L118" s="4">
        <f t="shared" ref="L118" si="125">SUM(K118+J118+I118)</f>
        <v>2127.6595744680849</v>
      </c>
    </row>
    <row r="119" spans="1:12">
      <c r="A119" s="5" t="s">
        <v>354</v>
      </c>
      <c r="B119" s="33" t="s">
        <v>331</v>
      </c>
      <c r="C119" s="3" t="s">
        <v>14</v>
      </c>
      <c r="D119" s="37">
        <f t="shared" si="100"/>
        <v>833.33333333333337</v>
      </c>
      <c r="E119" s="8">
        <v>180</v>
      </c>
      <c r="F119" s="3">
        <v>181</v>
      </c>
      <c r="G119" s="3">
        <v>182</v>
      </c>
      <c r="H119" s="3">
        <v>0</v>
      </c>
      <c r="I119" s="2">
        <f t="shared" si="94"/>
        <v>833.33333333333337</v>
      </c>
      <c r="J119" s="3">
        <f>(IF(C119="SHORT",IF(G119="",0,F119-G119),IF(C119="LONG",IF(G119="",0,G119-F119))))*D119</f>
        <v>833.33333333333337</v>
      </c>
      <c r="K119" s="3">
        <v>0</v>
      </c>
      <c r="L119" s="4">
        <f t="shared" ref="L119" si="126">SUM(K119+J119+I119)</f>
        <v>1666.6666666666667</v>
      </c>
    </row>
    <row r="120" spans="1:12">
      <c r="A120" s="5" t="s">
        <v>354</v>
      </c>
      <c r="B120" s="33" t="s">
        <v>105</v>
      </c>
      <c r="C120" s="3" t="s">
        <v>14</v>
      </c>
      <c r="D120" s="37">
        <f t="shared" si="100"/>
        <v>102.04081632653062</v>
      </c>
      <c r="E120" s="8">
        <v>1470</v>
      </c>
      <c r="F120" s="3">
        <v>1475</v>
      </c>
      <c r="G120" s="3">
        <v>0</v>
      </c>
      <c r="H120" s="3">
        <v>0</v>
      </c>
      <c r="I120" s="2">
        <f t="shared" si="94"/>
        <v>510.20408163265307</v>
      </c>
      <c r="J120" s="3">
        <v>0</v>
      </c>
      <c r="K120" s="3">
        <v>0</v>
      </c>
      <c r="L120" s="4">
        <f t="shared" ref="L120" si="127">SUM(K120+J120+I120)</f>
        <v>510.20408163265307</v>
      </c>
    </row>
    <row r="121" spans="1:12">
      <c r="A121" s="5" t="s">
        <v>354</v>
      </c>
      <c r="B121" s="33" t="s">
        <v>329</v>
      </c>
      <c r="C121" s="3" t="s">
        <v>14</v>
      </c>
      <c r="D121" s="37">
        <f t="shared" si="100"/>
        <v>1339.2857142857142</v>
      </c>
      <c r="E121" s="8">
        <v>112</v>
      </c>
      <c r="F121" s="3">
        <v>113</v>
      </c>
      <c r="G121" s="3">
        <v>0</v>
      </c>
      <c r="H121" s="3">
        <v>0</v>
      </c>
      <c r="I121" s="2">
        <f t="shared" si="94"/>
        <v>1339.2857142857142</v>
      </c>
      <c r="J121" s="3">
        <v>0</v>
      </c>
      <c r="K121" s="3">
        <v>0</v>
      </c>
      <c r="L121" s="4">
        <f t="shared" ref="L121" si="128">SUM(K121+J121+I121)</f>
        <v>1339.2857142857142</v>
      </c>
    </row>
    <row r="122" spans="1:12">
      <c r="A122" s="5" t="s">
        <v>355</v>
      </c>
      <c r="B122" s="33" t="s">
        <v>31</v>
      </c>
      <c r="C122" s="3" t="s">
        <v>14</v>
      </c>
      <c r="D122" s="37">
        <f t="shared" si="100"/>
        <v>340.90909090909093</v>
      </c>
      <c r="E122" s="8">
        <v>440</v>
      </c>
      <c r="F122" s="3">
        <v>443</v>
      </c>
      <c r="G122" s="3">
        <v>0</v>
      </c>
      <c r="H122" s="3">
        <v>0</v>
      </c>
      <c r="I122" s="2">
        <f t="shared" si="94"/>
        <v>1022.7272727272727</v>
      </c>
      <c r="J122" s="3">
        <v>0</v>
      </c>
      <c r="K122" s="3">
        <f>SUM(H122-G122)*D122</f>
        <v>0</v>
      </c>
      <c r="L122" s="4">
        <f t="shared" ref="L122" si="129">SUM(K122+J122+I122)</f>
        <v>1022.7272727272727</v>
      </c>
    </row>
    <row r="123" spans="1:12">
      <c r="A123" s="5" t="s">
        <v>355</v>
      </c>
      <c r="B123" s="33" t="s">
        <v>32</v>
      </c>
      <c r="C123" s="3" t="s">
        <v>14</v>
      </c>
      <c r="D123" s="37">
        <f t="shared" si="100"/>
        <v>492.61083743842363</v>
      </c>
      <c r="E123" s="8">
        <v>304.5</v>
      </c>
      <c r="F123" s="3">
        <v>308</v>
      </c>
      <c r="G123" s="3">
        <v>0</v>
      </c>
      <c r="H123" s="3">
        <v>0</v>
      </c>
      <c r="I123" s="2">
        <f t="shared" si="94"/>
        <v>1724.1379310344828</v>
      </c>
      <c r="J123" s="3">
        <v>0</v>
      </c>
      <c r="K123" s="3">
        <f>SUM(H123-G123)*D123</f>
        <v>0</v>
      </c>
      <c r="L123" s="4">
        <f t="shared" ref="L123" si="130">SUM(K123+J123+I123)</f>
        <v>1724.1379310344828</v>
      </c>
    </row>
    <row r="124" spans="1:12">
      <c r="A124" s="5" t="s">
        <v>355</v>
      </c>
      <c r="B124" s="33" t="s">
        <v>69</v>
      </c>
      <c r="C124" s="3" t="s">
        <v>14</v>
      </c>
      <c r="D124" s="37">
        <f t="shared" si="100"/>
        <v>121.95121951219512</v>
      </c>
      <c r="E124" s="8">
        <v>1230</v>
      </c>
      <c r="F124" s="3">
        <v>1215</v>
      </c>
      <c r="G124" s="3">
        <v>0</v>
      </c>
      <c r="H124" s="3">
        <v>0</v>
      </c>
      <c r="I124" s="2">
        <f t="shared" si="94"/>
        <v>-1829.2682926829268</v>
      </c>
      <c r="J124" s="3">
        <v>0</v>
      </c>
      <c r="K124" s="3">
        <f>SUM(H124-G124)*D124</f>
        <v>0</v>
      </c>
      <c r="L124" s="4">
        <f t="shared" ref="L124" si="131">SUM(K124+J124+I124)</f>
        <v>-1829.2682926829268</v>
      </c>
    </row>
    <row r="125" spans="1:12">
      <c r="A125" s="5" t="s">
        <v>355</v>
      </c>
      <c r="B125" s="33" t="s">
        <v>85</v>
      </c>
      <c r="C125" s="3" t="s">
        <v>14</v>
      </c>
      <c r="D125" s="37">
        <f t="shared" si="100"/>
        <v>291.54518950437318</v>
      </c>
      <c r="E125" s="8">
        <v>514.5</v>
      </c>
      <c r="F125" s="3">
        <v>508</v>
      </c>
      <c r="G125" s="3">
        <v>0</v>
      </c>
      <c r="H125" s="3">
        <v>0</v>
      </c>
      <c r="I125" s="2">
        <f t="shared" si="94"/>
        <v>-1895.0437317784258</v>
      </c>
      <c r="J125" s="3">
        <v>0</v>
      </c>
      <c r="K125" s="3">
        <f>SUM(H125-G125)*D125</f>
        <v>0</v>
      </c>
      <c r="L125" s="4">
        <f t="shared" ref="L125" si="132">SUM(K125+J125+I125)</f>
        <v>-1895.0437317784258</v>
      </c>
    </row>
    <row r="126" spans="1:12">
      <c r="A126" s="5" t="s">
        <v>356</v>
      </c>
      <c r="B126" s="33" t="s">
        <v>23</v>
      </c>
      <c r="C126" s="3" t="s">
        <v>14</v>
      </c>
      <c r="D126" s="37">
        <f t="shared" si="100"/>
        <v>283.55387523629491</v>
      </c>
      <c r="E126" s="8">
        <v>529</v>
      </c>
      <c r="F126" s="3">
        <v>534</v>
      </c>
      <c r="G126" s="3">
        <v>540</v>
      </c>
      <c r="H126" s="3">
        <v>545</v>
      </c>
      <c r="I126" s="2">
        <f t="shared" si="94"/>
        <v>1417.7693761814746</v>
      </c>
      <c r="J126" s="3">
        <f>(IF(C126="SHORT",IF(G126="",0,F126-G126),IF(C126="LONG",IF(G126="",0,G126-F126))))*D126</f>
        <v>1701.3232514177694</v>
      </c>
      <c r="K126" s="3">
        <f>SUM(H126-G126)*D126</f>
        <v>1417.7693761814746</v>
      </c>
      <c r="L126" s="4">
        <f t="shared" ref="L126" si="133">SUM(K126+J126+I126)</f>
        <v>4536.8620037807186</v>
      </c>
    </row>
    <row r="127" spans="1:12">
      <c r="A127" s="5" t="s">
        <v>356</v>
      </c>
      <c r="B127" s="33" t="s">
        <v>284</v>
      </c>
      <c r="C127" s="3" t="s">
        <v>14</v>
      </c>
      <c r="D127" s="37">
        <f t="shared" si="100"/>
        <v>1000</v>
      </c>
      <c r="E127" s="8">
        <v>150</v>
      </c>
      <c r="F127" s="3">
        <v>151</v>
      </c>
      <c r="G127" s="3">
        <v>152</v>
      </c>
      <c r="H127" s="3">
        <v>0</v>
      </c>
      <c r="I127" s="2">
        <f t="shared" si="94"/>
        <v>1000</v>
      </c>
      <c r="J127" s="3">
        <f>(IF(C127="SHORT",IF(G127="",0,F127-G127),IF(C127="LONG",IF(G127="",0,G127-F127))))*D127</f>
        <v>1000</v>
      </c>
      <c r="K127" s="3">
        <v>0</v>
      </c>
      <c r="L127" s="4">
        <f t="shared" ref="L127" si="134">SUM(K127+J127+I127)</f>
        <v>2000</v>
      </c>
    </row>
    <row r="128" spans="1:12">
      <c r="A128" s="5" t="s">
        <v>356</v>
      </c>
      <c r="B128" s="33" t="s">
        <v>331</v>
      </c>
      <c r="C128" s="3" t="s">
        <v>14</v>
      </c>
      <c r="D128" s="37">
        <f t="shared" si="100"/>
        <v>842.69662921348311</v>
      </c>
      <c r="E128" s="8">
        <v>178</v>
      </c>
      <c r="F128" s="3">
        <v>179</v>
      </c>
      <c r="G128" s="3">
        <v>180</v>
      </c>
      <c r="H128" s="3">
        <v>0</v>
      </c>
      <c r="I128" s="2">
        <f t="shared" si="94"/>
        <v>842.69662921348311</v>
      </c>
      <c r="J128" s="3">
        <f>(IF(C128="SHORT",IF(G128="",0,F128-G128),IF(C128="LONG",IF(G128="",0,G128-F128))))*D128</f>
        <v>842.69662921348311</v>
      </c>
      <c r="K128" s="3">
        <v>0</v>
      </c>
      <c r="L128" s="4">
        <f t="shared" ref="L128" si="135">SUM(K128+J128+I128)</f>
        <v>1685.3932584269662</v>
      </c>
    </row>
    <row r="129" spans="1:12">
      <c r="A129" s="5" t="s">
        <v>356</v>
      </c>
      <c r="B129" s="33" t="s">
        <v>161</v>
      </c>
      <c r="C129" s="3" t="s">
        <v>14</v>
      </c>
      <c r="D129" s="37">
        <f t="shared" si="100"/>
        <v>391.64490861618799</v>
      </c>
      <c r="E129" s="8">
        <v>383</v>
      </c>
      <c r="F129" s="3">
        <v>386</v>
      </c>
      <c r="G129" s="3">
        <v>0</v>
      </c>
      <c r="H129" s="3">
        <v>0</v>
      </c>
      <c r="I129" s="2">
        <f t="shared" si="94"/>
        <v>1174.9347258485641</v>
      </c>
      <c r="J129" s="3">
        <v>0</v>
      </c>
      <c r="K129" s="3">
        <v>0</v>
      </c>
      <c r="L129" s="4">
        <f t="shared" ref="L129" si="136">SUM(K129+J129+I129)</f>
        <v>1174.9347258485641</v>
      </c>
    </row>
    <row r="130" spans="1:12">
      <c r="A130" s="5" t="s">
        <v>356</v>
      </c>
      <c r="B130" s="33" t="s">
        <v>161</v>
      </c>
      <c r="C130" s="3" t="s">
        <v>14</v>
      </c>
      <c r="D130" s="37">
        <f t="shared" si="100"/>
        <v>401.06951871657753</v>
      </c>
      <c r="E130" s="8">
        <v>374</v>
      </c>
      <c r="F130" s="3">
        <v>369</v>
      </c>
      <c r="G130" s="3">
        <v>0</v>
      </c>
      <c r="H130" s="3">
        <v>0</v>
      </c>
      <c r="I130" s="2">
        <f t="shared" si="94"/>
        <v>-2005.3475935828876</v>
      </c>
      <c r="J130" s="3">
        <v>0</v>
      </c>
      <c r="K130" s="3">
        <v>0</v>
      </c>
      <c r="L130" s="4">
        <f t="shared" ref="L130" si="137">SUM(K130+J130+I130)</f>
        <v>-2005.3475935828876</v>
      </c>
    </row>
    <row r="131" spans="1:12">
      <c r="A131" s="5" t="s">
        <v>356</v>
      </c>
      <c r="B131" s="33" t="s">
        <v>32</v>
      </c>
      <c r="C131" s="3" t="s">
        <v>14</v>
      </c>
      <c r="D131" s="37">
        <f t="shared" si="100"/>
        <v>480.76923076923077</v>
      </c>
      <c r="E131" s="8">
        <v>312</v>
      </c>
      <c r="F131" s="3">
        <v>307</v>
      </c>
      <c r="G131" s="3">
        <v>0</v>
      </c>
      <c r="H131" s="3">
        <v>0</v>
      </c>
      <c r="I131" s="2">
        <f t="shared" si="94"/>
        <v>-2403.8461538461538</v>
      </c>
      <c r="J131" s="3">
        <v>0</v>
      </c>
      <c r="K131" s="3">
        <v>0</v>
      </c>
      <c r="L131" s="4">
        <f t="shared" ref="L131" si="138">SUM(K131+J131+I131)</f>
        <v>-2403.8461538461538</v>
      </c>
    </row>
    <row r="132" spans="1:12">
      <c r="A132" s="5" t="s">
        <v>357</v>
      </c>
      <c r="B132" s="33" t="s">
        <v>60</v>
      </c>
      <c r="C132" s="3" t="s">
        <v>14</v>
      </c>
      <c r="D132" s="37">
        <f t="shared" si="100"/>
        <v>849.85835694050991</v>
      </c>
      <c r="E132" s="8">
        <v>176.5</v>
      </c>
      <c r="F132" s="3">
        <v>177.5</v>
      </c>
      <c r="G132" s="3">
        <v>179</v>
      </c>
      <c r="H132" s="3">
        <v>180</v>
      </c>
      <c r="I132" s="2">
        <f t="shared" si="94"/>
        <v>849.85835694050991</v>
      </c>
      <c r="J132" s="3">
        <f>(IF(C132="SHORT",IF(G132="",0,F132-G132),IF(C132="LONG",IF(G132="",0,G132-F132))))*D132</f>
        <v>1274.7875354107648</v>
      </c>
      <c r="K132" s="3">
        <f>SUM(H132-G132)*D132</f>
        <v>849.85835694050991</v>
      </c>
      <c r="L132" s="4">
        <f t="shared" ref="L132" si="139">SUM(K132+J132+I132)</f>
        <v>2974.5042492917846</v>
      </c>
    </row>
    <row r="133" spans="1:12">
      <c r="A133" s="5" t="s">
        <v>357</v>
      </c>
      <c r="B133" s="33" t="s">
        <v>32</v>
      </c>
      <c r="C133" s="3" t="s">
        <v>14</v>
      </c>
      <c r="D133" s="37">
        <f t="shared" si="100"/>
        <v>492.61083743842363</v>
      </c>
      <c r="E133" s="8">
        <v>304.5</v>
      </c>
      <c r="F133" s="3">
        <v>307</v>
      </c>
      <c r="G133" s="3">
        <v>310</v>
      </c>
      <c r="H133" s="3">
        <v>0</v>
      </c>
      <c r="I133" s="2">
        <f t="shared" si="94"/>
        <v>1231.5270935960591</v>
      </c>
      <c r="J133" s="3">
        <f>(IF(C133="SHORT",IF(G133="",0,F133-G133),IF(C133="LONG",IF(G133="",0,G133-F133))))*D133</f>
        <v>1477.8325123152708</v>
      </c>
      <c r="K133" s="3">
        <v>0</v>
      </c>
      <c r="L133" s="4">
        <f t="shared" ref="L133" si="140">SUM(K133+J133+I133)</f>
        <v>2709.3596059113297</v>
      </c>
    </row>
    <row r="134" spans="1:12">
      <c r="A134" s="5" t="s">
        <v>358</v>
      </c>
      <c r="B134" s="33" t="s">
        <v>19</v>
      </c>
      <c r="C134" s="3" t="s">
        <v>14</v>
      </c>
      <c r="D134" s="37">
        <f t="shared" si="100"/>
        <v>1260.5042016806722</v>
      </c>
      <c r="E134" s="8">
        <v>119</v>
      </c>
      <c r="F134" s="3">
        <v>120</v>
      </c>
      <c r="G134" s="3">
        <v>121</v>
      </c>
      <c r="H134" s="3">
        <v>122</v>
      </c>
      <c r="I134" s="2">
        <f t="shared" si="94"/>
        <v>1260.5042016806722</v>
      </c>
      <c r="J134" s="3">
        <f>(IF(C134="SHORT",IF(G134="",0,F134-G134),IF(C134="LONG",IF(G134="",0,G134-F134))))*D134</f>
        <v>1260.5042016806722</v>
      </c>
      <c r="K134" s="3">
        <f t="shared" ref="K134:K139" si="141">SUM(H134-G134)*D134</f>
        <v>1260.5042016806722</v>
      </c>
      <c r="L134" s="4">
        <f t="shared" ref="L134" si="142">SUM(K134+J134+I134)</f>
        <v>3781.5126050420167</v>
      </c>
    </row>
    <row r="135" spans="1:12">
      <c r="A135" s="5" t="s">
        <v>358</v>
      </c>
      <c r="B135" s="33" t="s">
        <v>79</v>
      </c>
      <c r="C135" s="3" t="s">
        <v>14</v>
      </c>
      <c r="D135" s="37">
        <f t="shared" si="100"/>
        <v>172.41379310344828</v>
      </c>
      <c r="E135" s="8">
        <v>870</v>
      </c>
      <c r="F135" s="3">
        <v>875</v>
      </c>
      <c r="G135" s="3">
        <v>880</v>
      </c>
      <c r="H135" s="3">
        <v>885</v>
      </c>
      <c r="I135" s="2">
        <f t="shared" si="94"/>
        <v>862.06896551724139</v>
      </c>
      <c r="J135" s="3">
        <f>(IF(C135="SHORT",IF(G135="",0,F135-G135),IF(C135="LONG",IF(G135="",0,G135-F135))))*D135</f>
        <v>862.06896551724139</v>
      </c>
      <c r="K135" s="3">
        <f t="shared" si="141"/>
        <v>862.06896551724139</v>
      </c>
      <c r="L135" s="4">
        <f t="shared" ref="L135" si="143">SUM(K135+J135+I135)</f>
        <v>2586.2068965517242</v>
      </c>
    </row>
    <row r="136" spans="1:12">
      <c r="A136" s="5" t="s">
        <v>358</v>
      </c>
      <c r="B136" s="33" t="s">
        <v>85</v>
      </c>
      <c r="C136" s="3" t="s">
        <v>14</v>
      </c>
      <c r="D136" s="37">
        <f t="shared" si="100"/>
        <v>303.030303030303</v>
      </c>
      <c r="E136" s="8">
        <v>495</v>
      </c>
      <c r="F136" s="3">
        <v>498</v>
      </c>
      <c r="G136" s="3">
        <v>502</v>
      </c>
      <c r="H136" s="3">
        <v>506</v>
      </c>
      <c r="I136" s="2">
        <f t="shared" si="94"/>
        <v>909.09090909090901</v>
      </c>
      <c r="J136" s="3">
        <f>(IF(C136="SHORT",IF(G136="",0,F136-G136),IF(C136="LONG",IF(G136="",0,G136-F136))))*D136</f>
        <v>1212.121212121212</v>
      </c>
      <c r="K136" s="3">
        <f t="shared" si="141"/>
        <v>1212.121212121212</v>
      </c>
      <c r="L136" s="4">
        <f t="shared" ref="L136" si="144">SUM(K136+J136+I136)</f>
        <v>3333.333333333333</v>
      </c>
    </row>
    <row r="137" spans="1:12">
      <c r="A137" s="5" t="s">
        <v>358</v>
      </c>
      <c r="B137" s="33" t="s">
        <v>333</v>
      </c>
      <c r="C137" s="3" t="s">
        <v>14</v>
      </c>
      <c r="D137" s="37">
        <f t="shared" si="100"/>
        <v>1153.8461538461538</v>
      </c>
      <c r="E137" s="8">
        <v>130</v>
      </c>
      <c r="F137" s="3">
        <v>131</v>
      </c>
      <c r="G137" s="3">
        <v>0</v>
      </c>
      <c r="H137" s="3">
        <v>0</v>
      </c>
      <c r="I137" s="2">
        <f t="shared" si="94"/>
        <v>1153.8461538461538</v>
      </c>
      <c r="J137" s="3">
        <v>0</v>
      </c>
      <c r="K137" s="3">
        <f t="shared" si="141"/>
        <v>0</v>
      </c>
      <c r="L137" s="4">
        <f t="shared" ref="L137" si="145">SUM(K137+J137+I137)</f>
        <v>1153.8461538461538</v>
      </c>
    </row>
    <row r="138" spans="1:12">
      <c r="A138" s="5" t="s">
        <v>358</v>
      </c>
      <c r="B138" s="33" t="s">
        <v>107</v>
      </c>
      <c r="C138" s="3" t="s">
        <v>14</v>
      </c>
      <c r="D138" s="37">
        <f t="shared" si="100"/>
        <v>600</v>
      </c>
      <c r="E138" s="8">
        <v>250</v>
      </c>
      <c r="F138" s="3">
        <v>246.5</v>
      </c>
      <c r="G138" s="3">
        <v>0</v>
      </c>
      <c r="H138" s="3">
        <v>0</v>
      </c>
      <c r="I138" s="2">
        <f t="shared" si="94"/>
        <v>-2100</v>
      </c>
      <c r="J138" s="3">
        <v>0</v>
      </c>
      <c r="K138" s="3">
        <f t="shared" si="141"/>
        <v>0</v>
      </c>
      <c r="L138" s="4">
        <f t="shared" ref="L138" si="146">SUM(K138+J138+I138)</f>
        <v>-2100</v>
      </c>
    </row>
    <row r="139" spans="1:12">
      <c r="A139" s="5" t="s">
        <v>359</v>
      </c>
      <c r="B139" s="33" t="s">
        <v>332</v>
      </c>
      <c r="C139" s="3" t="s">
        <v>14</v>
      </c>
      <c r="D139" s="37">
        <f t="shared" si="100"/>
        <v>967.74193548387098</v>
      </c>
      <c r="E139" s="8">
        <v>155</v>
      </c>
      <c r="F139" s="3">
        <v>156</v>
      </c>
      <c r="G139" s="3">
        <v>157</v>
      </c>
      <c r="H139" s="3">
        <v>158</v>
      </c>
      <c r="I139" s="2">
        <f t="shared" si="94"/>
        <v>967.74193548387098</v>
      </c>
      <c r="J139" s="3">
        <f>(IF(C139="SHORT",IF(G139="",0,F139-G139),IF(C139="LONG",IF(G139="",0,G139-F139))))*D139</f>
        <v>967.74193548387098</v>
      </c>
      <c r="K139" s="3">
        <f t="shared" si="141"/>
        <v>967.74193548387098</v>
      </c>
      <c r="L139" s="4">
        <f t="shared" ref="L139" si="147">SUM(K139+J139+I139)</f>
        <v>2903.2258064516127</v>
      </c>
    </row>
    <row r="140" spans="1:12">
      <c r="A140" s="5" t="s">
        <v>359</v>
      </c>
      <c r="B140" s="33" t="s">
        <v>188</v>
      </c>
      <c r="C140" s="3" t="s">
        <v>14</v>
      </c>
      <c r="D140" s="37">
        <f t="shared" si="100"/>
        <v>961.53846153846155</v>
      </c>
      <c r="E140" s="8">
        <v>156</v>
      </c>
      <c r="F140" s="3">
        <v>157</v>
      </c>
      <c r="G140" s="3">
        <v>158</v>
      </c>
      <c r="H140" s="3">
        <v>0</v>
      </c>
      <c r="I140" s="2">
        <f t="shared" si="94"/>
        <v>961.53846153846155</v>
      </c>
      <c r="J140" s="3">
        <f>(IF(C140="SHORT",IF(G140="",0,F140-G140),IF(C140="LONG",IF(G140="",0,G140-F140))))*D140</f>
        <v>961.53846153846155</v>
      </c>
      <c r="K140" s="3">
        <v>0</v>
      </c>
      <c r="L140" s="4">
        <f t="shared" ref="L140" si="148">SUM(K140+J140+I140)</f>
        <v>1923.0769230769231</v>
      </c>
    </row>
    <row r="141" spans="1:12">
      <c r="A141" s="5" t="s">
        <v>359</v>
      </c>
      <c r="B141" s="33" t="s">
        <v>72</v>
      </c>
      <c r="C141" s="3" t="s">
        <v>14</v>
      </c>
      <c r="D141" s="37">
        <f t="shared" si="100"/>
        <v>477.70700636942678</v>
      </c>
      <c r="E141" s="8">
        <v>314</v>
      </c>
      <c r="F141" s="3">
        <v>317</v>
      </c>
      <c r="G141" s="3">
        <v>0</v>
      </c>
      <c r="H141" s="3">
        <v>0</v>
      </c>
      <c r="I141" s="2">
        <f t="shared" si="94"/>
        <v>1433.1210191082803</v>
      </c>
      <c r="J141" s="3">
        <v>0</v>
      </c>
      <c r="K141" s="3">
        <v>0</v>
      </c>
      <c r="L141" s="4">
        <f t="shared" ref="L141" si="149">SUM(K141+J141+I141)</f>
        <v>1433.1210191082803</v>
      </c>
    </row>
    <row r="142" spans="1:12">
      <c r="A142" s="5" t="s">
        <v>360</v>
      </c>
      <c r="B142" s="33" t="s">
        <v>56</v>
      </c>
      <c r="C142" s="3" t="s">
        <v>14</v>
      </c>
      <c r="D142" s="37">
        <f t="shared" si="100"/>
        <v>627.61506276150624</v>
      </c>
      <c r="E142" s="8">
        <v>239</v>
      </c>
      <c r="F142" s="3">
        <v>241</v>
      </c>
      <c r="G142" s="3">
        <v>243</v>
      </c>
      <c r="H142" s="3">
        <v>246</v>
      </c>
      <c r="I142" s="2">
        <f t="shared" si="94"/>
        <v>1255.2301255230125</v>
      </c>
      <c r="J142" s="3">
        <f>(IF(C142="SHORT",IF(G142="",0,F142-G142),IF(C142="LONG",IF(G142="",0,G142-F142))))*D142</f>
        <v>1255.2301255230125</v>
      </c>
      <c r="K142" s="3">
        <f t="shared" ref="K142:K151" si="150">SUM(H142-G142)*D142</f>
        <v>1882.8451882845188</v>
      </c>
      <c r="L142" s="4">
        <f t="shared" ref="L142" si="151">SUM(K142+J142+I142)</f>
        <v>4393.3054393305438</v>
      </c>
    </row>
    <row r="143" spans="1:12">
      <c r="A143" s="5" t="s">
        <v>360</v>
      </c>
      <c r="B143" s="33" t="s">
        <v>21</v>
      </c>
      <c r="C143" s="3" t="s">
        <v>14</v>
      </c>
      <c r="D143" s="37">
        <f t="shared" si="100"/>
        <v>169.68325791855204</v>
      </c>
      <c r="E143" s="8">
        <v>884</v>
      </c>
      <c r="F143" s="3">
        <v>890</v>
      </c>
      <c r="G143" s="3">
        <v>900</v>
      </c>
      <c r="H143" s="3">
        <v>910</v>
      </c>
      <c r="I143" s="2">
        <f t="shared" si="94"/>
        <v>1018.0995475113123</v>
      </c>
      <c r="J143" s="3">
        <f>(IF(C143="SHORT",IF(G143="",0,F143-G143),IF(C143="LONG",IF(G143="",0,G143-F143))))*D143</f>
        <v>1696.8325791855204</v>
      </c>
      <c r="K143" s="3">
        <f t="shared" si="150"/>
        <v>1696.8325791855204</v>
      </c>
      <c r="L143" s="4">
        <f t="shared" ref="L143" si="152">SUM(K143+J143+I143)</f>
        <v>4411.7647058823532</v>
      </c>
    </row>
    <row r="144" spans="1:12">
      <c r="A144" s="5" t="s">
        <v>360</v>
      </c>
      <c r="B144" s="33" t="s">
        <v>16</v>
      </c>
      <c r="C144" s="3" t="s">
        <v>14</v>
      </c>
      <c r="D144" s="37">
        <f t="shared" si="100"/>
        <v>887.5739644970414</v>
      </c>
      <c r="E144" s="8">
        <v>169</v>
      </c>
      <c r="F144" s="3">
        <v>170.5</v>
      </c>
      <c r="G144" s="3">
        <v>171.5</v>
      </c>
      <c r="H144" s="3">
        <v>173</v>
      </c>
      <c r="I144" s="2">
        <f t="shared" si="94"/>
        <v>1331.3609467455622</v>
      </c>
      <c r="J144" s="3">
        <f>(IF(C144="SHORT",IF(G144="",0,F144-G144),IF(C144="LONG",IF(G144="",0,G144-F144))))*D144</f>
        <v>887.5739644970414</v>
      </c>
      <c r="K144" s="3">
        <f t="shared" si="150"/>
        <v>1331.3609467455622</v>
      </c>
      <c r="L144" s="4">
        <f t="shared" ref="L144" si="153">SUM(K144+J144+I144)</f>
        <v>3550.2958579881656</v>
      </c>
    </row>
    <row r="145" spans="1:12">
      <c r="A145" s="5" t="s">
        <v>360</v>
      </c>
      <c r="B145" s="33" t="s">
        <v>92</v>
      </c>
      <c r="C145" s="3" t="s">
        <v>14</v>
      </c>
      <c r="D145" s="37">
        <f t="shared" si="100"/>
        <v>153.0612244897959</v>
      </c>
      <c r="E145" s="8">
        <v>980</v>
      </c>
      <c r="F145" s="3">
        <v>980</v>
      </c>
      <c r="G145" s="3">
        <v>0</v>
      </c>
      <c r="H145" s="3">
        <v>0</v>
      </c>
      <c r="I145" s="2">
        <f t="shared" si="94"/>
        <v>0</v>
      </c>
      <c r="J145" s="3">
        <v>0</v>
      </c>
      <c r="K145" s="3">
        <f t="shared" si="150"/>
        <v>0</v>
      </c>
      <c r="L145" s="4">
        <f t="shared" ref="L145" si="154">SUM(K145+J145+I145)</f>
        <v>0</v>
      </c>
    </row>
    <row r="146" spans="1:12">
      <c r="A146" s="5" t="s">
        <v>361</v>
      </c>
      <c r="B146" s="33" t="s">
        <v>23</v>
      </c>
      <c r="C146" s="3" t="s">
        <v>14</v>
      </c>
      <c r="D146" s="37">
        <f t="shared" si="100"/>
        <v>265.95744680851061</v>
      </c>
      <c r="E146" s="8">
        <v>564</v>
      </c>
      <c r="F146" s="3">
        <v>569</v>
      </c>
      <c r="G146" s="3">
        <v>574</v>
      </c>
      <c r="H146" s="3">
        <v>580</v>
      </c>
      <c r="I146" s="2">
        <f t="shared" si="94"/>
        <v>1329.7872340425531</v>
      </c>
      <c r="J146" s="3">
        <f>(IF(C146="SHORT",IF(G146="",0,F146-G146),IF(C146="LONG",IF(G146="",0,G146-F146))))*D146</f>
        <v>1329.7872340425531</v>
      </c>
      <c r="K146" s="3">
        <f t="shared" si="150"/>
        <v>1595.7446808510635</v>
      </c>
      <c r="L146" s="4">
        <f t="shared" ref="L146" si="155">SUM(K146+J146+I146)</f>
        <v>4255.3191489361698</v>
      </c>
    </row>
    <row r="147" spans="1:12">
      <c r="A147" s="5" t="s">
        <v>361</v>
      </c>
      <c r="B147" s="33" t="s">
        <v>23</v>
      </c>
      <c r="C147" s="3" t="s">
        <v>14</v>
      </c>
      <c r="D147" s="37">
        <f t="shared" si="100"/>
        <v>262.69702276707528</v>
      </c>
      <c r="E147" s="8">
        <v>571</v>
      </c>
      <c r="F147" s="3">
        <v>576</v>
      </c>
      <c r="G147" s="3">
        <v>0</v>
      </c>
      <c r="H147" s="3">
        <v>0</v>
      </c>
      <c r="I147" s="2">
        <f t="shared" si="94"/>
        <v>1313.4851138353765</v>
      </c>
      <c r="J147" s="3">
        <v>0</v>
      </c>
      <c r="K147" s="3">
        <f t="shared" si="150"/>
        <v>0</v>
      </c>
      <c r="L147" s="4">
        <f t="shared" ref="L147" si="156">SUM(K147+J147+I147)</f>
        <v>1313.4851138353765</v>
      </c>
    </row>
    <row r="148" spans="1:12">
      <c r="A148" s="5" t="s">
        <v>361</v>
      </c>
      <c r="B148" s="33" t="s">
        <v>193</v>
      </c>
      <c r="C148" s="3" t="s">
        <v>14</v>
      </c>
      <c r="D148" s="37">
        <f t="shared" si="100"/>
        <v>639.65884861407244</v>
      </c>
      <c r="E148" s="8">
        <v>234.5</v>
      </c>
      <c r="F148" s="3">
        <v>232</v>
      </c>
      <c r="G148" s="3">
        <v>0</v>
      </c>
      <c r="H148" s="3">
        <v>0</v>
      </c>
      <c r="I148" s="2">
        <f t="shared" si="94"/>
        <v>-1599.1471215351812</v>
      </c>
      <c r="J148" s="3">
        <v>0</v>
      </c>
      <c r="K148" s="3">
        <f t="shared" si="150"/>
        <v>0</v>
      </c>
      <c r="L148" s="4">
        <f t="shared" ref="L148" si="157">SUM(K148+J148+I148)</f>
        <v>-1599.1471215351812</v>
      </c>
    </row>
    <row r="149" spans="1:12">
      <c r="A149" s="5" t="s">
        <v>361</v>
      </c>
      <c r="B149" s="33" t="s">
        <v>92</v>
      </c>
      <c r="C149" s="3" t="s">
        <v>14</v>
      </c>
      <c r="D149" s="37">
        <f t="shared" si="100"/>
        <v>156.25</v>
      </c>
      <c r="E149" s="8">
        <v>960</v>
      </c>
      <c r="F149" s="3">
        <v>960</v>
      </c>
      <c r="G149" s="3">
        <v>0</v>
      </c>
      <c r="H149" s="3">
        <v>0</v>
      </c>
      <c r="I149" s="2">
        <f t="shared" si="94"/>
        <v>0</v>
      </c>
      <c r="J149" s="3">
        <v>0</v>
      </c>
      <c r="K149" s="3">
        <f t="shared" si="150"/>
        <v>0</v>
      </c>
      <c r="L149" s="4">
        <f t="shared" ref="L149" si="158">SUM(K149+J149+I149)</f>
        <v>0</v>
      </c>
    </row>
    <row r="150" spans="1:12">
      <c r="A150" s="5" t="s">
        <v>362</v>
      </c>
      <c r="B150" s="33" t="s">
        <v>90</v>
      </c>
      <c r="C150" s="3" t="s">
        <v>14</v>
      </c>
      <c r="D150" s="37">
        <f t="shared" si="100"/>
        <v>398.40637450199205</v>
      </c>
      <c r="E150" s="8">
        <v>376.5</v>
      </c>
      <c r="F150" s="3">
        <v>379</v>
      </c>
      <c r="G150" s="3">
        <v>382</v>
      </c>
      <c r="H150" s="3">
        <v>385</v>
      </c>
      <c r="I150" s="2">
        <f t="shared" si="94"/>
        <v>996.01593625498015</v>
      </c>
      <c r="J150" s="3">
        <f t="shared" ref="J150:J155" si="159">(IF(C150="SHORT",IF(G150="",0,F150-G150),IF(C150="LONG",IF(G150="",0,G150-F150))))*D150</f>
        <v>1195.2191235059761</v>
      </c>
      <c r="K150" s="3">
        <f t="shared" si="150"/>
        <v>1195.2191235059761</v>
      </c>
      <c r="L150" s="4">
        <f t="shared" ref="L150" si="160">SUM(K150+J150+I150)</f>
        <v>3386.4541832669324</v>
      </c>
    </row>
    <row r="151" spans="1:12">
      <c r="A151" s="5" t="s">
        <v>362</v>
      </c>
      <c r="B151" s="33" t="s">
        <v>23</v>
      </c>
      <c r="C151" s="3" t="s">
        <v>14</v>
      </c>
      <c r="D151" s="37">
        <f t="shared" si="100"/>
        <v>276.7527675276753</v>
      </c>
      <c r="E151" s="8">
        <v>542</v>
      </c>
      <c r="F151" s="3">
        <v>547</v>
      </c>
      <c r="G151" s="3">
        <v>555</v>
      </c>
      <c r="H151" s="3">
        <v>560</v>
      </c>
      <c r="I151" s="2">
        <f t="shared" si="94"/>
        <v>1383.7638376383766</v>
      </c>
      <c r="J151" s="3">
        <f t="shared" si="159"/>
        <v>2214.0221402214024</v>
      </c>
      <c r="K151" s="3">
        <f t="shared" si="150"/>
        <v>1383.7638376383766</v>
      </c>
      <c r="L151" s="4">
        <f t="shared" ref="L151" si="161">SUM(K151+J151+I151)</f>
        <v>4981.549815498156</v>
      </c>
    </row>
    <row r="152" spans="1:12">
      <c r="A152" s="5" t="s">
        <v>362</v>
      </c>
      <c r="B152" s="33" t="s">
        <v>25</v>
      </c>
      <c r="C152" s="3" t="s">
        <v>14</v>
      </c>
      <c r="D152" s="37">
        <f t="shared" si="100"/>
        <v>290.69767441860466</v>
      </c>
      <c r="E152" s="8">
        <v>516</v>
      </c>
      <c r="F152" s="3">
        <v>520</v>
      </c>
      <c r="G152" s="3">
        <v>524</v>
      </c>
      <c r="H152" s="3">
        <v>0</v>
      </c>
      <c r="I152" s="2">
        <f t="shared" si="94"/>
        <v>1162.7906976744187</v>
      </c>
      <c r="J152" s="3">
        <f t="shared" si="159"/>
        <v>1162.7906976744187</v>
      </c>
      <c r="K152" s="3">
        <v>0</v>
      </c>
      <c r="L152" s="4">
        <f t="shared" ref="L152" si="162">SUM(K152+J152+I152)</f>
        <v>2325.5813953488373</v>
      </c>
    </row>
    <row r="153" spans="1:12">
      <c r="A153" s="5" t="s">
        <v>362</v>
      </c>
      <c r="B153" s="33" t="s">
        <v>40</v>
      </c>
      <c r="C153" s="3" t="s">
        <v>14</v>
      </c>
      <c r="D153" s="37">
        <f t="shared" si="100"/>
        <v>600</v>
      </c>
      <c r="E153" s="8">
        <v>250</v>
      </c>
      <c r="F153" s="3">
        <v>252</v>
      </c>
      <c r="G153" s="3">
        <v>254</v>
      </c>
      <c r="H153" s="3">
        <v>0</v>
      </c>
      <c r="I153" s="2">
        <f t="shared" si="94"/>
        <v>1200</v>
      </c>
      <c r="J153" s="3">
        <f t="shared" si="159"/>
        <v>1200</v>
      </c>
      <c r="K153" s="3">
        <v>0</v>
      </c>
      <c r="L153" s="4">
        <f t="shared" ref="L153" si="163">SUM(K153+J153+I153)</f>
        <v>2400</v>
      </c>
    </row>
    <row r="154" spans="1:12">
      <c r="A154" s="5" t="s">
        <v>363</v>
      </c>
      <c r="B154" s="33" t="s">
        <v>40</v>
      </c>
      <c r="C154" s="3" t="s">
        <v>14</v>
      </c>
      <c r="D154" s="37">
        <f t="shared" si="100"/>
        <v>649.35064935064941</v>
      </c>
      <c r="E154" s="8">
        <v>231</v>
      </c>
      <c r="F154" s="3">
        <v>233</v>
      </c>
      <c r="G154" s="3">
        <v>236</v>
      </c>
      <c r="H154" s="3">
        <v>240</v>
      </c>
      <c r="I154" s="2">
        <f t="shared" ref="I154:I217" si="164">(IF(C154="SHORT",E154-F154,IF(C154="LONG",F154-E154)))*D154</f>
        <v>1298.7012987012988</v>
      </c>
      <c r="J154" s="3">
        <f t="shared" si="159"/>
        <v>1948.0519480519483</v>
      </c>
      <c r="K154" s="3">
        <f t="shared" ref="K154:K168" si="165">SUM(H154-G154)*D154</f>
        <v>2597.4025974025976</v>
      </c>
      <c r="L154" s="4">
        <f t="shared" ref="L154" si="166">SUM(K154+J154+I154)</f>
        <v>5844.1558441558445</v>
      </c>
    </row>
    <row r="155" spans="1:12">
      <c r="A155" s="5" t="s">
        <v>363</v>
      </c>
      <c r="B155" s="33" t="s">
        <v>330</v>
      </c>
      <c r="C155" s="3" t="s">
        <v>14</v>
      </c>
      <c r="D155" s="37">
        <f t="shared" si="100"/>
        <v>753.7688442211055</v>
      </c>
      <c r="E155" s="8">
        <v>199</v>
      </c>
      <c r="F155" s="3">
        <v>200</v>
      </c>
      <c r="G155" s="3">
        <v>201</v>
      </c>
      <c r="H155" s="3">
        <v>202</v>
      </c>
      <c r="I155" s="2">
        <f t="shared" si="164"/>
        <v>753.7688442211055</v>
      </c>
      <c r="J155" s="3">
        <f t="shared" si="159"/>
        <v>753.7688442211055</v>
      </c>
      <c r="K155" s="3">
        <f t="shared" si="165"/>
        <v>753.7688442211055</v>
      </c>
      <c r="L155" s="4">
        <f t="shared" ref="L155" si="167">SUM(K155+J155+I155)</f>
        <v>2261.3065326633164</v>
      </c>
    </row>
    <row r="156" spans="1:12">
      <c r="A156" s="5" t="s">
        <v>363</v>
      </c>
      <c r="B156" s="33" t="s">
        <v>331</v>
      </c>
      <c r="C156" s="3" t="s">
        <v>14</v>
      </c>
      <c r="D156" s="37">
        <f t="shared" si="100"/>
        <v>964.6302250803858</v>
      </c>
      <c r="E156" s="8">
        <v>155.5</v>
      </c>
      <c r="F156" s="3">
        <v>154</v>
      </c>
      <c r="G156" s="3">
        <v>0</v>
      </c>
      <c r="H156" s="3">
        <v>0</v>
      </c>
      <c r="I156" s="2">
        <f t="shared" si="164"/>
        <v>-1446.9453376205788</v>
      </c>
      <c r="J156" s="3">
        <v>0</v>
      </c>
      <c r="K156" s="3">
        <f t="shared" si="165"/>
        <v>0</v>
      </c>
      <c r="L156" s="4">
        <f t="shared" ref="L156" si="168">SUM(K156+J156+I156)</f>
        <v>-1446.9453376205788</v>
      </c>
    </row>
    <row r="157" spans="1:12">
      <c r="A157" s="5" t="s">
        <v>364</v>
      </c>
      <c r="B157" s="33" t="s">
        <v>106</v>
      </c>
      <c r="C157" s="3" t="s">
        <v>14</v>
      </c>
      <c r="D157" s="37">
        <f t="shared" si="100"/>
        <v>1056.338028169014</v>
      </c>
      <c r="E157" s="8">
        <v>142</v>
      </c>
      <c r="F157" s="3">
        <v>143</v>
      </c>
      <c r="G157" s="3">
        <v>144</v>
      </c>
      <c r="H157" s="3">
        <v>145</v>
      </c>
      <c r="I157" s="2">
        <f t="shared" si="164"/>
        <v>1056.338028169014</v>
      </c>
      <c r="J157" s="3">
        <f>(IF(C157="SHORT",IF(G157="",0,F157-G157),IF(C157="LONG",IF(G157="",0,G157-F157))))*D157</f>
        <v>1056.338028169014</v>
      </c>
      <c r="K157" s="3">
        <f t="shared" si="165"/>
        <v>1056.338028169014</v>
      </c>
      <c r="L157" s="4">
        <f t="shared" ref="L157" si="169">SUM(K157+J157+I157)</f>
        <v>3169.0140845070418</v>
      </c>
    </row>
    <row r="158" spans="1:12">
      <c r="A158" s="5" t="s">
        <v>364</v>
      </c>
      <c r="B158" s="33" t="s">
        <v>106</v>
      </c>
      <c r="C158" s="3" t="s">
        <v>14</v>
      </c>
      <c r="D158" s="37">
        <f t="shared" si="100"/>
        <v>1012.1457489878543</v>
      </c>
      <c r="E158" s="8">
        <v>148.19999999999999</v>
      </c>
      <c r="F158" s="3">
        <v>149.19999999999999</v>
      </c>
      <c r="G158" s="3">
        <v>150</v>
      </c>
      <c r="H158" s="3">
        <v>152</v>
      </c>
      <c r="I158" s="2">
        <f t="shared" si="164"/>
        <v>1012.1457489878543</v>
      </c>
      <c r="J158" s="3">
        <f>(IF(C158="SHORT",IF(G158="",0,F158-G158),IF(C158="LONG",IF(G158="",0,G158-F158))))*D158</f>
        <v>809.71659919029491</v>
      </c>
      <c r="K158" s="3">
        <f t="shared" si="165"/>
        <v>2024.2914979757086</v>
      </c>
      <c r="L158" s="4">
        <f t="shared" ref="L158" si="170">SUM(K158+J158+I158)</f>
        <v>3846.153846153858</v>
      </c>
    </row>
    <row r="159" spans="1:12">
      <c r="A159" s="5" t="s">
        <v>364</v>
      </c>
      <c r="B159" s="33" t="s">
        <v>106</v>
      </c>
      <c r="C159" s="3" t="s">
        <v>14</v>
      </c>
      <c r="D159" s="37">
        <f t="shared" ref="D159:D222" si="171">150000/E159</f>
        <v>1041.6666666666667</v>
      </c>
      <c r="E159" s="8">
        <v>144</v>
      </c>
      <c r="F159" s="3">
        <v>145</v>
      </c>
      <c r="G159" s="3">
        <v>146</v>
      </c>
      <c r="H159" s="3">
        <v>147</v>
      </c>
      <c r="I159" s="2">
        <f t="shared" si="164"/>
        <v>1041.6666666666667</v>
      </c>
      <c r="J159" s="3">
        <f>(IF(C159="SHORT",IF(G159="",0,F159-G159),IF(C159="LONG",IF(G159="",0,G159-F159))))*D159</f>
        <v>1041.6666666666667</v>
      </c>
      <c r="K159" s="3">
        <f t="shared" si="165"/>
        <v>1041.6666666666667</v>
      </c>
      <c r="L159" s="4">
        <f t="shared" ref="L159" si="172">SUM(K159+J159+I159)</f>
        <v>3125</v>
      </c>
    </row>
    <row r="160" spans="1:12">
      <c r="A160" s="5" t="s">
        <v>365</v>
      </c>
      <c r="B160" s="33" t="s">
        <v>160</v>
      </c>
      <c r="C160" s="3" t="s">
        <v>14</v>
      </c>
      <c r="D160" s="37">
        <f t="shared" si="171"/>
        <v>177.72511848341233</v>
      </c>
      <c r="E160" s="8">
        <v>844</v>
      </c>
      <c r="F160" s="3">
        <v>852</v>
      </c>
      <c r="G160" s="3">
        <v>860</v>
      </c>
      <c r="H160" s="3">
        <v>865</v>
      </c>
      <c r="I160" s="2">
        <f t="shared" si="164"/>
        <v>1421.8009478672986</v>
      </c>
      <c r="J160" s="3">
        <v>0</v>
      </c>
      <c r="K160" s="3">
        <f t="shared" si="165"/>
        <v>888.62559241706163</v>
      </c>
      <c r="L160" s="4">
        <f t="shared" ref="L160" si="173">SUM(K160+J160+I160)</f>
        <v>2310.4265402843603</v>
      </c>
    </row>
    <row r="161" spans="1:12">
      <c r="A161" s="5" t="s">
        <v>365</v>
      </c>
      <c r="B161" s="33" t="s">
        <v>96</v>
      </c>
      <c r="C161" s="3" t="s">
        <v>14</v>
      </c>
      <c r="D161" s="37">
        <f t="shared" si="171"/>
        <v>172.0183486238532</v>
      </c>
      <c r="E161" s="8">
        <v>872</v>
      </c>
      <c r="F161" s="3">
        <v>880</v>
      </c>
      <c r="G161" s="3">
        <v>0</v>
      </c>
      <c r="H161" s="3">
        <v>0</v>
      </c>
      <c r="I161" s="2">
        <f t="shared" si="164"/>
        <v>1376.1467889908256</v>
      </c>
      <c r="J161" s="3">
        <v>0</v>
      </c>
      <c r="K161" s="3">
        <f t="shared" si="165"/>
        <v>0</v>
      </c>
      <c r="L161" s="4">
        <f t="shared" ref="L161" si="174">SUM(K161+J161+I161)</f>
        <v>1376.1467889908256</v>
      </c>
    </row>
    <row r="162" spans="1:12">
      <c r="A162" s="5" t="s">
        <v>365</v>
      </c>
      <c r="B162" s="33" t="s">
        <v>63</v>
      </c>
      <c r="C162" s="3" t="s">
        <v>14</v>
      </c>
      <c r="D162" s="37">
        <f t="shared" si="171"/>
        <v>81.743869209809262</v>
      </c>
      <c r="E162" s="8">
        <v>1835</v>
      </c>
      <c r="F162" s="3">
        <v>1835</v>
      </c>
      <c r="G162" s="3">
        <v>0</v>
      </c>
      <c r="H162" s="3">
        <v>0</v>
      </c>
      <c r="I162" s="2">
        <f t="shared" si="164"/>
        <v>0</v>
      </c>
      <c r="J162" s="3">
        <v>0</v>
      </c>
      <c r="K162" s="3">
        <f t="shared" si="165"/>
        <v>0</v>
      </c>
      <c r="L162" s="4">
        <f t="shared" ref="L162" si="175">SUM(K162+J162+I162)</f>
        <v>0</v>
      </c>
    </row>
    <row r="163" spans="1:12">
      <c r="A163" s="5" t="s">
        <v>346</v>
      </c>
      <c r="B163" s="33" t="s">
        <v>40</v>
      </c>
      <c r="C163" s="3" t="s">
        <v>14</v>
      </c>
      <c r="D163" s="37">
        <f t="shared" si="171"/>
        <v>751.87969924812035</v>
      </c>
      <c r="E163" s="8">
        <v>199.5</v>
      </c>
      <c r="F163" s="3">
        <v>201.5</v>
      </c>
      <c r="G163" s="3">
        <v>203</v>
      </c>
      <c r="H163" s="3">
        <v>206</v>
      </c>
      <c r="I163" s="2">
        <f t="shared" si="164"/>
        <v>1503.7593984962407</v>
      </c>
      <c r="J163" s="3">
        <f>(IF(C163="SHORT",IF(G163="",0,F163-G163),IF(C163="LONG",IF(G163="",0,G163-F163))))*D163</f>
        <v>1127.8195488721806</v>
      </c>
      <c r="K163" s="3">
        <f t="shared" si="165"/>
        <v>2255.6390977443612</v>
      </c>
      <c r="L163" s="4">
        <f t="shared" ref="L163" si="176">SUM(K163+J163+I163)</f>
        <v>4887.2180451127824</v>
      </c>
    </row>
    <row r="164" spans="1:12">
      <c r="A164" s="5" t="s">
        <v>346</v>
      </c>
      <c r="B164" s="33" t="s">
        <v>70</v>
      </c>
      <c r="C164" s="3" t="s">
        <v>14</v>
      </c>
      <c r="D164" s="37">
        <f t="shared" si="171"/>
        <v>964.6302250803858</v>
      </c>
      <c r="E164" s="8">
        <v>155.5</v>
      </c>
      <c r="F164" s="3">
        <v>154</v>
      </c>
      <c r="G164" s="3">
        <v>0</v>
      </c>
      <c r="H164" s="3">
        <v>0</v>
      </c>
      <c r="I164" s="2">
        <f t="shared" si="164"/>
        <v>-1446.9453376205788</v>
      </c>
      <c r="J164" s="3">
        <v>0</v>
      </c>
      <c r="K164" s="3">
        <f t="shared" si="165"/>
        <v>0</v>
      </c>
      <c r="L164" s="4">
        <f t="shared" ref="L164" si="177">SUM(K164+J164+I164)</f>
        <v>-1446.9453376205788</v>
      </c>
    </row>
    <row r="165" spans="1:12">
      <c r="A165" s="5" t="s">
        <v>346</v>
      </c>
      <c r="B165" s="33" t="s">
        <v>329</v>
      </c>
      <c r="C165" s="3" t="s">
        <v>14</v>
      </c>
      <c r="D165" s="37">
        <f t="shared" si="171"/>
        <v>1140.6844106463877</v>
      </c>
      <c r="E165" s="8">
        <v>131.5</v>
      </c>
      <c r="F165" s="3">
        <v>130</v>
      </c>
      <c r="G165" s="3">
        <v>0</v>
      </c>
      <c r="H165" s="3">
        <v>0</v>
      </c>
      <c r="I165" s="2">
        <f t="shared" si="164"/>
        <v>-1711.0266159695816</v>
      </c>
      <c r="J165" s="3">
        <v>0</v>
      </c>
      <c r="K165" s="3">
        <f t="shared" si="165"/>
        <v>0</v>
      </c>
      <c r="L165" s="4">
        <f t="shared" ref="L165" si="178">SUM(K165+J165+I165)</f>
        <v>-1711.0266159695816</v>
      </c>
    </row>
    <row r="166" spans="1:12">
      <c r="A166" s="5" t="s">
        <v>345</v>
      </c>
      <c r="B166" s="33" t="s">
        <v>70</v>
      </c>
      <c r="C166" s="3" t="s">
        <v>14</v>
      </c>
      <c r="D166" s="37">
        <f t="shared" si="171"/>
        <v>993.37748344370857</v>
      </c>
      <c r="E166" s="8">
        <v>151</v>
      </c>
      <c r="F166" s="3">
        <v>152</v>
      </c>
      <c r="G166" s="3">
        <v>153</v>
      </c>
      <c r="H166" s="3">
        <v>154</v>
      </c>
      <c r="I166" s="2">
        <f t="shared" si="164"/>
        <v>993.37748344370857</v>
      </c>
      <c r="J166" s="3">
        <f>(IF(C166="SHORT",IF(G166="",0,F166-G166),IF(C166="LONG",IF(G166="",0,G166-F166))))*D166</f>
        <v>993.37748344370857</v>
      </c>
      <c r="K166" s="3">
        <f t="shared" si="165"/>
        <v>993.37748344370857</v>
      </c>
      <c r="L166" s="4">
        <f t="shared" ref="L166" si="179">SUM(K166+J166+I166)</f>
        <v>2980.1324503311257</v>
      </c>
    </row>
    <row r="167" spans="1:12">
      <c r="A167" s="5" t="s">
        <v>345</v>
      </c>
      <c r="B167" s="33" t="s">
        <v>23</v>
      </c>
      <c r="C167" s="3" t="s">
        <v>14</v>
      </c>
      <c r="D167" s="37">
        <f t="shared" si="171"/>
        <v>290.13539651837522</v>
      </c>
      <c r="E167" s="8">
        <v>517</v>
      </c>
      <c r="F167" s="3">
        <v>522</v>
      </c>
      <c r="G167" s="3">
        <v>525</v>
      </c>
      <c r="H167" s="3">
        <v>530</v>
      </c>
      <c r="I167" s="2">
        <f t="shared" si="164"/>
        <v>1450.6769825918761</v>
      </c>
      <c r="J167" s="3">
        <f>(IF(C167="SHORT",IF(G167="",0,F167-G167),IF(C167="LONG",IF(G167="",0,G167-F167))))*D167</f>
        <v>870.40618955512559</v>
      </c>
      <c r="K167" s="3">
        <f t="shared" si="165"/>
        <v>1450.6769825918761</v>
      </c>
      <c r="L167" s="4">
        <f t="shared" ref="L167" si="180">SUM(K167+J167+I167)</f>
        <v>3771.7601547388776</v>
      </c>
    </row>
    <row r="168" spans="1:12">
      <c r="A168" s="5" t="s">
        <v>326</v>
      </c>
      <c r="B168" s="33" t="s">
        <v>23</v>
      </c>
      <c r="C168" s="3" t="s">
        <v>14</v>
      </c>
      <c r="D168" s="37">
        <f t="shared" si="171"/>
        <v>304.25963488843814</v>
      </c>
      <c r="E168" s="8">
        <v>493</v>
      </c>
      <c r="F168" s="3">
        <v>497</v>
      </c>
      <c r="G168" s="3">
        <v>505</v>
      </c>
      <c r="H168" s="3">
        <v>512</v>
      </c>
      <c r="I168" s="2">
        <f t="shared" si="164"/>
        <v>1217.0385395537526</v>
      </c>
      <c r="J168" s="3">
        <f>(IF(C168="SHORT",IF(G168="",0,F168-G168),IF(C168="LONG",IF(G168="",0,G168-F168))))*D168</f>
        <v>2434.0770791075051</v>
      </c>
      <c r="K168" s="3">
        <f t="shared" si="165"/>
        <v>2129.8174442190671</v>
      </c>
      <c r="L168" s="4">
        <f t="shared" ref="L168" si="181">SUM(K168+J168+I168)</f>
        <v>5780.9330628803245</v>
      </c>
    </row>
    <row r="169" spans="1:12">
      <c r="A169" s="5" t="s">
        <v>326</v>
      </c>
      <c r="B169" s="33" t="s">
        <v>291</v>
      </c>
      <c r="C169" s="3" t="s">
        <v>14</v>
      </c>
      <c r="D169" s="37">
        <f t="shared" si="171"/>
        <v>101.83299389002036</v>
      </c>
      <c r="E169" s="8">
        <v>1473</v>
      </c>
      <c r="F169" s="3">
        <v>1483</v>
      </c>
      <c r="G169" s="3">
        <v>1493</v>
      </c>
      <c r="H169" s="3">
        <v>0</v>
      </c>
      <c r="I169" s="2">
        <f t="shared" si="164"/>
        <v>1018.3299389002036</v>
      </c>
      <c r="J169" s="3">
        <f>(IF(C169="SHORT",IF(G169="",0,F169-G169),IF(C169="LONG",IF(G169="",0,G169-F169))))*D169</f>
        <v>1018.3299389002036</v>
      </c>
      <c r="K169" s="3">
        <v>0</v>
      </c>
      <c r="L169" s="4">
        <f t="shared" ref="L169" si="182">SUM(K169+J169+I169)</f>
        <v>2036.6598778004072</v>
      </c>
    </row>
    <row r="170" spans="1:12">
      <c r="A170" s="5" t="s">
        <v>326</v>
      </c>
      <c r="B170" s="33" t="s">
        <v>327</v>
      </c>
      <c r="C170" s="3" t="s">
        <v>14</v>
      </c>
      <c r="D170" s="37">
        <f t="shared" si="171"/>
        <v>56.074766355140184</v>
      </c>
      <c r="E170" s="8">
        <v>2675</v>
      </c>
      <c r="F170" s="3">
        <v>2695</v>
      </c>
      <c r="G170" s="3">
        <v>0</v>
      </c>
      <c r="H170" s="3">
        <v>0</v>
      </c>
      <c r="I170" s="2">
        <f t="shared" si="164"/>
        <v>1121.4953271028037</v>
      </c>
      <c r="J170" s="3">
        <v>0</v>
      </c>
      <c r="K170" s="3">
        <v>0</v>
      </c>
      <c r="L170" s="4">
        <f t="shared" ref="L170" si="183">SUM(K170+J170+I170)</f>
        <v>1121.4953271028037</v>
      </c>
    </row>
    <row r="171" spans="1:12">
      <c r="A171" s="5" t="s">
        <v>326</v>
      </c>
      <c r="B171" s="33" t="s">
        <v>29</v>
      </c>
      <c r="C171" s="3" t="s">
        <v>14</v>
      </c>
      <c r="D171" s="37">
        <f t="shared" si="171"/>
        <v>86.306098964326807</v>
      </c>
      <c r="E171" s="8">
        <v>1738</v>
      </c>
      <c r="F171" s="3">
        <v>1750</v>
      </c>
      <c r="G171" s="3">
        <v>0</v>
      </c>
      <c r="H171" s="3">
        <v>0</v>
      </c>
      <c r="I171" s="2">
        <f t="shared" si="164"/>
        <v>1035.6731875719217</v>
      </c>
      <c r="J171" s="3">
        <v>0</v>
      </c>
      <c r="K171" s="3">
        <v>0</v>
      </c>
      <c r="L171" s="4">
        <f t="shared" ref="L171" si="184">SUM(K171+J171+I171)</f>
        <v>1035.6731875719217</v>
      </c>
    </row>
    <row r="172" spans="1:12">
      <c r="A172" s="5" t="s">
        <v>326</v>
      </c>
      <c r="B172" s="33" t="s">
        <v>328</v>
      </c>
      <c r="C172" s="3" t="s">
        <v>14</v>
      </c>
      <c r="D172" s="37">
        <f t="shared" si="171"/>
        <v>441.1764705882353</v>
      </c>
      <c r="E172" s="8">
        <v>340</v>
      </c>
      <c r="F172" s="3">
        <v>343</v>
      </c>
      <c r="G172" s="3">
        <v>0</v>
      </c>
      <c r="H172" s="3">
        <v>0</v>
      </c>
      <c r="I172" s="2">
        <f t="shared" si="164"/>
        <v>1323.5294117647059</v>
      </c>
      <c r="J172" s="3">
        <v>0</v>
      </c>
      <c r="K172" s="3">
        <v>0</v>
      </c>
      <c r="L172" s="4">
        <f t="shared" ref="L172" si="185">SUM(K172+J172+I172)</f>
        <v>1323.5294117647059</v>
      </c>
    </row>
    <row r="173" spans="1:12">
      <c r="A173" s="5" t="s">
        <v>325</v>
      </c>
      <c r="B173" s="33" t="s">
        <v>25</v>
      </c>
      <c r="C173" s="3" t="s">
        <v>14</v>
      </c>
      <c r="D173" s="37">
        <f t="shared" si="171"/>
        <v>292.96875</v>
      </c>
      <c r="E173" s="8">
        <v>512</v>
      </c>
      <c r="F173" s="3">
        <v>516</v>
      </c>
      <c r="G173" s="3">
        <v>520</v>
      </c>
      <c r="H173" s="3">
        <v>524</v>
      </c>
      <c r="I173" s="2">
        <f t="shared" si="164"/>
        <v>1171.875</v>
      </c>
      <c r="J173" s="3">
        <f>(IF(C173="SHORT",IF(G173="",0,F173-G173),IF(C173="LONG",IF(G173="",0,G173-F173))))*D173</f>
        <v>1171.875</v>
      </c>
      <c r="K173" s="3">
        <f t="shared" ref="K173:K195" si="186">SUM(H173-G173)*D173</f>
        <v>1171.875</v>
      </c>
      <c r="L173" s="4">
        <f t="shared" ref="L173" si="187">SUM(K173+J173+I173)</f>
        <v>3515.625</v>
      </c>
    </row>
    <row r="174" spans="1:12">
      <c r="A174" s="5" t="s">
        <v>325</v>
      </c>
      <c r="B174" s="33" t="s">
        <v>96</v>
      </c>
      <c r="C174" s="3" t="s">
        <v>14</v>
      </c>
      <c r="D174" s="37">
        <f t="shared" si="171"/>
        <v>192.80205655526993</v>
      </c>
      <c r="E174" s="8">
        <v>778</v>
      </c>
      <c r="F174" s="3">
        <v>784</v>
      </c>
      <c r="G174" s="3">
        <v>790</v>
      </c>
      <c r="H174" s="3">
        <v>800</v>
      </c>
      <c r="I174" s="2">
        <f t="shared" si="164"/>
        <v>1156.8123393316196</v>
      </c>
      <c r="J174" s="3">
        <f>(IF(C174="SHORT",IF(G174="",0,F174-G174),IF(C174="LONG",IF(G174="",0,G174-F174))))*D174</f>
        <v>1156.8123393316196</v>
      </c>
      <c r="K174" s="3">
        <f t="shared" si="186"/>
        <v>1928.0205655526993</v>
      </c>
      <c r="L174" s="4">
        <f t="shared" ref="L174" si="188">SUM(K174+J174+I174)</f>
        <v>4241.6452442159389</v>
      </c>
    </row>
    <row r="175" spans="1:12">
      <c r="A175" s="5" t="s">
        <v>324</v>
      </c>
      <c r="B175" s="33" t="s">
        <v>91</v>
      </c>
      <c r="C175" s="3" t="s">
        <v>14</v>
      </c>
      <c r="D175" s="37">
        <f t="shared" si="171"/>
        <v>409.27694406548432</v>
      </c>
      <c r="E175" s="8">
        <v>366.5</v>
      </c>
      <c r="F175" s="3">
        <v>369</v>
      </c>
      <c r="G175" s="3">
        <v>372</v>
      </c>
      <c r="H175" s="3">
        <v>376</v>
      </c>
      <c r="I175" s="2">
        <f t="shared" si="164"/>
        <v>1023.1923601637108</v>
      </c>
      <c r="J175" s="3">
        <f>(IF(C175="SHORT",IF(G175="",0,F175-G175),IF(C175="LONG",IF(G175="",0,G175-F175))))*D175</f>
        <v>1227.830832196453</v>
      </c>
      <c r="K175" s="3">
        <f t="shared" si="186"/>
        <v>1637.1077762619373</v>
      </c>
      <c r="L175" s="4">
        <f t="shared" ref="L175" si="189">SUM(K175+J175+I175)</f>
        <v>3888.1309686221011</v>
      </c>
    </row>
    <row r="176" spans="1:12">
      <c r="A176" s="5" t="s">
        <v>324</v>
      </c>
      <c r="B176" s="33" t="s">
        <v>296</v>
      </c>
      <c r="C176" s="3" t="s">
        <v>14</v>
      </c>
      <c r="D176" s="37">
        <f t="shared" si="171"/>
        <v>1630.4347826086957</v>
      </c>
      <c r="E176" s="8">
        <v>92</v>
      </c>
      <c r="F176" s="3">
        <v>90.5</v>
      </c>
      <c r="G176" s="3">
        <v>0</v>
      </c>
      <c r="H176" s="3">
        <v>0</v>
      </c>
      <c r="I176" s="2">
        <f t="shared" si="164"/>
        <v>-2445.6521739130435</v>
      </c>
      <c r="J176" s="3">
        <v>0</v>
      </c>
      <c r="K176" s="3">
        <f t="shared" si="186"/>
        <v>0</v>
      </c>
      <c r="L176" s="4">
        <f t="shared" ref="L176" si="190">SUM(K176+J176+I176)</f>
        <v>-2445.6521739130435</v>
      </c>
    </row>
    <row r="177" spans="1:12">
      <c r="A177" s="5" t="s">
        <v>324</v>
      </c>
      <c r="B177" s="33" t="s">
        <v>28</v>
      </c>
      <c r="C177" s="3" t="s">
        <v>14</v>
      </c>
      <c r="D177" s="37">
        <f t="shared" si="171"/>
        <v>187.5</v>
      </c>
      <c r="E177" s="8">
        <v>800</v>
      </c>
      <c r="F177" s="3">
        <v>792</v>
      </c>
      <c r="G177" s="3">
        <v>0</v>
      </c>
      <c r="H177" s="3">
        <v>0</v>
      </c>
      <c r="I177" s="2">
        <f t="shared" si="164"/>
        <v>-1500</v>
      </c>
      <c r="J177" s="3">
        <v>0</v>
      </c>
      <c r="K177" s="3">
        <f t="shared" si="186"/>
        <v>0</v>
      </c>
      <c r="L177" s="4">
        <f t="shared" ref="L177" si="191">SUM(K177+J177+I177)</f>
        <v>-1500</v>
      </c>
    </row>
    <row r="178" spans="1:12">
      <c r="A178" s="5" t="s">
        <v>324</v>
      </c>
      <c r="B178" s="33" t="s">
        <v>25</v>
      </c>
      <c r="C178" s="3" t="s">
        <v>14</v>
      </c>
      <c r="D178" s="37">
        <f t="shared" si="171"/>
        <v>316.45569620253167</v>
      </c>
      <c r="E178" s="8">
        <v>474</v>
      </c>
      <c r="F178" s="3">
        <v>468</v>
      </c>
      <c r="G178" s="3">
        <v>0</v>
      </c>
      <c r="H178" s="3">
        <v>0</v>
      </c>
      <c r="I178" s="2">
        <f t="shared" si="164"/>
        <v>-1898.7341772151899</v>
      </c>
      <c r="J178" s="3">
        <v>0</v>
      </c>
      <c r="K178" s="3">
        <f t="shared" si="186"/>
        <v>0</v>
      </c>
      <c r="L178" s="4">
        <f t="shared" ref="L178" si="192">SUM(K178+J178+I178)</f>
        <v>-1898.7341772151899</v>
      </c>
    </row>
    <row r="179" spans="1:12">
      <c r="A179" s="5" t="s">
        <v>322</v>
      </c>
      <c r="B179" s="33" t="s">
        <v>128</v>
      </c>
      <c r="C179" s="3" t="s">
        <v>14</v>
      </c>
      <c r="D179" s="37">
        <f t="shared" si="171"/>
        <v>604.83870967741939</v>
      </c>
      <c r="E179" s="8">
        <v>248</v>
      </c>
      <c r="F179" s="3">
        <v>250</v>
      </c>
      <c r="G179" s="3">
        <v>252</v>
      </c>
      <c r="H179" s="3">
        <v>256</v>
      </c>
      <c r="I179" s="2">
        <f t="shared" si="164"/>
        <v>1209.6774193548388</v>
      </c>
      <c r="J179" s="3">
        <f>(IF(C179="SHORT",IF(G179="",0,F179-G179),IF(C179="LONG",IF(G179="",0,G179-F179))))*D179</f>
        <v>1209.6774193548388</v>
      </c>
      <c r="K179" s="3">
        <f t="shared" si="186"/>
        <v>2419.3548387096776</v>
      </c>
      <c r="L179" s="4">
        <f t="shared" ref="L179" si="193">SUM(K179+J179+I179)</f>
        <v>4838.7096774193551</v>
      </c>
    </row>
    <row r="180" spans="1:12">
      <c r="A180" s="5" t="s">
        <v>322</v>
      </c>
      <c r="B180" s="33" t="s">
        <v>296</v>
      </c>
      <c r="C180" s="3" t="s">
        <v>14</v>
      </c>
      <c r="D180" s="37">
        <f t="shared" si="171"/>
        <v>1675.977653631285</v>
      </c>
      <c r="E180" s="8">
        <v>89.5</v>
      </c>
      <c r="F180" s="3">
        <v>90.5</v>
      </c>
      <c r="G180" s="3">
        <v>91.5</v>
      </c>
      <c r="H180" s="3">
        <v>92.5</v>
      </c>
      <c r="I180" s="2">
        <f t="shared" si="164"/>
        <v>1675.977653631285</v>
      </c>
      <c r="J180" s="3">
        <f>(IF(C180="SHORT",IF(G180="",0,F180-G180),IF(C180="LONG",IF(G180="",0,G180-F180))))*D180</f>
        <v>1675.977653631285</v>
      </c>
      <c r="K180" s="3">
        <f t="shared" si="186"/>
        <v>1675.977653631285</v>
      </c>
      <c r="L180" s="4">
        <f t="shared" ref="L180" si="194">SUM(K180+J180+I180)</f>
        <v>5027.9329608938551</v>
      </c>
    </row>
    <row r="181" spans="1:12">
      <c r="A181" s="5" t="s">
        <v>322</v>
      </c>
      <c r="B181" s="33" t="s">
        <v>323</v>
      </c>
      <c r="C181" s="3" t="s">
        <v>14</v>
      </c>
      <c r="D181" s="37">
        <f t="shared" si="171"/>
        <v>208.91364902506965</v>
      </c>
      <c r="E181" s="8">
        <v>718</v>
      </c>
      <c r="F181" s="3">
        <v>723</v>
      </c>
      <c r="G181" s="3">
        <v>0</v>
      </c>
      <c r="H181" s="3">
        <v>0</v>
      </c>
      <c r="I181" s="2">
        <f t="shared" si="164"/>
        <v>1044.5682451253483</v>
      </c>
      <c r="J181" s="3">
        <v>0</v>
      </c>
      <c r="K181" s="3">
        <f t="shared" si="186"/>
        <v>0</v>
      </c>
      <c r="L181" s="4">
        <f t="shared" ref="L181" si="195">SUM(K181+J181+I181)</f>
        <v>1044.5682451253483</v>
      </c>
    </row>
    <row r="182" spans="1:12">
      <c r="A182" s="5" t="s">
        <v>322</v>
      </c>
      <c r="B182" s="33" t="s">
        <v>46</v>
      </c>
      <c r="C182" s="3" t="s">
        <v>14</v>
      </c>
      <c r="D182" s="37">
        <f t="shared" si="171"/>
        <v>991.40779907468595</v>
      </c>
      <c r="E182" s="8">
        <v>151.30000000000001</v>
      </c>
      <c r="F182" s="3">
        <v>152.30000000000001</v>
      </c>
      <c r="G182" s="3">
        <v>0</v>
      </c>
      <c r="H182" s="3">
        <v>0</v>
      </c>
      <c r="I182" s="2">
        <f t="shared" si="164"/>
        <v>991.40779907468595</v>
      </c>
      <c r="J182" s="3">
        <v>0</v>
      </c>
      <c r="K182" s="3">
        <f t="shared" si="186"/>
        <v>0</v>
      </c>
      <c r="L182" s="4">
        <f t="shared" ref="L182" si="196">SUM(K182+J182+I182)</f>
        <v>991.40779907468595</v>
      </c>
    </row>
    <row r="183" spans="1:12">
      <c r="A183" s="5" t="s">
        <v>322</v>
      </c>
      <c r="B183" s="33" t="s">
        <v>72</v>
      </c>
      <c r="C183" s="3" t="s">
        <v>14</v>
      </c>
      <c r="D183" s="37">
        <f t="shared" si="171"/>
        <v>467.28971962616822</v>
      </c>
      <c r="E183" s="8">
        <v>321</v>
      </c>
      <c r="F183" s="3">
        <v>323</v>
      </c>
      <c r="G183" s="3">
        <v>0</v>
      </c>
      <c r="H183" s="3">
        <v>0</v>
      </c>
      <c r="I183" s="2">
        <f t="shared" si="164"/>
        <v>934.57943925233644</v>
      </c>
      <c r="J183" s="3">
        <v>0</v>
      </c>
      <c r="K183" s="3">
        <f t="shared" si="186"/>
        <v>0</v>
      </c>
      <c r="L183" s="4">
        <f t="shared" ref="L183" si="197">SUM(K183+J183+I183)</f>
        <v>934.57943925233644</v>
      </c>
    </row>
    <row r="184" spans="1:12">
      <c r="A184" s="5" t="s">
        <v>320</v>
      </c>
      <c r="B184" s="33" t="s">
        <v>99</v>
      </c>
      <c r="C184" s="3" t="s">
        <v>14</v>
      </c>
      <c r="D184" s="37">
        <f t="shared" si="171"/>
        <v>641.02564102564099</v>
      </c>
      <c r="E184" s="8">
        <v>234</v>
      </c>
      <c r="F184" s="3">
        <v>236</v>
      </c>
      <c r="G184" s="3">
        <v>0</v>
      </c>
      <c r="H184" s="3">
        <v>0</v>
      </c>
      <c r="I184" s="2">
        <f t="shared" si="164"/>
        <v>1282.051282051282</v>
      </c>
      <c r="J184" s="3">
        <v>0</v>
      </c>
      <c r="K184" s="3">
        <f t="shared" si="186"/>
        <v>0</v>
      </c>
      <c r="L184" s="4">
        <f t="shared" ref="L184" si="198">SUM(K184+J184+I184)</f>
        <v>1282.051282051282</v>
      </c>
    </row>
    <row r="185" spans="1:12">
      <c r="A185" s="5" t="s">
        <v>320</v>
      </c>
      <c r="B185" s="33" t="s">
        <v>321</v>
      </c>
      <c r="C185" s="3" t="s">
        <v>14</v>
      </c>
      <c r="D185" s="37">
        <f t="shared" si="171"/>
        <v>1171.875</v>
      </c>
      <c r="E185" s="8">
        <v>128</v>
      </c>
      <c r="F185" s="3">
        <v>129</v>
      </c>
      <c r="G185" s="3">
        <v>130</v>
      </c>
      <c r="H185" s="3">
        <v>131</v>
      </c>
      <c r="I185" s="2">
        <f t="shared" si="164"/>
        <v>1171.875</v>
      </c>
      <c r="J185" s="3">
        <f>(IF(C185="SHORT",IF(G185="",0,F185-G185),IF(C185="LONG",IF(G185="",0,G185-F185))))*D185</f>
        <v>1171.875</v>
      </c>
      <c r="K185" s="3">
        <f t="shared" si="186"/>
        <v>1171.875</v>
      </c>
      <c r="L185" s="4">
        <f t="shared" ref="L185" si="199">SUM(K185+J185+I185)</f>
        <v>3515.625</v>
      </c>
    </row>
    <row r="186" spans="1:12">
      <c r="A186" s="5" t="s">
        <v>320</v>
      </c>
      <c r="B186" s="33" t="s">
        <v>84</v>
      </c>
      <c r="C186" s="3" t="s">
        <v>14</v>
      </c>
      <c r="D186" s="37">
        <f t="shared" si="171"/>
        <v>279.32960893854749</v>
      </c>
      <c r="E186" s="8">
        <v>537</v>
      </c>
      <c r="F186" s="3">
        <v>542</v>
      </c>
      <c r="G186" s="3">
        <v>0</v>
      </c>
      <c r="H186" s="3">
        <v>0</v>
      </c>
      <c r="I186" s="2">
        <f t="shared" si="164"/>
        <v>1396.6480446927376</v>
      </c>
      <c r="J186" s="3">
        <v>0</v>
      </c>
      <c r="K186" s="3">
        <f t="shared" si="186"/>
        <v>0</v>
      </c>
      <c r="L186" s="4">
        <f t="shared" ref="L186" si="200">SUM(K186+J186+I186)</f>
        <v>1396.6480446927376</v>
      </c>
    </row>
    <row r="187" spans="1:12">
      <c r="A187" s="5" t="s">
        <v>319</v>
      </c>
      <c r="B187" s="33" t="s">
        <v>70</v>
      </c>
      <c r="C187" s="3" t="s">
        <v>14</v>
      </c>
      <c r="D187" s="37">
        <f t="shared" si="171"/>
        <v>992.06349206349216</v>
      </c>
      <c r="E187" s="8">
        <v>151.19999999999999</v>
      </c>
      <c r="F187" s="3">
        <v>152.25</v>
      </c>
      <c r="G187" s="3">
        <v>153.5</v>
      </c>
      <c r="H187" s="3">
        <v>155</v>
      </c>
      <c r="I187" s="2">
        <f t="shared" si="164"/>
        <v>1041.6666666666781</v>
      </c>
      <c r="J187" s="3">
        <f>(IF(C187="SHORT",IF(G187="",0,F187-G187),IF(C187="LONG",IF(G187="",0,G187-F187))))*D187</f>
        <v>1240.0793650793653</v>
      </c>
      <c r="K187" s="3">
        <f t="shared" si="186"/>
        <v>1488.0952380952383</v>
      </c>
      <c r="L187" s="4">
        <f t="shared" ref="L187" si="201">SUM(K187+J187+I187)</f>
        <v>3769.8412698412812</v>
      </c>
    </row>
    <row r="188" spans="1:12">
      <c r="A188" s="5" t="s">
        <v>319</v>
      </c>
      <c r="B188" s="33" t="s">
        <v>28</v>
      </c>
      <c r="C188" s="3" t="s">
        <v>14</v>
      </c>
      <c r="D188" s="37">
        <f t="shared" si="171"/>
        <v>194.80519480519482</v>
      </c>
      <c r="E188" s="8">
        <v>770</v>
      </c>
      <c r="F188" s="3">
        <v>776</v>
      </c>
      <c r="G188" s="3">
        <v>0</v>
      </c>
      <c r="H188" s="3">
        <v>0</v>
      </c>
      <c r="I188" s="2">
        <f t="shared" si="164"/>
        <v>1168.831168831169</v>
      </c>
      <c r="J188" s="3">
        <v>0</v>
      </c>
      <c r="K188" s="3">
        <f t="shared" si="186"/>
        <v>0</v>
      </c>
      <c r="L188" s="4">
        <f t="shared" ref="L188" si="202">SUM(K188+J188+I188)</f>
        <v>1168.831168831169</v>
      </c>
    </row>
    <row r="189" spans="1:12">
      <c r="A189" s="5" t="s">
        <v>319</v>
      </c>
      <c r="B189" s="33" t="s">
        <v>86</v>
      </c>
      <c r="C189" s="3" t="s">
        <v>14</v>
      </c>
      <c r="D189" s="37">
        <f t="shared" si="171"/>
        <v>181.15942028985506</v>
      </c>
      <c r="E189" s="8">
        <v>828</v>
      </c>
      <c r="F189" s="3">
        <v>819</v>
      </c>
      <c r="G189" s="3">
        <v>0</v>
      </c>
      <c r="H189" s="3">
        <v>0</v>
      </c>
      <c r="I189" s="2">
        <f t="shared" si="164"/>
        <v>-1630.4347826086955</v>
      </c>
      <c r="J189" s="3">
        <v>0</v>
      </c>
      <c r="K189" s="3">
        <f t="shared" si="186"/>
        <v>0</v>
      </c>
      <c r="L189" s="4">
        <f t="shared" ref="L189" si="203">SUM(K189+J189+I189)</f>
        <v>-1630.4347826086955</v>
      </c>
    </row>
    <row r="190" spans="1:12">
      <c r="A190" s="5" t="s">
        <v>316</v>
      </c>
      <c r="B190" s="33" t="s">
        <v>86</v>
      </c>
      <c r="C190" s="3" t="s">
        <v>14</v>
      </c>
      <c r="D190" s="37">
        <f t="shared" si="171"/>
        <v>194.80519480519482</v>
      </c>
      <c r="E190" s="8">
        <v>770</v>
      </c>
      <c r="F190" s="3">
        <v>775</v>
      </c>
      <c r="G190" s="3">
        <v>780</v>
      </c>
      <c r="H190" s="3">
        <v>785</v>
      </c>
      <c r="I190" s="2">
        <f t="shared" si="164"/>
        <v>974.02597402597405</v>
      </c>
      <c r="J190" s="3">
        <f>(IF(C190="SHORT",IF(G190="",0,F190-G190),IF(C190="LONG",IF(G190="",0,G190-F190))))*D190</f>
        <v>974.02597402597405</v>
      </c>
      <c r="K190" s="3">
        <f t="shared" si="186"/>
        <v>974.02597402597405</v>
      </c>
      <c r="L190" s="4">
        <f t="shared" ref="L190" si="204">SUM(K190+J190+I190)</f>
        <v>2922.0779220779223</v>
      </c>
    </row>
    <row r="191" spans="1:12">
      <c r="A191" s="5" t="s">
        <v>316</v>
      </c>
      <c r="B191" s="33" t="s">
        <v>89</v>
      </c>
      <c r="C191" s="3" t="s">
        <v>14</v>
      </c>
      <c r="D191" s="37">
        <f t="shared" si="171"/>
        <v>395.77836411609496</v>
      </c>
      <c r="E191" s="8">
        <v>379</v>
      </c>
      <c r="F191" s="3">
        <v>382</v>
      </c>
      <c r="G191" s="3">
        <v>385</v>
      </c>
      <c r="H191" s="3">
        <v>389</v>
      </c>
      <c r="I191" s="2">
        <f t="shared" si="164"/>
        <v>1187.3350923482849</v>
      </c>
      <c r="J191" s="3">
        <f>(IF(C191="SHORT",IF(G191="",0,F191-G191),IF(C191="LONG",IF(G191="",0,G191-F191))))*D191</f>
        <v>1187.3350923482849</v>
      </c>
      <c r="K191" s="3">
        <f t="shared" si="186"/>
        <v>1583.1134564643799</v>
      </c>
      <c r="L191" s="4">
        <f t="shared" ref="L191" si="205">SUM(K191+J191+I191)</f>
        <v>3957.7836411609496</v>
      </c>
    </row>
    <row r="192" spans="1:12">
      <c r="A192" s="5" t="s">
        <v>316</v>
      </c>
      <c r="B192" s="33" t="s">
        <v>318</v>
      </c>
      <c r="C192" s="3" t="s">
        <v>14</v>
      </c>
      <c r="D192" s="37">
        <f t="shared" si="171"/>
        <v>789.47368421052636</v>
      </c>
      <c r="E192" s="8">
        <v>190</v>
      </c>
      <c r="F192" s="3">
        <v>191.25</v>
      </c>
      <c r="G192" s="3">
        <v>0</v>
      </c>
      <c r="H192" s="3">
        <v>0</v>
      </c>
      <c r="I192" s="2">
        <f t="shared" si="164"/>
        <v>986.84210526315792</v>
      </c>
      <c r="J192" s="3">
        <v>0</v>
      </c>
      <c r="K192" s="3">
        <f t="shared" si="186"/>
        <v>0</v>
      </c>
      <c r="L192" s="4">
        <f t="shared" ref="L192" si="206">SUM(K192+J192+I192)</f>
        <v>986.84210526315792</v>
      </c>
    </row>
    <row r="193" spans="1:12">
      <c r="A193" s="5" t="s">
        <v>316</v>
      </c>
      <c r="B193" s="33" t="s">
        <v>90</v>
      </c>
      <c r="C193" s="3" t="s">
        <v>14</v>
      </c>
      <c r="D193" s="37">
        <f t="shared" si="171"/>
        <v>388.60103626943004</v>
      </c>
      <c r="E193" s="8">
        <v>386</v>
      </c>
      <c r="F193" s="3">
        <v>381.5</v>
      </c>
      <c r="G193" s="3">
        <v>0</v>
      </c>
      <c r="H193" s="3">
        <v>0</v>
      </c>
      <c r="I193" s="2">
        <f t="shared" si="164"/>
        <v>-1748.7046632124352</v>
      </c>
      <c r="J193" s="3">
        <v>0</v>
      </c>
      <c r="K193" s="3">
        <f t="shared" si="186"/>
        <v>0</v>
      </c>
      <c r="L193" s="4">
        <f t="shared" ref="L193" si="207">SUM(K193+J193+I193)</f>
        <v>-1748.7046632124352</v>
      </c>
    </row>
    <row r="194" spans="1:12">
      <c r="A194" s="5" t="s">
        <v>316</v>
      </c>
      <c r="B194" s="33" t="s">
        <v>317</v>
      </c>
      <c r="C194" s="3" t="s">
        <v>14</v>
      </c>
      <c r="D194" s="37">
        <f t="shared" si="171"/>
        <v>245.90163934426229</v>
      </c>
      <c r="E194" s="8">
        <v>610</v>
      </c>
      <c r="F194" s="3" t="s">
        <v>253</v>
      </c>
      <c r="G194" s="3">
        <v>0</v>
      </c>
      <c r="H194" s="3">
        <v>0</v>
      </c>
      <c r="I194" s="2" t="e">
        <f t="shared" si="164"/>
        <v>#VALUE!</v>
      </c>
      <c r="J194" s="3">
        <v>0</v>
      </c>
      <c r="K194" s="3">
        <f t="shared" si="186"/>
        <v>0</v>
      </c>
      <c r="L194" s="4" t="e">
        <f>SUM(K194+J194+I194)</f>
        <v>#VALUE!</v>
      </c>
    </row>
    <row r="195" spans="1:12">
      <c r="A195" s="5" t="s">
        <v>315</v>
      </c>
      <c r="B195" s="33" t="s">
        <v>89</v>
      </c>
      <c r="C195" s="3" t="s">
        <v>14</v>
      </c>
      <c r="D195" s="37">
        <f t="shared" si="171"/>
        <v>423.72881355932202</v>
      </c>
      <c r="E195" s="8">
        <v>354</v>
      </c>
      <c r="F195" s="3">
        <v>358</v>
      </c>
      <c r="G195" s="3">
        <v>361</v>
      </c>
      <c r="H195" s="3">
        <v>365</v>
      </c>
      <c r="I195" s="2">
        <f t="shared" si="164"/>
        <v>1694.9152542372881</v>
      </c>
      <c r="J195" s="3">
        <f>(IF(C195="SHORT",IF(G195="",0,F195-G195),IF(C195="LONG",IF(G195="",0,G195-F195))))*D195</f>
        <v>1271.1864406779659</v>
      </c>
      <c r="K195" s="3">
        <f t="shared" si="186"/>
        <v>1694.9152542372881</v>
      </c>
      <c r="L195" s="4">
        <f t="shared" ref="L195" si="208">SUM(K195+J195+I195)</f>
        <v>4661.0169491525421</v>
      </c>
    </row>
    <row r="196" spans="1:12">
      <c r="A196" s="5" t="s">
        <v>315</v>
      </c>
      <c r="B196" s="33" t="s">
        <v>31</v>
      </c>
      <c r="C196" s="3" t="s">
        <v>14</v>
      </c>
      <c r="D196" s="37">
        <f t="shared" si="171"/>
        <v>378.31021437578812</v>
      </c>
      <c r="E196" s="8">
        <v>396.5</v>
      </c>
      <c r="F196" s="3">
        <v>400</v>
      </c>
      <c r="G196" s="3">
        <v>404</v>
      </c>
      <c r="H196" s="3">
        <v>0</v>
      </c>
      <c r="I196" s="2">
        <f t="shared" si="164"/>
        <v>1324.0857503152583</v>
      </c>
      <c r="J196" s="3">
        <f>(IF(C196="SHORT",IF(G196="",0,F196-G196),IF(C196="LONG",IF(G196="",0,G196-F196))))*D196</f>
        <v>1513.2408575031525</v>
      </c>
      <c r="K196" s="3">
        <v>0</v>
      </c>
      <c r="L196" s="4">
        <f t="shared" ref="L196" si="209">SUM(K196+J196+I196)</f>
        <v>2837.3266078184106</v>
      </c>
    </row>
    <row r="197" spans="1:12">
      <c r="A197" s="5" t="s">
        <v>315</v>
      </c>
      <c r="B197" s="33" t="s">
        <v>313</v>
      </c>
      <c r="C197" s="3" t="s">
        <v>14</v>
      </c>
      <c r="D197" s="37">
        <f t="shared" si="171"/>
        <v>148.51485148514851</v>
      </c>
      <c r="E197" s="8">
        <v>1010</v>
      </c>
      <c r="F197" s="3">
        <v>1010</v>
      </c>
      <c r="G197" s="3">
        <v>0</v>
      </c>
      <c r="H197" s="3">
        <v>0</v>
      </c>
      <c r="I197" s="2">
        <f t="shared" si="164"/>
        <v>0</v>
      </c>
      <c r="J197" s="3">
        <v>0</v>
      </c>
      <c r="K197" s="3">
        <f t="shared" ref="K197:K202" si="210">SUM(H197-G197)*D197</f>
        <v>0</v>
      </c>
      <c r="L197" s="4">
        <f t="shared" ref="L197" si="211">SUM(K197+J197+I197)</f>
        <v>0</v>
      </c>
    </row>
    <row r="198" spans="1:12">
      <c r="A198" s="5" t="s">
        <v>314</v>
      </c>
      <c r="B198" s="33" t="s">
        <v>33</v>
      </c>
      <c r="C198" s="3" t="s">
        <v>14</v>
      </c>
      <c r="D198" s="37">
        <f t="shared" si="171"/>
        <v>86.206896551724142</v>
      </c>
      <c r="E198" s="8">
        <v>1740</v>
      </c>
      <c r="F198" s="3">
        <v>1750</v>
      </c>
      <c r="G198" s="3">
        <v>1760</v>
      </c>
      <c r="H198" s="3">
        <v>1770</v>
      </c>
      <c r="I198" s="2">
        <f t="shared" si="164"/>
        <v>862.06896551724139</v>
      </c>
      <c r="J198" s="3">
        <f>(IF(C198="SHORT",IF(G198="",0,F198-G198),IF(C198="LONG",IF(G198="",0,G198-F198))))*D198</f>
        <v>862.06896551724139</v>
      </c>
      <c r="K198" s="3">
        <f t="shared" si="210"/>
        <v>862.06896551724139</v>
      </c>
      <c r="L198" s="4">
        <f t="shared" ref="L198" si="212">SUM(K198+J198+I198)</f>
        <v>2586.2068965517242</v>
      </c>
    </row>
    <row r="199" spans="1:12">
      <c r="A199" s="5" t="s">
        <v>314</v>
      </c>
      <c r="B199" s="33" t="s">
        <v>20</v>
      </c>
      <c r="C199" s="3" t="s">
        <v>14</v>
      </c>
      <c r="D199" s="37">
        <f t="shared" si="171"/>
        <v>161.29032258064515</v>
      </c>
      <c r="E199" s="8">
        <v>930</v>
      </c>
      <c r="F199" s="3">
        <v>938</v>
      </c>
      <c r="G199" s="3">
        <v>948</v>
      </c>
      <c r="H199" s="3">
        <v>958</v>
      </c>
      <c r="I199" s="2">
        <f t="shared" si="164"/>
        <v>1290.3225806451612</v>
      </c>
      <c r="J199" s="3">
        <f>(IF(C199="SHORT",IF(G199="",0,F199-G199),IF(C199="LONG",IF(G199="",0,G199-F199))))*D199</f>
        <v>1612.9032258064515</v>
      </c>
      <c r="K199" s="3">
        <f t="shared" si="210"/>
        <v>1612.9032258064515</v>
      </c>
      <c r="L199" s="4">
        <f t="shared" ref="L199" si="213">SUM(K199+J199+I199)</f>
        <v>4516.1290322580644</v>
      </c>
    </row>
    <row r="200" spans="1:12">
      <c r="A200" s="5" t="s">
        <v>314</v>
      </c>
      <c r="B200" s="33" t="s">
        <v>54</v>
      </c>
      <c r="C200" s="3" t="s">
        <v>14</v>
      </c>
      <c r="D200" s="37">
        <f t="shared" si="171"/>
        <v>78.534031413612567</v>
      </c>
      <c r="E200" s="8">
        <v>1910</v>
      </c>
      <c r="F200" s="3">
        <v>1895</v>
      </c>
      <c r="G200" s="3">
        <v>0</v>
      </c>
      <c r="H200" s="3">
        <v>0</v>
      </c>
      <c r="I200" s="2">
        <f t="shared" si="164"/>
        <v>-1178.0104712041884</v>
      </c>
      <c r="J200" s="3">
        <v>0</v>
      </c>
      <c r="K200" s="3">
        <f t="shared" si="210"/>
        <v>0</v>
      </c>
      <c r="L200" s="4">
        <f t="shared" ref="L200" si="214">SUM(K200+J200+I200)</f>
        <v>-1178.0104712041884</v>
      </c>
    </row>
    <row r="201" spans="1:12">
      <c r="A201" s="5" t="s">
        <v>314</v>
      </c>
      <c r="B201" s="33" t="s">
        <v>313</v>
      </c>
      <c r="C201" s="3" t="s">
        <v>14</v>
      </c>
      <c r="D201" s="37">
        <f t="shared" si="171"/>
        <v>145.63106796116506</v>
      </c>
      <c r="E201" s="8">
        <v>1030</v>
      </c>
      <c r="F201" s="3">
        <v>1015</v>
      </c>
      <c r="G201" s="3">
        <v>0</v>
      </c>
      <c r="H201" s="3">
        <v>0</v>
      </c>
      <c r="I201" s="2">
        <f t="shared" si="164"/>
        <v>-2184.4660194174758</v>
      </c>
      <c r="J201" s="3">
        <v>0</v>
      </c>
      <c r="K201" s="3">
        <f t="shared" si="210"/>
        <v>0</v>
      </c>
      <c r="L201" s="4">
        <f t="shared" ref="L201" si="215">SUM(K201+J201+I201)</f>
        <v>-2184.4660194174758</v>
      </c>
    </row>
    <row r="202" spans="1:12">
      <c r="A202" s="5" t="s">
        <v>310</v>
      </c>
      <c r="B202" s="33" t="s">
        <v>311</v>
      </c>
      <c r="C202" s="3" t="s">
        <v>14</v>
      </c>
      <c r="D202" s="37">
        <f t="shared" si="171"/>
        <v>120.96774193548387</v>
      </c>
      <c r="E202" s="8">
        <v>1240</v>
      </c>
      <c r="F202" s="3">
        <v>1250</v>
      </c>
      <c r="G202" s="3">
        <v>1260</v>
      </c>
      <c r="H202" s="3">
        <v>1270</v>
      </c>
      <c r="I202" s="2">
        <f t="shared" si="164"/>
        <v>1209.6774193548388</v>
      </c>
      <c r="J202" s="3">
        <f>(IF(C202="SHORT",IF(G202="",0,F202-G202),IF(C202="LONG",IF(G202="",0,G202-F202))))*D202</f>
        <v>1209.6774193548388</v>
      </c>
      <c r="K202" s="3">
        <f t="shared" si="210"/>
        <v>1209.6774193548388</v>
      </c>
      <c r="L202" s="4">
        <f t="shared" ref="L202" si="216">SUM(K202+J202+I202)</f>
        <v>3629.0322580645161</v>
      </c>
    </row>
    <row r="203" spans="1:12">
      <c r="A203" s="5" t="s">
        <v>310</v>
      </c>
      <c r="B203" s="33" t="s">
        <v>133</v>
      </c>
      <c r="C203" s="3" t="s">
        <v>14</v>
      </c>
      <c r="D203" s="37">
        <f t="shared" si="171"/>
        <v>85.130533484676505</v>
      </c>
      <c r="E203" s="8">
        <v>1762</v>
      </c>
      <c r="F203" s="3">
        <v>1772</v>
      </c>
      <c r="G203" s="3">
        <v>1782</v>
      </c>
      <c r="H203" s="3">
        <v>0</v>
      </c>
      <c r="I203" s="2">
        <f t="shared" si="164"/>
        <v>851.30533484676505</v>
      </c>
      <c r="J203" s="3">
        <f>(IF(C203="SHORT",IF(G203="",0,F203-G203),IF(C203="LONG",IF(G203="",0,G203-F203))))*D203</f>
        <v>851.30533484676505</v>
      </c>
      <c r="K203" s="3">
        <v>0</v>
      </c>
      <c r="L203" s="4">
        <f t="shared" ref="L203" si="217">SUM(K203+J203+I203)</f>
        <v>1702.6106696935301</v>
      </c>
    </row>
    <row r="204" spans="1:12">
      <c r="A204" s="5" t="s">
        <v>310</v>
      </c>
      <c r="B204" s="33" t="s">
        <v>54</v>
      </c>
      <c r="C204" s="3" t="s">
        <v>14</v>
      </c>
      <c r="D204" s="37">
        <f t="shared" si="171"/>
        <v>80.128205128205124</v>
      </c>
      <c r="E204" s="8">
        <v>1872</v>
      </c>
      <c r="F204" s="3">
        <v>1882</v>
      </c>
      <c r="G204" s="3">
        <v>1892</v>
      </c>
      <c r="H204" s="3">
        <v>0</v>
      </c>
      <c r="I204" s="2">
        <f t="shared" si="164"/>
        <v>801.28205128205127</v>
      </c>
      <c r="J204" s="3">
        <f>(IF(C204="SHORT",IF(G204="",0,F204-G204),IF(C204="LONG",IF(G204="",0,G204-F204))))*D204</f>
        <v>801.28205128205127</v>
      </c>
      <c r="K204" s="3">
        <v>0</v>
      </c>
      <c r="L204" s="4">
        <f t="shared" ref="L204" si="218">SUM(K204+J204+I204)</f>
        <v>1602.5641025641025</v>
      </c>
    </row>
    <row r="205" spans="1:12">
      <c r="A205" s="5" t="s">
        <v>310</v>
      </c>
      <c r="B205" s="33" t="s">
        <v>72</v>
      </c>
      <c r="C205" s="3" t="s">
        <v>14</v>
      </c>
      <c r="D205" s="37">
        <f t="shared" si="171"/>
        <v>576.92307692307691</v>
      </c>
      <c r="E205" s="8">
        <v>260</v>
      </c>
      <c r="F205" s="3">
        <v>262</v>
      </c>
      <c r="G205" s="3">
        <v>264</v>
      </c>
      <c r="H205" s="3">
        <v>0</v>
      </c>
      <c r="I205" s="2">
        <f t="shared" si="164"/>
        <v>1153.8461538461538</v>
      </c>
      <c r="J205" s="3">
        <f>(IF(C205="SHORT",IF(G205="",0,F205-G205),IF(C205="LONG",IF(G205="",0,G205-F205))))*D205</f>
        <v>1153.8461538461538</v>
      </c>
      <c r="K205" s="3">
        <v>0</v>
      </c>
      <c r="L205" s="4">
        <f t="shared" ref="L205" si="219">SUM(K205+J205+I205)</f>
        <v>2307.6923076923076</v>
      </c>
    </row>
    <row r="206" spans="1:12">
      <c r="A206" s="5" t="s">
        <v>310</v>
      </c>
      <c r="B206" s="33" t="s">
        <v>291</v>
      </c>
      <c r="C206" s="3" t="s">
        <v>14</v>
      </c>
      <c r="D206" s="37">
        <f t="shared" si="171"/>
        <v>106.76156583629893</v>
      </c>
      <c r="E206" s="8">
        <v>1405</v>
      </c>
      <c r="F206" s="3">
        <v>1411</v>
      </c>
      <c r="G206" s="3">
        <v>0</v>
      </c>
      <c r="H206" s="3">
        <v>0</v>
      </c>
      <c r="I206" s="2">
        <f t="shared" si="164"/>
        <v>640.56939501779357</v>
      </c>
      <c r="J206" s="3">
        <v>0</v>
      </c>
      <c r="K206" s="3">
        <v>0</v>
      </c>
      <c r="L206" s="4">
        <f t="shared" ref="L206" si="220">SUM(K206+J206+I206)</f>
        <v>640.56939501779357</v>
      </c>
    </row>
    <row r="207" spans="1:12">
      <c r="A207" s="5" t="s">
        <v>310</v>
      </c>
      <c r="B207" s="33" t="s">
        <v>16</v>
      </c>
      <c r="C207" s="3" t="s">
        <v>14</v>
      </c>
      <c r="D207" s="37">
        <f t="shared" si="171"/>
        <v>993.37748344370857</v>
      </c>
      <c r="E207" s="8">
        <v>151</v>
      </c>
      <c r="F207" s="3">
        <v>152</v>
      </c>
      <c r="G207" s="3">
        <v>0</v>
      </c>
      <c r="H207" s="3">
        <v>0</v>
      </c>
      <c r="I207" s="2">
        <f t="shared" si="164"/>
        <v>993.37748344370857</v>
      </c>
      <c r="J207" s="3">
        <v>0</v>
      </c>
      <c r="K207" s="3">
        <v>0</v>
      </c>
      <c r="L207" s="4">
        <f t="shared" ref="L207" si="221">SUM(K207+J207+I207)</f>
        <v>993.37748344370857</v>
      </c>
    </row>
    <row r="208" spans="1:12">
      <c r="A208" s="5" t="s">
        <v>310</v>
      </c>
      <c r="B208" s="33" t="s">
        <v>312</v>
      </c>
      <c r="C208" s="3" t="s">
        <v>14</v>
      </c>
      <c r="D208" s="37">
        <f t="shared" si="171"/>
        <v>295.2755905511811</v>
      </c>
      <c r="E208" s="8">
        <v>508</v>
      </c>
      <c r="F208" s="3">
        <v>501</v>
      </c>
      <c r="G208" s="3">
        <v>0</v>
      </c>
      <c r="H208" s="3">
        <v>0</v>
      </c>
      <c r="I208" s="2">
        <f t="shared" si="164"/>
        <v>-2066.9291338582675</v>
      </c>
      <c r="J208" s="3">
        <v>0</v>
      </c>
      <c r="K208" s="3">
        <v>0</v>
      </c>
      <c r="L208" s="4">
        <f t="shared" ref="L208" si="222">SUM(K208+J208+I208)</f>
        <v>-2066.9291338582675</v>
      </c>
    </row>
    <row r="209" spans="1:12">
      <c r="A209" s="5" t="s">
        <v>310</v>
      </c>
      <c r="B209" s="33" t="s">
        <v>70</v>
      </c>
      <c r="C209" s="3" t="s">
        <v>14</v>
      </c>
      <c r="D209" s="37">
        <f t="shared" si="171"/>
        <v>1056.338028169014</v>
      </c>
      <c r="E209" s="8">
        <v>142</v>
      </c>
      <c r="F209" s="3">
        <v>140.5</v>
      </c>
      <c r="G209" s="3">
        <v>0</v>
      </c>
      <c r="H209" s="3">
        <v>0</v>
      </c>
      <c r="I209" s="2">
        <f t="shared" si="164"/>
        <v>-1584.5070422535209</v>
      </c>
      <c r="J209" s="3">
        <v>0</v>
      </c>
      <c r="K209" s="3">
        <v>0</v>
      </c>
      <c r="L209" s="4">
        <f t="shared" ref="L209" si="223">SUM(K209+J209+I209)</f>
        <v>-1584.5070422535209</v>
      </c>
    </row>
    <row r="210" spans="1:12">
      <c r="A210" s="5" t="s">
        <v>306</v>
      </c>
      <c r="B210" s="33" t="s">
        <v>309</v>
      </c>
      <c r="C210" s="3" t="s">
        <v>14</v>
      </c>
      <c r="D210" s="37">
        <f t="shared" si="171"/>
        <v>1132.0754716981132</v>
      </c>
      <c r="E210" s="8">
        <v>132.5</v>
      </c>
      <c r="F210" s="3">
        <v>133.5</v>
      </c>
      <c r="G210" s="3">
        <v>134.5</v>
      </c>
      <c r="H210" s="3">
        <v>135.5</v>
      </c>
      <c r="I210" s="2">
        <f t="shared" si="164"/>
        <v>1132.0754716981132</v>
      </c>
      <c r="J210" s="3">
        <f>(IF(C210="SHORT",IF(G210="",0,F210-G210),IF(C210="LONG",IF(G210="",0,G210-F210))))*D210</f>
        <v>1132.0754716981132</v>
      </c>
      <c r="K210" s="3">
        <f>SUM(H210-G210)*D210</f>
        <v>1132.0754716981132</v>
      </c>
      <c r="L210" s="4">
        <f t="shared" ref="L210" si="224">SUM(K210+J210+I210)</f>
        <v>3396.2264150943397</v>
      </c>
    </row>
    <row r="211" spans="1:12">
      <c r="A211" s="5" t="s">
        <v>306</v>
      </c>
      <c r="B211" s="33" t="s">
        <v>92</v>
      </c>
      <c r="C211" s="3" t="s">
        <v>14</v>
      </c>
      <c r="D211" s="37">
        <f t="shared" si="171"/>
        <v>197.36842105263159</v>
      </c>
      <c r="E211" s="8">
        <v>760</v>
      </c>
      <c r="F211" s="3">
        <v>765</v>
      </c>
      <c r="G211" s="3">
        <v>770</v>
      </c>
      <c r="H211" s="3">
        <v>775</v>
      </c>
      <c r="I211" s="2">
        <f t="shared" si="164"/>
        <v>986.84210526315792</v>
      </c>
      <c r="J211" s="3">
        <f>(IF(C211="SHORT",IF(G211="",0,F211-G211),IF(C211="LONG",IF(G211="",0,G211-F211))))*D211</f>
        <v>986.84210526315792</v>
      </c>
      <c r="K211" s="3">
        <f>SUM(H211-G211)*D211</f>
        <v>986.84210526315792</v>
      </c>
      <c r="L211" s="4">
        <f t="shared" ref="L211" si="225">SUM(K211+J211+I211)</f>
        <v>2960.5263157894738</v>
      </c>
    </row>
    <row r="212" spans="1:12">
      <c r="A212" s="5" t="s">
        <v>306</v>
      </c>
      <c r="B212" s="33" t="s">
        <v>89</v>
      </c>
      <c r="C212" s="3" t="s">
        <v>18</v>
      </c>
      <c r="D212" s="37">
        <f t="shared" si="171"/>
        <v>458.71559633027522</v>
      </c>
      <c r="E212" s="8">
        <v>327</v>
      </c>
      <c r="F212" s="3">
        <v>327</v>
      </c>
      <c r="G212" s="3">
        <v>770</v>
      </c>
      <c r="H212" s="3">
        <v>0</v>
      </c>
      <c r="I212" s="2">
        <f t="shared" si="164"/>
        <v>0</v>
      </c>
      <c r="J212" s="3">
        <v>0</v>
      </c>
      <c r="K212" s="3">
        <v>0</v>
      </c>
      <c r="L212" s="4">
        <f t="shared" ref="L212" si="226">SUM(K212+J212+I212)</f>
        <v>0</v>
      </c>
    </row>
    <row r="213" spans="1:12">
      <c r="A213" s="5" t="s">
        <v>306</v>
      </c>
      <c r="B213" s="33" t="s">
        <v>307</v>
      </c>
      <c r="C213" s="3" t="s">
        <v>18</v>
      </c>
      <c r="D213" s="37">
        <f t="shared" si="171"/>
        <v>1034.4827586206898</v>
      </c>
      <c r="E213" s="8">
        <v>145</v>
      </c>
      <c r="F213" s="3">
        <v>146.5</v>
      </c>
      <c r="G213" s="3">
        <v>0</v>
      </c>
      <c r="H213" s="3">
        <v>0</v>
      </c>
      <c r="I213" s="2">
        <f t="shared" si="164"/>
        <v>-1551.7241379310346</v>
      </c>
      <c r="J213" s="3">
        <v>0</v>
      </c>
      <c r="K213" s="3">
        <v>0</v>
      </c>
      <c r="L213" s="4">
        <f t="shared" ref="L213" si="227">SUM(K213+J213+I213)</f>
        <v>-1551.7241379310346</v>
      </c>
    </row>
    <row r="214" spans="1:12">
      <c r="A214" s="5" t="s">
        <v>306</v>
      </c>
      <c r="B214" s="33" t="s">
        <v>308</v>
      </c>
      <c r="C214" s="3" t="s">
        <v>18</v>
      </c>
      <c r="D214" s="37">
        <f t="shared" si="171"/>
        <v>900.90090090090087</v>
      </c>
      <c r="E214" s="8">
        <v>166.5</v>
      </c>
      <c r="F214" s="3">
        <v>168</v>
      </c>
      <c r="G214" s="3">
        <v>0</v>
      </c>
      <c r="H214" s="3">
        <v>0</v>
      </c>
      <c r="I214" s="2">
        <f t="shared" si="164"/>
        <v>-1351.3513513513512</v>
      </c>
      <c r="J214" s="3">
        <v>0</v>
      </c>
      <c r="K214" s="3">
        <v>0</v>
      </c>
      <c r="L214" s="4">
        <f t="shared" ref="L214" si="228">SUM(K214+J214+I214)</f>
        <v>-1351.3513513513512</v>
      </c>
    </row>
    <row r="215" spans="1:12">
      <c r="A215" s="5" t="s">
        <v>304</v>
      </c>
      <c r="B215" s="33" t="s">
        <v>296</v>
      </c>
      <c r="C215" s="3" t="s">
        <v>14</v>
      </c>
      <c r="D215" s="37">
        <f t="shared" si="171"/>
        <v>1764.7058823529412</v>
      </c>
      <c r="E215" s="8">
        <v>85</v>
      </c>
      <c r="F215" s="3">
        <v>86</v>
      </c>
      <c r="G215" s="3">
        <v>85</v>
      </c>
      <c r="H215" s="3">
        <v>0</v>
      </c>
      <c r="I215" s="2">
        <f t="shared" si="164"/>
        <v>1764.7058823529412</v>
      </c>
      <c r="J215" s="3">
        <v>0</v>
      </c>
      <c r="K215" s="3">
        <v>0</v>
      </c>
      <c r="L215" s="4">
        <f t="shared" ref="L215" si="229">SUM(K215+J215+I215)</f>
        <v>1764.7058823529412</v>
      </c>
    </row>
    <row r="216" spans="1:12">
      <c r="A216" s="5" t="s">
        <v>304</v>
      </c>
      <c r="B216" s="33" t="s">
        <v>98</v>
      </c>
      <c r="C216" s="3" t="s">
        <v>14</v>
      </c>
      <c r="D216" s="37">
        <f t="shared" si="171"/>
        <v>622.40663900414938</v>
      </c>
      <c r="E216" s="8">
        <v>241</v>
      </c>
      <c r="F216" s="3">
        <v>243</v>
      </c>
      <c r="G216" s="3">
        <v>0</v>
      </c>
      <c r="H216" s="3">
        <v>0</v>
      </c>
      <c r="I216" s="2">
        <f t="shared" si="164"/>
        <v>1244.8132780082988</v>
      </c>
      <c r="J216" s="3">
        <v>0</v>
      </c>
      <c r="K216" s="3">
        <v>0</v>
      </c>
      <c r="L216" s="4">
        <f t="shared" ref="L216" si="230">SUM(K216+J216+I216)</f>
        <v>1244.8132780082988</v>
      </c>
    </row>
    <row r="217" spans="1:12">
      <c r="A217" s="5" t="s">
        <v>303</v>
      </c>
      <c r="B217" s="33" t="s">
        <v>305</v>
      </c>
      <c r="C217" s="3" t="s">
        <v>14</v>
      </c>
      <c r="D217" s="37">
        <f t="shared" si="171"/>
        <v>101.90217391304348</v>
      </c>
      <c r="E217" s="8">
        <v>1472</v>
      </c>
      <c r="F217" s="3">
        <v>1482</v>
      </c>
      <c r="G217" s="3">
        <v>0</v>
      </c>
      <c r="H217" s="3">
        <v>0</v>
      </c>
      <c r="I217" s="2">
        <f t="shared" si="164"/>
        <v>1019.0217391304349</v>
      </c>
      <c r="J217" s="3">
        <v>0</v>
      </c>
      <c r="K217" s="3">
        <v>0</v>
      </c>
      <c r="L217" s="4">
        <f t="shared" ref="L217" si="231">SUM(K217+J217+I217)</f>
        <v>1019.0217391304349</v>
      </c>
    </row>
    <row r="218" spans="1:12">
      <c r="A218" s="5" t="s">
        <v>303</v>
      </c>
      <c r="B218" s="33" t="s">
        <v>155</v>
      </c>
      <c r="C218" s="3" t="s">
        <v>14</v>
      </c>
      <c r="D218" s="37">
        <f t="shared" si="171"/>
        <v>292.96875</v>
      </c>
      <c r="E218" s="8">
        <v>512</v>
      </c>
      <c r="F218" s="3">
        <v>516</v>
      </c>
      <c r="G218" s="3">
        <v>0</v>
      </c>
      <c r="H218" s="3">
        <v>0</v>
      </c>
      <c r="I218" s="2">
        <f t="shared" ref="I218:I281" si="232">(IF(C218="SHORT",E218-F218,IF(C218="LONG",F218-E218)))*D218</f>
        <v>1171.875</v>
      </c>
      <c r="J218" s="3">
        <v>0</v>
      </c>
      <c r="K218" s="3">
        <v>0</v>
      </c>
      <c r="L218" s="4">
        <f t="shared" ref="L218" si="233">SUM(K218+J218+I218)</f>
        <v>1171.875</v>
      </c>
    </row>
    <row r="219" spans="1:12">
      <c r="A219" s="5" t="s">
        <v>303</v>
      </c>
      <c r="B219" s="33" t="s">
        <v>291</v>
      </c>
      <c r="C219" s="3" t="s">
        <v>14</v>
      </c>
      <c r="D219" s="37">
        <f t="shared" si="171"/>
        <v>109.24981791697014</v>
      </c>
      <c r="E219" s="8">
        <v>1373</v>
      </c>
      <c r="F219" s="3">
        <v>1383</v>
      </c>
      <c r="G219" s="3">
        <v>0</v>
      </c>
      <c r="H219" s="3">
        <v>0</v>
      </c>
      <c r="I219" s="2">
        <f t="shared" si="232"/>
        <v>1092.4981791697014</v>
      </c>
      <c r="J219" s="3">
        <v>0</v>
      </c>
      <c r="K219" s="3">
        <v>0</v>
      </c>
      <c r="L219" s="4">
        <f t="shared" ref="L219" si="234">SUM(K219+J219+I219)</f>
        <v>1092.4981791697014</v>
      </c>
    </row>
    <row r="220" spans="1:12">
      <c r="A220" s="5" t="s">
        <v>303</v>
      </c>
      <c r="B220" s="33" t="s">
        <v>44</v>
      </c>
      <c r="C220" s="3" t="s">
        <v>14</v>
      </c>
      <c r="D220" s="37">
        <f t="shared" si="171"/>
        <v>315.78947368421052</v>
      </c>
      <c r="E220" s="8">
        <v>475</v>
      </c>
      <c r="F220" s="3">
        <v>469</v>
      </c>
      <c r="G220" s="3">
        <v>0</v>
      </c>
      <c r="H220" s="3">
        <v>0</v>
      </c>
      <c r="I220" s="2">
        <f t="shared" si="232"/>
        <v>-1894.7368421052631</v>
      </c>
      <c r="J220" s="3">
        <v>0</v>
      </c>
      <c r="K220" s="3">
        <v>0</v>
      </c>
      <c r="L220" s="4">
        <f t="shared" ref="L220" si="235">SUM(K220+J220+I220)</f>
        <v>-1894.7368421052631</v>
      </c>
    </row>
    <row r="221" spans="1:12">
      <c r="A221" s="5" t="s">
        <v>302</v>
      </c>
      <c r="B221" s="33" t="s">
        <v>296</v>
      </c>
      <c r="C221" s="3" t="s">
        <v>14</v>
      </c>
      <c r="D221" s="37">
        <f t="shared" si="171"/>
        <v>1818.1818181818182</v>
      </c>
      <c r="E221" s="8">
        <v>82.5</v>
      </c>
      <c r="F221" s="3">
        <v>83.5</v>
      </c>
      <c r="G221" s="3">
        <v>85</v>
      </c>
      <c r="H221" s="3">
        <v>0</v>
      </c>
      <c r="I221" s="2">
        <f t="shared" si="232"/>
        <v>1818.1818181818182</v>
      </c>
      <c r="J221" s="3">
        <f>(IF(C221="SHORT",IF(G221="",0,F221-G221),IF(C221="LONG",IF(G221="",0,G221-F221))))*D221</f>
        <v>2727.2727272727275</v>
      </c>
      <c r="K221" s="3">
        <v>0</v>
      </c>
      <c r="L221" s="4">
        <f t="shared" ref="L221" si="236">SUM(K221+J221+I221)</f>
        <v>4545.454545454546</v>
      </c>
    </row>
    <row r="222" spans="1:12">
      <c r="A222" s="5" t="s">
        <v>302</v>
      </c>
      <c r="B222" s="33" t="s">
        <v>63</v>
      </c>
      <c r="C222" s="3" t="s">
        <v>14</v>
      </c>
      <c r="D222" s="37">
        <f t="shared" si="171"/>
        <v>89.285714285714292</v>
      </c>
      <c r="E222" s="8">
        <v>1680</v>
      </c>
      <c r="F222" s="3">
        <v>1689</v>
      </c>
      <c r="G222" s="3">
        <v>0</v>
      </c>
      <c r="H222" s="3">
        <v>0</v>
      </c>
      <c r="I222" s="2">
        <f t="shared" si="232"/>
        <v>803.57142857142867</v>
      </c>
      <c r="J222" s="3">
        <v>0</v>
      </c>
      <c r="K222" s="3">
        <v>0</v>
      </c>
      <c r="L222" s="4">
        <f t="shared" ref="L222" si="237">SUM(K222+J222+I222)</f>
        <v>803.57142857142867</v>
      </c>
    </row>
    <row r="223" spans="1:12">
      <c r="A223" s="5" t="s">
        <v>302</v>
      </c>
      <c r="B223" s="33" t="s">
        <v>89</v>
      </c>
      <c r="C223" s="3" t="s">
        <v>14</v>
      </c>
      <c r="D223" s="37">
        <f t="shared" ref="D223:D286" si="238">150000/E223</f>
        <v>424.92917847025495</v>
      </c>
      <c r="E223" s="8">
        <v>353</v>
      </c>
      <c r="F223" s="3">
        <v>348</v>
      </c>
      <c r="G223" s="3">
        <v>0</v>
      </c>
      <c r="H223" s="3">
        <v>0</v>
      </c>
      <c r="I223" s="2">
        <f t="shared" si="232"/>
        <v>-2124.6458923512746</v>
      </c>
      <c r="J223" s="3">
        <v>0</v>
      </c>
      <c r="K223" s="3">
        <v>0</v>
      </c>
      <c r="L223" s="4">
        <f t="shared" ref="L223:L224" si="239">SUM(K223+J223+I223)</f>
        <v>-2124.6458923512746</v>
      </c>
    </row>
    <row r="224" spans="1:12">
      <c r="A224" s="5" t="s">
        <v>302</v>
      </c>
      <c r="B224" s="33" t="s">
        <v>106</v>
      </c>
      <c r="C224" s="3" t="s">
        <v>14</v>
      </c>
      <c r="D224" s="37">
        <f t="shared" si="238"/>
        <v>1119.4029850746269</v>
      </c>
      <c r="E224" s="8">
        <v>134</v>
      </c>
      <c r="F224" s="3">
        <v>135</v>
      </c>
      <c r="G224" s="3">
        <v>0</v>
      </c>
      <c r="H224" s="3">
        <v>0</v>
      </c>
      <c r="I224" s="2">
        <f t="shared" si="232"/>
        <v>1119.4029850746269</v>
      </c>
      <c r="J224" s="3">
        <v>0</v>
      </c>
      <c r="K224" s="3">
        <v>0</v>
      </c>
      <c r="L224" s="4">
        <f t="shared" si="239"/>
        <v>1119.4029850746269</v>
      </c>
    </row>
    <row r="225" spans="1:12">
      <c r="A225" s="5" t="s">
        <v>301</v>
      </c>
      <c r="B225" s="33" t="s">
        <v>82</v>
      </c>
      <c r="C225" s="3" t="s">
        <v>14</v>
      </c>
      <c r="D225" s="37">
        <f t="shared" si="238"/>
        <v>64.102564102564102</v>
      </c>
      <c r="E225" s="8">
        <v>2340</v>
      </c>
      <c r="F225" s="3">
        <v>2360</v>
      </c>
      <c r="G225" s="3">
        <v>2380</v>
      </c>
      <c r="H225" s="3">
        <v>2400</v>
      </c>
      <c r="I225" s="2">
        <f t="shared" si="232"/>
        <v>1282.051282051282</v>
      </c>
      <c r="J225" s="3">
        <f>(IF(C225="SHORT",IF(G225="",0,F225-G225),IF(C225="LONG",IF(G225="",0,G225-F225))))*D225</f>
        <v>1282.051282051282</v>
      </c>
      <c r="K225" s="3">
        <f t="shared" ref="K225:K232" si="240">SUM(H225-G225)*D225</f>
        <v>1282.051282051282</v>
      </c>
      <c r="L225" s="4">
        <f t="shared" ref="L225" si="241">SUM(K225+J225+I225)</f>
        <v>3846.1538461538457</v>
      </c>
    </row>
    <row r="226" spans="1:12">
      <c r="A226" s="5" t="s">
        <v>301</v>
      </c>
      <c r="B226" s="33" t="s">
        <v>70</v>
      </c>
      <c r="C226" s="3" t="s">
        <v>14</v>
      </c>
      <c r="D226" s="37">
        <f t="shared" si="238"/>
        <v>1075.2688172043011</v>
      </c>
      <c r="E226" s="8">
        <v>139.5</v>
      </c>
      <c r="F226" s="3">
        <v>140.5</v>
      </c>
      <c r="G226" s="3">
        <v>141.5</v>
      </c>
      <c r="H226" s="3">
        <v>142.5</v>
      </c>
      <c r="I226" s="2">
        <f t="shared" si="232"/>
        <v>1075.2688172043011</v>
      </c>
      <c r="J226" s="3">
        <f>(IF(C226="SHORT",IF(G226="",0,F226-G226),IF(C226="LONG",IF(G226="",0,G226-F226))))*D226</f>
        <v>1075.2688172043011</v>
      </c>
      <c r="K226" s="3">
        <f t="shared" si="240"/>
        <v>1075.2688172043011</v>
      </c>
      <c r="L226" s="4">
        <f t="shared" ref="L226" si="242">SUM(K226+J226+I226)</f>
        <v>3225.8064516129034</v>
      </c>
    </row>
    <row r="227" spans="1:12">
      <c r="A227" s="5" t="s">
        <v>301</v>
      </c>
      <c r="B227" s="33" t="s">
        <v>300</v>
      </c>
      <c r="C227" s="3" t="s">
        <v>14</v>
      </c>
      <c r="D227" s="37">
        <f t="shared" si="238"/>
        <v>16.565433462175594</v>
      </c>
      <c r="E227" s="8">
        <v>9055</v>
      </c>
      <c r="F227" s="3">
        <v>9080</v>
      </c>
      <c r="G227" s="3">
        <v>9100</v>
      </c>
      <c r="H227" s="3">
        <v>9120</v>
      </c>
      <c r="I227" s="2">
        <f t="shared" si="232"/>
        <v>414.13583655438987</v>
      </c>
      <c r="J227" s="3">
        <f>(IF(C227="SHORT",IF(G227="",0,F227-G227),IF(C227="LONG",IF(G227="",0,G227-F227))))*D227</f>
        <v>331.30866924351187</v>
      </c>
      <c r="K227" s="3">
        <f t="shared" si="240"/>
        <v>331.30866924351187</v>
      </c>
      <c r="L227" s="4">
        <f t="shared" ref="L227" si="243">SUM(K227+J227+I227)</f>
        <v>1076.7531750414137</v>
      </c>
    </row>
    <row r="228" spans="1:12">
      <c r="A228" s="5" t="s">
        <v>301</v>
      </c>
      <c r="B228" s="33" t="s">
        <v>23</v>
      </c>
      <c r="C228" s="3" t="s">
        <v>14</v>
      </c>
      <c r="D228" s="37">
        <f t="shared" si="238"/>
        <v>308.00821355236138</v>
      </c>
      <c r="E228" s="8">
        <v>487</v>
      </c>
      <c r="F228" s="3">
        <v>490</v>
      </c>
      <c r="G228" s="3">
        <v>0</v>
      </c>
      <c r="H228" s="3">
        <v>0</v>
      </c>
      <c r="I228" s="2">
        <f t="shared" si="232"/>
        <v>924.02464065708409</v>
      </c>
      <c r="J228" s="3">
        <v>0</v>
      </c>
      <c r="K228" s="3">
        <f t="shared" si="240"/>
        <v>0</v>
      </c>
      <c r="L228" s="4">
        <f t="shared" ref="L228" si="244">SUM(K228+J228+I228)</f>
        <v>924.02464065708409</v>
      </c>
    </row>
    <row r="229" spans="1:12">
      <c r="A229" s="5" t="s">
        <v>301</v>
      </c>
      <c r="B229" s="33" t="s">
        <v>291</v>
      </c>
      <c r="C229" s="3" t="s">
        <v>14</v>
      </c>
      <c r="D229" s="37">
        <f t="shared" si="238"/>
        <v>109.48905109489051</v>
      </c>
      <c r="E229" s="8">
        <v>1370</v>
      </c>
      <c r="F229" s="3">
        <v>1380</v>
      </c>
      <c r="G229" s="3">
        <v>0</v>
      </c>
      <c r="H229" s="3">
        <v>0</v>
      </c>
      <c r="I229" s="2">
        <f t="shared" si="232"/>
        <v>1094.8905109489051</v>
      </c>
      <c r="J229" s="3">
        <v>0</v>
      </c>
      <c r="K229" s="3">
        <f t="shared" si="240"/>
        <v>0</v>
      </c>
      <c r="L229" s="4">
        <f t="shared" ref="L229" si="245">SUM(K229+J229+I229)</f>
        <v>1094.8905109489051</v>
      </c>
    </row>
    <row r="230" spans="1:12">
      <c r="A230" s="5" t="s">
        <v>301</v>
      </c>
      <c r="B230" s="33" t="s">
        <v>296</v>
      </c>
      <c r="C230" s="3" t="s">
        <v>14</v>
      </c>
      <c r="D230" s="37">
        <f t="shared" si="238"/>
        <v>1724.1379310344828</v>
      </c>
      <c r="E230" s="8">
        <v>87</v>
      </c>
      <c r="F230" s="3">
        <v>88</v>
      </c>
      <c r="G230" s="3">
        <v>0</v>
      </c>
      <c r="H230" s="3">
        <v>0</v>
      </c>
      <c r="I230" s="2">
        <f t="shared" si="232"/>
        <v>1724.1379310344828</v>
      </c>
      <c r="J230" s="3">
        <v>0</v>
      </c>
      <c r="K230" s="3">
        <f t="shared" si="240"/>
        <v>0</v>
      </c>
      <c r="L230" s="4">
        <f t="shared" ref="L230" si="246">SUM(K230+J230+I230)</f>
        <v>1724.1379310344828</v>
      </c>
    </row>
    <row r="231" spans="1:12">
      <c r="A231" s="5" t="s">
        <v>299</v>
      </c>
      <c r="B231" s="33" t="s">
        <v>107</v>
      </c>
      <c r="C231" s="3" t="s">
        <v>14</v>
      </c>
      <c r="D231" s="37">
        <f t="shared" si="238"/>
        <v>1079.1366906474821</v>
      </c>
      <c r="E231" s="8">
        <v>139</v>
      </c>
      <c r="F231" s="3">
        <v>140</v>
      </c>
      <c r="G231" s="3">
        <v>141</v>
      </c>
      <c r="H231" s="3">
        <v>142</v>
      </c>
      <c r="I231" s="2">
        <f t="shared" si="232"/>
        <v>1079.1366906474821</v>
      </c>
      <c r="J231" s="3">
        <f>(IF(C231="SHORT",IF(G231="",0,F231-G231),IF(C231="LONG",IF(G231="",0,G231-F231))))*D231</f>
        <v>1079.1366906474821</v>
      </c>
      <c r="K231" s="3">
        <f t="shared" si="240"/>
        <v>1079.1366906474821</v>
      </c>
      <c r="L231" s="4">
        <f t="shared" ref="L231" si="247">SUM(K231+J231+I231)</f>
        <v>3237.4100719424459</v>
      </c>
    </row>
    <row r="232" spans="1:12">
      <c r="A232" s="5" t="s">
        <v>299</v>
      </c>
      <c r="B232" s="33" t="s">
        <v>300</v>
      </c>
      <c r="C232" s="3" t="s">
        <v>14</v>
      </c>
      <c r="D232" s="37">
        <f t="shared" si="238"/>
        <v>17.084282460136674</v>
      </c>
      <c r="E232" s="8">
        <v>8780</v>
      </c>
      <c r="F232" s="3">
        <v>8810</v>
      </c>
      <c r="G232" s="3">
        <v>8830</v>
      </c>
      <c r="H232" s="3">
        <v>8860</v>
      </c>
      <c r="I232" s="2">
        <f t="shared" si="232"/>
        <v>512.52847380410026</v>
      </c>
      <c r="J232" s="3">
        <f>(IF(C232="SHORT",IF(G232="",0,F232-G232),IF(C232="LONG",IF(G232="",0,G232-F232))))*D232</f>
        <v>341.68564920273349</v>
      </c>
      <c r="K232" s="3">
        <f t="shared" si="240"/>
        <v>512.52847380410026</v>
      </c>
      <c r="L232" s="4">
        <f t="shared" ref="L232" si="248">SUM(K232+J232+I232)</f>
        <v>1366.7425968109339</v>
      </c>
    </row>
    <row r="233" spans="1:12">
      <c r="A233" s="5" t="s">
        <v>299</v>
      </c>
      <c r="B233" s="33" t="s">
        <v>99</v>
      </c>
      <c r="C233" s="3" t="s">
        <v>14</v>
      </c>
      <c r="D233" s="37">
        <f t="shared" si="238"/>
        <v>697.67441860465112</v>
      </c>
      <c r="E233" s="8">
        <v>215</v>
      </c>
      <c r="F233" s="3">
        <v>217</v>
      </c>
      <c r="G233" s="3">
        <v>219</v>
      </c>
      <c r="H233" s="3">
        <v>0</v>
      </c>
      <c r="I233" s="2">
        <f t="shared" si="232"/>
        <v>1395.3488372093022</v>
      </c>
      <c r="J233" s="3">
        <f>(IF(C233="SHORT",IF(G233="",0,F233-G233),IF(C233="LONG",IF(G233="",0,G233-F233))))*D233</f>
        <v>1395.3488372093022</v>
      </c>
      <c r="K233" s="3">
        <v>0</v>
      </c>
      <c r="L233" s="4">
        <f t="shared" ref="L233" si="249">SUM(K233+J233+I233)</f>
        <v>2790.6976744186045</v>
      </c>
    </row>
    <row r="234" spans="1:12">
      <c r="A234" s="5" t="s">
        <v>299</v>
      </c>
      <c r="B234" s="33" t="s">
        <v>276</v>
      </c>
      <c r="C234" s="3" t="s">
        <v>14</v>
      </c>
      <c r="D234" s="37">
        <f t="shared" si="238"/>
        <v>306.74846625766872</v>
      </c>
      <c r="E234" s="8">
        <v>489</v>
      </c>
      <c r="F234" s="3">
        <v>493</v>
      </c>
      <c r="G234" s="3">
        <v>0</v>
      </c>
      <c r="H234" s="3">
        <v>0</v>
      </c>
      <c r="I234" s="2">
        <f t="shared" si="232"/>
        <v>1226.9938650306749</v>
      </c>
      <c r="J234" s="3">
        <v>0</v>
      </c>
      <c r="K234" s="3">
        <v>0</v>
      </c>
      <c r="L234" s="4">
        <f t="shared" ref="L234" si="250">SUM(K234+J234+I234)</f>
        <v>1226.9938650306749</v>
      </c>
    </row>
    <row r="235" spans="1:12">
      <c r="A235" s="5" t="s">
        <v>299</v>
      </c>
      <c r="B235" s="33" t="s">
        <v>90</v>
      </c>
      <c r="C235" s="3" t="s">
        <v>14</v>
      </c>
      <c r="D235" s="37">
        <f t="shared" si="238"/>
        <v>412.08791208791212</v>
      </c>
      <c r="E235" s="8">
        <v>364</v>
      </c>
      <c r="F235" s="3" t="s">
        <v>253</v>
      </c>
      <c r="G235" s="3">
        <v>0</v>
      </c>
      <c r="H235" s="3">
        <v>0</v>
      </c>
      <c r="I235" s="2" t="e">
        <f t="shared" si="232"/>
        <v>#VALUE!</v>
      </c>
      <c r="J235" s="3">
        <v>0</v>
      </c>
      <c r="K235" s="3">
        <v>0</v>
      </c>
      <c r="L235" s="3" t="s">
        <v>253</v>
      </c>
    </row>
    <row r="236" spans="1:12">
      <c r="A236" s="5" t="s">
        <v>299</v>
      </c>
      <c r="B236" s="33" t="s">
        <v>45</v>
      </c>
      <c r="C236" s="3" t="s">
        <v>14</v>
      </c>
      <c r="D236" s="37">
        <f t="shared" si="238"/>
        <v>1442.3076923076924</v>
      </c>
      <c r="E236" s="8">
        <v>104</v>
      </c>
      <c r="F236" s="3">
        <v>104</v>
      </c>
      <c r="G236" s="3">
        <v>0</v>
      </c>
      <c r="H236" s="3">
        <v>0</v>
      </c>
      <c r="I236" s="2">
        <f t="shared" si="232"/>
        <v>0</v>
      </c>
      <c r="J236" s="3">
        <v>0</v>
      </c>
      <c r="K236" s="3">
        <v>0</v>
      </c>
      <c r="L236" s="4">
        <f t="shared" ref="L236" si="251">SUM(K236+J236+I236)</f>
        <v>0</v>
      </c>
    </row>
    <row r="237" spans="1:12">
      <c r="A237" s="5" t="s">
        <v>298</v>
      </c>
      <c r="B237" s="33" t="s">
        <v>85</v>
      </c>
      <c r="C237" s="3" t="s">
        <v>14</v>
      </c>
      <c r="D237" s="37">
        <f t="shared" si="238"/>
        <v>330.39647577092512</v>
      </c>
      <c r="E237" s="8">
        <v>454</v>
      </c>
      <c r="F237" s="3">
        <v>454</v>
      </c>
      <c r="G237" s="3">
        <v>0</v>
      </c>
      <c r="H237" s="3">
        <v>0</v>
      </c>
      <c r="I237" s="2">
        <f t="shared" si="232"/>
        <v>0</v>
      </c>
      <c r="J237" s="3">
        <v>0</v>
      </c>
      <c r="K237" s="3">
        <f t="shared" ref="K237:K243" si="252">SUM(H237-G237)*D237</f>
        <v>0</v>
      </c>
      <c r="L237" s="4">
        <f t="shared" ref="L237" si="253">SUM(K237+J237+I237)</f>
        <v>0</v>
      </c>
    </row>
    <row r="238" spans="1:12">
      <c r="A238" s="5" t="s">
        <v>298</v>
      </c>
      <c r="B238" s="33" t="s">
        <v>16</v>
      </c>
      <c r="C238" s="3" t="s">
        <v>14</v>
      </c>
      <c r="D238" s="37">
        <f t="shared" si="238"/>
        <v>986.84210526315792</v>
      </c>
      <c r="E238" s="8">
        <v>152</v>
      </c>
      <c r="F238" s="3">
        <v>153</v>
      </c>
      <c r="G238" s="3">
        <v>0</v>
      </c>
      <c r="H238" s="3">
        <v>0</v>
      </c>
      <c r="I238" s="2">
        <f t="shared" si="232"/>
        <v>986.84210526315792</v>
      </c>
      <c r="J238" s="3">
        <v>0</v>
      </c>
      <c r="K238" s="3">
        <f t="shared" si="252"/>
        <v>0</v>
      </c>
      <c r="L238" s="4">
        <f t="shared" ref="L238" si="254">SUM(K238+J238+I238)</f>
        <v>986.84210526315792</v>
      </c>
    </row>
    <row r="239" spans="1:12">
      <c r="A239" s="5" t="s">
        <v>298</v>
      </c>
      <c r="B239" s="33" t="s">
        <v>279</v>
      </c>
      <c r="C239" s="3" t="s">
        <v>14</v>
      </c>
      <c r="D239" s="37">
        <f t="shared" si="238"/>
        <v>815.21739130434787</v>
      </c>
      <c r="E239" s="8">
        <v>184</v>
      </c>
      <c r="F239" s="3">
        <v>185.5</v>
      </c>
      <c r="G239" s="3">
        <v>0</v>
      </c>
      <c r="H239" s="3">
        <v>0</v>
      </c>
      <c r="I239" s="2">
        <f t="shared" si="232"/>
        <v>1222.8260869565217</v>
      </c>
      <c r="J239" s="3">
        <v>0</v>
      </c>
      <c r="K239" s="3">
        <f t="shared" si="252"/>
        <v>0</v>
      </c>
      <c r="L239" s="4">
        <f t="shared" ref="L239" si="255">SUM(K239+J239+I239)</f>
        <v>1222.8260869565217</v>
      </c>
    </row>
    <row r="240" spans="1:12">
      <c r="A240" s="5" t="s">
        <v>297</v>
      </c>
      <c r="B240" s="33" t="s">
        <v>241</v>
      </c>
      <c r="C240" s="3" t="s">
        <v>14</v>
      </c>
      <c r="D240" s="37">
        <f t="shared" si="238"/>
        <v>604.83870967741939</v>
      </c>
      <c r="E240" s="8">
        <v>248</v>
      </c>
      <c r="F240" s="3">
        <v>250</v>
      </c>
      <c r="G240" s="3">
        <v>252</v>
      </c>
      <c r="H240" s="3">
        <v>254</v>
      </c>
      <c r="I240" s="2">
        <f t="shared" si="232"/>
        <v>1209.6774193548388</v>
      </c>
      <c r="J240" s="3">
        <f>(IF(C240="SHORT",IF(G240="",0,F240-G240),IF(C240="LONG",IF(G240="",0,G240-F240))))*D240</f>
        <v>1209.6774193548388</v>
      </c>
      <c r="K240" s="3">
        <f t="shared" si="252"/>
        <v>1209.6774193548388</v>
      </c>
      <c r="L240" s="4">
        <f t="shared" ref="L240" si="256">SUM(K240+J240+I240)</f>
        <v>3629.0322580645161</v>
      </c>
    </row>
    <row r="241" spans="1:12">
      <c r="A241" s="5" t="s">
        <v>297</v>
      </c>
      <c r="B241" s="33" t="s">
        <v>54</v>
      </c>
      <c r="C241" s="3" t="s">
        <v>14</v>
      </c>
      <c r="D241" s="37">
        <f t="shared" si="238"/>
        <v>81.833060556464815</v>
      </c>
      <c r="E241" s="8">
        <v>1833</v>
      </c>
      <c r="F241" s="3">
        <v>1845</v>
      </c>
      <c r="G241" s="3">
        <v>0</v>
      </c>
      <c r="H241" s="3">
        <v>0</v>
      </c>
      <c r="I241" s="2">
        <f t="shared" si="232"/>
        <v>981.99672667757773</v>
      </c>
      <c r="J241" s="3">
        <v>0</v>
      </c>
      <c r="K241" s="3">
        <f t="shared" si="252"/>
        <v>0</v>
      </c>
      <c r="L241" s="4">
        <f t="shared" ref="L241" si="257">SUM(K241+J241+I241)</f>
        <v>981.99672667757773</v>
      </c>
    </row>
    <row r="242" spans="1:12">
      <c r="A242" s="5" t="s">
        <v>297</v>
      </c>
      <c r="B242" s="33" t="s">
        <v>241</v>
      </c>
      <c r="C242" s="3" t="s">
        <v>14</v>
      </c>
      <c r="D242" s="37">
        <f t="shared" si="238"/>
        <v>580.27079303675043</v>
      </c>
      <c r="E242" s="8">
        <v>258.5</v>
      </c>
      <c r="F242" s="3">
        <v>255</v>
      </c>
      <c r="G242" s="3">
        <v>0</v>
      </c>
      <c r="H242" s="3">
        <v>0</v>
      </c>
      <c r="I242" s="2">
        <f t="shared" si="232"/>
        <v>-2030.9477756286265</v>
      </c>
      <c r="J242" s="3">
        <v>0</v>
      </c>
      <c r="K242" s="3">
        <f t="shared" si="252"/>
        <v>0</v>
      </c>
      <c r="L242" s="4">
        <f t="shared" ref="L242" si="258">SUM(K242+J242+I242)</f>
        <v>-2030.9477756286265</v>
      </c>
    </row>
    <row r="243" spans="1:12">
      <c r="A243" s="5" t="s">
        <v>297</v>
      </c>
      <c r="B243" s="33" t="s">
        <v>97</v>
      </c>
      <c r="C243" s="3" t="s">
        <v>14</v>
      </c>
      <c r="D243" s="37">
        <f t="shared" si="238"/>
        <v>250.83612040133778</v>
      </c>
      <c r="E243" s="8">
        <v>598</v>
      </c>
      <c r="F243" s="3">
        <v>599</v>
      </c>
      <c r="G243" s="3">
        <v>0</v>
      </c>
      <c r="H243" s="3">
        <v>0</v>
      </c>
      <c r="I243" s="2">
        <f t="shared" si="232"/>
        <v>250.83612040133778</v>
      </c>
      <c r="J243" s="3">
        <v>0</v>
      </c>
      <c r="K243" s="3">
        <f t="shared" si="252"/>
        <v>0</v>
      </c>
      <c r="L243" s="4">
        <f t="shared" ref="L243" si="259">SUM(K243+J243+I243)</f>
        <v>250.83612040133778</v>
      </c>
    </row>
    <row r="244" spans="1:12">
      <c r="A244" s="5" t="s">
        <v>294</v>
      </c>
      <c r="B244" s="33" t="s">
        <v>295</v>
      </c>
      <c r="C244" s="3" t="s">
        <v>14</v>
      </c>
      <c r="D244" s="37">
        <f t="shared" si="238"/>
        <v>304.8780487804878</v>
      </c>
      <c r="E244" s="8">
        <v>492</v>
      </c>
      <c r="F244" s="3">
        <v>496</v>
      </c>
      <c r="G244" s="3">
        <v>499</v>
      </c>
      <c r="H244" s="3">
        <v>0</v>
      </c>
      <c r="I244" s="2">
        <f t="shared" si="232"/>
        <v>1219.5121951219512</v>
      </c>
      <c r="J244" s="3">
        <f>(IF(C244="SHORT",IF(G244="",0,F244-G244),IF(C244="LONG",IF(G244="",0,G244-F244))))*D244</f>
        <v>914.63414634146341</v>
      </c>
      <c r="K244" s="3">
        <v>0</v>
      </c>
      <c r="L244" s="4">
        <f t="shared" ref="L244" si="260">SUM(K244+J244+I244)</f>
        <v>2134.1463414634145</v>
      </c>
    </row>
    <row r="245" spans="1:12">
      <c r="A245" s="5" t="s">
        <v>294</v>
      </c>
      <c r="B245" s="33" t="s">
        <v>28</v>
      </c>
      <c r="C245" s="3" t="s">
        <v>14</v>
      </c>
      <c r="D245" s="37">
        <f t="shared" si="238"/>
        <v>205.47945205479451</v>
      </c>
      <c r="E245" s="8">
        <v>730</v>
      </c>
      <c r="F245" s="3">
        <v>735</v>
      </c>
      <c r="G245" s="3">
        <v>740</v>
      </c>
      <c r="H245" s="3">
        <v>0</v>
      </c>
      <c r="I245" s="2">
        <f t="shared" si="232"/>
        <v>1027.3972602739725</v>
      </c>
      <c r="J245" s="3">
        <f>(IF(C245="SHORT",IF(G245="",0,F245-G245),IF(C245="LONG",IF(G245="",0,G245-F245))))*D245</f>
        <v>1027.3972602739725</v>
      </c>
      <c r="K245" s="3">
        <v>0</v>
      </c>
      <c r="L245" s="4">
        <f t="shared" ref="L245" si="261">SUM(K245+J245+I245)</f>
        <v>2054.794520547945</v>
      </c>
    </row>
    <row r="246" spans="1:12">
      <c r="A246" s="5" t="s">
        <v>294</v>
      </c>
      <c r="B246" s="33" t="s">
        <v>296</v>
      </c>
      <c r="C246" s="3" t="s">
        <v>14</v>
      </c>
      <c r="D246" s="37">
        <f t="shared" si="238"/>
        <v>1867.9950186799504</v>
      </c>
      <c r="E246" s="8">
        <v>80.3</v>
      </c>
      <c r="F246" s="3">
        <v>81</v>
      </c>
      <c r="G246" s="3">
        <v>0</v>
      </c>
      <c r="H246" s="3">
        <v>0</v>
      </c>
      <c r="I246" s="2">
        <f t="shared" si="232"/>
        <v>1307.5965130759705</v>
      </c>
      <c r="J246" s="3">
        <v>0</v>
      </c>
      <c r="K246" s="3">
        <v>0</v>
      </c>
      <c r="L246" s="4">
        <f t="shared" ref="L246" si="262">SUM(K246+J246+I246)</f>
        <v>1307.5965130759705</v>
      </c>
    </row>
    <row r="247" spans="1:12">
      <c r="A247" s="5" t="s">
        <v>293</v>
      </c>
      <c r="B247" s="33" t="s">
        <v>288</v>
      </c>
      <c r="C247" s="3" t="s">
        <v>14</v>
      </c>
      <c r="D247" s="37">
        <f t="shared" si="238"/>
        <v>511.9453924914676</v>
      </c>
      <c r="E247" s="8">
        <v>293</v>
      </c>
      <c r="F247" s="3">
        <v>295</v>
      </c>
      <c r="G247" s="3">
        <v>297</v>
      </c>
      <c r="H247" s="3">
        <v>0</v>
      </c>
      <c r="I247" s="2">
        <f t="shared" si="232"/>
        <v>1023.8907849829352</v>
      </c>
      <c r="J247" s="3">
        <f>(IF(C247="SHORT",IF(G247="",0,F247-G247),IF(C247="LONG",IF(G247="",0,G247-F247))))*D247</f>
        <v>1023.8907849829352</v>
      </c>
      <c r="K247" s="3">
        <v>0</v>
      </c>
      <c r="L247" s="4">
        <f t="shared" ref="L247" si="263">SUM(K247+J247+I247)</f>
        <v>2047.7815699658704</v>
      </c>
    </row>
    <row r="248" spans="1:12">
      <c r="A248" s="5" t="s">
        <v>293</v>
      </c>
      <c r="B248" s="33" t="s">
        <v>51</v>
      </c>
      <c r="C248" s="3" t="s">
        <v>14</v>
      </c>
      <c r="D248" s="37">
        <f t="shared" si="238"/>
        <v>434.15340086830679</v>
      </c>
      <c r="E248" s="8">
        <v>345.5</v>
      </c>
      <c r="F248" s="3">
        <v>341</v>
      </c>
      <c r="G248" s="3">
        <v>0</v>
      </c>
      <c r="H248" s="3">
        <v>0</v>
      </c>
      <c r="I248" s="2">
        <f t="shared" si="232"/>
        <v>-1953.6903039073804</v>
      </c>
      <c r="J248" s="3">
        <v>0</v>
      </c>
      <c r="K248" s="3">
        <v>0</v>
      </c>
      <c r="L248" s="4">
        <f t="shared" ref="L248" si="264">SUM(K248+J248+I248)</f>
        <v>-1953.6903039073804</v>
      </c>
    </row>
    <row r="249" spans="1:12">
      <c r="A249" s="5" t="s">
        <v>293</v>
      </c>
      <c r="B249" s="33" t="s">
        <v>52</v>
      </c>
      <c r="C249" s="3" t="s">
        <v>14</v>
      </c>
      <c r="D249" s="37">
        <f t="shared" si="238"/>
        <v>130.43478260869566</v>
      </c>
      <c r="E249" s="8">
        <v>1150</v>
      </c>
      <c r="F249" s="3">
        <v>1135</v>
      </c>
      <c r="G249" s="3">
        <v>0</v>
      </c>
      <c r="H249" s="3">
        <v>0</v>
      </c>
      <c r="I249" s="2">
        <f t="shared" si="232"/>
        <v>-1956.5217391304348</v>
      </c>
      <c r="J249" s="3">
        <v>0</v>
      </c>
      <c r="K249" s="3">
        <v>0</v>
      </c>
      <c r="L249" s="4">
        <f t="shared" ref="L249" si="265">SUM(K249+J249+I249)</f>
        <v>-1956.5217391304348</v>
      </c>
    </row>
    <row r="250" spans="1:12">
      <c r="A250" s="5" t="s">
        <v>292</v>
      </c>
      <c r="B250" s="33" t="s">
        <v>191</v>
      </c>
      <c r="C250" s="3" t="s">
        <v>14</v>
      </c>
      <c r="D250" s="37">
        <f t="shared" si="238"/>
        <v>269.29982046678634</v>
      </c>
      <c r="E250" s="8">
        <v>557</v>
      </c>
      <c r="F250" s="3">
        <v>562</v>
      </c>
      <c r="G250" s="3">
        <v>0</v>
      </c>
      <c r="H250" s="3">
        <v>0</v>
      </c>
      <c r="I250" s="2">
        <f t="shared" si="232"/>
        <v>1346.4991023339317</v>
      </c>
      <c r="J250" s="3">
        <v>0</v>
      </c>
      <c r="K250" s="3">
        <f>SUM(H250-G250)*D250</f>
        <v>0</v>
      </c>
      <c r="L250" s="4">
        <f t="shared" ref="L250" si="266">SUM(K250+J250+I250)</f>
        <v>1346.4991023339317</v>
      </c>
    </row>
    <row r="251" spans="1:12">
      <c r="A251" s="5" t="s">
        <v>292</v>
      </c>
      <c r="B251" s="33" t="s">
        <v>51</v>
      </c>
      <c r="C251" s="3" t="s">
        <v>14</v>
      </c>
      <c r="D251" s="37">
        <f t="shared" si="238"/>
        <v>447.76119402985074</v>
      </c>
      <c r="E251" s="8">
        <v>335</v>
      </c>
      <c r="F251" s="3">
        <v>338</v>
      </c>
      <c r="G251" s="3">
        <v>0</v>
      </c>
      <c r="H251" s="3">
        <v>0</v>
      </c>
      <c r="I251" s="2">
        <f t="shared" si="232"/>
        <v>1343.2835820895523</v>
      </c>
      <c r="J251" s="3">
        <v>0</v>
      </c>
      <c r="K251" s="3">
        <f>SUM(H251-G251)*D251</f>
        <v>0</v>
      </c>
      <c r="L251" s="4">
        <f t="shared" ref="L251" si="267">SUM(K251+J251+I251)</f>
        <v>1343.2835820895523</v>
      </c>
    </row>
    <row r="252" spans="1:12">
      <c r="A252" s="5" t="s">
        <v>292</v>
      </c>
      <c r="B252" s="33" t="s">
        <v>288</v>
      </c>
      <c r="C252" s="3" t="s">
        <v>14</v>
      </c>
      <c r="D252" s="37">
        <f t="shared" si="238"/>
        <v>515.46391752577324</v>
      </c>
      <c r="E252" s="8">
        <v>291</v>
      </c>
      <c r="F252" s="3">
        <v>292.75</v>
      </c>
      <c r="G252" s="3">
        <v>0</v>
      </c>
      <c r="H252" s="3">
        <v>0</v>
      </c>
      <c r="I252" s="2">
        <f t="shared" si="232"/>
        <v>902.06185567010311</v>
      </c>
      <c r="J252" s="3">
        <v>0</v>
      </c>
      <c r="K252" s="3">
        <f>SUM(H252-G252)*D252</f>
        <v>0</v>
      </c>
      <c r="L252" s="4">
        <f t="shared" ref="L252" si="268">SUM(K252+J252+I252)</f>
        <v>902.06185567010311</v>
      </c>
    </row>
    <row r="253" spans="1:12">
      <c r="A253" s="5" t="s">
        <v>290</v>
      </c>
      <c r="B253" s="33" t="s">
        <v>97</v>
      </c>
      <c r="C253" s="3" t="s">
        <v>14</v>
      </c>
      <c r="D253" s="37">
        <f t="shared" si="238"/>
        <v>254.23728813559322</v>
      </c>
      <c r="E253" s="8">
        <v>590</v>
      </c>
      <c r="F253" s="3">
        <v>594</v>
      </c>
      <c r="G253" s="3">
        <v>598</v>
      </c>
      <c r="H253" s="3">
        <v>602</v>
      </c>
      <c r="I253" s="2">
        <f t="shared" si="232"/>
        <v>1016.9491525423729</v>
      </c>
      <c r="J253" s="3">
        <f>(IF(C253="SHORT",IF(G253="",0,F253-G253),IF(C253="LONG",IF(G253="",0,G253-F253))))*D253</f>
        <v>1016.9491525423729</v>
      </c>
      <c r="K253" s="3">
        <f>SUM(H253-G253)*D253</f>
        <v>1016.9491525423729</v>
      </c>
      <c r="L253" s="4">
        <f t="shared" ref="L253" si="269">SUM(K253+J253+I253)</f>
        <v>3050.8474576271187</v>
      </c>
    </row>
    <row r="254" spans="1:12">
      <c r="A254" s="5" t="s">
        <v>290</v>
      </c>
      <c r="B254" s="33" t="s">
        <v>291</v>
      </c>
      <c r="C254" s="3" t="s">
        <v>14</v>
      </c>
      <c r="D254" s="37">
        <f t="shared" si="238"/>
        <v>112.27544910179641</v>
      </c>
      <c r="E254" s="8">
        <v>1336</v>
      </c>
      <c r="F254" s="3">
        <v>1345</v>
      </c>
      <c r="G254" s="3">
        <v>0</v>
      </c>
      <c r="H254" s="3">
        <v>0</v>
      </c>
      <c r="I254" s="2">
        <f t="shared" si="232"/>
        <v>1010.4790419161677</v>
      </c>
      <c r="J254" s="3">
        <v>0</v>
      </c>
      <c r="K254" s="3">
        <v>0</v>
      </c>
      <c r="L254" s="4">
        <f t="shared" ref="L254" si="270">SUM(K254+J254+I254)</f>
        <v>1010.4790419161677</v>
      </c>
    </row>
    <row r="255" spans="1:12">
      <c r="A255" s="5" t="s">
        <v>290</v>
      </c>
      <c r="B255" s="33" t="s">
        <v>54</v>
      </c>
      <c r="C255" s="3" t="s">
        <v>14</v>
      </c>
      <c r="D255" s="37">
        <f t="shared" si="238"/>
        <v>80.731969860064581</v>
      </c>
      <c r="E255" s="8">
        <v>1858</v>
      </c>
      <c r="F255" s="3">
        <v>1875</v>
      </c>
      <c r="G255" s="3">
        <v>0</v>
      </c>
      <c r="H255" s="3">
        <v>0</v>
      </c>
      <c r="I255" s="2">
        <f t="shared" si="232"/>
        <v>1372.4434876210978</v>
      </c>
      <c r="J255" s="3">
        <v>0</v>
      </c>
      <c r="K255" s="3">
        <v>0</v>
      </c>
      <c r="L255" s="4">
        <f t="shared" ref="L255" si="271">SUM(K255+J255+I255)</f>
        <v>1372.4434876210978</v>
      </c>
    </row>
    <row r="256" spans="1:12">
      <c r="A256" s="5" t="s">
        <v>290</v>
      </c>
      <c r="B256" s="33" t="s">
        <v>51</v>
      </c>
      <c r="C256" s="3" t="s">
        <v>14</v>
      </c>
      <c r="D256" s="37">
        <f t="shared" si="238"/>
        <v>470.95761381475666</v>
      </c>
      <c r="E256" s="8">
        <v>318.5</v>
      </c>
      <c r="F256" s="3">
        <v>321</v>
      </c>
      <c r="G256" s="3">
        <v>0</v>
      </c>
      <c r="H256" s="3">
        <v>0</v>
      </c>
      <c r="I256" s="2">
        <f t="shared" si="232"/>
        <v>1177.3940345368917</v>
      </c>
      <c r="J256" s="3">
        <v>0</v>
      </c>
      <c r="K256" s="3">
        <v>0</v>
      </c>
      <c r="L256" s="4">
        <f t="shared" ref="L256" si="272">SUM(K256+J256+I256)</f>
        <v>1177.3940345368917</v>
      </c>
    </row>
    <row r="257" spans="1:12">
      <c r="A257" s="5" t="s">
        <v>289</v>
      </c>
      <c r="B257" s="33" t="s">
        <v>43</v>
      </c>
      <c r="C257" s="3" t="s">
        <v>14</v>
      </c>
      <c r="D257" s="37">
        <f t="shared" si="238"/>
        <v>828.72928176795585</v>
      </c>
      <c r="E257" s="8">
        <v>181</v>
      </c>
      <c r="F257" s="3">
        <v>182.25</v>
      </c>
      <c r="G257" s="3">
        <v>184</v>
      </c>
      <c r="H257" s="3">
        <v>185.9</v>
      </c>
      <c r="I257" s="2">
        <f t="shared" si="232"/>
        <v>1035.9116022099447</v>
      </c>
      <c r="J257" s="3">
        <f>(IF(C257="SHORT",IF(G257="",0,F257-G257),IF(C257="LONG",IF(G257="",0,G257-F257))))*D257</f>
        <v>1450.2762430939229</v>
      </c>
      <c r="K257" s="3">
        <f t="shared" ref="K257:K264" si="273">SUM(H257-G257)*D257</f>
        <v>1574.5856353591209</v>
      </c>
      <c r="L257" s="4">
        <f t="shared" ref="L257" si="274">SUM(K257+J257+I257)</f>
        <v>4060.7734806629883</v>
      </c>
    </row>
    <row r="258" spans="1:12">
      <c r="A258" s="5" t="s">
        <v>289</v>
      </c>
      <c r="B258" s="33" t="s">
        <v>276</v>
      </c>
      <c r="C258" s="3" t="s">
        <v>14</v>
      </c>
      <c r="D258" s="37">
        <f t="shared" si="238"/>
        <v>301.20481927710841</v>
      </c>
      <c r="E258" s="8">
        <v>498</v>
      </c>
      <c r="F258" s="3">
        <v>501.5</v>
      </c>
      <c r="G258" s="3">
        <v>0</v>
      </c>
      <c r="H258" s="3">
        <v>0</v>
      </c>
      <c r="I258" s="2">
        <f t="shared" si="232"/>
        <v>1054.2168674698794</v>
      </c>
      <c r="J258" s="3">
        <v>0</v>
      </c>
      <c r="K258" s="3">
        <f t="shared" si="273"/>
        <v>0</v>
      </c>
      <c r="L258" s="4">
        <f t="shared" ref="L258" si="275">SUM(K258+J258+I258)</f>
        <v>1054.2168674698794</v>
      </c>
    </row>
    <row r="259" spans="1:12">
      <c r="A259" s="5" t="s">
        <v>289</v>
      </c>
      <c r="B259" s="33" t="s">
        <v>40</v>
      </c>
      <c r="C259" s="3" t="s">
        <v>14</v>
      </c>
      <c r="D259" s="37">
        <f t="shared" si="238"/>
        <v>709.21985815602841</v>
      </c>
      <c r="E259" s="8">
        <v>211.5</v>
      </c>
      <c r="F259" s="3">
        <v>208</v>
      </c>
      <c r="G259" s="3">
        <v>0</v>
      </c>
      <c r="H259" s="3">
        <v>0</v>
      </c>
      <c r="I259" s="2">
        <f t="shared" si="232"/>
        <v>-2482.2695035460993</v>
      </c>
      <c r="J259" s="3">
        <v>0</v>
      </c>
      <c r="K259" s="3">
        <f t="shared" si="273"/>
        <v>0</v>
      </c>
      <c r="L259" s="4">
        <f t="shared" ref="L259" si="276">SUM(K259+J259+I259)</f>
        <v>-2482.2695035460993</v>
      </c>
    </row>
    <row r="260" spans="1:12">
      <c r="A260" s="5" t="s">
        <v>286</v>
      </c>
      <c r="B260" s="33" t="s">
        <v>287</v>
      </c>
      <c r="C260" s="3" t="s">
        <v>14</v>
      </c>
      <c r="D260" s="37">
        <f t="shared" si="238"/>
        <v>258.62068965517244</v>
      </c>
      <c r="E260" s="8">
        <v>580</v>
      </c>
      <c r="F260" s="3">
        <v>584</v>
      </c>
      <c r="G260" s="3">
        <v>0</v>
      </c>
      <c r="H260" s="3">
        <v>0</v>
      </c>
      <c r="I260" s="2">
        <f t="shared" si="232"/>
        <v>1034.4827586206898</v>
      </c>
      <c r="J260" s="3">
        <v>0</v>
      </c>
      <c r="K260" s="3">
        <f t="shared" si="273"/>
        <v>0</v>
      </c>
      <c r="L260" s="4">
        <f t="shared" ref="L260" si="277">SUM(K260+J260+I260)</f>
        <v>1034.4827586206898</v>
      </c>
    </row>
    <row r="261" spans="1:12">
      <c r="A261" s="5" t="s">
        <v>286</v>
      </c>
      <c r="B261" s="33" t="s">
        <v>288</v>
      </c>
      <c r="C261" s="3" t="s">
        <v>14</v>
      </c>
      <c r="D261" s="37">
        <f t="shared" si="238"/>
        <v>517.24137931034488</v>
      </c>
      <c r="E261" s="8">
        <v>290</v>
      </c>
      <c r="F261" s="3">
        <v>292</v>
      </c>
      <c r="G261" s="3">
        <v>294</v>
      </c>
      <c r="H261" s="3">
        <v>296</v>
      </c>
      <c r="I261" s="2">
        <f t="shared" si="232"/>
        <v>1034.4827586206898</v>
      </c>
      <c r="J261" s="3">
        <f>(IF(C261="SHORT",IF(G261="",0,F261-G261),IF(C261="LONG",IF(G261="",0,G261-F261))))*D261</f>
        <v>1034.4827586206898</v>
      </c>
      <c r="K261" s="3">
        <f t="shared" si="273"/>
        <v>1034.4827586206898</v>
      </c>
      <c r="L261" s="4">
        <f t="shared" ref="L261" si="278">SUM(K261+J261+I261)</f>
        <v>3103.4482758620693</v>
      </c>
    </row>
    <row r="262" spans="1:12">
      <c r="A262" s="5" t="s">
        <v>286</v>
      </c>
      <c r="B262" s="33" t="s">
        <v>288</v>
      </c>
      <c r="C262" s="3" t="s">
        <v>14</v>
      </c>
      <c r="D262" s="37">
        <f t="shared" si="238"/>
        <v>501.67224080267556</v>
      </c>
      <c r="E262" s="8">
        <v>299</v>
      </c>
      <c r="F262" s="3">
        <v>301</v>
      </c>
      <c r="G262" s="3">
        <v>303</v>
      </c>
      <c r="H262" s="3">
        <v>306</v>
      </c>
      <c r="I262" s="2">
        <f t="shared" si="232"/>
        <v>1003.3444816053511</v>
      </c>
      <c r="J262" s="3">
        <f>(IF(C262="SHORT",IF(G262="",0,F262-G262),IF(C262="LONG",IF(G262="",0,G262-F262))))*D262</f>
        <v>1003.3444816053511</v>
      </c>
      <c r="K262" s="3">
        <f t="shared" si="273"/>
        <v>1505.0167224080267</v>
      </c>
      <c r="L262" s="4">
        <f t="shared" ref="L262" si="279">SUM(K262+J262+I262)</f>
        <v>3511.7056856187287</v>
      </c>
    </row>
    <row r="263" spans="1:12">
      <c r="A263" s="5" t="s">
        <v>286</v>
      </c>
      <c r="B263" s="33" t="s">
        <v>288</v>
      </c>
      <c r="C263" s="3" t="s">
        <v>14</v>
      </c>
      <c r="D263" s="37">
        <f t="shared" si="238"/>
        <v>484.65266558966073</v>
      </c>
      <c r="E263" s="8">
        <v>309.5</v>
      </c>
      <c r="F263" s="3">
        <v>312.5</v>
      </c>
      <c r="G263" s="3">
        <v>316</v>
      </c>
      <c r="H263" s="3">
        <v>320</v>
      </c>
      <c r="I263" s="2">
        <f t="shared" si="232"/>
        <v>1453.9579967689822</v>
      </c>
      <c r="J263" s="3">
        <f>(IF(C263="SHORT",IF(G263="",0,F263-G263),IF(C263="LONG",IF(G263="",0,G263-F263))))*D263</f>
        <v>1696.2843295638127</v>
      </c>
      <c r="K263" s="3">
        <f t="shared" si="273"/>
        <v>1938.6106623586429</v>
      </c>
      <c r="L263" s="4">
        <f t="shared" ref="L263" si="280">SUM(K263+J263+I263)</f>
        <v>5088.8529886914375</v>
      </c>
    </row>
    <row r="264" spans="1:12">
      <c r="A264" s="5" t="s">
        <v>285</v>
      </c>
      <c r="B264" s="33" t="s">
        <v>111</v>
      </c>
      <c r="C264" s="3" t="s">
        <v>14</v>
      </c>
      <c r="D264" s="37">
        <f t="shared" si="238"/>
        <v>986.84210526315792</v>
      </c>
      <c r="E264" s="8">
        <v>152</v>
      </c>
      <c r="F264" s="3">
        <v>153</v>
      </c>
      <c r="G264" s="3">
        <v>154</v>
      </c>
      <c r="H264" s="3">
        <v>155</v>
      </c>
      <c r="I264" s="2">
        <f t="shared" si="232"/>
        <v>986.84210526315792</v>
      </c>
      <c r="J264" s="3">
        <f>(IF(C264="SHORT",IF(G264="",0,F264-G264),IF(C264="LONG",IF(G264="",0,G264-F264))))*D264</f>
        <v>986.84210526315792</v>
      </c>
      <c r="K264" s="3">
        <f t="shared" si="273"/>
        <v>986.84210526315792</v>
      </c>
      <c r="L264" s="4">
        <f t="shared" ref="L264" si="281">SUM(K264+J264+I264)</f>
        <v>2960.5263157894738</v>
      </c>
    </row>
    <row r="265" spans="1:12">
      <c r="A265" s="5" t="s">
        <v>285</v>
      </c>
      <c r="B265" s="33" t="s">
        <v>282</v>
      </c>
      <c r="C265" s="3" t="s">
        <v>14</v>
      </c>
      <c r="D265" s="37">
        <f t="shared" si="238"/>
        <v>614.75409836065569</v>
      </c>
      <c r="E265" s="8">
        <v>244</v>
      </c>
      <c r="F265" s="3">
        <v>246</v>
      </c>
      <c r="G265" s="3">
        <v>0</v>
      </c>
      <c r="H265" s="3">
        <v>0</v>
      </c>
      <c r="I265" s="2">
        <f t="shared" si="232"/>
        <v>1229.5081967213114</v>
      </c>
      <c r="J265" s="3">
        <v>0</v>
      </c>
      <c r="K265" s="3">
        <v>0</v>
      </c>
      <c r="L265" s="4">
        <f t="shared" ref="L265" si="282">SUM(K265+J265+I265)</f>
        <v>1229.5081967213114</v>
      </c>
    </row>
    <row r="266" spans="1:12">
      <c r="A266" s="5" t="s">
        <v>285</v>
      </c>
      <c r="B266" s="33" t="s">
        <v>25</v>
      </c>
      <c r="C266" s="3" t="s">
        <v>14</v>
      </c>
      <c r="D266" s="37">
        <f t="shared" si="238"/>
        <v>352.11267605633805</v>
      </c>
      <c r="E266" s="8">
        <v>426</v>
      </c>
      <c r="F266" s="3">
        <v>429</v>
      </c>
      <c r="G266" s="3">
        <v>0</v>
      </c>
      <c r="H266" s="3">
        <v>0</v>
      </c>
      <c r="I266" s="2">
        <f t="shared" si="232"/>
        <v>1056.3380281690143</v>
      </c>
      <c r="J266" s="3">
        <v>0</v>
      </c>
      <c r="K266" s="3">
        <f>SUM(H266-G266)*D266</f>
        <v>0</v>
      </c>
      <c r="L266" s="4">
        <f t="shared" ref="L266" si="283">SUM(K266+J266+I266)</f>
        <v>1056.3380281690143</v>
      </c>
    </row>
    <row r="267" spans="1:12">
      <c r="A267" s="5" t="s">
        <v>285</v>
      </c>
      <c r="B267" s="33" t="s">
        <v>84</v>
      </c>
      <c r="C267" s="3" t="s">
        <v>14</v>
      </c>
      <c r="D267" s="37">
        <f t="shared" si="238"/>
        <v>248.75621890547265</v>
      </c>
      <c r="E267" s="8">
        <v>603</v>
      </c>
      <c r="F267" s="3">
        <v>610</v>
      </c>
      <c r="G267" s="3">
        <v>0</v>
      </c>
      <c r="H267" s="3">
        <v>0</v>
      </c>
      <c r="I267" s="2">
        <f t="shared" si="232"/>
        <v>1741.2935323383085</v>
      </c>
      <c r="J267" s="3">
        <v>0</v>
      </c>
      <c r="K267" s="3">
        <f>SUM(H267-G267)*D267</f>
        <v>0</v>
      </c>
      <c r="L267" s="4">
        <f t="shared" ref="L267" si="284">SUM(K267+J267+I267)</f>
        <v>1741.2935323383085</v>
      </c>
    </row>
    <row r="268" spans="1:12">
      <c r="A268" s="5" t="s">
        <v>283</v>
      </c>
      <c r="B268" s="33" t="s">
        <v>90</v>
      </c>
      <c r="C268" s="3" t="s">
        <v>14</v>
      </c>
      <c r="D268" s="37">
        <f t="shared" si="238"/>
        <v>390.625</v>
      </c>
      <c r="E268" s="8">
        <v>384</v>
      </c>
      <c r="F268" s="3">
        <v>386.5</v>
      </c>
      <c r="G268" s="3">
        <v>389</v>
      </c>
      <c r="H268" s="3">
        <v>395</v>
      </c>
      <c r="I268" s="2">
        <f t="shared" si="232"/>
        <v>976.5625</v>
      </c>
      <c r="J268" s="3">
        <f>(IF(C268="SHORT",IF(G268="",0,F268-G268),IF(C268="LONG",IF(G268="",0,G268-F268))))*D268</f>
        <v>976.5625</v>
      </c>
      <c r="K268" s="3">
        <f>SUM(H268-G268)*D268</f>
        <v>2343.75</v>
      </c>
      <c r="L268" s="4">
        <f t="shared" ref="L268" si="285">SUM(K268+J268+I268)</f>
        <v>4296.875</v>
      </c>
    </row>
    <row r="269" spans="1:12">
      <c r="A269" s="5" t="s">
        <v>283</v>
      </c>
      <c r="B269" s="33" t="s">
        <v>79</v>
      </c>
      <c r="C269" s="3" t="s">
        <v>14</v>
      </c>
      <c r="D269" s="37">
        <f t="shared" si="238"/>
        <v>195.3125</v>
      </c>
      <c r="E269" s="8">
        <v>768</v>
      </c>
      <c r="F269" s="3">
        <v>774</v>
      </c>
      <c r="G269" s="3">
        <v>785</v>
      </c>
      <c r="H269" s="3">
        <v>0</v>
      </c>
      <c r="I269" s="2">
        <f t="shared" si="232"/>
        <v>1171.875</v>
      </c>
      <c r="J269" s="3">
        <f>(IF(C269="SHORT",IF(G269="",0,F269-G269),IF(C269="LONG",IF(G269="",0,G269-F269))))*D269</f>
        <v>2148.4375</v>
      </c>
      <c r="K269" s="3">
        <v>0</v>
      </c>
      <c r="L269" s="4">
        <f t="shared" ref="L269" si="286">SUM(K269+J269+I269)</f>
        <v>3320.3125</v>
      </c>
    </row>
    <row r="270" spans="1:12">
      <c r="A270" s="5" t="s">
        <v>283</v>
      </c>
      <c r="B270" s="33" t="s">
        <v>284</v>
      </c>
      <c r="C270" s="3" t="s">
        <v>14</v>
      </c>
      <c r="D270" s="37">
        <f t="shared" si="238"/>
        <v>1145.0381679389313</v>
      </c>
      <c r="E270" s="8">
        <v>131</v>
      </c>
      <c r="F270" s="3">
        <v>132</v>
      </c>
      <c r="G270" s="3">
        <v>0</v>
      </c>
      <c r="H270" s="3">
        <v>0</v>
      </c>
      <c r="I270" s="2">
        <f t="shared" si="232"/>
        <v>1145.0381679389313</v>
      </c>
      <c r="J270" s="3">
        <v>0</v>
      </c>
      <c r="K270" s="3">
        <v>0</v>
      </c>
      <c r="L270" s="4">
        <f t="shared" ref="L270" si="287">SUM(K270+J270+I270)</f>
        <v>1145.0381679389313</v>
      </c>
    </row>
    <row r="271" spans="1:12">
      <c r="A271" s="5" t="s">
        <v>283</v>
      </c>
      <c r="B271" s="33" t="s">
        <v>110</v>
      </c>
      <c r="C271" s="3" t="s">
        <v>14</v>
      </c>
      <c r="D271" s="37">
        <f t="shared" si="238"/>
        <v>781.25</v>
      </c>
      <c r="E271" s="8">
        <v>192</v>
      </c>
      <c r="F271" s="3">
        <v>193.5</v>
      </c>
      <c r="G271" s="3">
        <v>0</v>
      </c>
      <c r="H271" s="3">
        <v>0</v>
      </c>
      <c r="I271" s="2">
        <f t="shared" si="232"/>
        <v>1171.875</v>
      </c>
      <c r="J271" s="3">
        <v>0</v>
      </c>
      <c r="K271" s="3">
        <v>0</v>
      </c>
      <c r="L271" s="4">
        <f t="shared" ref="L271" si="288">SUM(K271+J271+I271)</f>
        <v>1171.875</v>
      </c>
    </row>
    <row r="272" spans="1:12">
      <c r="A272" s="5" t="s">
        <v>280</v>
      </c>
      <c r="B272" s="33" t="s">
        <v>281</v>
      </c>
      <c r="C272" s="3" t="s">
        <v>14</v>
      </c>
      <c r="D272" s="37">
        <f t="shared" si="238"/>
        <v>375</v>
      </c>
      <c r="E272" s="8">
        <v>400</v>
      </c>
      <c r="F272" s="3">
        <v>403</v>
      </c>
      <c r="G272" s="3">
        <v>406</v>
      </c>
      <c r="H272" s="3">
        <v>409</v>
      </c>
      <c r="I272" s="2">
        <f t="shared" si="232"/>
        <v>1125</v>
      </c>
      <c r="J272" s="3">
        <f>(IF(C272="SHORT",IF(G272="",0,F272-G272),IF(C272="LONG",IF(G272="",0,G272-F272))))*D272</f>
        <v>1125</v>
      </c>
      <c r="K272" s="3">
        <f>SUM(H272-G272)*D272</f>
        <v>1125</v>
      </c>
      <c r="L272" s="4">
        <f t="shared" ref="L272" si="289">SUM(K272+J272+I272)</f>
        <v>3375</v>
      </c>
    </row>
    <row r="273" spans="1:12">
      <c r="A273" s="5" t="s">
        <v>280</v>
      </c>
      <c r="B273" s="33" t="s">
        <v>282</v>
      </c>
      <c r="C273" s="3" t="s">
        <v>14</v>
      </c>
      <c r="D273" s="37">
        <f t="shared" si="238"/>
        <v>681.81818181818187</v>
      </c>
      <c r="E273" s="8">
        <v>220</v>
      </c>
      <c r="F273" s="3">
        <v>222</v>
      </c>
      <c r="G273" s="3">
        <v>224</v>
      </c>
      <c r="H273" s="3">
        <v>0</v>
      </c>
      <c r="I273" s="2">
        <f t="shared" si="232"/>
        <v>1363.6363636363637</v>
      </c>
      <c r="J273" s="3">
        <f>(IF(C273="SHORT",IF(G273="",0,F273-G273),IF(C273="LONG",IF(G273="",0,G273-F273))))*D273</f>
        <v>1363.6363636363637</v>
      </c>
      <c r="K273" s="3">
        <v>0</v>
      </c>
      <c r="L273" s="4">
        <f t="shared" ref="L273" si="290">SUM(K273+J273+I273)</f>
        <v>2727.2727272727275</v>
      </c>
    </row>
    <row r="274" spans="1:12">
      <c r="A274" s="5" t="s">
        <v>278</v>
      </c>
      <c r="B274" s="33" t="s">
        <v>43</v>
      </c>
      <c r="C274" s="3" t="s">
        <v>14</v>
      </c>
      <c r="D274" s="37">
        <f t="shared" si="238"/>
        <v>914.63414634146341</v>
      </c>
      <c r="E274" s="8">
        <v>164</v>
      </c>
      <c r="F274" s="3">
        <v>165</v>
      </c>
      <c r="G274" s="3">
        <v>166</v>
      </c>
      <c r="H274" s="3">
        <v>167</v>
      </c>
      <c r="I274" s="2">
        <f t="shared" si="232"/>
        <v>914.63414634146341</v>
      </c>
      <c r="J274" s="3">
        <f>(IF(C274="SHORT",IF(G274="",0,F274-G274),IF(C274="LONG",IF(G274="",0,G274-F274))))*D274</f>
        <v>914.63414634146341</v>
      </c>
      <c r="K274" s="3">
        <f>SUM(H274-G274)*D274</f>
        <v>914.63414634146341</v>
      </c>
      <c r="L274" s="4">
        <f t="shared" ref="L274" si="291">SUM(K274+J274+I274)</f>
        <v>2743.9024390243903</v>
      </c>
    </row>
    <row r="275" spans="1:12">
      <c r="A275" s="5" t="s">
        <v>278</v>
      </c>
      <c r="B275" s="33" t="s">
        <v>31</v>
      </c>
      <c r="C275" s="3" t="s">
        <v>14</v>
      </c>
      <c r="D275" s="37">
        <f t="shared" si="238"/>
        <v>398.93617021276594</v>
      </c>
      <c r="E275" s="8">
        <v>376</v>
      </c>
      <c r="F275" s="3">
        <v>378.5</v>
      </c>
      <c r="G275" s="3">
        <v>382</v>
      </c>
      <c r="H275" s="3">
        <v>0</v>
      </c>
      <c r="I275" s="2">
        <f t="shared" si="232"/>
        <v>997.34042553191489</v>
      </c>
      <c r="J275" s="3">
        <f>(IF(C275="SHORT",IF(G275="",0,F275-G275),IF(C275="LONG",IF(G275="",0,G275-F275))))*D275</f>
        <v>1396.2765957446809</v>
      </c>
      <c r="K275" s="3">
        <v>0</v>
      </c>
      <c r="L275" s="4">
        <f t="shared" ref="L275" si="292">SUM(K275+J275+I275)</f>
        <v>2393.6170212765956</v>
      </c>
    </row>
    <row r="276" spans="1:12">
      <c r="A276" s="5" t="s">
        <v>278</v>
      </c>
      <c r="B276" s="33" t="s">
        <v>279</v>
      </c>
      <c r="C276" s="3" t="s">
        <v>14</v>
      </c>
      <c r="D276" s="37">
        <f t="shared" si="238"/>
        <v>1023.8907849829352</v>
      </c>
      <c r="E276" s="8">
        <v>146.5</v>
      </c>
      <c r="F276" s="3">
        <v>147.5</v>
      </c>
      <c r="G276" s="3">
        <v>0</v>
      </c>
      <c r="H276" s="3">
        <v>0</v>
      </c>
      <c r="I276" s="2">
        <f t="shared" si="232"/>
        <v>1023.8907849829352</v>
      </c>
      <c r="J276" s="3">
        <v>0</v>
      </c>
      <c r="K276" s="3">
        <f>SUM(H276-G276)*D276</f>
        <v>0</v>
      </c>
      <c r="L276" s="4">
        <f t="shared" ref="L276" si="293">SUM(K276+J276+I276)</f>
        <v>1023.8907849829352</v>
      </c>
    </row>
    <row r="277" spans="1:12">
      <c r="A277" s="5" t="s">
        <v>278</v>
      </c>
      <c r="B277" s="33" t="s">
        <v>21</v>
      </c>
      <c r="C277" s="3" t="s">
        <v>14</v>
      </c>
      <c r="D277" s="37">
        <f t="shared" si="238"/>
        <v>179.21146953405017</v>
      </c>
      <c r="E277" s="8">
        <v>837</v>
      </c>
      <c r="F277" s="3">
        <v>827</v>
      </c>
      <c r="G277" s="3">
        <v>0</v>
      </c>
      <c r="H277" s="3">
        <v>0</v>
      </c>
      <c r="I277" s="2">
        <f t="shared" si="232"/>
        <v>-1792.1146953405016</v>
      </c>
      <c r="J277" s="3">
        <v>0</v>
      </c>
      <c r="K277" s="3">
        <f>SUM(H277-G277)*D277</f>
        <v>0</v>
      </c>
      <c r="L277" s="4">
        <f t="shared" ref="L277" si="294">SUM(K277+J277+I277)</f>
        <v>-1792.1146953405016</v>
      </c>
    </row>
    <row r="278" spans="1:12">
      <c r="A278" s="5" t="s">
        <v>275</v>
      </c>
      <c r="B278" s="33" t="s">
        <v>45</v>
      </c>
      <c r="C278" s="3" t="s">
        <v>14</v>
      </c>
      <c r="D278" s="37">
        <f t="shared" si="238"/>
        <v>1395.3488372093022</v>
      </c>
      <c r="E278" s="8">
        <v>107.5</v>
      </c>
      <c r="F278" s="3">
        <v>108.5</v>
      </c>
      <c r="G278" s="3">
        <v>109.5</v>
      </c>
      <c r="H278" s="3">
        <v>0</v>
      </c>
      <c r="I278" s="2">
        <f t="shared" si="232"/>
        <v>1395.3488372093022</v>
      </c>
      <c r="J278" s="3">
        <f>(IF(C278="SHORT",IF(G278="",0,F278-G278),IF(C278="LONG",IF(G278="",0,G278-F278))))*D278</f>
        <v>1395.3488372093022</v>
      </c>
      <c r="K278" s="3">
        <v>0</v>
      </c>
      <c r="L278" s="4">
        <f t="shared" ref="L278" si="295">SUM(K278+J278+I278)</f>
        <v>2790.6976744186045</v>
      </c>
    </row>
    <row r="279" spans="1:12">
      <c r="A279" s="5" t="s">
        <v>275</v>
      </c>
      <c r="B279" s="33" t="s">
        <v>34</v>
      </c>
      <c r="C279" s="3" t="s">
        <v>14</v>
      </c>
      <c r="D279" s="37">
        <f t="shared" si="238"/>
        <v>412.08791208791212</v>
      </c>
      <c r="E279" s="8">
        <v>364</v>
      </c>
      <c r="F279" s="3">
        <v>369</v>
      </c>
      <c r="G279" s="3">
        <v>372</v>
      </c>
      <c r="H279" s="3">
        <v>0</v>
      </c>
      <c r="I279" s="2">
        <f t="shared" si="232"/>
        <v>2060.4395604395604</v>
      </c>
      <c r="J279" s="3">
        <f>(IF(C279="SHORT",IF(G279="",0,F279-G279),IF(C279="LONG",IF(G279="",0,G279-F279))))*D279</f>
        <v>1236.2637362637363</v>
      </c>
      <c r="K279" s="3">
        <v>0</v>
      </c>
      <c r="L279" s="4">
        <f t="shared" ref="L279" si="296">SUM(K279+J279+I279)</f>
        <v>3296.7032967032965</v>
      </c>
    </row>
    <row r="280" spans="1:12">
      <c r="A280" s="5" t="s">
        <v>275</v>
      </c>
      <c r="B280" s="33" t="s">
        <v>276</v>
      </c>
      <c r="C280" s="3" t="s">
        <v>14</v>
      </c>
      <c r="D280" s="37">
        <f t="shared" si="238"/>
        <v>367.64705882352939</v>
      </c>
      <c r="E280" s="8">
        <v>408</v>
      </c>
      <c r="F280" s="3">
        <v>411</v>
      </c>
      <c r="G280" s="3">
        <v>415</v>
      </c>
      <c r="H280" s="3">
        <v>0</v>
      </c>
      <c r="I280" s="2">
        <f t="shared" si="232"/>
        <v>1102.9411764705883</v>
      </c>
      <c r="J280" s="3">
        <f>(IF(C280="SHORT",IF(G280="",0,F280-G280),IF(C280="LONG",IF(G280="",0,G280-F280))))*D280</f>
        <v>1470.5882352941176</v>
      </c>
      <c r="K280" s="3">
        <v>0</v>
      </c>
      <c r="L280" s="4">
        <f t="shared" ref="L280" si="297">SUM(K280+J280+I280)</f>
        <v>2573.5294117647059</v>
      </c>
    </row>
    <row r="281" spans="1:12">
      <c r="A281" s="5" t="s">
        <v>275</v>
      </c>
      <c r="B281" s="33" t="s">
        <v>40</v>
      </c>
      <c r="C281" s="3" t="s">
        <v>14</v>
      </c>
      <c r="D281" s="37">
        <f t="shared" si="238"/>
        <v>726.39225181598067</v>
      </c>
      <c r="E281" s="8">
        <v>206.5</v>
      </c>
      <c r="F281" s="3">
        <v>208</v>
      </c>
      <c r="G281" s="3">
        <v>0</v>
      </c>
      <c r="H281" s="3">
        <v>0</v>
      </c>
      <c r="I281" s="2">
        <f t="shared" si="232"/>
        <v>1089.588377723971</v>
      </c>
      <c r="J281" s="3">
        <v>0</v>
      </c>
      <c r="K281" s="3">
        <v>0</v>
      </c>
      <c r="L281" s="4">
        <f t="shared" ref="L281" si="298">SUM(K281+J281+I281)</f>
        <v>1089.588377723971</v>
      </c>
    </row>
    <row r="282" spans="1:12">
      <c r="A282" s="5" t="s">
        <v>275</v>
      </c>
      <c r="B282" s="33" t="s">
        <v>277</v>
      </c>
      <c r="C282" s="3" t="s">
        <v>14</v>
      </c>
      <c r="D282" s="37">
        <f t="shared" si="238"/>
        <v>84.411930219471017</v>
      </c>
      <c r="E282" s="8">
        <v>1777</v>
      </c>
      <c r="F282" s="3">
        <v>1777</v>
      </c>
      <c r="G282" s="3">
        <v>0</v>
      </c>
      <c r="H282" s="3">
        <v>0</v>
      </c>
      <c r="I282" s="2">
        <f t="shared" ref="I282:I345" si="299">(IF(C282="SHORT",E282-F282,IF(C282="LONG",F282-E282)))*D282</f>
        <v>0</v>
      </c>
      <c r="J282" s="3">
        <v>0</v>
      </c>
      <c r="K282" s="3">
        <v>0</v>
      </c>
      <c r="L282" s="4">
        <f t="shared" ref="L282" si="300">SUM(K282+J282+I282)</f>
        <v>0</v>
      </c>
    </row>
    <row r="283" spans="1:12">
      <c r="A283" s="5" t="s">
        <v>274</v>
      </c>
      <c r="B283" s="33" t="s">
        <v>103</v>
      </c>
      <c r="C283" s="3" t="s">
        <v>14</v>
      </c>
      <c r="D283" s="37">
        <f t="shared" si="238"/>
        <v>543.47826086956525</v>
      </c>
      <c r="E283" s="8">
        <v>276</v>
      </c>
      <c r="F283" s="3">
        <v>278</v>
      </c>
      <c r="G283" s="3">
        <v>280</v>
      </c>
      <c r="H283" s="3">
        <v>282</v>
      </c>
      <c r="I283" s="2">
        <f t="shared" si="299"/>
        <v>1086.9565217391305</v>
      </c>
      <c r="J283" s="3">
        <f>(IF(C283="SHORT",IF(G283="",0,F283-G283),IF(C283="LONG",IF(G283="",0,G283-F283))))*D283</f>
        <v>1086.9565217391305</v>
      </c>
      <c r="K283" s="3">
        <f t="shared" ref="K283:K289" si="301">SUM(H283-G283)*D283</f>
        <v>1086.9565217391305</v>
      </c>
      <c r="L283" s="4">
        <f t="shared" ref="L283" si="302">SUM(K283+J283+I283)</f>
        <v>3260.8695652173915</v>
      </c>
    </row>
    <row r="284" spans="1:12">
      <c r="A284" s="5" t="s">
        <v>274</v>
      </c>
      <c r="B284" s="33" t="s">
        <v>63</v>
      </c>
      <c r="C284" s="3" t="s">
        <v>14</v>
      </c>
      <c r="D284" s="37">
        <f t="shared" si="238"/>
        <v>85.227272727272734</v>
      </c>
      <c r="E284" s="8">
        <v>1760</v>
      </c>
      <c r="F284" s="3">
        <v>1770</v>
      </c>
      <c r="G284" s="3">
        <v>0</v>
      </c>
      <c r="H284" s="3">
        <v>0</v>
      </c>
      <c r="I284" s="2">
        <f t="shared" si="299"/>
        <v>852.27272727272737</v>
      </c>
      <c r="J284" s="3">
        <v>0</v>
      </c>
      <c r="K284" s="3">
        <f t="shared" si="301"/>
        <v>0</v>
      </c>
      <c r="L284" s="4">
        <f t="shared" ref="L284" si="303">SUM(K284+J284+I284)</f>
        <v>852.27272727272737</v>
      </c>
    </row>
    <row r="285" spans="1:12">
      <c r="A285" s="5" t="s">
        <v>274</v>
      </c>
      <c r="B285" s="33" t="s">
        <v>31</v>
      </c>
      <c r="C285" s="3" t="s">
        <v>14</v>
      </c>
      <c r="D285" s="37">
        <f t="shared" si="238"/>
        <v>410.95890410958901</v>
      </c>
      <c r="E285" s="8">
        <v>365</v>
      </c>
      <c r="F285" s="3">
        <v>360</v>
      </c>
      <c r="G285" s="3">
        <v>0</v>
      </c>
      <c r="H285" s="3">
        <v>0</v>
      </c>
      <c r="I285" s="2">
        <f t="shared" si="299"/>
        <v>-2054.794520547945</v>
      </c>
      <c r="J285" s="3">
        <v>0</v>
      </c>
      <c r="K285" s="3">
        <f t="shared" si="301"/>
        <v>0</v>
      </c>
      <c r="L285" s="4">
        <f t="shared" ref="L285" si="304">SUM(K285+J285+I285)</f>
        <v>-2054.794520547945</v>
      </c>
    </row>
    <row r="286" spans="1:12">
      <c r="A286" s="5" t="s">
        <v>274</v>
      </c>
      <c r="B286" s="33" t="s">
        <v>97</v>
      </c>
      <c r="C286" s="3" t="s">
        <v>14</v>
      </c>
      <c r="D286" s="37">
        <f t="shared" si="238"/>
        <v>278.81040892193306</v>
      </c>
      <c r="E286" s="8">
        <v>538</v>
      </c>
      <c r="F286" s="3">
        <v>533</v>
      </c>
      <c r="G286" s="3">
        <v>0</v>
      </c>
      <c r="H286" s="3">
        <v>0</v>
      </c>
      <c r="I286" s="2">
        <f t="shared" si="299"/>
        <v>-1394.0520446096652</v>
      </c>
      <c r="J286" s="3">
        <v>0</v>
      </c>
      <c r="K286" s="3">
        <f t="shared" si="301"/>
        <v>0</v>
      </c>
      <c r="L286" s="4">
        <f t="shared" ref="L286" si="305">SUM(K286+J286+I286)</f>
        <v>-1394.0520446096652</v>
      </c>
    </row>
    <row r="287" spans="1:12">
      <c r="A287" s="5" t="s">
        <v>272</v>
      </c>
      <c r="B287" s="33" t="s">
        <v>273</v>
      </c>
      <c r="C287" s="3" t="s">
        <v>14</v>
      </c>
      <c r="D287" s="37">
        <f t="shared" ref="D287:D350" si="306">150000/E287</f>
        <v>1013.5135135135135</v>
      </c>
      <c r="E287" s="8">
        <v>148</v>
      </c>
      <c r="F287" s="3">
        <v>149</v>
      </c>
      <c r="G287" s="3">
        <v>150</v>
      </c>
      <c r="H287" s="3">
        <v>151</v>
      </c>
      <c r="I287" s="2">
        <f t="shared" si="299"/>
        <v>1013.5135135135135</v>
      </c>
      <c r="J287" s="3">
        <f>(IF(C287="SHORT",IF(G287="",0,F287-G287),IF(C287="LONG",IF(G287="",0,G287-F287))))*D287</f>
        <v>1013.5135135135135</v>
      </c>
      <c r="K287" s="3">
        <f t="shared" si="301"/>
        <v>1013.5135135135135</v>
      </c>
      <c r="L287" s="4">
        <f t="shared" ref="L287" si="307">SUM(K287+J287+I287)</f>
        <v>3040.5405405405409</v>
      </c>
    </row>
    <row r="288" spans="1:12">
      <c r="A288" s="5" t="s">
        <v>272</v>
      </c>
      <c r="B288" s="33" t="s">
        <v>37</v>
      </c>
      <c r="C288" s="3" t="s">
        <v>14</v>
      </c>
      <c r="D288" s="37">
        <f t="shared" si="306"/>
        <v>297.02970297029702</v>
      </c>
      <c r="E288" s="8">
        <v>505</v>
      </c>
      <c r="F288" s="3">
        <v>510</v>
      </c>
      <c r="G288" s="3">
        <v>515</v>
      </c>
      <c r="H288" s="3">
        <v>520</v>
      </c>
      <c r="I288" s="2">
        <f t="shared" si="299"/>
        <v>1485.1485148514851</v>
      </c>
      <c r="J288" s="3">
        <f>(IF(C288="SHORT",IF(G288="",0,F288-G288),IF(C288="LONG",IF(G288="",0,G288-F288))))*D288</f>
        <v>1485.1485148514851</v>
      </c>
      <c r="K288" s="3">
        <f t="shared" si="301"/>
        <v>1485.1485148514851</v>
      </c>
      <c r="L288" s="4">
        <f t="shared" ref="L288" si="308">SUM(K288+J288+I288)</f>
        <v>4455.4455445544554</v>
      </c>
    </row>
    <row r="289" spans="1:12">
      <c r="A289" s="5" t="s">
        <v>272</v>
      </c>
      <c r="B289" s="33" t="s">
        <v>82</v>
      </c>
      <c r="C289" s="3" t="s">
        <v>14</v>
      </c>
      <c r="D289" s="37">
        <f t="shared" si="306"/>
        <v>72.115384615384613</v>
      </c>
      <c r="E289" s="8">
        <v>2080</v>
      </c>
      <c r="F289" s="3">
        <v>2090</v>
      </c>
      <c r="G289" s="3">
        <v>2100</v>
      </c>
      <c r="H289" s="3">
        <v>2120</v>
      </c>
      <c r="I289" s="2">
        <f t="shared" si="299"/>
        <v>721.15384615384619</v>
      </c>
      <c r="J289" s="3">
        <f>(IF(C289="SHORT",IF(G289="",0,F289-G289),IF(C289="LONG",IF(G289="",0,G289-F289))))*D289</f>
        <v>721.15384615384619</v>
      </c>
      <c r="K289" s="3">
        <f t="shared" si="301"/>
        <v>1442.3076923076924</v>
      </c>
      <c r="L289" s="4">
        <f t="shared" ref="L289" si="309">SUM(K289+J289+I289)</f>
        <v>2884.6153846153848</v>
      </c>
    </row>
    <row r="290" spans="1:12">
      <c r="A290" s="5" t="s">
        <v>272</v>
      </c>
      <c r="B290" s="33" t="s">
        <v>217</v>
      </c>
      <c r="C290" s="3" t="s">
        <v>14</v>
      </c>
      <c r="D290" s="37">
        <f t="shared" si="306"/>
        <v>539.56834532374103</v>
      </c>
      <c r="E290" s="8">
        <v>278</v>
      </c>
      <c r="F290" s="3">
        <v>282</v>
      </c>
      <c r="G290" s="3">
        <v>284</v>
      </c>
      <c r="H290" s="3">
        <v>0</v>
      </c>
      <c r="I290" s="2">
        <f t="shared" si="299"/>
        <v>2158.2733812949641</v>
      </c>
      <c r="J290" s="3">
        <f>(IF(C290="SHORT",IF(G290="",0,F290-G290),IF(C290="LONG",IF(G290="",0,G290-F290))))*D290</f>
        <v>1079.1366906474821</v>
      </c>
      <c r="K290" s="3">
        <v>0</v>
      </c>
      <c r="L290" s="4">
        <f t="shared" ref="L290" si="310">SUM(K290+J290+I290)</f>
        <v>3237.4100719424459</v>
      </c>
    </row>
    <row r="291" spans="1:12">
      <c r="A291" s="5" t="s">
        <v>272</v>
      </c>
      <c r="B291" s="33" t="s">
        <v>32</v>
      </c>
      <c r="C291" s="3" t="s">
        <v>14</v>
      </c>
      <c r="D291" s="37">
        <f t="shared" si="306"/>
        <v>753.7688442211055</v>
      </c>
      <c r="E291" s="8">
        <v>199</v>
      </c>
      <c r="F291" s="3">
        <v>196.5</v>
      </c>
      <c r="G291" s="3">
        <v>0</v>
      </c>
      <c r="H291" s="3">
        <v>0</v>
      </c>
      <c r="I291" s="2">
        <f t="shared" si="299"/>
        <v>-1884.4221105527638</v>
      </c>
      <c r="J291" s="3">
        <v>0</v>
      </c>
      <c r="K291" s="3">
        <v>0</v>
      </c>
      <c r="L291" s="4">
        <f t="shared" ref="L291" si="311">SUM(K291+J291+I291)</f>
        <v>-1884.4221105527638</v>
      </c>
    </row>
    <row r="292" spans="1:12">
      <c r="A292" s="5" t="s">
        <v>271</v>
      </c>
      <c r="B292" s="33" t="s">
        <v>82</v>
      </c>
      <c r="C292" s="3" t="s">
        <v>14</v>
      </c>
      <c r="D292" s="37">
        <f t="shared" si="306"/>
        <v>71.090047393364927</v>
      </c>
      <c r="E292" s="8">
        <v>2110</v>
      </c>
      <c r="F292" s="3">
        <v>2120</v>
      </c>
      <c r="G292" s="3">
        <v>2130</v>
      </c>
      <c r="H292" s="3">
        <v>2140</v>
      </c>
      <c r="I292" s="2">
        <f t="shared" si="299"/>
        <v>710.90047393364921</v>
      </c>
      <c r="J292" s="3">
        <f>(IF(C292="SHORT",IF(G292="",0,F292-G292),IF(C292="LONG",IF(G292="",0,G292-F292))))*D292</f>
        <v>710.90047393364921</v>
      </c>
      <c r="K292" s="3">
        <f>SUM(H292-G292)*D292</f>
        <v>710.90047393364921</v>
      </c>
      <c r="L292" s="4">
        <f t="shared" ref="L292" si="312">SUM(K292+J292+I292)</f>
        <v>2132.7014218009476</v>
      </c>
    </row>
    <row r="293" spans="1:12">
      <c r="A293" s="5" t="s">
        <v>271</v>
      </c>
      <c r="B293" s="33" t="s">
        <v>217</v>
      </c>
      <c r="C293" s="3" t="s">
        <v>14</v>
      </c>
      <c r="D293" s="37">
        <f t="shared" si="306"/>
        <v>71.090047393364927</v>
      </c>
      <c r="E293" s="8">
        <v>2110</v>
      </c>
      <c r="F293" s="3">
        <v>2120</v>
      </c>
      <c r="G293" s="3">
        <v>2130</v>
      </c>
      <c r="H293" s="3">
        <v>2140</v>
      </c>
      <c r="I293" s="2">
        <f t="shared" si="299"/>
        <v>710.90047393364921</v>
      </c>
      <c r="J293" s="3">
        <f>(IF(C293="SHORT",IF(G293="",0,F293-G293),IF(C293="LONG",IF(G293="",0,G293-F293))))*D293</f>
        <v>710.90047393364921</v>
      </c>
      <c r="K293" s="3">
        <f>SUM(H293-G293)*D293</f>
        <v>710.90047393364921</v>
      </c>
      <c r="L293" s="4">
        <f t="shared" ref="L293" si="313">SUM(K293+J293+I293)</f>
        <v>2132.7014218009476</v>
      </c>
    </row>
    <row r="294" spans="1:12">
      <c r="A294" s="5" t="s">
        <v>271</v>
      </c>
      <c r="B294" s="33" t="s">
        <v>43</v>
      </c>
      <c r="C294" s="3" t="s">
        <v>14</v>
      </c>
      <c r="D294" s="37">
        <f t="shared" si="306"/>
        <v>1027.3972602739725</v>
      </c>
      <c r="E294" s="8">
        <v>146</v>
      </c>
      <c r="F294" s="3">
        <v>147</v>
      </c>
      <c r="G294" s="3">
        <v>148</v>
      </c>
      <c r="H294" s="3">
        <v>149</v>
      </c>
      <c r="I294" s="2">
        <f t="shared" si="299"/>
        <v>1027.3972602739725</v>
      </c>
      <c r="J294" s="3">
        <f>(IF(C294="SHORT",IF(G294="",0,F294-G294),IF(C294="LONG",IF(G294="",0,G294-F294))))*D294</f>
        <v>1027.3972602739725</v>
      </c>
      <c r="K294" s="3">
        <f>SUM(H294-G294)*D294</f>
        <v>1027.3972602739725</v>
      </c>
      <c r="L294" s="4">
        <f t="shared" ref="L294" si="314">SUM(K294+J294+I294)</f>
        <v>3082.1917808219177</v>
      </c>
    </row>
    <row r="295" spans="1:12">
      <c r="A295" s="5" t="s">
        <v>271</v>
      </c>
      <c r="B295" s="33" t="s">
        <v>23</v>
      </c>
      <c r="C295" s="3" t="s">
        <v>14</v>
      </c>
      <c r="D295" s="37">
        <f t="shared" si="306"/>
        <v>326.79738562091501</v>
      </c>
      <c r="E295" s="8">
        <v>459</v>
      </c>
      <c r="F295" s="3">
        <v>459</v>
      </c>
      <c r="G295" s="3">
        <v>0</v>
      </c>
      <c r="H295" s="3">
        <v>0</v>
      </c>
      <c r="I295" s="2">
        <f t="shared" si="299"/>
        <v>0</v>
      </c>
      <c r="J295" s="3">
        <v>0</v>
      </c>
      <c r="K295" s="3">
        <v>0</v>
      </c>
      <c r="L295" s="4">
        <f t="shared" ref="L295" si="315">SUM(K295+J295+I295)</f>
        <v>0</v>
      </c>
    </row>
    <row r="296" spans="1:12">
      <c r="A296" s="5" t="s">
        <v>270</v>
      </c>
      <c r="B296" s="33" t="s">
        <v>217</v>
      </c>
      <c r="C296" s="3" t="s">
        <v>14</v>
      </c>
      <c r="D296" s="37">
        <f t="shared" si="306"/>
        <v>539.56834532374103</v>
      </c>
      <c r="E296" s="8">
        <v>278</v>
      </c>
      <c r="F296" s="3">
        <v>280</v>
      </c>
      <c r="G296" s="3">
        <v>282</v>
      </c>
      <c r="H296" s="3">
        <v>284</v>
      </c>
      <c r="I296" s="2">
        <f t="shared" si="299"/>
        <v>1079.1366906474821</v>
      </c>
      <c r="J296" s="3">
        <f>(IF(C296="SHORT",IF(G296="",0,F296-G296),IF(C296="LONG",IF(G296="",0,G296-F296))))*D296</f>
        <v>1079.1366906474821</v>
      </c>
      <c r="K296" s="3">
        <f t="shared" ref="K296:K315" si="316">SUM(H296-G296)*D296</f>
        <v>1079.1366906474821</v>
      </c>
      <c r="L296" s="4">
        <f t="shared" ref="L296" si="317">SUM(K296+J296+I296)</f>
        <v>3237.4100719424459</v>
      </c>
    </row>
    <row r="297" spans="1:12">
      <c r="A297" s="5" t="s">
        <v>270</v>
      </c>
      <c r="B297" s="33" t="s">
        <v>79</v>
      </c>
      <c r="C297" s="3" t="s">
        <v>14</v>
      </c>
      <c r="D297" s="37">
        <f t="shared" si="306"/>
        <v>209.79020979020979</v>
      </c>
      <c r="E297" s="8">
        <v>715</v>
      </c>
      <c r="F297" s="3">
        <v>723</v>
      </c>
      <c r="G297" s="3">
        <v>730</v>
      </c>
      <c r="H297" s="3">
        <v>740</v>
      </c>
      <c r="I297" s="2">
        <f t="shared" si="299"/>
        <v>1678.3216783216783</v>
      </c>
      <c r="J297" s="3">
        <f>(IF(C297="SHORT",IF(G297="",0,F297-G297),IF(C297="LONG",IF(G297="",0,G297-F297))))*D297</f>
        <v>1468.5314685314686</v>
      </c>
      <c r="K297" s="3">
        <f t="shared" si="316"/>
        <v>2097.9020979020979</v>
      </c>
      <c r="L297" s="4">
        <f t="shared" ref="L297" si="318">SUM(K297+J297+I297)</f>
        <v>5244.7552447552453</v>
      </c>
    </row>
    <row r="298" spans="1:12">
      <c r="A298" s="5" t="s">
        <v>270</v>
      </c>
      <c r="B298" s="33" t="s">
        <v>235</v>
      </c>
      <c r="C298" s="3" t="s">
        <v>14</v>
      </c>
      <c r="D298" s="37">
        <f t="shared" si="306"/>
        <v>1140.6844106463877</v>
      </c>
      <c r="E298" s="8">
        <v>131.5</v>
      </c>
      <c r="F298" s="3">
        <v>398</v>
      </c>
      <c r="G298" s="3">
        <v>401</v>
      </c>
      <c r="H298" s="3">
        <v>405</v>
      </c>
      <c r="I298" s="2">
        <f t="shared" si="299"/>
        <v>303992.39543726231</v>
      </c>
      <c r="J298" s="3">
        <f>(IF(C298="SHORT",IF(G298="",0,F298-G298),IF(C298="LONG",IF(G298="",0,G298-F298))))*D298</f>
        <v>3422.0532319391632</v>
      </c>
      <c r="K298" s="3">
        <f t="shared" si="316"/>
        <v>4562.7376425855509</v>
      </c>
      <c r="L298" s="4">
        <f t="shared" ref="L298" si="319">SUM(K298+J298+I298)</f>
        <v>311977.18631178705</v>
      </c>
    </row>
    <row r="299" spans="1:12">
      <c r="A299" s="5" t="s">
        <v>270</v>
      </c>
      <c r="B299" s="33" t="s">
        <v>63</v>
      </c>
      <c r="C299" s="3" t="s">
        <v>14</v>
      </c>
      <c r="D299" s="37">
        <f t="shared" si="306"/>
        <v>87.976539589442808</v>
      </c>
      <c r="E299" s="8">
        <v>1705</v>
      </c>
      <c r="F299" s="3">
        <v>1715</v>
      </c>
      <c r="G299" s="3">
        <v>1725</v>
      </c>
      <c r="H299" s="3">
        <v>1735</v>
      </c>
      <c r="I299" s="2">
        <f t="shared" si="299"/>
        <v>879.76539589442814</v>
      </c>
      <c r="J299" s="3">
        <f>(IF(C299="SHORT",IF(G299="",0,F299-G299),IF(C299="LONG",IF(G299="",0,G299-F299))))*D299</f>
        <v>879.76539589442814</v>
      </c>
      <c r="K299" s="3">
        <f t="shared" si="316"/>
        <v>879.76539589442814</v>
      </c>
      <c r="L299" s="4">
        <f t="shared" ref="L299" si="320">SUM(K299+J299+I299)</f>
        <v>2639.2961876832842</v>
      </c>
    </row>
    <row r="300" spans="1:12">
      <c r="A300" s="5" t="s">
        <v>267</v>
      </c>
      <c r="B300" s="33" t="s">
        <v>268</v>
      </c>
      <c r="C300" s="3" t="s">
        <v>14</v>
      </c>
      <c r="D300" s="37">
        <f t="shared" si="306"/>
        <v>111.60714285714286</v>
      </c>
      <c r="E300" s="8">
        <v>1344</v>
      </c>
      <c r="F300" s="3">
        <v>1354</v>
      </c>
      <c r="G300" s="3">
        <v>0</v>
      </c>
      <c r="H300" s="3">
        <v>0</v>
      </c>
      <c r="I300" s="2">
        <f t="shared" si="299"/>
        <v>1116.0714285714287</v>
      </c>
      <c r="J300" s="3">
        <v>0</v>
      </c>
      <c r="K300" s="3">
        <f t="shared" si="316"/>
        <v>0</v>
      </c>
      <c r="L300" s="4">
        <f t="shared" ref="L300" si="321">SUM(K300+J300+I300)</f>
        <v>1116.0714285714287</v>
      </c>
    </row>
    <row r="301" spans="1:12">
      <c r="A301" s="5" t="s">
        <v>267</v>
      </c>
      <c r="B301" s="33" t="s">
        <v>269</v>
      </c>
      <c r="C301" s="3" t="s">
        <v>14</v>
      </c>
      <c r="D301" s="37">
        <f t="shared" si="306"/>
        <v>600</v>
      </c>
      <c r="E301" s="8">
        <v>250</v>
      </c>
      <c r="F301" s="3">
        <v>252</v>
      </c>
      <c r="G301" s="3">
        <v>0</v>
      </c>
      <c r="H301" s="3">
        <v>0</v>
      </c>
      <c r="I301" s="2">
        <f t="shared" si="299"/>
        <v>1200</v>
      </c>
      <c r="J301" s="3">
        <v>0</v>
      </c>
      <c r="K301" s="3">
        <f t="shared" si="316"/>
        <v>0</v>
      </c>
      <c r="L301" s="4">
        <f t="shared" ref="L301" si="322">SUM(K301+J301+I301)</f>
        <v>1200</v>
      </c>
    </row>
    <row r="302" spans="1:12">
      <c r="A302" s="5" t="s">
        <v>267</v>
      </c>
      <c r="B302" s="33" t="s">
        <v>32</v>
      </c>
      <c r="C302" s="3" t="s">
        <v>14</v>
      </c>
      <c r="D302" s="37">
        <f t="shared" si="306"/>
        <v>769.23076923076928</v>
      </c>
      <c r="E302" s="8">
        <v>195</v>
      </c>
      <c r="F302" s="3">
        <v>195</v>
      </c>
      <c r="G302" s="3">
        <v>0</v>
      </c>
      <c r="H302" s="3">
        <v>0</v>
      </c>
      <c r="I302" s="2">
        <f t="shared" si="299"/>
        <v>0</v>
      </c>
      <c r="J302" s="3">
        <v>0</v>
      </c>
      <c r="K302" s="3">
        <f t="shared" si="316"/>
        <v>0</v>
      </c>
      <c r="L302" s="4">
        <f t="shared" ref="L302" si="323">SUM(K302+J302+I302)</f>
        <v>0</v>
      </c>
    </row>
    <row r="303" spans="1:12">
      <c r="A303" s="5" t="s">
        <v>267</v>
      </c>
      <c r="B303" s="33" t="s">
        <v>37</v>
      </c>
      <c r="C303" s="3" t="s">
        <v>14</v>
      </c>
      <c r="D303" s="37">
        <f t="shared" si="306"/>
        <v>291.26213592233012</v>
      </c>
      <c r="E303" s="8">
        <v>515</v>
      </c>
      <c r="F303" s="3">
        <v>520</v>
      </c>
      <c r="G303" s="3">
        <v>0</v>
      </c>
      <c r="H303" s="3">
        <v>0</v>
      </c>
      <c r="I303" s="2">
        <f t="shared" si="299"/>
        <v>1456.3106796116506</v>
      </c>
      <c r="J303" s="3">
        <v>0</v>
      </c>
      <c r="K303" s="3">
        <f t="shared" si="316"/>
        <v>0</v>
      </c>
      <c r="L303" s="4">
        <f t="shared" ref="L303" si="324">SUM(K303+J303+I303)</f>
        <v>1456.3106796116506</v>
      </c>
    </row>
    <row r="304" spans="1:12">
      <c r="A304" s="5" t="s">
        <v>264</v>
      </c>
      <c r="B304" s="33" t="s">
        <v>265</v>
      </c>
      <c r="C304" s="3" t="s">
        <v>14</v>
      </c>
      <c r="D304" s="37">
        <f t="shared" si="306"/>
        <v>434.78260869565219</v>
      </c>
      <c r="E304" s="8">
        <v>345</v>
      </c>
      <c r="F304" s="3">
        <v>348</v>
      </c>
      <c r="G304" s="3">
        <v>0</v>
      </c>
      <c r="H304" s="3">
        <v>0</v>
      </c>
      <c r="I304" s="2">
        <f t="shared" si="299"/>
        <v>1304.3478260869565</v>
      </c>
      <c r="J304" s="3">
        <v>0</v>
      </c>
      <c r="K304" s="3">
        <f t="shared" si="316"/>
        <v>0</v>
      </c>
      <c r="L304" s="4">
        <f t="shared" ref="L304" si="325">SUM(K304+J304+I304)</f>
        <v>1304.3478260869565</v>
      </c>
    </row>
    <row r="305" spans="1:12">
      <c r="A305" s="5" t="s">
        <v>264</v>
      </c>
      <c r="B305" s="33" t="s">
        <v>266</v>
      </c>
      <c r="C305" s="3" t="s">
        <v>14</v>
      </c>
      <c r="D305" s="37">
        <f t="shared" si="306"/>
        <v>1000</v>
      </c>
      <c r="E305" s="8">
        <v>150</v>
      </c>
      <c r="F305" s="3">
        <v>151</v>
      </c>
      <c r="G305" s="3">
        <v>0</v>
      </c>
      <c r="H305" s="3">
        <v>0</v>
      </c>
      <c r="I305" s="2">
        <f t="shared" si="299"/>
        <v>1000</v>
      </c>
      <c r="J305" s="3">
        <v>0</v>
      </c>
      <c r="K305" s="3">
        <f t="shared" si="316"/>
        <v>0</v>
      </c>
      <c r="L305" s="4">
        <f t="shared" ref="L305" si="326">SUM(K305+J305+I305)</f>
        <v>1000</v>
      </c>
    </row>
    <row r="306" spans="1:12">
      <c r="A306" s="5" t="s">
        <v>263</v>
      </c>
      <c r="B306" s="33" t="s">
        <v>92</v>
      </c>
      <c r="C306" s="3" t="s">
        <v>14</v>
      </c>
      <c r="D306" s="37">
        <f t="shared" si="306"/>
        <v>210.9704641350211</v>
      </c>
      <c r="E306" s="8">
        <v>711</v>
      </c>
      <c r="F306" s="3">
        <v>717</v>
      </c>
      <c r="G306" s="3">
        <v>0</v>
      </c>
      <c r="H306" s="3">
        <v>0</v>
      </c>
      <c r="I306" s="2">
        <f t="shared" si="299"/>
        <v>1265.8227848101267</v>
      </c>
      <c r="J306" s="3">
        <v>0</v>
      </c>
      <c r="K306" s="3">
        <f t="shared" si="316"/>
        <v>0</v>
      </c>
      <c r="L306" s="4">
        <f t="shared" ref="L306" si="327">SUM(K306+J306+I306)</f>
        <v>1265.8227848101267</v>
      </c>
    </row>
    <row r="307" spans="1:12">
      <c r="A307" s="5" t="s">
        <v>263</v>
      </c>
      <c r="B307" s="33" t="s">
        <v>33</v>
      </c>
      <c r="C307" s="3" t="s">
        <v>14</v>
      </c>
      <c r="D307" s="37">
        <f t="shared" si="306"/>
        <v>86.206896551724142</v>
      </c>
      <c r="E307" s="8">
        <v>1740</v>
      </c>
      <c r="F307" s="3">
        <v>1760</v>
      </c>
      <c r="G307" s="3">
        <v>0</v>
      </c>
      <c r="H307" s="3">
        <v>0</v>
      </c>
      <c r="I307" s="2">
        <f t="shared" si="299"/>
        <v>1724.1379310344828</v>
      </c>
      <c r="J307" s="3">
        <v>0</v>
      </c>
      <c r="K307" s="3">
        <f t="shared" si="316"/>
        <v>0</v>
      </c>
      <c r="L307" s="4">
        <f t="shared" ref="L307" si="328">SUM(K307+J307+I307)</f>
        <v>1724.1379310344828</v>
      </c>
    </row>
    <row r="308" spans="1:12">
      <c r="A308" s="5" t="s">
        <v>263</v>
      </c>
      <c r="B308" s="33" t="s">
        <v>23</v>
      </c>
      <c r="C308" s="3" t="s">
        <v>14</v>
      </c>
      <c r="D308" s="37">
        <f t="shared" si="306"/>
        <v>316.45569620253167</v>
      </c>
      <c r="E308" s="8">
        <v>474</v>
      </c>
      <c r="F308" s="3">
        <v>469</v>
      </c>
      <c r="G308" s="3">
        <v>0</v>
      </c>
      <c r="H308" s="3">
        <v>0</v>
      </c>
      <c r="I308" s="2">
        <f t="shared" si="299"/>
        <v>-1582.2784810126584</v>
      </c>
      <c r="J308" s="3">
        <v>0</v>
      </c>
      <c r="K308" s="3">
        <f t="shared" si="316"/>
        <v>0</v>
      </c>
      <c r="L308" s="4">
        <f t="shared" ref="L308" si="329">SUM(K308+J308+I308)</f>
        <v>-1582.2784810126584</v>
      </c>
    </row>
    <row r="309" spans="1:12">
      <c r="A309" s="5" t="s">
        <v>261</v>
      </c>
      <c r="B309" s="33" t="s">
        <v>260</v>
      </c>
      <c r="C309" s="3" t="s">
        <v>14</v>
      </c>
      <c r="D309" s="37">
        <f t="shared" si="306"/>
        <v>781.25</v>
      </c>
      <c r="E309" s="8">
        <v>192</v>
      </c>
      <c r="F309" s="3">
        <v>193</v>
      </c>
      <c r="G309" s="3">
        <v>194</v>
      </c>
      <c r="H309" s="3">
        <v>195</v>
      </c>
      <c r="I309" s="2">
        <f t="shared" si="299"/>
        <v>781.25</v>
      </c>
      <c r="J309" s="3">
        <f>(IF(C309="SHORT",IF(G309="",0,F309-G309),IF(C309="LONG",IF(G309="",0,G309-F309))))*D309</f>
        <v>781.25</v>
      </c>
      <c r="K309" s="3">
        <f t="shared" si="316"/>
        <v>781.25</v>
      </c>
      <c r="L309" s="4">
        <f t="shared" ref="L309" si="330">SUM(K309+J309+I309)</f>
        <v>2343.75</v>
      </c>
    </row>
    <row r="310" spans="1:12">
      <c r="A310" s="5" t="s">
        <v>261</v>
      </c>
      <c r="B310" s="33" t="s">
        <v>262</v>
      </c>
      <c r="C310" s="3" t="s">
        <v>14</v>
      </c>
      <c r="D310" s="37">
        <f t="shared" si="306"/>
        <v>583.65758754863816</v>
      </c>
      <c r="E310" s="8">
        <v>257</v>
      </c>
      <c r="F310" s="3">
        <v>259</v>
      </c>
      <c r="G310" s="3">
        <v>261</v>
      </c>
      <c r="H310" s="3">
        <v>263</v>
      </c>
      <c r="I310" s="2">
        <f t="shared" si="299"/>
        <v>1167.3151750972763</v>
      </c>
      <c r="J310" s="3">
        <f>(IF(C310="SHORT",IF(G310="",0,F310-G310),IF(C310="LONG",IF(G310="",0,G310-F310))))*D310</f>
        <v>1167.3151750972763</v>
      </c>
      <c r="K310" s="3">
        <f t="shared" si="316"/>
        <v>1167.3151750972763</v>
      </c>
      <c r="L310" s="4">
        <f t="shared" ref="L310" si="331">SUM(K310+J310+I310)</f>
        <v>3501.9455252918287</v>
      </c>
    </row>
    <row r="311" spans="1:12">
      <c r="A311" s="5" t="s">
        <v>261</v>
      </c>
      <c r="B311" s="33" t="s">
        <v>56</v>
      </c>
      <c r="C311" s="3" t="s">
        <v>14</v>
      </c>
      <c r="D311" s="37">
        <f t="shared" si="306"/>
        <v>703.39976553341148</v>
      </c>
      <c r="E311" s="8">
        <v>213.25</v>
      </c>
      <c r="F311" s="3">
        <v>215</v>
      </c>
      <c r="G311" s="3">
        <v>217</v>
      </c>
      <c r="H311" s="3">
        <v>219</v>
      </c>
      <c r="I311" s="2">
        <f t="shared" si="299"/>
        <v>1230.9495896834701</v>
      </c>
      <c r="J311" s="3">
        <f>(IF(C311="SHORT",IF(G311="",0,F311-G311),IF(C311="LONG",IF(G311="",0,G311-F311))))*D311</f>
        <v>1406.799531066823</v>
      </c>
      <c r="K311" s="3">
        <f t="shared" si="316"/>
        <v>1406.799531066823</v>
      </c>
      <c r="L311" s="4">
        <f t="shared" ref="L311" si="332">SUM(K311+J311+I311)</f>
        <v>4044.548651817116</v>
      </c>
    </row>
    <row r="312" spans="1:12">
      <c r="A312" s="5" t="s">
        <v>261</v>
      </c>
      <c r="B312" s="33" t="s">
        <v>63</v>
      </c>
      <c r="C312" s="3" t="s">
        <v>14</v>
      </c>
      <c r="D312" s="37">
        <f t="shared" si="306"/>
        <v>92.592592592592595</v>
      </c>
      <c r="E312" s="8">
        <v>1620</v>
      </c>
      <c r="F312" s="3">
        <v>1630</v>
      </c>
      <c r="G312" s="3">
        <v>0</v>
      </c>
      <c r="H312" s="3">
        <v>0</v>
      </c>
      <c r="I312" s="2">
        <f t="shared" si="299"/>
        <v>925.92592592592598</v>
      </c>
      <c r="J312" s="3">
        <v>0</v>
      </c>
      <c r="K312" s="3">
        <f t="shared" si="316"/>
        <v>0</v>
      </c>
      <c r="L312" s="4">
        <f t="shared" ref="L312" si="333">SUM(K312+J312+I312)</f>
        <v>925.92592592592598</v>
      </c>
    </row>
    <row r="313" spans="1:12">
      <c r="A313" s="5" t="s">
        <v>261</v>
      </c>
      <c r="B313" s="33" t="s">
        <v>89</v>
      </c>
      <c r="C313" s="3" t="s">
        <v>14</v>
      </c>
      <c r="D313" s="37">
        <f t="shared" si="306"/>
        <v>466.56298600311044</v>
      </c>
      <c r="E313" s="8">
        <v>321.5</v>
      </c>
      <c r="F313" s="3">
        <v>324</v>
      </c>
      <c r="G313" s="3">
        <v>0</v>
      </c>
      <c r="H313" s="3">
        <v>0</v>
      </c>
      <c r="I313" s="2">
        <f t="shared" si="299"/>
        <v>1166.4074650077762</v>
      </c>
      <c r="J313" s="3">
        <v>0</v>
      </c>
      <c r="K313" s="3">
        <f t="shared" si="316"/>
        <v>0</v>
      </c>
      <c r="L313" s="4">
        <f t="shared" ref="L313" si="334">SUM(K313+J313+I313)</f>
        <v>1166.4074650077762</v>
      </c>
    </row>
    <row r="314" spans="1:12">
      <c r="A314" s="5" t="s">
        <v>261</v>
      </c>
      <c r="B314" s="33" t="s">
        <v>92</v>
      </c>
      <c r="C314" s="3" t="s">
        <v>14</v>
      </c>
      <c r="D314" s="37">
        <f t="shared" si="306"/>
        <v>212.16407355021215</v>
      </c>
      <c r="E314" s="8">
        <v>707</v>
      </c>
      <c r="F314" s="3">
        <v>698</v>
      </c>
      <c r="G314" s="3">
        <v>0</v>
      </c>
      <c r="H314" s="3">
        <v>0</v>
      </c>
      <c r="I314" s="2">
        <f t="shared" si="299"/>
        <v>-1909.4766619519094</v>
      </c>
      <c r="J314" s="3">
        <v>0</v>
      </c>
      <c r="K314" s="3">
        <f t="shared" si="316"/>
        <v>0</v>
      </c>
      <c r="L314" s="4">
        <f t="shared" ref="L314" si="335">SUM(K314+J314+I314)</f>
        <v>-1909.4766619519094</v>
      </c>
    </row>
    <row r="315" spans="1:12">
      <c r="A315" s="5" t="s">
        <v>259</v>
      </c>
      <c r="B315" s="33" t="s">
        <v>260</v>
      </c>
      <c r="C315" s="3" t="s">
        <v>14</v>
      </c>
      <c r="D315" s="37">
        <f t="shared" si="306"/>
        <v>925.92592592592598</v>
      </c>
      <c r="E315" s="8">
        <v>162</v>
      </c>
      <c r="F315" s="3">
        <v>163</v>
      </c>
      <c r="G315" s="3">
        <v>164</v>
      </c>
      <c r="H315" s="3">
        <v>165</v>
      </c>
      <c r="I315" s="2">
        <f t="shared" si="299"/>
        <v>925.92592592592598</v>
      </c>
      <c r="J315" s="3">
        <f>(IF(C315="SHORT",IF(G315="",0,F315-G315),IF(C315="LONG",IF(G315="",0,G315-F315))))*D315</f>
        <v>925.92592592592598</v>
      </c>
      <c r="K315" s="3">
        <f t="shared" si="316"/>
        <v>925.92592592592598</v>
      </c>
      <c r="L315" s="4">
        <f t="shared" ref="L315" si="336">SUM(K315+J315+I315)</f>
        <v>2777.7777777777778</v>
      </c>
    </row>
    <row r="316" spans="1:12">
      <c r="A316" s="5" t="s">
        <v>259</v>
      </c>
      <c r="B316" s="33" t="s">
        <v>34</v>
      </c>
      <c r="C316" s="3" t="s">
        <v>14</v>
      </c>
      <c r="D316" s="37">
        <f t="shared" si="306"/>
        <v>409.8360655737705</v>
      </c>
      <c r="E316" s="8">
        <v>366</v>
      </c>
      <c r="F316" s="3">
        <v>369</v>
      </c>
      <c r="G316" s="3">
        <v>372</v>
      </c>
      <c r="H316" s="3">
        <v>0</v>
      </c>
      <c r="I316" s="2">
        <f t="shared" si="299"/>
        <v>1229.5081967213114</v>
      </c>
      <c r="J316" s="3">
        <f>(IF(C316="SHORT",IF(G316="",0,F316-G316),IF(C316="LONG",IF(G316="",0,G316-F316))))*D316</f>
        <v>1229.5081967213114</v>
      </c>
      <c r="K316" s="3">
        <v>0</v>
      </c>
      <c r="L316" s="4">
        <f t="shared" ref="L316" si="337">SUM(K316+J316+I316)</f>
        <v>2459.0163934426228</v>
      </c>
    </row>
    <row r="317" spans="1:12">
      <c r="A317" s="5" t="s">
        <v>259</v>
      </c>
      <c r="B317" s="33" t="s">
        <v>22</v>
      </c>
      <c r="C317" s="3" t="s">
        <v>14</v>
      </c>
      <c r="D317" s="37">
        <f t="shared" si="306"/>
        <v>515.46391752577324</v>
      </c>
      <c r="E317" s="8">
        <v>291</v>
      </c>
      <c r="F317" s="3">
        <v>287.5</v>
      </c>
      <c r="G317" s="3">
        <v>0</v>
      </c>
      <c r="H317" s="3">
        <v>0</v>
      </c>
      <c r="I317" s="2">
        <f t="shared" si="299"/>
        <v>-1804.1237113402062</v>
      </c>
      <c r="J317" s="3">
        <v>0</v>
      </c>
      <c r="K317" s="3">
        <v>0</v>
      </c>
      <c r="L317" s="4">
        <f t="shared" ref="L317" si="338">SUM(K317+J317+I317)</f>
        <v>-1804.1237113402062</v>
      </c>
    </row>
    <row r="318" spans="1:12">
      <c r="A318" s="5" t="s">
        <v>259</v>
      </c>
      <c r="B318" s="33" t="s">
        <v>57</v>
      </c>
      <c r="C318" s="3" t="s">
        <v>14</v>
      </c>
      <c r="D318" s="37">
        <f t="shared" si="306"/>
        <v>169.10935738444195</v>
      </c>
      <c r="E318" s="8">
        <v>887</v>
      </c>
      <c r="F318" s="3">
        <v>877</v>
      </c>
      <c r="G318" s="3">
        <v>0</v>
      </c>
      <c r="H318" s="3">
        <v>0</v>
      </c>
      <c r="I318" s="2">
        <f t="shared" si="299"/>
        <v>-1691.0935738444196</v>
      </c>
      <c r="J318" s="3">
        <v>0</v>
      </c>
      <c r="K318" s="3">
        <v>0</v>
      </c>
      <c r="L318" s="4">
        <f t="shared" ref="L318" si="339">SUM(K318+J318+I318)</f>
        <v>-1691.0935738444196</v>
      </c>
    </row>
    <row r="319" spans="1:12">
      <c r="A319" s="5" t="s">
        <v>258</v>
      </c>
      <c r="B319" s="33" t="s">
        <v>33</v>
      </c>
      <c r="C319" s="3" t="s">
        <v>14</v>
      </c>
      <c r="D319" s="37">
        <f t="shared" si="306"/>
        <v>89.392133492252682</v>
      </c>
      <c r="E319" s="8">
        <v>1678</v>
      </c>
      <c r="F319" s="3">
        <v>1690</v>
      </c>
      <c r="G319" s="3">
        <v>1700</v>
      </c>
      <c r="H319" s="3">
        <v>0</v>
      </c>
      <c r="I319" s="2">
        <f t="shared" si="299"/>
        <v>1072.7056019070321</v>
      </c>
      <c r="J319" s="3">
        <f>(IF(C319="SHORT",IF(G319="",0,F319-G319),IF(C319="LONG",IF(G319="",0,G319-F319))))*D319</f>
        <v>893.92133492252685</v>
      </c>
      <c r="K319" s="3">
        <v>0</v>
      </c>
      <c r="L319" s="4">
        <f t="shared" ref="L319:L325" si="340">SUM(K319+J319+I319)</f>
        <v>1966.6269368295589</v>
      </c>
    </row>
    <row r="320" spans="1:12">
      <c r="A320" s="5" t="s">
        <v>258</v>
      </c>
      <c r="B320" s="33" t="s">
        <v>78</v>
      </c>
      <c r="C320" s="3" t="s">
        <v>14</v>
      </c>
      <c r="D320" s="37">
        <f t="shared" si="306"/>
        <v>500</v>
      </c>
      <c r="E320" s="8">
        <v>300</v>
      </c>
      <c r="F320" s="3">
        <v>302.5</v>
      </c>
      <c r="G320" s="3">
        <v>306</v>
      </c>
      <c r="H320" s="3">
        <v>0</v>
      </c>
      <c r="I320" s="2">
        <f t="shared" si="299"/>
        <v>1250</v>
      </c>
      <c r="J320" s="3">
        <f>(IF(C320="SHORT",IF(G320="",0,F320-G320),IF(C320="LONG",IF(G320="",0,G320-F320))))*D320</f>
        <v>1750</v>
      </c>
      <c r="K320" s="3">
        <v>0</v>
      </c>
      <c r="L320" s="4">
        <f t="shared" si="340"/>
        <v>3000</v>
      </c>
    </row>
    <row r="321" spans="1:12">
      <c r="A321" s="5" t="s">
        <v>258</v>
      </c>
      <c r="B321" s="33" t="s">
        <v>63</v>
      </c>
      <c r="C321" s="3" t="s">
        <v>14</v>
      </c>
      <c r="D321" s="37">
        <f t="shared" si="306"/>
        <v>92.535471930906851</v>
      </c>
      <c r="E321" s="8">
        <v>1621</v>
      </c>
      <c r="F321" s="3">
        <v>1621</v>
      </c>
      <c r="G321" s="3">
        <v>0</v>
      </c>
      <c r="H321" s="3">
        <v>0</v>
      </c>
      <c r="I321" s="2">
        <f t="shared" si="299"/>
        <v>0</v>
      </c>
      <c r="J321" s="3">
        <v>0</v>
      </c>
      <c r="K321" s="3">
        <v>0</v>
      </c>
      <c r="L321" s="4">
        <f t="shared" si="340"/>
        <v>0</v>
      </c>
    </row>
    <row r="322" spans="1:12">
      <c r="A322" s="5" t="s">
        <v>256</v>
      </c>
      <c r="B322" s="33" t="s">
        <v>257</v>
      </c>
      <c r="C322" s="3" t="s">
        <v>14</v>
      </c>
      <c r="D322" s="37">
        <f t="shared" si="306"/>
        <v>119.04761904761905</v>
      </c>
      <c r="E322" s="8">
        <v>1260</v>
      </c>
      <c r="F322" s="3">
        <v>1267</v>
      </c>
      <c r="G322" s="3">
        <v>0</v>
      </c>
      <c r="H322" s="3">
        <v>0</v>
      </c>
      <c r="I322" s="2">
        <f t="shared" si="299"/>
        <v>833.33333333333337</v>
      </c>
      <c r="J322" s="3">
        <v>0</v>
      </c>
      <c r="K322" s="3">
        <f>(IF(C322="SHORT",IF(H322="",0,G322-H322),IF(C322="LONG",IF(H322="",0,(H322-G322)))))*D322</f>
        <v>0</v>
      </c>
      <c r="L322" s="4">
        <f t="shared" si="340"/>
        <v>833.33333333333337</v>
      </c>
    </row>
    <row r="323" spans="1:12">
      <c r="A323" s="5" t="s">
        <v>256</v>
      </c>
      <c r="B323" s="33" t="s">
        <v>70</v>
      </c>
      <c r="C323" s="3" t="s">
        <v>14</v>
      </c>
      <c r="D323" s="37">
        <f t="shared" si="306"/>
        <v>1060.0706713780919</v>
      </c>
      <c r="E323" s="8">
        <v>141.5</v>
      </c>
      <c r="F323" s="3">
        <v>142.5</v>
      </c>
      <c r="G323" s="3">
        <v>0</v>
      </c>
      <c r="H323" s="3">
        <v>0</v>
      </c>
      <c r="I323" s="2">
        <f t="shared" si="299"/>
        <v>1060.0706713780919</v>
      </c>
      <c r="J323" s="3">
        <v>0</v>
      </c>
      <c r="K323" s="3">
        <f>(IF(C323="SHORT",IF(H323="",0,G323-H323),IF(C323="LONG",IF(H323="",0,(H323-G323)))))*D323</f>
        <v>0</v>
      </c>
      <c r="L323" s="4">
        <f t="shared" si="340"/>
        <v>1060.0706713780919</v>
      </c>
    </row>
    <row r="324" spans="1:12">
      <c r="A324" s="5" t="s">
        <v>256</v>
      </c>
      <c r="B324" s="33" t="s">
        <v>21</v>
      </c>
      <c r="C324" s="3" t="s">
        <v>14</v>
      </c>
      <c r="D324" s="37">
        <f t="shared" si="306"/>
        <v>183.15018315018315</v>
      </c>
      <c r="E324" s="8">
        <v>819</v>
      </c>
      <c r="F324" s="3">
        <v>810</v>
      </c>
      <c r="G324" s="3">
        <v>0</v>
      </c>
      <c r="H324" s="3">
        <v>0</v>
      </c>
      <c r="I324" s="2">
        <f t="shared" si="299"/>
        <v>-1648.3516483516485</v>
      </c>
      <c r="J324" s="3">
        <v>0</v>
      </c>
      <c r="K324" s="3">
        <f>(IF(C324="SHORT",IF(H324="",0,G324-H324),IF(C324="LONG",IF(H324="",0,(H324-G324)))))*D324</f>
        <v>0</v>
      </c>
      <c r="L324" s="4">
        <f t="shared" si="340"/>
        <v>-1648.3516483516485</v>
      </c>
    </row>
    <row r="325" spans="1:12">
      <c r="A325" s="5" t="s">
        <v>256</v>
      </c>
      <c r="B325" s="33" t="s">
        <v>23</v>
      </c>
      <c r="C325" s="3" t="s">
        <v>14</v>
      </c>
      <c r="D325" s="37">
        <f t="shared" si="306"/>
        <v>321.54340836012864</v>
      </c>
      <c r="E325" s="8">
        <v>466.5</v>
      </c>
      <c r="F325" s="3">
        <v>459.5</v>
      </c>
      <c r="G325" s="3">
        <v>0</v>
      </c>
      <c r="H325" s="3">
        <v>0</v>
      </c>
      <c r="I325" s="2">
        <f t="shared" si="299"/>
        <v>-2250.8038585209006</v>
      </c>
      <c r="J325" s="3">
        <v>0</v>
      </c>
      <c r="K325" s="3">
        <f>(IF(C325="SHORT",IF(H325="",0,G325-H325),IF(C325="LONG",IF(H325="",0,(H325-G325)))))*D325</f>
        <v>0</v>
      </c>
      <c r="L325" s="4">
        <f t="shared" si="340"/>
        <v>-2250.8038585209006</v>
      </c>
    </row>
    <row r="326" spans="1:12">
      <c r="A326" s="5" t="s">
        <v>255</v>
      </c>
      <c r="B326" s="33" t="s">
        <v>21</v>
      </c>
      <c r="C326" s="3" t="s">
        <v>14</v>
      </c>
      <c r="D326" s="37">
        <f t="shared" si="306"/>
        <v>186.79950186799502</v>
      </c>
      <c r="E326" s="8">
        <v>803</v>
      </c>
      <c r="F326" s="3">
        <v>810</v>
      </c>
      <c r="G326" s="3">
        <v>819</v>
      </c>
      <c r="H326" s="3">
        <v>0</v>
      </c>
      <c r="I326" s="2">
        <f t="shared" si="299"/>
        <v>1307.596513075965</v>
      </c>
      <c r="J326" s="3">
        <f>(IF(C326="SHORT",IF(G326="",0,F326-G326),IF(C326="LONG",IF(G326="",0,G326-F326))))*D326</f>
        <v>1681.1955168119553</v>
      </c>
      <c r="K326" s="3">
        <v>0</v>
      </c>
      <c r="L326" s="4">
        <f t="shared" ref="L326" si="341">SUM(K326+J326+I326)</f>
        <v>2988.7920298879203</v>
      </c>
    </row>
    <row r="327" spans="1:12">
      <c r="A327" s="5" t="s">
        <v>255</v>
      </c>
      <c r="B327" s="33" t="s">
        <v>37</v>
      </c>
      <c r="C327" s="3" t="s">
        <v>14</v>
      </c>
      <c r="D327" s="37">
        <f t="shared" si="306"/>
        <v>283.01886792452831</v>
      </c>
      <c r="E327" s="8">
        <v>530</v>
      </c>
      <c r="F327" s="3">
        <v>534</v>
      </c>
      <c r="G327" s="3">
        <v>0</v>
      </c>
      <c r="H327" s="3">
        <v>0</v>
      </c>
      <c r="I327" s="2">
        <f t="shared" si="299"/>
        <v>1132.0754716981132</v>
      </c>
      <c r="J327" s="3">
        <v>0</v>
      </c>
      <c r="K327" s="3">
        <f>SUM(H327-G327)*D327</f>
        <v>0</v>
      </c>
      <c r="L327" s="4">
        <f t="shared" ref="L327" si="342">SUM(K327+J327+I327)</f>
        <v>1132.0754716981132</v>
      </c>
    </row>
    <row r="328" spans="1:12">
      <c r="A328" s="5" t="s">
        <v>255</v>
      </c>
      <c r="B328" s="33" t="s">
        <v>99</v>
      </c>
      <c r="C328" s="3" t="s">
        <v>14</v>
      </c>
      <c r="D328" s="37">
        <f t="shared" si="306"/>
        <v>666.66666666666663</v>
      </c>
      <c r="E328" s="8">
        <v>225</v>
      </c>
      <c r="F328" s="3">
        <v>227</v>
      </c>
      <c r="G328" s="3">
        <v>0</v>
      </c>
      <c r="H328" s="3">
        <v>0</v>
      </c>
      <c r="I328" s="2">
        <f t="shared" si="299"/>
        <v>1333.3333333333333</v>
      </c>
      <c r="J328" s="3">
        <v>0</v>
      </c>
      <c r="K328" s="3">
        <f>SUM(H328-G328)*D328</f>
        <v>0</v>
      </c>
      <c r="L328" s="4">
        <f t="shared" ref="L328" si="343">SUM(K328+J328+I328)</f>
        <v>1333.3333333333333</v>
      </c>
    </row>
    <row r="329" spans="1:12">
      <c r="A329" s="5" t="s">
        <v>254</v>
      </c>
      <c r="B329" s="33" t="s">
        <v>71</v>
      </c>
      <c r="C329" s="3" t="s">
        <v>14</v>
      </c>
      <c r="D329" s="37">
        <f t="shared" si="306"/>
        <v>82.417582417582423</v>
      </c>
      <c r="E329" s="8">
        <v>1820</v>
      </c>
      <c r="F329" s="3">
        <v>1829.9</v>
      </c>
      <c r="G329" s="3">
        <v>0</v>
      </c>
      <c r="H329" s="3">
        <v>0</v>
      </c>
      <c r="I329" s="2">
        <f t="shared" si="299"/>
        <v>815.93406593407349</v>
      </c>
      <c r="J329" s="3">
        <v>0</v>
      </c>
      <c r="K329" s="3">
        <f>SUM(H329-G329)*D329</f>
        <v>0</v>
      </c>
      <c r="L329" s="4">
        <f t="shared" ref="L329" si="344">SUM(K329+J329+I329)</f>
        <v>815.93406593407349</v>
      </c>
    </row>
    <row r="330" spans="1:12">
      <c r="A330" s="5" t="s">
        <v>254</v>
      </c>
      <c r="B330" s="33" t="s">
        <v>56</v>
      </c>
      <c r="C330" s="3" t="s">
        <v>14</v>
      </c>
      <c r="D330" s="37">
        <f t="shared" si="306"/>
        <v>728.15533980582529</v>
      </c>
      <c r="E330" s="8">
        <v>206</v>
      </c>
      <c r="F330" s="3">
        <v>208</v>
      </c>
      <c r="G330" s="3">
        <v>0</v>
      </c>
      <c r="H330" s="3">
        <v>0</v>
      </c>
      <c r="I330" s="2">
        <f t="shared" si="299"/>
        <v>1456.3106796116506</v>
      </c>
      <c r="J330" s="3">
        <v>0</v>
      </c>
      <c r="K330" s="3">
        <f>SUM(H330-G330)*D330</f>
        <v>0</v>
      </c>
      <c r="L330" s="4">
        <f t="shared" ref="L330" si="345">SUM(K330+J330+I330)</f>
        <v>1456.3106796116506</v>
      </c>
    </row>
    <row r="331" spans="1:12">
      <c r="A331" s="5" t="s">
        <v>254</v>
      </c>
      <c r="B331" s="33" t="s">
        <v>70</v>
      </c>
      <c r="C331" s="3" t="s">
        <v>14</v>
      </c>
      <c r="D331" s="37">
        <f t="shared" si="306"/>
        <v>1071.4285714285713</v>
      </c>
      <c r="E331" s="8">
        <v>140</v>
      </c>
      <c r="F331" s="3">
        <v>141</v>
      </c>
      <c r="G331" s="3">
        <v>141.9</v>
      </c>
      <c r="H331" s="3">
        <v>0</v>
      </c>
      <c r="I331" s="2">
        <f t="shared" si="299"/>
        <v>1071.4285714285713</v>
      </c>
      <c r="J331" s="3">
        <f>(IF(C331="SHORT",IF(G331="",0,F331-G331),IF(C331="LONG",IF(G331="",0,G331-F331))))*D331</f>
        <v>964.28571428572025</v>
      </c>
      <c r="K331" s="3">
        <v>0</v>
      </c>
      <c r="L331" s="4">
        <f t="shared" ref="L331" si="346">SUM(K331+J331+I331)</f>
        <v>2035.7142857142917</v>
      </c>
    </row>
    <row r="332" spans="1:12">
      <c r="A332" s="5" t="s">
        <v>252</v>
      </c>
      <c r="B332" s="33" t="s">
        <v>79</v>
      </c>
      <c r="C332" s="3" t="s">
        <v>14</v>
      </c>
      <c r="D332" s="37">
        <f t="shared" si="306"/>
        <v>213.06818181818181</v>
      </c>
      <c r="E332" s="8">
        <v>704</v>
      </c>
      <c r="F332" s="3">
        <v>710</v>
      </c>
      <c r="G332" s="3">
        <v>717</v>
      </c>
      <c r="H332" s="3">
        <v>727</v>
      </c>
      <c r="I332" s="2">
        <f t="shared" si="299"/>
        <v>1278.409090909091</v>
      </c>
      <c r="J332" s="3">
        <f>(IF(C332="SHORT",IF(G332="",0,F332-G332),IF(C332="LONG",IF(G332="",0,G332-F332))))*D332</f>
        <v>1491.4772727272727</v>
      </c>
      <c r="K332" s="3">
        <f>SUM(H332-G332)*D332</f>
        <v>2130.681818181818</v>
      </c>
      <c r="L332" s="4">
        <f t="shared" ref="L332" si="347">SUM(K332+J332+I332)</f>
        <v>4900.568181818182</v>
      </c>
    </row>
    <row r="333" spans="1:12">
      <c r="A333" s="5" t="s">
        <v>252</v>
      </c>
      <c r="B333" s="33" t="s">
        <v>26</v>
      </c>
      <c r="C333" s="3" t="s">
        <v>14</v>
      </c>
      <c r="D333" s="37">
        <f t="shared" si="306"/>
        <v>119.04761904761905</v>
      </c>
      <c r="E333" s="8">
        <v>1260</v>
      </c>
      <c r="F333" s="3">
        <v>1270</v>
      </c>
      <c r="G333" s="3">
        <v>0</v>
      </c>
      <c r="H333" s="3">
        <v>0</v>
      </c>
      <c r="I333" s="2">
        <f t="shared" si="299"/>
        <v>1190.4761904761906</v>
      </c>
      <c r="J333" s="3">
        <v>0</v>
      </c>
      <c r="K333" s="3">
        <f>SUM(H333-G333)*D333</f>
        <v>0</v>
      </c>
      <c r="L333" s="4">
        <f t="shared" ref="L333" si="348">SUM(K333+J333+I333)</f>
        <v>1190.4761904761906</v>
      </c>
    </row>
    <row r="334" spans="1:12">
      <c r="A334" s="5" t="s">
        <v>252</v>
      </c>
      <c r="B334" s="33" t="s">
        <v>39</v>
      </c>
      <c r="C334" s="3" t="s">
        <v>14</v>
      </c>
      <c r="D334" s="37">
        <f t="shared" si="306"/>
        <v>232.19814241486068</v>
      </c>
      <c r="E334" s="8">
        <v>646</v>
      </c>
      <c r="F334" s="3" t="s">
        <v>253</v>
      </c>
      <c r="G334" s="3">
        <v>0</v>
      </c>
      <c r="H334" s="3">
        <v>0</v>
      </c>
      <c r="I334" s="2" t="e">
        <f t="shared" si="299"/>
        <v>#VALUE!</v>
      </c>
      <c r="J334" s="3">
        <v>0</v>
      </c>
      <c r="K334" s="3">
        <f>SUM(H334-G334)*D334</f>
        <v>0</v>
      </c>
      <c r="L334" s="3" t="s">
        <v>253</v>
      </c>
    </row>
    <row r="335" spans="1:12">
      <c r="A335" s="5" t="s">
        <v>251</v>
      </c>
      <c r="B335" s="33" t="s">
        <v>63</v>
      </c>
      <c r="C335" s="3" t="s">
        <v>14</v>
      </c>
      <c r="D335" s="37">
        <f t="shared" si="306"/>
        <v>95.238095238095241</v>
      </c>
      <c r="E335" s="8">
        <v>1575</v>
      </c>
      <c r="F335" s="3">
        <v>1585</v>
      </c>
      <c r="G335" s="3">
        <v>1595</v>
      </c>
      <c r="H335" s="3">
        <v>1605</v>
      </c>
      <c r="I335" s="2">
        <f t="shared" si="299"/>
        <v>952.38095238095241</v>
      </c>
      <c r="J335" s="3">
        <f t="shared" ref="J335:J341" si="349">(IF(C335="SHORT",IF(G335="",0,F335-G335),IF(C335="LONG",IF(G335="",0,G335-F335))))*D335</f>
        <v>952.38095238095241</v>
      </c>
      <c r="K335" s="3">
        <f>SUM(H335-G335)*D335</f>
        <v>952.38095238095241</v>
      </c>
      <c r="L335" s="4">
        <f t="shared" ref="L335" si="350">SUM(K335+J335+I335)</f>
        <v>2857.1428571428573</v>
      </c>
    </row>
    <row r="336" spans="1:12">
      <c r="A336" s="5" t="s">
        <v>251</v>
      </c>
      <c r="B336" s="33" t="s">
        <v>38</v>
      </c>
      <c r="C336" s="3" t="s">
        <v>14</v>
      </c>
      <c r="D336" s="37">
        <f t="shared" si="306"/>
        <v>238.0952380952381</v>
      </c>
      <c r="E336" s="8">
        <v>630</v>
      </c>
      <c r="F336" s="3">
        <v>635</v>
      </c>
      <c r="G336" s="3">
        <v>639.5</v>
      </c>
      <c r="H336" s="3">
        <v>0</v>
      </c>
      <c r="I336" s="2">
        <f t="shared" si="299"/>
        <v>1190.4761904761906</v>
      </c>
      <c r="J336" s="3">
        <f t="shared" si="349"/>
        <v>1071.4285714285716</v>
      </c>
      <c r="K336" s="3">
        <v>0</v>
      </c>
      <c r="L336" s="4">
        <f t="shared" ref="L336" si="351">SUM(K336+J336+I336)</f>
        <v>2261.9047619047624</v>
      </c>
    </row>
    <row r="337" spans="1:12">
      <c r="A337" s="5" t="s">
        <v>251</v>
      </c>
      <c r="B337" s="33" t="s">
        <v>31</v>
      </c>
      <c r="C337" s="3" t="s">
        <v>14</v>
      </c>
      <c r="D337" s="37">
        <f t="shared" si="306"/>
        <v>422.53521126760563</v>
      </c>
      <c r="E337" s="8">
        <v>355</v>
      </c>
      <c r="F337" s="3">
        <v>358</v>
      </c>
      <c r="G337" s="3">
        <v>362</v>
      </c>
      <c r="H337" s="3">
        <v>0</v>
      </c>
      <c r="I337" s="2">
        <f t="shared" si="299"/>
        <v>1267.605633802817</v>
      </c>
      <c r="J337" s="3">
        <f t="shared" si="349"/>
        <v>1690.1408450704225</v>
      </c>
      <c r="K337" s="3">
        <v>0</v>
      </c>
      <c r="L337" s="4">
        <f t="shared" ref="L337" si="352">SUM(K337+J337+I337)</f>
        <v>2957.7464788732395</v>
      </c>
    </row>
    <row r="338" spans="1:12">
      <c r="A338" s="5" t="s">
        <v>250</v>
      </c>
      <c r="B338" s="33" t="s">
        <v>188</v>
      </c>
      <c r="C338" s="3" t="s">
        <v>14</v>
      </c>
      <c r="D338" s="37">
        <f t="shared" si="306"/>
        <v>1010.10101010101</v>
      </c>
      <c r="E338" s="8">
        <v>148.5</v>
      </c>
      <c r="F338" s="3">
        <v>149.5</v>
      </c>
      <c r="G338" s="3">
        <v>150.5</v>
      </c>
      <c r="H338" s="3">
        <v>151.5</v>
      </c>
      <c r="I338" s="2">
        <f t="shared" si="299"/>
        <v>1010.10101010101</v>
      </c>
      <c r="J338" s="3">
        <f t="shared" si="349"/>
        <v>1010.10101010101</v>
      </c>
      <c r="K338" s="3">
        <f>SUM(H338-G338)*D338</f>
        <v>1010.10101010101</v>
      </c>
      <c r="L338" s="4">
        <f t="shared" ref="L338" si="353">SUM(K338+J338+I338)</f>
        <v>3030.30303030303</v>
      </c>
    </row>
    <row r="339" spans="1:12">
      <c r="A339" s="5" t="s">
        <v>250</v>
      </c>
      <c r="B339" s="33" t="s">
        <v>104</v>
      </c>
      <c r="C339" s="3" t="s">
        <v>14</v>
      </c>
      <c r="D339" s="37">
        <f t="shared" si="306"/>
        <v>810.81081081081084</v>
      </c>
      <c r="E339" s="8">
        <v>185</v>
      </c>
      <c r="F339" s="3">
        <v>186</v>
      </c>
      <c r="G339" s="3">
        <v>187</v>
      </c>
      <c r="H339" s="3">
        <v>0</v>
      </c>
      <c r="I339" s="2">
        <f t="shared" si="299"/>
        <v>810.81081081081084</v>
      </c>
      <c r="J339" s="3">
        <f t="shared" si="349"/>
        <v>810.81081081081084</v>
      </c>
      <c r="K339" s="3">
        <v>0</v>
      </c>
      <c r="L339" s="4">
        <f t="shared" ref="L339" si="354">SUM(K339+J339+I339)</f>
        <v>1621.6216216216217</v>
      </c>
    </row>
    <row r="340" spans="1:12">
      <c r="A340" s="5" t="s">
        <v>250</v>
      </c>
      <c r="B340" s="33" t="s">
        <v>112</v>
      </c>
      <c r="C340" s="3" t="s">
        <v>14</v>
      </c>
      <c r="D340" s="37">
        <f t="shared" si="306"/>
        <v>666.66666666666663</v>
      </c>
      <c r="E340" s="8">
        <v>225</v>
      </c>
      <c r="F340" s="3">
        <v>226.5</v>
      </c>
      <c r="G340" s="3">
        <v>229</v>
      </c>
      <c r="H340" s="3">
        <v>0</v>
      </c>
      <c r="I340" s="2">
        <f t="shared" si="299"/>
        <v>1000</v>
      </c>
      <c r="J340" s="3">
        <f t="shared" si="349"/>
        <v>1666.6666666666665</v>
      </c>
      <c r="K340" s="3">
        <v>0</v>
      </c>
      <c r="L340" s="4">
        <f t="shared" ref="L340" si="355">SUM(K340+J340+I340)</f>
        <v>2666.6666666666665</v>
      </c>
    </row>
    <row r="341" spans="1:12">
      <c r="A341" s="5" t="s">
        <v>250</v>
      </c>
      <c r="B341" s="33" t="s">
        <v>86</v>
      </c>
      <c r="C341" s="3" t="s">
        <v>14</v>
      </c>
      <c r="D341" s="37">
        <f t="shared" si="306"/>
        <v>209.20502092050208</v>
      </c>
      <c r="E341" s="8">
        <v>717</v>
      </c>
      <c r="F341" s="3">
        <v>722</v>
      </c>
      <c r="G341" s="3">
        <v>729</v>
      </c>
      <c r="H341" s="3">
        <v>0</v>
      </c>
      <c r="I341" s="2">
        <f t="shared" si="299"/>
        <v>1046.0251046025105</v>
      </c>
      <c r="J341" s="3">
        <f t="shared" si="349"/>
        <v>1464.4351464435144</v>
      </c>
      <c r="K341" s="3">
        <v>0</v>
      </c>
      <c r="L341" s="4">
        <f t="shared" ref="L341" si="356">SUM(K341+J341+I341)</f>
        <v>2510.460251046025</v>
      </c>
    </row>
    <row r="342" spans="1:12">
      <c r="A342" s="5" t="s">
        <v>250</v>
      </c>
      <c r="B342" s="33" t="s">
        <v>188</v>
      </c>
      <c r="C342" s="3" t="s">
        <v>14</v>
      </c>
      <c r="D342" s="37">
        <f t="shared" si="306"/>
        <v>993.37748344370857</v>
      </c>
      <c r="E342" s="8">
        <v>151</v>
      </c>
      <c r="F342" s="3">
        <v>152</v>
      </c>
      <c r="G342" s="3">
        <v>0</v>
      </c>
      <c r="H342" s="3">
        <v>0</v>
      </c>
      <c r="I342" s="2">
        <f t="shared" si="299"/>
        <v>993.37748344370857</v>
      </c>
      <c r="J342" s="3">
        <v>0</v>
      </c>
      <c r="K342" s="3">
        <v>0</v>
      </c>
      <c r="L342" s="4">
        <f t="shared" ref="L342" si="357">SUM(K342+J342+I342)</f>
        <v>993.37748344370857</v>
      </c>
    </row>
    <row r="343" spans="1:12">
      <c r="A343" s="5" t="s">
        <v>249</v>
      </c>
      <c r="B343" s="33" t="s">
        <v>84</v>
      </c>
      <c r="C343" s="3" t="s">
        <v>14</v>
      </c>
      <c r="D343" s="37">
        <f t="shared" si="306"/>
        <v>313.47962382445144</v>
      </c>
      <c r="E343" s="8">
        <v>478.5</v>
      </c>
      <c r="F343" s="3">
        <v>482</v>
      </c>
      <c r="G343" s="3">
        <v>486</v>
      </c>
      <c r="H343" s="3">
        <v>490</v>
      </c>
      <c r="I343" s="2">
        <f t="shared" si="299"/>
        <v>1097.1786833855799</v>
      </c>
      <c r="J343" s="3">
        <f>(IF(C343="SHORT",IF(G343="",0,F343-G343),IF(C343="LONG",IF(G343="",0,G343-F343))))*D343</f>
        <v>1253.9184952978057</v>
      </c>
      <c r="K343" s="3">
        <f>SUM(H343-G343)*D343</f>
        <v>1253.9184952978057</v>
      </c>
      <c r="L343" s="4">
        <f t="shared" ref="L343" si="358">SUM(K343+J343+I343)</f>
        <v>3605.0156739811914</v>
      </c>
    </row>
    <row r="344" spans="1:12">
      <c r="A344" s="5" t="s">
        <v>249</v>
      </c>
      <c r="B344" s="33" t="s">
        <v>72</v>
      </c>
      <c r="C344" s="3" t="s">
        <v>14</v>
      </c>
      <c r="D344" s="37">
        <f t="shared" si="306"/>
        <v>609.7560975609756</v>
      </c>
      <c r="E344" s="8">
        <v>246</v>
      </c>
      <c r="F344" s="3">
        <v>247.5</v>
      </c>
      <c r="G344" s="3">
        <v>249</v>
      </c>
      <c r="H344" s="3">
        <v>0</v>
      </c>
      <c r="I344" s="2">
        <f t="shared" si="299"/>
        <v>914.63414634146341</v>
      </c>
      <c r="J344" s="3">
        <f>(IF(C344="SHORT",IF(G344="",0,F344-G344),IF(C344="LONG",IF(G344="",0,G344-F344))))*D344</f>
        <v>914.63414634146341</v>
      </c>
      <c r="K344" s="3">
        <v>0</v>
      </c>
      <c r="L344" s="4">
        <f t="shared" ref="L344" si="359">SUM(K344+J344+I344)</f>
        <v>1829.2682926829268</v>
      </c>
    </row>
    <row r="345" spans="1:12">
      <c r="A345" s="5" t="s">
        <v>249</v>
      </c>
      <c r="B345" s="33" t="s">
        <v>87</v>
      </c>
      <c r="C345" s="3" t="s">
        <v>14</v>
      </c>
      <c r="D345" s="37">
        <f t="shared" si="306"/>
        <v>1034.4827586206898</v>
      </c>
      <c r="E345" s="8">
        <v>145</v>
      </c>
      <c r="F345" s="3">
        <v>146</v>
      </c>
      <c r="G345" s="3">
        <v>0</v>
      </c>
      <c r="H345" s="3">
        <v>0</v>
      </c>
      <c r="I345" s="2">
        <f t="shared" si="299"/>
        <v>1034.4827586206898</v>
      </c>
      <c r="J345" s="3">
        <v>0</v>
      </c>
      <c r="K345" s="3">
        <v>0</v>
      </c>
      <c r="L345" s="4">
        <f t="shared" ref="L345" si="360">SUM(K345+J345+I345)</f>
        <v>1034.4827586206898</v>
      </c>
    </row>
    <row r="346" spans="1:12">
      <c r="A346" s="5" t="s">
        <v>249</v>
      </c>
      <c r="B346" s="33" t="s">
        <v>84</v>
      </c>
      <c r="C346" s="3" t="s">
        <v>14</v>
      </c>
      <c r="D346" s="37">
        <f t="shared" si="306"/>
        <v>303.030303030303</v>
      </c>
      <c r="E346" s="8">
        <v>495</v>
      </c>
      <c r="F346" s="3">
        <v>499</v>
      </c>
      <c r="G346" s="3">
        <v>503</v>
      </c>
      <c r="H346" s="3">
        <v>506</v>
      </c>
      <c r="I346" s="2">
        <f t="shared" ref="I346:I409" si="361">(IF(C346="SHORT",E346-F346,IF(C346="LONG",F346-E346)))*D346</f>
        <v>1212.121212121212</v>
      </c>
      <c r="J346" s="3">
        <f>(IF(C346="SHORT",IF(G346="",0,F346-G346),IF(C346="LONG",IF(G346="",0,G346-F346))))*D346</f>
        <v>1212.121212121212</v>
      </c>
      <c r="K346" s="3">
        <f>SUM(H346-G346)*D346</f>
        <v>909.09090909090901</v>
      </c>
      <c r="L346" s="4">
        <f t="shared" ref="L346" si="362">SUM(K346+J346+I346)</f>
        <v>3333.333333333333</v>
      </c>
    </row>
    <row r="347" spans="1:12">
      <c r="A347" s="5" t="s">
        <v>249</v>
      </c>
      <c r="B347" s="33" t="s">
        <v>81</v>
      </c>
      <c r="C347" s="3" t="s">
        <v>14</v>
      </c>
      <c r="D347" s="37">
        <f t="shared" si="306"/>
        <v>528.16901408450701</v>
      </c>
      <c r="E347" s="8">
        <v>284</v>
      </c>
      <c r="F347" s="3">
        <v>281</v>
      </c>
      <c r="G347" s="3">
        <v>0</v>
      </c>
      <c r="H347" s="3">
        <v>0</v>
      </c>
      <c r="I347" s="2">
        <f t="shared" si="361"/>
        <v>-1584.5070422535209</v>
      </c>
      <c r="J347" s="3">
        <v>0</v>
      </c>
      <c r="K347" s="3">
        <f>SUM(H347-G347)*D347</f>
        <v>0</v>
      </c>
      <c r="L347" s="4">
        <f t="shared" ref="L347" si="363">SUM(K347+J347+I347)</f>
        <v>-1584.5070422535209</v>
      </c>
    </row>
    <row r="348" spans="1:12">
      <c r="A348" s="5" t="s">
        <v>248</v>
      </c>
      <c r="B348" s="33" t="s">
        <v>103</v>
      </c>
      <c r="C348" s="3" t="s">
        <v>14</v>
      </c>
      <c r="D348" s="37">
        <f t="shared" si="306"/>
        <v>635.59322033898309</v>
      </c>
      <c r="E348" s="8">
        <v>236</v>
      </c>
      <c r="F348" s="3">
        <v>238</v>
      </c>
      <c r="G348" s="3">
        <v>0</v>
      </c>
      <c r="H348" s="3">
        <v>0</v>
      </c>
      <c r="I348" s="2">
        <f t="shared" si="361"/>
        <v>1271.1864406779662</v>
      </c>
      <c r="J348" s="3">
        <v>0</v>
      </c>
      <c r="K348" s="3">
        <v>0</v>
      </c>
      <c r="L348" s="4">
        <f t="shared" ref="L348" si="364">SUM(K348+J348+I348)</f>
        <v>1271.1864406779662</v>
      </c>
    </row>
    <row r="349" spans="1:12">
      <c r="A349" s="5" t="s">
        <v>248</v>
      </c>
      <c r="B349" s="33" t="s">
        <v>85</v>
      </c>
      <c r="C349" s="3" t="s">
        <v>14</v>
      </c>
      <c r="D349" s="37">
        <f t="shared" si="306"/>
        <v>300.60120240480961</v>
      </c>
      <c r="E349" s="8">
        <v>499</v>
      </c>
      <c r="F349" s="3">
        <v>502</v>
      </c>
      <c r="G349" s="3">
        <v>0</v>
      </c>
      <c r="H349" s="3">
        <v>0</v>
      </c>
      <c r="I349" s="2">
        <f t="shared" si="361"/>
        <v>901.80360721442889</v>
      </c>
      <c r="J349" s="3">
        <v>0</v>
      </c>
      <c r="K349" s="3">
        <v>0</v>
      </c>
      <c r="L349" s="4">
        <f t="shared" ref="L349" si="365">SUM(K349+J349+I349)</f>
        <v>901.80360721442889</v>
      </c>
    </row>
    <row r="350" spans="1:12">
      <c r="A350" s="5" t="s">
        <v>248</v>
      </c>
      <c r="B350" s="33" t="s">
        <v>241</v>
      </c>
      <c r="C350" s="3" t="s">
        <v>14</v>
      </c>
      <c r="D350" s="37">
        <f t="shared" si="306"/>
        <v>943.39622641509436</v>
      </c>
      <c r="E350" s="8">
        <v>159</v>
      </c>
      <c r="F350" s="3">
        <v>160</v>
      </c>
      <c r="G350" s="3">
        <v>0</v>
      </c>
      <c r="H350" s="3">
        <v>0</v>
      </c>
      <c r="I350" s="2">
        <f t="shared" si="361"/>
        <v>943.39622641509436</v>
      </c>
      <c r="J350" s="3">
        <v>0</v>
      </c>
      <c r="K350" s="3">
        <v>0</v>
      </c>
      <c r="L350" s="4">
        <f t="shared" ref="L350" si="366">SUM(K350+J350+I350)</f>
        <v>943.39622641509436</v>
      </c>
    </row>
    <row r="351" spans="1:12">
      <c r="A351" s="5" t="s">
        <v>248</v>
      </c>
      <c r="B351" s="33" t="s">
        <v>72</v>
      </c>
      <c r="C351" s="3" t="s">
        <v>14</v>
      </c>
      <c r="D351" s="37">
        <f t="shared" ref="D351:D414" si="367">150000/E351</f>
        <v>643.77682403433471</v>
      </c>
      <c r="E351" s="8">
        <v>233</v>
      </c>
      <c r="F351" s="3">
        <v>235</v>
      </c>
      <c r="G351" s="3">
        <v>0</v>
      </c>
      <c r="H351" s="3">
        <v>0</v>
      </c>
      <c r="I351" s="2">
        <f t="shared" si="361"/>
        <v>1287.5536480686694</v>
      </c>
      <c r="J351" s="3">
        <v>0</v>
      </c>
      <c r="K351" s="3">
        <v>0</v>
      </c>
      <c r="L351" s="4">
        <f t="shared" ref="L351" si="368">SUM(K351+J351+I351)</f>
        <v>1287.5536480686694</v>
      </c>
    </row>
    <row r="352" spans="1:12">
      <c r="A352" s="5" t="s">
        <v>245</v>
      </c>
      <c r="B352" s="33" t="s">
        <v>247</v>
      </c>
      <c r="C352" s="3" t="s">
        <v>14</v>
      </c>
      <c r="D352" s="37">
        <f t="shared" si="367"/>
        <v>96.15384615384616</v>
      </c>
      <c r="E352" s="8">
        <v>1560</v>
      </c>
      <c r="F352" s="3">
        <v>1570</v>
      </c>
      <c r="G352" s="3">
        <v>0</v>
      </c>
      <c r="H352" s="3">
        <v>0</v>
      </c>
      <c r="I352" s="2">
        <f t="shared" si="361"/>
        <v>961.53846153846166</v>
      </c>
      <c r="J352" s="3">
        <v>0</v>
      </c>
      <c r="K352" s="3">
        <v>0</v>
      </c>
      <c r="L352" s="4">
        <f t="shared" ref="L352" si="369">SUM(K352+J352+I352)</f>
        <v>961.53846153846166</v>
      </c>
    </row>
    <row r="353" spans="1:12">
      <c r="A353" s="5" t="s">
        <v>245</v>
      </c>
      <c r="B353" s="33" t="s">
        <v>246</v>
      </c>
      <c r="C353" s="3" t="s">
        <v>14</v>
      </c>
      <c r="D353" s="37">
        <f t="shared" si="367"/>
        <v>1039.5010395010395</v>
      </c>
      <c r="E353" s="8">
        <v>144.30000000000001</v>
      </c>
      <c r="F353" s="3">
        <v>145.25</v>
      </c>
      <c r="G353" s="3">
        <v>0</v>
      </c>
      <c r="H353" s="3">
        <v>0</v>
      </c>
      <c r="I353" s="2">
        <f t="shared" si="361"/>
        <v>987.52598752597567</v>
      </c>
      <c r="J353" s="3">
        <v>0</v>
      </c>
      <c r="K353" s="3">
        <v>0</v>
      </c>
      <c r="L353" s="4">
        <f t="shared" ref="L353" si="370">SUM(K353+J353+I353)</f>
        <v>987.52598752597567</v>
      </c>
    </row>
    <row r="354" spans="1:12">
      <c r="A354" s="5" t="s">
        <v>244</v>
      </c>
      <c r="B354" s="33" t="s">
        <v>41</v>
      </c>
      <c r="C354" s="3" t="s">
        <v>14</v>
      </c>
      <c r="D354" s="37">
        <f t="shared" si="367"/>
        <v>669.64285714285711</v>
      </c>
      <c r="E354" s="8">
        <v>224</v>
      </c>
      <c r="F354" s="3">
        <v>226</v>
      </c>
      <c r="G354" s="3">
        <v>225.8</v>
      </c>
      <c r="H354" s="3">
        <v>0</v>
      </c>
      <c r="I354" s="2">
        <f t="shared" si="361"/>
        <v>1339.2857142857142</v>
      </c>
      <c r="J354" s="3">
        <v>0</v>
      </c>
      <c r="K354" s="3">
        <v>0</v>
      </c>
      <c r="L354" s="4">
        <f t="shared" ref="L354" si="371">SUM(K354+J354+I354)</f>
        <v>1339.2857142857142</v>
      </c>
    </row>
    <row r="355" spans="1:12">
      <c r="A355" s="5" t="s">
        <v>244</v>
      </c>
      <c r="B355" s="33" t="s">
        <v>29</v>
      </c>
      <c r="C355" s="3" t="s">
        <v>14</v>
      </c>
      <c r="D355" s="37">
        <f t="shared" si="367"/>
        <v>91.911764705882348</v>
      </c>
      <c r="E355" s="8">
        <v>1632</v>
      </c>
      <c r="F355" s="3">
        <v>1642</v>
      </c>
      <c r="G355" s="3">
        <v>0</v>
      </c>
      <c r="H355" s="3">
        <v>0</v>
      </c>
      <c r="I355" s="2">
        <f t="shared" si="361"/>
        <v>919.11764705882342</v>
      </c>
      <c r="J355" s="3">
        <v>0</v>
      </c>
      <c r="K355" s="3">
        <v>0</v>
      </c>
      <c r="L355" s="4">
        <f t="shared" ref="L355" si="372">SUM(K355+J355+I355)</f>
        <v>919.11764705882342</v>
      </c>
    </row>
    <row r="356" spans="1:12">
      <c r="A356" s="5" t="s">
        <v>244</v>
      </c>
      <c r="B356" s="33" t="s">
        <v>243</v>
      </c>
      <c r="C356" s="3" t="s">
        <v>14</v>
      </c>
      <c r="D356" s="37">
        <f t="shared" si="367"/>
        <v>139.53488372093022</v>
      </c>
      <c r="E356" s="8">
        <v>1075</v>
      </c>
      <c r="F356" s="3">
        <v>1085</v>
      </c>
      <c r="G356" s="3">
        <v>0</v>
      </c>
      <c r="H356" s="3">
        <v>0</v>
      </c>
      <c r="I356" s="2">
        <f t="shared" si="361"/>
        <v>1395.3488372093022</v>
      </c>
      <c r="J356" s="3">
        <v>0</v>
      </c>
      <c r="K356" s="3">
        <v>0</v>
      </c>
      <c r="L356" s="4">
        <f t="shared" ref="L356" si="373">SUM(K356+J356+I356)</f>
        <v>1395.3488372093022</v>
      </c>
    </row>
    <row r="357" spans="1:12">
      <c r="A357" s="5" t="s">
        <v>244</v>
      </c>
      <c r="B357" s="33" t="s">
        <v>27</v>
      </c>
      <c r="C357" s="3" t="s">
        <v>14</v>
      </c>
      <c r="D357" s="37">
        <f t="shared" si="367"/>
        <v>131.81019332161688</v>
      </c>
      <c r="E357" s="8">
        <v>1138</v>
      </c>
      <c r="F357" s="3">
        <v>1125</v>
      </c>
      <c r="G357" s="3">
        <v>0</v>
      </c>
      <c r="H357" s="3">
        <v>0</v>
      </c>
      <c r="I357" s="2">
        <f t="shared" si="361"/>
        <v>-1713.5325131810193</v>
      </c>
      <c r="J357" s="3">
        <v>0</v>
      </c>
      <c r="K357" s="3">
        <v>0</v>
      </c>
      <c r="L357" s="4">
        <f t="shared" ref="L357" si="374">SUM(K357+J357+I357)</f>
        <v>-1713.5325131810193</v>
      </c>
    </row>
    <row r="358" spans="1:12">
      <c r="A358" s="5" t="s">
        <v>242</v>
      </c>
      <c r="B358" s="33" t="s">
        <v>63</v>
      </c>
      <c r="C358" s="3" t="s">
        <v>14</v>
      </c>
      <c r="D358" s="37">
        <f t="shared" si="367"/>
        <v>96.463022508038591</v>
      </c>
      <c r="E358" s="8">
        <v>1555</v>
      </c>
      <c r="F358" s="3">
        <v>1562</v>
      </c>
      <c r="G358" s="3">
        <v>0</v>
      </c>
      <c r="H358" s="3">
        <v>0</v>
      </c>
      <c r="I358" s="2">
        <f t="shared" si="361"/>
        <v>675.24115755627008</v>
      </c>
      <c r="J358" s="3">
        <v>0</v>
      </c>
      <c r="K358" s="3">
        <v>0</v>
      </c>
      <c r="L358" s="4">
        <f t="shared" ref="L358" si="375">SUM(K358+J358+I358)</f>
        <v>675.24115755627008</v>
      </c>
    </row>
    <row r="359" spans="1:12">
      <c r="A359" s="5" t="s">
        <v>242</v>
      </c>
      <c r="B359" s="33" t="s">
        <v>243</v>
      </c>
      <c r="C359" s="3" t="s">
        <v>14</v>
      </c>
      <c r="D359" s="37">
        <f t="shared" si="367"/>
        <v>137.61467889908258</v>
      </c>
      <c r="E359" s="8">
        <v>1090</v>
      </c>
      <c r="F359" s="3">
        <v>1098</v>
      </c>
      <c r="G359" s="3">
        <v>0</v>
      </c>
      <c r="H359" s="3">
        <v>0</v>
      </c>
      <c r="I359" s="2">
        <f t="shared" si="361"/>
        <v>1100.9174311926606</v>
      </c>
      <c r="J359" s="3">
        <v>0</v>
      </c>
      <c r="K359" s="3">
        <v>0</v>
      </c>
      <c r="L359" s="4">
        <f t="shared" ref="L359" si="376">SUM(K359+J359+I359)</f>
        <v>1100.9174311926606</v>
      </c>
    </row>
    <row r="360" spans="1:12">
      <c r="A360" s="5" t="s">
        <v>242</v>
      </c>
      <c r="B360" s="33" t="s">
        <v>44</v>
      </c>
      <c r="C360" s="3" t="s">
        <v>14</v>
      </c>
      <c r="D360" s="37">
        <f t="shared" si="367"/>
        <v>306.12244897959181</v>
      </c>
      <c r="E360" s="8">
        <v>490</v>
      </c>
      <c r="F360" s="3">
        <v>484.5</v>
      </c>
      <c r="G360" s="3">
        <v>0</v>
      </c>
      <c r="H360" s="3">
        <v>0</v>
      </c>
      <c r="I360" s="2">
        <f t="shared" si="361"/>
        <v>-1683.6734693877549</v>
      </c>
      <c r="J360" s="3">
        <v>0</v>
      </c>
      <c r="K360" s="3">
        <v>0</v>
      </c>
      <c r="L360" s="4">
        <f t="shared" ref="L360" si="377">SUM(K360+J360+I360)</f>
        <v>-1683.6734693877549</v>
      </c>
    </row>
    <row r="361" spans="1:12">
      <c r="A361" s="5" t="s">
        <v>242</v>
      </c>
      <c r="B361" s="33" t="s">
        <v>239</v>
      </c>
      <c r="C361" s="3" t="s">
        <v>14</v>
      </c>
      <c r="D361" s="37">
        <f t="shared" si="367"/>
        <v>877.19298245614038</v>
      </c>
      <c r="E361" s="8">
        <v>171</v>
      </c>
      <c r="F361" s="3">
        <v>172.25</v>
      </c>
      <c r="G361" s="3">
        <v>0</v>
      </c>
      <c r="H361" s="3">
        <v>0</v>
      </c>
      <c r="I361" s="2">
        <f t="shared" si="361"/>
        <v>1096.4912280701756</v>
      </c>
      <c r="J361" s="3">
        <v>0</v>
      </c>
      <c r="K361" s="3">
        <v>0</v>
      </c>
      <c r="L361" s="4">
        <f t="shared" ref="L361" si="378">SUM(K361+J361+I361)</f>
        <v>1096.4912280701756</v>
      </c>
    </row>
    <row r="362" spans="1:12">
      <c r="A362" s="5" t="s">
        <v>240</v>
      </c>
      <c r="B362" s="33" t="s">
        <v>241</v>
      </c>
      <c r="C362" s="3" t="s">
        <v>14</v>
      </c>
      <c r="D362" s="37">
        <f t="shared" si="367"/>
        <v>1071.4285714285713</v>
      </c>
      <c r="E362" s="8">
        <v>140</v>
      </c>
      <c r="F362" s="3">
        <v>141</v>
      </c>
      <c r="G362" s="3">
        <v>142</v>
      </c>
      <c r="H362" s="3">
        <v>0</v>
      </c>
      <c r="I362" s="2">
        <f t="shared" si="361"/>
        <v>1071.4285714285713</v>
      </c>
      <c r="J362" s="3">
        <f>(IF(C362="SHORT",IF(G362="",0,F362-G362),IF(C362="LONG",IF(G362="",0,G362-F362))))*D362</f>
        <v>1071.4285714285713</v>
      </c>
      <c r="K362" s="3">
        <v>0</v>
      </c>
      <c r="L362" s="4">
        <f t="shared" ref="L362" si="379">SUM(K362+J362+I362)</f>
        <v>2142.8571428571427</v>
      </c>
    </row>
    <row r="363" spans="1:12">
      <c r="A363" s="5" t="s">
        <v>240</v>
      </c>
      <c r="B363" s="33" t="s">
        <v>103</v>
      </c>
      <c r="C363" s="3" t="s">
        <v>14</v>
      </c>
      <c r="D363" s="37">
        <f t="shared" si="367"/>
        <v>666.66666666666663</v>
      </c>
      <c r="E363" s="8">
        <v>225</v>
      </c>
      <c r="F363" s="3">
        <v>227</v>
      </c>
      <c r="G363" s="3">
        <v>229</v>
      </c>
      <c r="H363" s="3">
        <v>0</v>
      </c>
      <c r="I363" s="2">
        <f t="shared" si="361"/>
        <v>1333.3333333333333</v>
      </c>
      <c r="J363" s="3">
        <f>(IF(C363="SHORT",IF(G363="",0,F363-G363),IF(C363="LONG",IF(G363="",0,G363-F363))))*D363</f>
        <v>1333.3333333333333</v>
      </c>
      <c r="K363" s="3">
        <v>0</v>
      </c>
      <c r="L363" s="4">
        <f t="shared" ref="L363" si="380">SUM(K363+J363+I363)</f>
        <v>2666.6666666666665</v>
      </c>
    </row>
    <row r="364" spans="1:12">
      <c r="A364" s="5" t="s">
        <v>240</v>
      </c>
      <c r="B364" s="33" t="s">
        <v>58</v>
      </c>
      <c r="C364" s="3" t="s">
        <v>14</v>
      </c>
      <c r="D364" s="37">
        <f t="shared" si="367"/>
        <v>1090.909090909091</v>
      </c>
      <c r="E364" s="8">
        <v>137.5</v>
      </c>
      <c r="F364" s="3">
        <v>138.5</v>
      </c>
      <c r="G364" s="3">
        <v>0</v>
      </c>
      <c r="H364" s="3">
        <v>0</v>
      </c>
      <c r="I364" s="2">
        <f t="shared" si="361"/>
        <v>1090.909090909091</v>
      </c>
      <c r="J364" s="3">
        <v>0</v>
      </c>
      <c r="K364" s="3">
        <v>0</v>
      </c>
      <c r="L364" s="4">
        <f t="shared" ref="L364" si="381">SUM(K364+J364+I364)</f>
        <v>1090.909090909091</v>
      </c>
    </row>
    <row r="365" spans="1:12">
      <c r="A365" s="5" t="s">
        <v>240</v>
      </c>
      <c r="B365" s="33" t="s">
        <v>31</v>
      </c>
      <c r="C365" s="3" t="s">
        <v>14</v>
      </c>
      <c r="D365" s="37">
        <f t="shared" si="367"/>
        <v>450.45045045045043</v>
      </c>
      <c r="E365" s="8">
        <v>333</v>
      </c>
      <c r="F365" s="3">
        <v>335.5</v>
      </c>
      <c r="G365" s="3">
        <v>0</v>
      </c>
      <c r="H365" s="3">
        <v>0</v>
      </c>
      <c r="I365" s="2">
        <f t="shared" si="361"/>
        <v>1126.1261261261261</v>
      </c>
      <c r="J365" s="3">
        <v>0</v>
      </c>
      <c r="K365" s="3">
        <v>0</v>
      </c>
      <c r="L365" s="4">
        <f t="shared" ref="L365" si="382">SUM(K365+J365+I365)</f>
        <v>1126.1261261261261</v>
      </c>
    </row>
    <row r="366" spans="1:12">
      <c r="A366" s="5" t="s">
        <v>238</v>
      </c>
      <c r="B366" s="33" t="s">
        <v>239</v>
      </c>
      <c r="C366" s="3" t="s">
        <v>14</v>
      </c>
      <c r="D366" s="37">
        <f t="shared" si="367"/>
        <v>925.92592592592598</v>
      </c>
      <c r="E366" s="8">
        <v>162</v>
      </c>
      <c r="F366" s="3">
        <v>163</v>
      </c>
      <c r="G366" s="3">
        <v>164</v>
      </c>
      <c r="H366" s="3">
        <v>0</v>
      </c>
      <c r="I366" s="2">
        <f t="shared" si="361"/>
        <v>925.92592592592598</v>
      </c>
      <c r="J366" s="3">
        <f>(IF(C366="SHORT",IF(G366="",0,F366-G366),IF(C366="LONG",IF(G366="",0,G366-F366))))*D366</f>
        <v>925.92592592592598</v>
      </c>
      <c r="K366" s="3">
        <v>0</v>
      </c>
      <c r="L366" s="4">
        <f t="shared" ref="L366" si="383">SUM(K366+J366+I366)</f>
        <v>1851.851851851852</v>
      </c>
    </row>
    <row r="367" spans="1:12">
      <c r="A367" s="5" t="s">
        <v>238</v>
      </c>
      <c r="B367" s="33" t="s">
        <v>161</v>
      </c>
      <c r="C367" s="3" t="s">
        <v>14</v>
      </c>
      <c r="D367" s="37">
        <f t="shared" si="367"/>
        <v>559.70149253731347</v>
      </c>
      <c r="E367" s="8">
        <v>268</v>
      </c>
      <c r="F367" s="3">
        <v>269.5</v>
      </c>
      <c r="G367" s="3">
        <v>0</v>
      </c>
      <c r="H367" s="3">
        <v>0</v>
      </c>
      <c r="I367" s="2">
        <f t="shared" si="361"/>
        <v>839.55223880597021</v>
      </c>
      <c r="J367" s="3">
        <v>0</v>
      </c>
      <c r="K367" s="3">
        <v>0</v>
      </c>
      <c r="L367" s="4">
        <f t="shared" ref="L367" si="384">SUM(K367+J367+I367)</f>
        <v>839.55223880597021</v>
      </c>
    </row>
    <row r="368" spans="1:12">
      <c r="A368" s="5" t="s">
        <v>237</v>
      </c>
      <c r="B368" s="33" t="s">
        <v>101</v>
      </c>
      <c r="C368" s="3" t="s">
        <v>14</v>
      </c>
      <c r="D368" s="37">
        <f t="shared" si="367"/>
        <v>122.95081967213115</v>
      </c>
      <c r="E368" s="8">
        <v>1220</v>
      </c>
      <c r="F368" s="3">
        <v>1230</v>
      </c>
      <c r="G368" s="3">
        <v>1240</v>
      </c>
      <c r="H368" s="3">
        <v>0</v>
      </c>
      <c r="I368" s="2">
        <f t="shared" si="361"/>
        <v>1229.5081967213114</v>
      </c>
      <c r="J368" s="3">
        <f>(IF(C368="SHORT",IF(G368="",0,F368-G368),IF(C368="LONG",IF(G368="",0,G368-F368))))*D368</f>
        <v>1229.5081967213114</v>
      </c>
      <c r="K368" s="3">
        <v>0</v>
      </c>
      <c r="L368" s="4">
        <f t="shared" ref="L368" si="385">SUM(K368+J368+I368)</f>
        <v>2459.0163934426228</v>
      </c>
    </row>
    <row r="369" spans="1:12">
      <c r="A369" s="5" t="s">
        <v>237</v>
      </c>
      <c r="B369" s="33" t="s">
        <v>22</v>
      </c>
      <c r="C369" s="3" t="s">
        <v>14</v>
      </c>
      <c r="D369" s="37">
        <f t="shared" si="367"/>
        <v>559.70149253731347</v>
      </c>
      <c r="E369" s="8">
        <v>268</v>
      </c>
      <c r="F369" s="3">
        <v>270</v>
      </c>
      <c r="G369" s="3">
        <v>272</v>
      </c>
      <c r="H369" s="3">
        <v>0</v>
      </c>
      <c r="I369" s="2">
        <f t="shared" si="361"/>
        <v>1119.4029850746269</v>
      </c>
      <c r="J369" s="3">
        <f>(IF(C369="SHORT",IF(G369="",0,F369-G369),IF(C369="LONG",IF(G369="",0,G369-F369))))*D369</f>
        <v>1119.4029850746269</v>
      </c>
      <c r="K369" s="3">
        <v>0</v>
      </c>
      <c r="L369" s="4">
        <f t="shared" ref="L369" si="386">SUM(K369+J369+I369)</f>
        <v>2238.8059701492539</v>
      </c>
    </row>
    <row r="370" spans="1:12">
      <c r="A370" s="5" t="s">
        <v>237</v>
      </c>
      <c r="B370" s="33" t="s">
        <v>41</v>
      </c>
      <c r="C370" s="3" t="s">
        <v>14</v>
      </c>
      <c r="D370" s="37">
        <f t="shared" si="367"/>
        <v>857.14285714285711</v>
      </c>
      <c r="E370" s="8">
        <v>175</v>
      </c>
      <c r="F370" s="3">
        <v>173</v>
      </c>
      <c r="G370" s="3">
        <v>0</v>
      </c>
      <c r="H370" s="3">
        <v>0</v>
      </c>
      <c r="I370" s="2">
        <f t="shared" si="361"/>
        <v>-1714.2857142857142</v>
      </c>
      <c r="J370" s="3">
        <v>0</v>
      </c>
      <c r="K370" s="3">
        <v>0</v>
      </c>
      <c r="L370" s="4">
        <f t="shared" ref="L370" si="387">SUM(K370+J370+I370)</f>
        <v>-1714.2857142857142</v>
      </c>
    </row>
    <row r="371" spans="1:12">
      <c r="A371" s="5" t="s">
        <v>237</v>
      </c>
      <c r="B371" s="33" t="s">
        <v>54</v>
      </c>
      <c r="C371" s="3" t="s">
        <v>14</v>
      </c>
      <c r="D371" s="37">
        <f t="shared" si="367"/>
        <v>79.365079365079367</v>
      </c>
      <c r="E371" s="8">
        <v>1890</v>
      </c>
      <c r="F371" s="3">
        <v>1875</v>
      </c>
      <c r="G371" s="3">
        <v>0</v>
      </c>
      <c r="H371" s="3">
        <v>0</v>
      </c>
      <c r="I371" s="2">
        <f t="shared" si="361"/>
        <v>-1190.4761904761906</v>
      </c>
      <c r="J371" s="3">
        <v>0</v>
      </c>
      <c r="K371" s="3">
        <v>0</v>
      </c>
      <c r="L371" s="4">
        <f t="shared" ref="L371" si="388">SUM(K371+J371+I371)</f>
        <v>-1190.4761904761906</v>
      </c>
    </row>
    <row r="372" spans="1:12">
      <c r="A372" s="5" t="s">
        <v>237</v>
      </c>
      <c r="B372" s="33" t="s">
        <v>63</v>
      </c>
      <c r="C372" s="3" t="s">
        <v>14</v>
      </c>
      <c r="D372" s="37">
        <f t="shared" si="367"/>
        <v>99.734042553191486</v>
      </c>
      <c r="E372" s="8">
        <v>1504</v>
      </c>
      <c r="F372" s="3">
        <v>1490</v>
      </c>
      <c r="G372" s="3">
        <v>0</v>
      </c>
      <c r="H372" s="3">
        <v>0</v>
      </c>
      <c r="I372" s="2">
        <f t="shared" si="361"/>
        <v>-1396.2765957446809</v>
      </c>
      <c r="J372" s="3">
        <v>0</v>
      </c>
      <c r="K372" s="3">
        <v>0</v>
      </c>
      <c r="L372" s="4">
        <f t="shared" ref="L372" si="389">SUM(K372+J372+I372)</f>
        <v>-1396.2765957446809</v>
      </c>
    </row>
    <row r="373" spans="1:12">
      <c r="A373" s="5" t="s">
        <v>234</v>
      </c>
      <c r="B373" s="33" t="s">
        <v>235</v>
      </c>
      <c r="C373" s="3" t="s">
        <v>14</v>
      </c>
      <c r="D373" s="37">
        <f t="shared" si="367"/>
        <v>451.80722891566268</v>
      </c>
      <c r="E373" s="8">
        <v>332</v>
      </c>
      <c r="F373" s="3">
        <v>335</v>
      </c>
      <c r="G373" s="3">
        <v>340</v>
      </c>
      <c r="H373" s="3">
        <v>0</v>
      </c>
      <c r="I373" s="2">
        <f t="shared" si="361"/>
        <v>1355.4216867469881</v>
      </c>
      <c r="J373" s="3">
        <f>(IF(C373="SHORT",IF(G373="",0,F373-G373),IF(C373="LONG",IF(G373="",0,G373-F373))))*D373</f>
        <v>2259.0361445783133</v>
      </c>
      <c r="K373" s="3">
        <v>0</v>
      </c>
      <c r="L373" s="4">
        <f t="shared" ref="L373" si="390">SUM(K373+J373+I373)</f>
        <v>3614.4578313253014</v>
      </c>
    </row>
    <row r="374" spans="1:12">
      <c r="A374" s="5" t="s">
        <v>234</v>
      </c>
      <c r="B374" s="33" t="s">
        <v>236</v>
      </c>
      <c r="C374" s="3" t="s">
        <v>14</v>
      </c>
      <c r="D374" s="37">
        <f t="shared" si="367"/>
        <v>625</v>
      </c>
      <c r="E374" s="8">
        <v>240</v>
      </c>
      <c r="F374" s="3">
        <v>242</v>
      </c>
      <c r="G374" s="3">
        <v>244</v>
      </c>
      <c r="H374" s="3">
        <v>0</v>
      </c>
      <c r="I374" s="2">
        <f t="shared" si="361"/>
        <v>1250</v>
      </c>
      <c r="J374" s="3">
        <f>(IF(C374="SHORT",IF(G374="",0,F374-G374),IF(C374="LONG",IF(G374="",0,G374-F374))))*D374</f>
        <v>1250</v>
      </c>
      <c r="K374" s="3">
        <v>0</v>
      </c>
      <c r="L374" s="4">
        <f t="shared" ref="L374" si="391">SUM(K374+J374+I374)</f>
        <v>2500</v>
      </c>
    </row>
    <row r="375" spans="1:12">
      <c r="A375" s="5" t="s">
        <v>234</v>
      </c>
      <c r="B375" s="33" t="s">
        <v>101</v>
      </c>
      <c r="C375" s="3" t="s">
        <v>14</v>
      </c>
      <c r="D375" s="37">
        <f t="shared" si="367"/>
        <v>126.05042016806723</v>
      </c>
      <c r="E375" s="8">
        <v>1190</v>
      </c>
      <c r="F375" s="3">
        <v>1200</v>
      </c>
      <c r="G375" s="3">
        <v>0</v>
      </c>
      <c r="H375" s="3">
        <v>0</v>
      </c>
      <c r="I375" s="2">
        <f t="shared" si="361"/>
        <v>1260.5042016806724</v>
      </c>
      <c r="J375" s="3">
        <v>0</v>
      </c>
      <c r="K375" s="3">
        <v>0</v>
      </c>
      <c r="L375" s="4">
        <f t="shared" ref="L375" si="392">SUM(K375+J375+I375)</f>
        <v>1260.5042016806724</v>
      </c>
    </row>
    <row r="376" spans="1:12">
      <c r="A376" s="5" t="s">
        <v>234</v>
      </c>
      <c r="B376" s="33" t="s">
        <v>107</v>
      </c>
      <c r="C376" s="3" t="s">
        <v>14</v>
      </c>
      <c r="D376" s="37">
        <f t="shared" si="367"/>
        <v>1153.8461538461538</v>
      </c>
      <c r="E376" s="8">
        <v>130</v>
      </c>
      <c r="F376" s="3">
        <v>130</v>
      </c>
      <c r="G376" s="3">
        <v>0</v>
      </c>
      <c r="H376" s="3">
        <v>0</v>
      </c>
      <c r="I376" s="2">
        <f t="shared" si="361"/>
        <v>0</v>
      </c>
      <c r="J376" s="3">
        <v>0</v>
      </c>
      <c r="K376" s="3">
        <v>0</v>
      </c>
      <c r="L376" s="4">
        <f t="shared" ref="L376" si="393">SUM(K376+J376+I376)</f>
        <v>0</v>
      </c>
    </row>
    <row r="377" spans="1:12">
      <c r="A377" s="5" t="s">
        <v>233</v>
      </c>
      <c r="B377" s="33" t="s">
        <v>62</v>
      </c>
      <c r="C377" s="3" t="s">
        <v>14</v>
      </c>
      <c r="D377" s="37">
        <f t="shared" si="367"/>
        <v>534.75935828877004</v>
      </c>
      <c r="E377" s="8">
        <v>280.5</v>
      </c>
      <c r="F377" s="3">
        <v>282.5</v>
      </c>
      <c r="G377" s="3">
        <v>285</v>
      </c>
      <c r="H377" s="3">
        <v>0</v>
      </c>
      <c r="I377" s="2">
        <f t="shared" si="361"/>
        <v>1069.5187165775401</v>
      </c>
      <c r="J377" s="3">
        <f>(IF(C377="SHORT",IF(G377="",0,F377-G377),IF(C377="LONG",IF(G377="",0,G377-F377))))*D377</f>
        <v>1336.8983957219252</v>
      </c>
      <c r="K377" s="3">
        <v>0</v>
      </c>
      <c r="L377" s="4">
        <f t="shared" ref="L377" si="394">SUM(K377+J377+I377)</f>
        <v>2406.4171122994653</v>
      </c>
    </row>
    <row r="378" spans="1:12">
      <c r="A378" s="5" t="s">
        <v>233</v>
      </c>
      <c r="B378" s="33" t="s">
        <v>70</v>
      </c>
      <c r="C378" s="3" t="s">
        <v>14</v>
      </c>
      <c r="D378" s="37">
        <f t="shared" si="367"/>
        <v>1153.8461538461538</v>
      </c>
      <c r="E378" s="8">
        <v>130</v>
      </c>
      <c r="F378" s="3">
        <v>131</v>
      </c>
      <c r="G378" s="3">
        <v>0</v>
      </c>
      <c r="H378" s="3">
        <v>0</v>
      </c>
      <c r="I378" s="2">
        <f t="shared" si="361"/>
        <v>1153.8461538461538</v>
      </c>
      <c r="J378" s="3">
        <v>0</v>
      </c>
      <c r="K378" s="3">
        <v>0</v>
      </c>
      <c r="L378" s="4">
        <f t="shared" ref="L378" si="395">SUM(K378+J378+I378)</f>
        <v>1153.8461538461538</v>
      </c>
    </row>
    <row r="379" spans="1:12">
      <c r="A379" s="5" t="s">
        <v>233</v>
      </c>
      <c r="B379" s="33" t="s">
        <v>63</v>
      </c>
      <c r="C379" s="3" t="s">
        <v>14</v>
      </c>
      <c r="D379" s="37">
        <f t="shared" si="367"/>
        <v>99.337748344370866</v>
      </c>
      <c r="E379" s="8">
        <v>1510</v>
      </c>
      <c r="F379" s="3">
        <v>1520</v>
      </c>
      <c r="G379" s="3">
        <v>0</v>
      </c>
      <c r="H379" s="3">
        <v>0</v>
      </c>
      <c r="I379" s="2">
        <f t="shared" si="361"/>
        <v>993.37748344370868</v>
      </c>
      <c r="J379" s="3">
        <v>0</v>
      </c>
      <c r="K379" s="3">
        <v>0</v>
      </c>
      <c r="L379" s="4">
        <f t="shared" ref="L379" si="396">SUM(K379+J379+I379)</f>
        <v>993.37748344370868</v>
      </c>
    </row>
    <row r="380" spans="1:12">
      <c r="A380" s="5" t="s">
        <v>233</v>
      </c>
      <c r="B380" s="33" t="s">
        <v>160</v>
      </c>
      <c r="C380" s="3" t="s">
        <v>14</v>
      </c>
      <c r="D380" s="37">
        <f t="shared" si="367"/>
        <v>306.12244897959181</v>
      </c>
      <c r="E380" s="8">
        <v>490</v>
      </c>
      <c r="F380" s="3">
        <v>485</v>
      </c>
      <c r="G380" s="3">
        <v>0</v>
      </c>
      <c r="H380" s="3">
        <v>0</v>
      </c>
      <c r="I380" s="2">
        <f t="shared" si="361"/>
        <v>-1530.612244897959</v>
      </c>
      <c r="J380" s="3">
        <v>0</v>
      </c>
      <c r="K380" s="3">
        <v>0</v>
      </c>
      <c r="L380" s="4">
        <f t="shared" ref="L380" si="397">SUM(K380+J380+I380)</f>
        <v>-1530.612244897959</v>
      </c>
    </row>
    <row r="381" spans="1:12">
      <c r="A381" s="5" t="s">
        <v>232</v>
      </c>
      <c r="B381" s="33" t="s">
        <v>217</v>
      </c>
      <c r="C381" s="3" t="s">
        <v>14</v>
      </c>
      <c r="D381" s="37">
        <f t="shared" si="367"/>
        <v>557.62081784386612</v>
      </c>
      <c r="E381" s="8">
        <v>269</v>
      </c>
      <c r="F381" s="3">
        <v>271.5</v>
      </c>
      <c r="G381" s="3">
        <v>274</v>
      </c>
      <c r="H381" s="3">
        <v>0</v>
      </c>
      <c r="I381" s="2">
        <f t="shared" si="361"/>
        <v>1394.0520446096652</v>
      </c>
      <c r="J381" s="3">
        <f t="shared" ref="J381:J386" si="398">(IF(C381="SHORT",IF(G381="",0,F381-G381),IF(C381="LONG",IF(G381="",0,G381-F381))))*D381</f>
        <v>1394.0520446096652</v>
      </c>
      <c r="K381" s="3">
        <v>0</v>
      </c>
      <c r="L381" s="4">
        <f t="shared" ref="L381" si="399">SUM(K381+J381+I381)</f>
        <v>2788.1040892193305</v>
      </c>
    </row>
    <row r="382" spans="1:12">
      <c r="A382" s="5" t="s">
        <v>232</v>
      </c>
      <c r="B382" s="33" t="s">
        <v>31</v>
      </c>
      <c r="C382" s="3" t="s">
        <v>14</v>
      </c>
      <c r="D382" s="37">
        <f t="shared" si="367"/>
        <v>476.1904761904762</v>
      </c>
      <c r="E382" s="8">
        <v>315</v>
      </c>
      <c r="F382" s="3">
        <v>318</v>
      </c>
      <c r="G382" s="3">
        <v>321</v>
      </c>
      <c r="H382" s="3">
        <v>0</v>
      </c>
      <c r="I382" s="2">
        <f t="shared" si="361"/>
        <v>1428.5714285714287</v>
      </c>
      <c r="J382" s="3">
        <f t="shared" si="398"/>
        <v>1428.5714285714287</v>
      </c>
      <c r="K382" s="3">
        <v>0</v>
      </c>
      <c r="L382" s="4">
        <f t="shared" ref="L382" si="400">SUM(K382+J382+I382)</f>
        <v>2857.1428571428573</v>
      </c>
    </row>
    <row r="383" spans="1:12">
      <c r="A383" s="5" t="s">
        <v>232</v>
      </c>
      <c r="B383" s="33" t="s">
        <v>24</v>
      </c>
      <c r="C383" s="3" t="s">
        <v>14</v>
      </c>
      <c r="D383" s="37">
        <f t="shared" si="367"/>
        <v>86.206896551724142</v>
      </c>
      <c r="E383" s="8">
        <v>1740</v>
      </c>
      <c r="F383" s="3">
        <v>1752</v>
      </c>
      <c r="G383" s="3">
        <v>1762</v>
      </c>
      <c r="H383" s="3">
        <v>0</v>
      </c>
      <c r="I383" s="2">
        <f t="shared" si="361"/>
        <v>1034.4827586206898</v>
      </c>
      <c r="J383" s="3">
        <f t="shared" si="398"/>
        <v>862.06896551724139</v>
      </c>
      <c r="K383" s="3">
        <v>0</v>
      </c>
      <c r="L383" s="4">
        <f t="shared" ref="L383" si="401">SUM(K383+J383+I383)</f>
        <v>1896.5517241379312</v>
      </c>
    </row>
    <row r="384" spans="1:12">
      <c r="A384" s="5" t="s">
        <v>231</v>
      </c>
      <c r="B384" s="33" t="s">
        <v>57</v>
      </c>
      <c r="C384" s="3" t="s">
        <v>14</v>
      </c>
      <c r="D384" s="37">
        <f t="shared" si="367"/>
        <v>303.64372469635629</v>
      </c>
      <c r="E384" s="8">
        <v>494</v>
      </c>
      <c r="F384" s="3">
        <v>498</v>
      </c>
      <c r="G384" s="3">
        <v>502</v>
      </c>
      <c r="H384" s="3">
        <v>506</v>
      </c>
      <c r="I384" s="2">
        <f t="shared" si="361"/>
        <v>1214.5748987854251</v>
      </c>
      <c r="J384" s="3">
        <f t="shared" si="398"/>
        <v>1214.5748987854251</v>
      </c>
      <c r="K384" s="3">
        <f>SUM(H384-G384)*D384</f>
        <v>1214.5748987854251</v>
      </c>
      <c r="L384" s="4">
        <f t="shared" ref="L384" si="402">SUM(K384+J384+I384)</f>
        <v>3643.7246963562757</v>
      </c>
    </row>
    <row r="385" spans="1:12">
      <c r="A385" s="5" t="s">
        <v>231</v>
      </c>
      <c r="B385" s="33" t="s">
        <v>85</v>
      </c>
      <c r="C385" s="3" t="s">
        <v>14</v>
      </c>
      <c r="D385" s="37">
        <f t="shared" si="367"/>
        <v>417.82729805013929</v>
      </c>
      <c r="E385" s="8">
        <v>359</v>
      </c>
      <c r="F385" s="3">
        <v>362</v>
      </c>
      <c r="G385" s="3">
        <v>365</v>
      </c>
      <c r="H385" s="3">
        <v>368</v>
      </c>
      <c r="I385" s="2">
        <f t="shared" si="361"/>
        <v>1253.4818941504179</v>
      </c>
      <c r="J385" s="3">
        <f t="shared" si="398"/>
        <v>1253.4818941504179</v>
      </c>
      <c r="K385" s="3">
        <f>SUM(H385-G385)*D385</f>
        <v>1253.4818941504179</v>
      </c>
      <c r="L385" s="4">
        <f t="shared" ref="L385" si="403">SUM(K385+J385+I385)</f>
        <v>3760.4456824512536</v>
      </c>
    </row>
    <row r="386" spans="1:12">
      <c r="A386" s="5" t="s">
        <v>231</v>
      </c>
      <c r="B386" s="33" t="s">
        <v>57</v>
      </c>
      <c r="C386" s="3" t="s">
        <v>14</v>
      </c>
      <c r="D386" s="37">
        <f t="shared" si="367"/>
        <v>291.26213592233012</v>
      </c>
      <c r="E386" s="8">
        <v>515</v>
      </c>
      <c r="F386" s="3">
        <v>519</v>
      </c>
      <c r="G386" s="3">
        <v>524</v>
      </c>
      <c r="H386" s="3">
        <v>0</v>
      </c>
      <c r="I386" s="2">
        <f t="shared" si="361"/>
        <v>1165.0485436893205</v>
      </c>
      <c r="J386" s="3">
        <f t="shared" si="398"/>
        <v>1456.3106796116506</v>
      </c>
      <c r="K386" s="3">
        <v>0</v>
      </c>
      <c r="L386" s="4">
        <f t="shared" ref="L386" si="404">SUM(K386+J386+I386)</f>
        <v>2621.3592233009713</v>
      </c>
    </row>
    <row r="387" spans="1:12">
      <c r="A387" s="5" t="s">
        <v>231</v>
      </c>
      <c r="B387" s="33" t="s">
        <v>24</v>
      </c>
      <c r="C387" s="3" t="s">
        <v>14</v>
      </c>
      <c r="D387" s="37">
        <f t="shared" si="367"/>
        <v>86.058519793459553</v>
      </c>
      <c r="E387" s="8">
        <v>1743</v>
      </c>
      <c r="F387" s="3">
        <v>1743</v>
      </c>
      <c r="G387" s="3">
        <v>0</v>
      </c>
      <c r="H387" s="3">
        <v>0</v>
      </c>
      <c r="I387" s="2">
        <f t="shared" si="361"/>
        <v>0</v>
      </c>
      <c r="J387" s="3">
        <v>0</v>
      </c>
      <c r="K387" s="3">
        <v>0</v>
      </c>
      <c r="L387" s="4">
        <f t="shared" ref="L387" si="405">SUM(K387+J387+I387)</f>
        <v>0</v>
      </c>
    </row>
    <row r="388" spans="1:12">
      <c r="A388" s="5" t="s">
        <v>230</v>
      </c>
      <c r="B388" s="33" t="s">
        <v>29</v>
      </c>
      <c r="C388" s="3" t="s">
        <v>14</v>
      </c>
      <c r="D388" s="37">
        <f t="shared" si="367"/>
        <v>109.09090909090909</v>
      </c>
      <c r="E388" s="8">
        <v>1375</v>
      </c>
      <c r="F388" s="3">
        <v>1385</v>
      </c>
      <c r="G388" s="3">
        <v>1395</v>
      </c>
      <c r="H388" s="3">
        <v>1405</v>
      </c>
      <c r="I388" s="2">
        <f t="shared" si="361"/>
        <v>1090.909090909091</v>
      </c>
      <c r="J388" s="3">
        <f>(IF(C388="SHORT",IF(G388="",0,F388-G388),IF(C388="LONG",IF(G388="",0,G388-F388))))*D388</f>
        <v>1090.909090909091</v>
      </c>
      <c r="K388" s="3">
        <f>SUM(H388-G388)*D388</f>
        <v>1090.909090909091</v>
      </c>
      <c r="L388" s="4">
        <f t="shared" ref="L388" si="406">SUM(K388+J388+I388)</f>
        <v>3272.727272727273</v>
      </c>
    </row>
    <row r="389" spans="1:12">
      <c r="A389" s="5" t="s">
        <v>230</v>
      </c>
      <c r="B389" s="33" t="s">
        <v>85</v>
      </c>
      <c r="C389" s="3" t="s">
        <v>14</v>
      </c>
      <c r="D389" s="37">
        <f t="shared" si="367"/>
        <v>431.0344827586207</v>
      </c>
      <c r="E389" s="8">
        <v>348</v>
      </c>
      <c r="F389" s="3">
        <v>351</v>
      </c>
      <c r="G389" s="3">
        <v>355</v>
      </c>
      <c r="H389" s="3">
        <v>360</v>
      </c>
      <c r="I389" s="2">
        <f t="shared" si="361"/>
        <v>1293.1034482758621</v>
      </c>
      <c r="J389" s="3">
        <f>(IF(C389="SHORT",IF(G389="",0,F389-G389),IF(C389="LONG",IF(G389="",0,G389-F389))))*D389</f>
        <v>1724.1379310344828</v>
      </c>
      <c r="K389" s="3">
        <f>SUM(H389-G389)*D389</f>
        <v>2155.1724137931033</v>
      </c>
      <c r="L389" s="4">
        <f t="shared" ref="L389" si="407">SUM(K389+J389+I389)</f>
        <v>5172.4137931034484</v>
      </c>
    </row>
    <row r="390" spans="1:12">
      <c r="A390" s="5" t="s">
        <v>230</v>
      </c>
      <c r="B390" s="33" t="s">
        <v>160</v>
      </c>
      <c r="C390" s="3" t="s">
        <v>14</v>
      </c>
      <c r="D390" s="37">
        <f t="shared" si="367"/>
        <v>337.83783783783781</v>
      </c>
      <c r="E390" s="8">
        <v>444</v>
      </c>
      <c r="F390" s="3">
        <v>447</v>
      </c>
      <c r="G390" s="3">
        <v>451</v>
      </c>
      <c r="H390" s="3">
        <v>456</v>
      </c>
      <c r="I390" s="2">
        <f t="shared" si="361"/>
        <v>1013.5135135135134</v>
      </c>
      <c r="J390" s="3">
        <f>(IF(C390="SHORT",IF(G390="",0,F390-G390),IF(C390="LONG",IF(G390="",0,G390-F390))))*D390</f>
        <v>1351.3513513513512</v>
      </c>
      <c r="K390" s="3">
        <f>SUM(H390-G390)*D390</f>
        <v>1689.1891891891892</v>
      </c>
      <c r="L390" s="4">
        <f t="shared" ref="L390" si="408">SUM(K390+J390+I390)</f>
        <v>4054.0540540540537</v>
      </c>
    </row>
    <row r="391" spans="1:12">
      <c r="A391" s="5" t="s">
        <v>230</v>
      </c>
      <c r="B391" s="33" t="s">
        <v>29</v>
      </c>
      <c r="C391" s="3" t="s">
        <v>14</v>
      </c>
      <c r="D391" s="37">
        <f t="shared" si="367"/>
        <v>107.14285714285714</v>
      </c>
      <c r="E391" s="8">
        <v>1400</v>
      </c>
      <c r="F391" s="3">
        <v>1385</v>
      </c>
      <c r="G391" s="3">
        <v>0</v>
      </c>
      <c r="H391" s="3">
        <v>0</v>
      </c>
      <c r="I391" s="2">
        <f t="shared" si="361"/>
        <v>-1607.1428571428571</v>
      </c>
      <c r="J391" s="3">
        <v>0</v>
      </c>
      <c r="K391" s="3">
        <f>SUM(H391-G391)*D391</f>
        <v>0</v>
      </c>
      <c r="L391" s="4">
        <f t="shared" ref="L391" si="409">SUM(K391+J391+I391)</f>
        <v>-1607.1428571428571</v>
      </c>
    </row>
    <row r="392" spans="1:12">
      <c r="A392" s="5" t="s">
        <v>229</v>
      </c>
      <c r="B392" s="33" t="s">
        <v>63</v>
      </c>
      <c r="C392" s="3" t="s">
        <v>14</v>
      </c>
      <c r="D392" s="37">
        <f t="shared" si="367"/>
        <v>105.93220338983051</v>
      </c>
      <c r="E392" s="8">
        <v>1416</v>
      </c>
      <c r="F392" s="3">
        <v>1426</v>
      </c>
      <c r="G392" s="3">
        <v>1436</v>
      </c>
      <c r="H392" s="3">
        <v>0</v>
      </c>
      <c r="I392" s="2">
        <f t="shared" si="361"/>
        <v>1059.3220338983051</v>
      </c>
      <c r="J392" s="3">
        <f>(IF(C392="SHORT",IF(G392="",0,F392-G392),IF(C392="LONG",IF(G392="",0,G392-F392))))*D392</f>
        <v>1059.3220338983051</v>
      </c>
      <c r="K392" s="3">
        <v>0</v>
      </c>
      <c r="L392" s="4">
        <f t="shared" ref="L392" si="410">SUM(K392+J392+I392)</f>
        <v>2118.6440677966102</v>
      </c>
    </row>
    <row r="393" spans="1:12">
      <c r="A393" s="5" t="s">
        <v>229</v>
      </c>
      <c r="B393" s="33" t="s">
        <v>89</v>
      </c>
      <c r="C393" s="3" t="s">
        <v>14</v>
      </c>
      <c r="D393" s="37">
        <f t="shared" si="367"/>
        <v>482.3151125401929</v>
      </c>
      <c r="E393" s="8">
        <v>311</v>
      </c>
      <c r="F393" s="3">
        <v>313.89999999999998</v>
      </c>
      <c r="G393" s="3">
        <v>0</v>
      </c>
      <c r="H393" s="3">
        <v>0</v>
      </c>
      <c r="I393" s="2">
        <f t="shared" si="361"/>
        <v>1398.7138263665483</v>
      </c>
      <c r="J393" s="3">
        <v>0</v>
      </c>
      <c r="K393" s="3">
        <v>0</v>
      </c>
      <c r="L393" s="4">
        <f t="shared" ref="L393" si="411">SUM(K393+J393+I393)</f>
        <v>1398.7138263665483</v>
      </c>
    </row>
    <row r="394" spans="1:12">
      <c r="A394" s="5" t="s">
        <v>229</v>
      </c>
      <c r="B394" s="33" t="s">
        <v>29</v>
      </c>
      <c r="C394" s="3" t="s">
        <v>14</v>
      </c>
      <c r="D394" s="37">
        <f t="shared" si="367"/>
        <v>111.11111111111111</v>
      </c>
      <c r="E394" s="8">
        <v>1350</v>
      </c>
      <c r="F394" s="3">
        <v>1360</v>
      </c>
      <c r="G394" s="3">
        <v>0</v>
      </c>
      <c r="H394" s="3">
        <v>0</v>
      </c>
      <c r="I394" s="2">
        <f t="shared" si="361"/>
        <v>1111.1111111111111</v>
      </c>
      <c r="J394" s="3">
        <v>0</v>
      </c>
      <c r="K394" s="3">
        <v>0</v>
      </c>
      <c r="L394" s="4">
        <f t="shared" ref="L394" si="412">SUM(K394+J394+I394)</f>
        <v>1111.1111111111111</v>
      </c>
    </row>
    <row r="395" spans="1:12">
      <c r="A395" s="5" t="s">
        <v>228</v>
      </c>
      <c r="B395" s="33" t="s">
        <v>29</v>
      </c>
      <c r="C395" s="3" t="s">
        <v>14</v>
      </c>
      <c r="D395" s="37">
        <f t="shared" si="367"/>
        <v>116.27906976744185</v>
      </c>
      <c r="E395" s="8">
        <v>1290</v>
      </c>
      <c r="F395" s="3">
        <v>1300</v>
      </c>
      <c r="G395" s="3">
        <v>1310</v>
      </c>
      <c r="H395" s="3">
        <v>1320</v>
      </c>
      <c r="I395" s="2">
        <f t="shared" si="361"/>
        <v>1162.7906976744184</v>
      </c>
      <c r="J395" s="3">
        <f>(IF(C395="SHORT",IF(G395="",0,F395-G395),IF(C395="LONG",IF(G395="",0,G395-F395))))*D395</f>
        <v>1162.7906976744184</v>
      </c>
      <c r="K395" s="3">
        <f>SUM(H395-G395)*D395</f>
        <v>1162.7906976744184</v>
      </c>
      <c r="L395" s="4">
        <f t="shared" ref="L395" si="413">SUM(K395+J395+I395)</f>
        <v>3488.3720930232553</v>
      </c>
    </row>
    <row r="396" spans="1:12">
      <c r="A396" s="5" t="s">
        <v>228</v>
      </c>
      <c r="B396" s="33" t="s">
        <v>52</v>
      </c>
      <c r="C396" s="3" t="s">
        <v>14</v>
      </c>
      <c r="D396" s="37">
        <f t="shared" si="367"/>
        <v>139.92537313432837</v>
      </c>
      <c r="E396" s="8">
        <v>1072</v>
      </c>
      <c r="F396" s="3">
        <v>1083</v>
      </c>
      <c r="G396" s="3">
        <v>1093</v>
      </c>
      <c r="H396" s="3">
        <v>0</v>
      </c>
      <c r="I396" s="2">
        <f t="shared" si="361"/>
        <v>1539.1791044776121</v>
      </c>
      <c r="J396" s="3">
        <f>(IF(C396="SHORT",IF(G396="",0,F396-G396),IF(C396="LONG",IF(G396="",0,G396-F396))))*D396</f>
        <v>1399.2537313432836</v>
      </c>
      <c r="K396" s="3">
        <v>0</v>
      </c>
      <c r="L396" s="4">
        <f t="shared" ref="L396" si="414">SUM(K396+J396+I396)</f>
        <v>2938.4328358208959</v>
      </c>
    </row>
    <row r="397" spans="1:12">
      <c r="A397" s="5" t="s">
        <v>227</v>
      </c>
      <c r="B397" s="33" t="s">
        <v>49</v>
      </c>
      <c r="C397" s="3" t="s">
        <v>18</v>
      </c>
      <c r="D397" s="37">
        <f t="shared" si="367"/>
        <v>83.518930957683736</v>
      </c>
      <c r="E397" s="8">
        <v>1796</v>
      </c>
      <c r="F397" s="3">
        <v>1810</v>
      </c>
      <c r="G397" s="3">
        <v>0</v>
      </c>
      <c r="H397" s="3">
        <v>0</v>
      </c>
      <c r="I397" s="2">
        <f t="shared" si="361"/>
        <v>-1169.2650334075722</v>
      </c>
      <c r="J397" s="3">
        <v>0</v>
      </c>
      <c r="K397" s="3">
        <f>SUM(G397-H397)*D397</f>
        <v>0</v>
      </c>
      <c r="L397" s="4">
        <f t="shared" ref="L397" si="415">SUM(K397+J397+I397)</f>
        <v>-1169.2650334075722</v>
      </c>
    </row>
    <row r="398" spans="1:12">
      <c r="A398" s="5" t="s">
        <v>226</v>
      </c>
      <c r="B398" s="33" t="s">
        <v>160</v>
      </c>
      <c r="C398" s="3" t="s">
        <v>14</v>
      </c>
      <c r="D398" s="37">
        <f t="shared" si="367"/>
        <v>402.14477211796248</v>
      </c>
      <c r="E398" s="8">
        <v>373</v>
      </c>
      <c r="F398" s="3">
        <v>369</v>
      </c>
      <c r="G398" s="3">
        <v>0</v>
      </c>
      <c r="H398" s="3">
        <v>0</v>
      </c>
      <c r="I398" s="2">
        <f t="shared" si="361"/>
        <v>-1608.5790884718499</v>
      </c>
      <c r="J398" s="3">
        <v>0</v>
      </c>
      <c r="K398" s="3">
        <f t="shared" ref="K398:K407" si="416">SUM(H398-G398)*D398</f>
        <v>0</v>
      </c>
      <c r="L398" s="4">
        <f t="shared" ref="L398" si="417">SUM(K398+J398+I398)</f>
        <v>-1608.5790884718499</v>
      </c>
    </row>
    <row r="399" spans="1:12">
      <c r="A399" s="5" t="s">
        <v>226</v>
      </c>
      <c r="B399" s="33" t="s">
        <v>101</v>
      </c>
      <c r="C399" s="3" t="s">
        <v>14</v>
      </c>
      <c r="D399" s="37">
        <f t="shared" si="367"/>
        <v>130.43478260869566</v>
      </c>
      <c r="E399" s="8">
        <v>1150</v>
      </c>
      <c r="F399" s="3">
        <v>1135</v>
      </c>
      <c r="G399" s="3">
        <v>0</v>
      </c>
      <c r="H399" s="3">
        <v>0</v>
      </c>
      <c r="I399" s="2">
        <f t="shared" si="361"/>
        <v>-1956.5217391304348</v>
      </c>
      <c r="J399" s="3">
        <v>0</v>
      </c>
      <c r="K399" s="3">
        <f t="shared" si="416"/>
        <v>0</v>
      </c>
      <c r="L399" s="4">
        <f t="shared" ref="L399" si="418">SUM(K399+J399+I399)</f>
        <v>-1956.5217391304348</v>
      </c>
    </row>
    <row r="400" spans="1:12">
      <c r="A400" s="5" t="s">
        <v>226</v>
      </c>
      <c r="B400" s="33" t="s">
        <v>24</v>
      </c>
      <c r="C400" s="3" t="s">
        <v>14</v>
      </c>
      <c r="D400" s="37">
        <f t="shared" si="367"/>
        <v>87.976539589442808</v>
      </c>
      <c r="E400" s="8">
        <v>1705</v>
      </c>
      <c r="F400" s="3">
        <v>1690</v>
      </c>
      <c r="G400" s="3">
        <v>0</v>
      </c>
      <c r="H400" s="3">
        <v>0</v>
      </c>
      <c r="I400" s="2">
        <f t="shared" si="361"/>
        <v>-1319.6480938416421</v>
      </c>
      <c r="J400" s="3">
        <v>0</v>
      </c>
      <c r="K400" s="3">
        <f t="shared" si="416"/>
        <v>0</v>
      </c>
      <c r="L400" s="4">
        <f t="shared" ref="L400" si="419">SUM(K400+J400+I400)</f>
        <v>-1319.6480938416421</v>
      </c>
    </row>
    <row r="401" spans="1:12">
      <c r="A401" s="5" t="s">
        <v>225</v>
      </c>
      <c r="B401" s="33" t="s">
        <v>43</v>
      </c>
      <c r="C401" s="3" t="s">
        <v>14</v>
      </c>
      <c r="D401" s="37">
        <f t="shared" si="367"/>
        <v>1250</v>
      </c>
      <c r="E401" s="8">
        <v>120</v>
      </c>
      <c r="F401" s="3">
        <v>121</v>
      </c>
      <c r="G401" s="3">
        <v>122</v>
      </c>
      <c r="H401" s="3">
        <v>123</v>
      </c>
      <c r="I401" s="2">
        <f t="shared" si="361"/>
        <v>1250</v>
      </c>
      <c r="J401" s="3">
        <f>(IF(C401="SHORT",IF(G401="",0,F401-G401),IF(C401="LONG",IF(G401="",0,G401-F401))))*D401</f>
        <v>1250</v>
      </c>
      <c r="K401" s="3">
        <f t="shared" si="416"/>
        <v>1250</v>
      </c>
      <c r="L401" s="4">
        <f t="shared" ref="L401" si="420">SUM(K401+J401+I401)</f>
        <v>3750</v>
      </c>
    </row>
    <row r="402" spans="1:12">
      <c r="A402" s="5" t="s">
        <v>225</v>
      </c>
      <c r="B402" s="33" t="s">
        <v>34</v>
      </c>
      <c r="C402" s="3" t="s">
        <v>14</v>
      </c>
      <c r="D402" s="37">
        <f t="shared" si="367"/>
        <v>352.94117647058823</v>
      </c>
      <c r="E402" s="8">
        <v>425</v>
      </c>
      <c r="F402" s="3">
        <v>429</v>
      </c>
      <c r="G402" s="3">
        <v>433</v>
      </c>
      <c r="H402" s="3">
        <v>438</v>
      </c>
      <c r="I402" s="2">
        <f t="shared" si="361"/>
        <v>1411.7647058823529</v>
      </c>
      <c r="J402" s="3">
        <f>(IF(C402="SHORT",IF(G402="",0,F402-G402),IF(C402="LONG",IF(G402="",0,G402-F402))))*D402</f>
        <v>1411.7647058823529</v>
      </c>
      <c r="K402" s="3">
        <f t="shared" si="416"/>
        <v>1764.7058823529412</v>
      </c>
      <c r="L402" s="4">
        <f t="shared" ref="L402" si="421">SUM(K402+J402+I402)</f>
        <v>4588.2352941176468</v>
      </c>
    </row>
    <row r="403" spans="1:12">
      <c r="A403" s="5" t="s">
        <v>225</v>
      </c>
      <c r="B403" s="33" t="s">
        <v>217</v>
      </c>
      <c r="C403" s="3" t="s">
        <v>14</v>
      </c>
      <c r="D403" s="37">
        <f t="shared" si="367"/>
        <v>638.29787234042556</v>
      </c>
      <c r="E403" s="8">
        <v>235</v>
      </c>
      <c r="F403" s="3">
        <v>237</v>
      </c>
      <c r="G403" s="3">
        <v>239</v>
      </c>
      <c r="H403" s="3">
        <v>241</v>
      </c>
      <c r="I403" s="2">
        <f t="shared" si="361"/>
        <v>1276.5957446808511</v>
      </c>
      <c r="J403" s="3">
        <f>(IF(C403="SHORT",IF(G403="",0,F403-G403),IF(C403="LONG",IF(G403="",0,G403-F403))))*D403</f>
        <v>1276.5957446808511</v>
      </c>
      <c r="K403" s="3">
        <f t="shared" si="416"/>
        <v>1276.5957446808511</v>
      </c>
      <c r="L403" s="4">
        <f t="shared" ref="L403" si="422">SUM(K403+J403+I403)</f>
        <v>3829.7872340425533</v>
      </c>
    </row>
    <row r="404" spans="1:12">
      <c r="A404" s="5" t="s">
        <v>225</v>
      </c>
      <c r="B404" s="33" t="s">
        <v>101</v>
      </c>
      <c r="C404" s="3" t="s">
        <v>14</v>
      </c>
      <c r="D404" s="37">
        <f t="shared" si="367"/>
        <v>125.52301255230125</v>
      </c>
      <c r="E404" s="8">
        <v>1195</v>
      </c>
      <c r="F404" s="3">
        <v>1210</v>
      </c>
      <c r="G404" s="3">
        <v>0</v>
      </c>
      <c r="H404" s="3">
        <v>0</v>
      </c>
      <c r="I404" s="2">
        <f t="shared" si="361"/>
        <v>1882.8451882845188</v>
      </c>
      <c r="J404" s="3">
        <v>0</v>
      </c>
      <c r="K404" s="3">
        <f t="shared" si="416"/>
        <v>0</v>
      </c>
      <c r="L404" s="4">
        <f t="shared" ref="L404" si="423">SUM(K404+J404+I404)</f>
        <v>1882.8451882845188</v>
      </c>
    </row>
    <row r="405" spans="1:12">
      <c r="A405" s="5" t="s">
        <v>225</v>
      </c>
      <c r="B405" s="33" t="s">
        <v>35</v>
      </c>
      <c r="C405" s="3" t="s">
        <v>14</v>
      </c>
      <c r="D405" s="37">
        <f t="shared" si="367"/>
        <v>149.25373134328359</v>
      </c>
      <c r="E405" s="8">
        <v>1005</v>
      </c>
      <c r="F405" s="3">
        <v>1012</v>
      </c>
      <c r="G405" s="3">
        <v>0</v>
      </c>
      <c r="H405" s="3">
        <v>0</v>
      </c>
      <c r="I405" s="2">
        <f t="shared" si="361"/>
        <v>1044.7761194029852</v>
      </c>
      <c r="J405" s="3">
        <v>0</v>
      </c>
      <c r="K405" s="3">
        <f t="shared" si="416"/>
        <v>0</v>
      </c>
      <c r="L405" s="4">
        <f t="shared" ref="L405" si="424">SUM(K405+J405+I405)</f>
        <v>1044.7761194029852</v>
      </c>
    </row>
    <row r="406" spans="1:12">
      <c r="A406" s="5" t="s">
        <v>225</v>
      </c>
      <c r="B406" s="33" t="s">
        <v>23</v>
      </c>
      <c r="C406" s="3" t="s">
        <v>14</v>
      </c>
      <c r="D406" s="37">
        <f t="shared" si="367"/>
        <v>361.4457831325301</v>
      </c>
      <c r="E406" s="8">
        <v>415</v>
      </c>
      <c r="F406" s="3">
        <v>419</v>
      </c>
      <c r="G406" s="3">
        <v>0</v>
      </c>
      <c r="H406" s="3">
        <v>0</v>
      </c>
      <c r="I406" s="2">
        <f t="shared" si="361"/>
        <v>1445.7831325301204</v>
      </c>
      <c r="J406" s="3">
        <v>0</v>
      </c>
      <c r="K406" s="3">
        <f t="shared" si="416"/>
        <v>0</v>
      </c>
      <c r="L406" s="4">
        <f t="shared" ref="L406" si="425">SUM(K406+J406+I406)</f>
        <v>1445.7831325301204</v>
      </c>
    </row>
    <row r="407" spans="1:12">
      <c r="A407" s="5" t="s">
        <v>224</v>
      </c>
      <c r="B407" s="33" t="s">
        <v>34</v>
      </c>
      <c r="C407" s="3" t="s">
        <v>14</v>
      </c>
      <c r="D407" s="37">
        <f t="shared" si="367"/>
        <v>379.74683544303798</v>
      </c>
      <c r="E407" s="8">
        <v>395</v>
      </c>
      <c r="F407" s="3">
        <v>398</v>
      </c>
      <c r="G407" s="3">
        <v>0</v>
      </c>
      <c r="H407" s="3">
        <v>0</v>
      </c>
      <c r="I407" s="2">
        <f t="shared" si="361"/>
        <v>1139.2405063291139</v>
      </c>
      <c r="J407" s="3">
        <v>0</v>
      </c>
      <c r="K407" s="3">
        <f t="shared" si="416"/>
        <v>0</v>
      </c>
      <c r="L407" s="4">
        <f t="shared" ref="L407:L409" si="426">SUM(K407+J407+I407)</f>
        <v>1139.2405063291139</v>
      </c>
    </row>
    <row r="408" spans="1:12">
      <c r="A408" s="5" t="s">
        <v>224</v>
      </c>
      <c r="B408" s="33" t="s">
        <v>223</v>
      </c>
      <c r="C408" s="3" t="s">
        <v>18</v>
      </c>
      <c r="D408" s="37">
        <f t="shared" si="367"/>
        <v>89.982003599280148</v>
      </c>
      <c r="E408" s="8">
        <v>1667</v>
      </c>
      <c r="F408" s="3">
        <v>1657</v>
      </c>
      <c r="G408" s="3">
        <v>1647</v>
      </c>
      <c r="H408" s="3">
        <v>1637</v>
      </c>
      <c r="I408" s="2">
        <f t="shared" si="361"/>
        <v>899.82003599280142</v>
      </c>
      <c r="J408" s="3">
        <f>(IF(C408="SHORT",IF(G408="",0,F408-G408),IF(C408="LONG",IF(G408="",0,G408-F408))))*D408</f>
        <v>899.82003599280142</v>
      </c>
      <c r="K408" s="3">
        <f>SUM(G408-H408)*D408</f>
        <v>899.82003599280142</v>
      </c>
      <c r="L408" s="4">
        <f t="shared" si="426"/>
        <v>2699.4601079784043</v>
      </c>
    </row>
    <row r="409" spans="1:12">
      <c r="A409" s="5" t="s">
        <v>224</v>
      </c>
      <c r="B409" s="33" t="s">
        <v>23</v>
      </c>
      <c r="C409" s="3" t="s">
        <v>14</v>
      </c>
      <c r="D409" s="37">
        <f t="shared" si="367"/>
        <v>367.64705882352939</v>
      </c>
      <c r="E409" s="8">
        <v>408</v>
      </c>
      <c r="F409" s="3">
        <v>411</v>
      </c>
      <c r="G409" s="3">
        <v>0</v>
      </c>
      <c r="H409" s="3">
        <v>0</v>
      </c>
      <c r="I409" s="2">
        <f t="shared" si="361"/>
        <v>1102.9411764705883</v>
      </c>
      <c r="J409" s="3">
        <v>0</v>
      </c>
      <c r="K409" s="3">
        <f>SUM(H409-G409)*D409</f>
        <v>0</v>
      </c>
      <c r="L409" s="4">
        <f t="shared" si="426"/>
        <v>1102.9411764705883</v>
      </c>
    </row>
    <row r="410" spans="1:12">
      <c r="A410" s="5" t="s">
        <v>224</v>
      </c>
      <c r="B410" s="33" t="s">
        <v>68</v>
      </c>
      <c r="C410" s="3" t="s">
        <v>18</v>
      </c>
      <c r="D410" s="37">
        <f t="shared" si="367"/>
        <v>29.469548133595286</v>
      </c>
      <c r="E410" s="8">
        <v>5090</v>
      </c>
      <c r="F410" s="3">
        <v>5130</v>
      </c>
      <c r="G410" s="3">
        <v>0</v>
      </c>
      <c r="H410" s="3">
        <v>0</v>
      </c>
      <c r="I410" s="2">
        <f t="shared" ref="I410:I473" si="427">(IF(C410="SHORT",E410-F410,IF(C410="LONG",F410-E410)))*D410</f>
        <v>-1178.7819253438115</v>
      </c>
      <c r="J410" s="3">
        <v>0</v>
      </c>
      <c r="K410" s="3">
        <f>SUM(G410-H410)*D410</f>
        <v>0</v>
      </c>
      <c r="L410" s="4">
        <f t="shared" ref="L410" si="428">SUM(K410+J410+I410)</f>
        <v>-1178.7819253438115</v>
      </c>
    </row>
    <row r="411" spans="1:12">
      <c r="A411" s="5" t="s">
        <v>220</v>
      </c>
      <c r="B411" s="33" t="s">
        <v>55</v>
      </c>
      <c r="C411" s="3" t="s">
        <v>14</v>
      </c>
      <c r="D411" s="37">
        <f t="shared" si="367"/>
        <v>252.52525252525251</v>
      </c>
      <c r="E411" s="8">
        <v>594</v>
      </c>
      <c r="F411" s="3">
        <v>588</v>
      </c>
      <c r="G411" s="3">
        <v>0</v>
      </c>
      <c r="H411" s="3">
        <v>0</v>
      </c>
      <c r="I411" s="2">
        <f t="shared" si="427"/>
        <v>-1515.151515151515</v>
      </c>
      <c r="J411" s="3">
        <v>0</v>
      </c>
      <c r="K411" s="3">
        <f>SUM(H411-G411)*D411</f>
        <v>0</v>
      </c>
      <c r="L411" s="4">
        <f t="shared" ref="L411" si="429">SUM(K411+J411+I411)</f>
        <v>-1515.151515151515</v>
      </c>
    </row>
    <row r="412" spans="1:12">
      <c r="A412" s="5" t="s">
        <v>220</v>
      </c>
      <c r="B412" s="33" t="s">
        <v>221</v>
      </c>
      <c r="C412" s="3" t="s">
        <v>14</v>
      </c>
      <c r="D412" s="37">
        <f t="shared" si="367"/>
        <v>970.87378640776694</v>
      </c>
      <c r="E412" s="8">
        <v>154.5</v>
      </c>
      <c r="F412" s="3">
        <v>156</v>
      </c>
      <c r="G412" s="3">
        <v>0</v>
      </c>
      <c r="H412" s="3">
        <v>0</v>
      </c>
      <c r="I412" s="2">
        <f t="shared" si="427"/>
        <v>1456.3106796116504</v>
      </c>
      <c r="J412" s="3">
        <v>0</v>
      </c>
      <c r="K412" s="3">
        <f>SUM(H412-G412)*D412</f>
        <v>0</v>
      </c>
      <c r="L412" s="4">
        <f t="shared" ref="L412" si="430">SUM(K412+J412+I412)</f>
        <v>1456.3106796116504</v>
      </c>
    </row>
    <row r="413" spans="1:12">
      <c r="A413" s="5" t="s">
        <v>220</v>
      </c>
      <c r="B413" s="33" t="s">
        <v>222</v>
      </c>
      <c r="C413" s="3" t="s">
        <v>14</v>
      </c>
      <c r="D413" s="37">
        <f t="shared" si="367"/>
        <v>1038.0622837370242</v>
      </c>
      <c r="E413" s="8">
        <v>144.5</v>
      </c>
      <c r="F413" s="3">
        <v>145.5</v>
      </c>
      <c r="G413" s="3">
        <v>0</v>
      </c>
      <c r="H413" s="3">
        <v>0</v>
      </c>
      <c r="I413" s="2">
        <f t="shared" si="427"/>
        <v>1038.0622837370242</v>
      </c>
      <c r="J413" s="3">
        <v>0</v>
      </c>
      <c r="K413" s="3">
        <f>SUM(H413-G413)*D413</f>
        <v>0</v>
      </c>
      <c r="L413" s="4">
        <f t="shared" ref="L413" si="431">SUM(K413+J413+I413)</f>
        <v>1038.0622837370242</v>
      </c>
    </row>
    <row r="414" spans="1:12">
      <c r="A414" s="5" t="s">
        <v>219</v>
      </c>
      <c r="B414" s="33" t="s">
        <v>92</v>
      </c>
      <c r="C414" s="3" t="s">
        <v>14</v>
      </c>
      <c r="D414" s="37">
        <f t="shared" si="367"/>
        <v>229.70903522205208</v>
      </c>
      <c r="E414" s="8">
        <v>653</v>
      </c>
      <c r="F414" s="3">
        <v>658</v>
      </c>
      <c r="G414" s="3">
        <v>0</v>
      </c>
      <c r="H414" s="3">
        <v>0</v>
      </c>
      <c r="I414" s="2">
        <f t="shared" si="427"/>
        <v>1148.5451761102604</v>
      </c>
      <c r="J414" s="3">
        <v>0</v>
      </c>
      <c r="K414" s="3">
        <v>0</v>
      </c>
      <c r="L414" s="4">
        <f t="shared" ref="L414" si="432">SUM(K414+J414+I414)</f>
        <v>1148.5451761102604</v>
      </c>
    </row>
    <row r="415" spans="1:12">
      <c r="A415" s="5" t="s">
        <v>219</v>
      </c>
      <c r="B415" s="33" t="s">
        <v>35</v>
      </c>
      <c r="C415" s="3" t="s">
        <v>14</v>
      </c>
      <c r="D415" s="37">
        <f t="shared" ref="D415:D478" si="433">150000/E415</f>
        <v>145.63106796116506</v>
      </c>
      <c r="E415" s="8">
        <v>1030</v>
      </c>
      <c r="F415" s="3">
        <v>1039.9000000000001</v>
      </c>
      <c r="G415" s="3">
        <v>0</v>
      </c>
      <c r="H415" s="3">
        <v>0</v>
      </c>
      <c r="I415" s="2">
        <f t="shared" si="427"/>
        <v>1441.7475728155473</v>
      </c>
      <c r="J415" s="3">
        <v>0</v>
      </c>
      <c r="K415" s="3">
        <v>0</v>
      </c>
      <c r="L415" s="4">
        <f t="shared" ref="L415" si="434">SUM(K415+J415+I415)</f>
        <v>1441.7475728155473</v>
      </c>
    </row>
    <row r="416" spans="1:12">
      <c r="A416" s="5" t="s">
        <v>219</v>
      </c>
      <c r="B416" s="33" t="s">
        <v>217</v>
      </c>
      <c r="C416" s="3" t="s">
        <v>14</v>
      </c>
      <c r="D416" s="37">
        <f t="shared" si="433"/>
        <v>540.15124234785742</v>
      </c>
      <c r="E416" s="8">
        <v>277.7</v>
      </c>
      <c r="F416" s="3">
        <v>279.5</v>
      </c>
      <c r="G416" s="3">
        <v>0</v>
      </c>
      <c r="H416" s="3">
        <v>0</v>
      </c>
      <c r="I416" s="2">
        <f t="shared" si="427"/>
        <v>972.27223622614952</v>
      </c>
      <c r="J416" s="3">
        <v>0</v>
      </c>
      <c r="K416" s="3">
        <v>0</v>
      </c>
      <c r="L416" s="4">
        <f t="shared" ref="L416" si="435">SUM(K416+J416+I416)</f>
        <v>972.27223622614952</v>
      </c>
    </row>
    <row r="417" spans="1:12">
      <c r="A417" s="5" t="s">
        <v>219</v>
      </c>
      <c r="B417" s="33" t="s">
        <v>72</v>
      </c>
      <c r="C417" s="3" t="s">
        <v>14</v>
      </c>
      <c r="D417" s="37">
        <f t="shared" si="433"/>
        <v>714.28571428571433</v>
      </c>
      <c r="E417" s="8">
        <v>210</v>
      </c>
      <c r="F417" s="3">
        <v>207</v>
      </c>
      <c r="G417" s="3">
        <v>0</v>
      </c>
      <c r="H417" s="3">
        <v>0</v>
      </c>
      <c r="I417" s="2">
        <f t="shared" si="427"/>
        <v>-2142.8571428571431</v>
      </c>
      <c r="J417" s="3">
        <v>0</v>
      </c>
      <c r="K417" s="3">
        <v>0</v>
      </c>
      <c r="L417" s="4">
        <f t="shared" ref="L417" si="436">SUM(K417+J417+I417)</f>
        <v>-2142.8571428571431</v>
      </c>
    </row>
    <row r="418" spans="1:12">
      <c r="A418" s="5" t="s">
        <v>218</v>
      </c>
      <c r="B418" s="33" t="s">
        <v>112</v>
      </c>
      <c r="C418" s="3" t="s">
        <v>14</v>
      </c>
      <c r="D418" s="37">
        <f t="shared" si="433"/>
        <v>712.58907363420428</v>
      </c>
      <c r="E418" s="8">
        <v>210.5</v>
      </c>
      <c r="F418" s="3">
        <v>212</v>
      </c>
      <c r="G418" s="3">
        <v>0</v>
      </c>
      <c r="H418" s="3">
        <v>0</v>
      </c>
      <c r="I418" s="2">
        <f t="shared" si="427"/>
        <v>1068.8836104513064</v>
      </c>
      <c r="J418" s="3">
        <v>0</v>
      </c>
      <c r="K418" s="3">
        <f>SUM(H418-G418)*D418</f>
        <v>0</v>
      </c>
      <c r="L418" s="4">
        <f t="shared" ref="L418" si="437">SUM(K418+J418+I418)</f>
        <v>1068.8836104513064</v>
      </c>
    </row>
    <row r="419" spans="1:12">
      <c r="A419" s="5" t="s">
        <v>218</v>
      </c>
      <c r="B419" s="33" t="s">
        <v>62</v>
      </c>
      <c r="C419" s="3" t="s">
        <v>14</v>
      </c>
      <c r="D419" s="37">
        <f t="shared" si="433"/>
        <v>563.90977443609017</v>
      </c>
      <c r="E419" s="8">
        <v>266</v>
      </c>
      <c r="F419" s="3">
        <v>268</v>
      </c>
      <c r="G419" s="3">
        <v>270</v>
      </c>
      <c r="H419" s="3">
        <v>272</v>
      </c>
      <c r="I419" s="2">
        <f t="shared" si="427"/>
        <v>1127.8195488721803</v>
      </c>
      <c r="J419" s="3">
        <f>(IF(C419="SHORT",IF(G419="",0,F419-G419),IF(C419="LONG",IF(G419="",0,G419-F419))))*D419</f>
        <v>1127.8195488721803</v>
      </c>
      <c r="K419" s="3">
        <f>SUM(H419-G419)*D419</f>
        <v>1127.8195488721803</v>
      </c>
      <c r="L419" s="4">
        <f t="shared" ref="L419" si="438">SUM(K419+J419+I419)</f>
        <v>3383.458646616541</v>
      </c>
    </row>
    <row r="420" spans="1:12">
      <c r="A420" s="5" t="s">
        <v>218</v>
      </c>
      <c r="B420" s="33" t="s">
        <v>73</v>
      </c>
      <c r="C420" s="3" t="s">
        <v>14</v>
      </c>
      <c r="D420" s="37">
        <f t="shared" si="433"/>
        <v>161.29032258064515</v>
      </c>
      <c r="E420" s="8">
        <v>930</v>
      </c>
      <c r="F420" s="3">
        <v>940</v>
      </c>
      <c r="G420" s="3">
        <v>948</v>
      </c>
      <c r="H420" s="3">
        <v>0</v>
      </c>
      <c r="I420" s="2">
        <f t="shared" si="427"/>
        <v>1612.9032258064515</v>
      </c>
      <c r="J420" s="3">
        <f>(IF(C420="SHORT",IF(G420="",0,F420-G420),IF(C420="LONG",IF(G420="",0,G420-F420))))*D420</f>
        <v>1290.3225806451612</v>
      </c>
      <c r="K420" s="3">
        <v>0</v>
      </c>
      <c r="L420" s="4">
        <f t="shared" ref="L420" si="439">SUM(K420+J420+I420)</f>
        <v>2903.2258064516127</v>
      </c>
    </row>
    <row r="421" spans="1:12">
      <c r="A421" s="5" t="s">
        <v>218</v>
      </c>
      <c r="B421" s="33" t="s">
        <v>112</v>
      </c>
      <c r="C421" s="3" t="s">
        <v>14</v>
      </c>
      <c r="D421" s="37">
        <f t="shared" si="433"/>
        <v>647.94816414686829</v>
      </c>
      <c r="E421" s="8">
        <v>231.5</v>
      </c>
      <c r="F421" s="3">
        <v>227</v>
      </c>
      <c r="G421" s="3">
        <v>0</v>
      </c>
      <c r="H421" s="3">
        <v>0</v>
      </c>
      <c r="I421" s="2">
        <f t="shared" si="427"/>
        <v>-2915.7667386609073</v>
      </c>
      <c r="J421" s="3">
        <v>0</v>
      </c>
      <c r="K421" s="3">
        <v>0</v>
      </c>
      <c r="L421" s="4">
        <f t="shared" ref="L421" si="440">SUM(K421+J421+I421)</f>
        <v>-2915.7667386609073</v>
      </c>
    </row>
    <row r="422" spans="1:12">
      <c r="A422" s="5" t="s">
        <v>218</v>
      </c>
      <c r="B422" s="33" t="s">
        <v>34</v>
      </c>
      <c r="C422" s="3" t="s">
        <v>14</v>
      </c>
      <c r="D422" s="37">
        <f t="shared" si="433"/>
        <v>434.78260869565219</v>
      </c>
      <c r="E422" s="8">
        <v>345</v>
      </c>
      <c r="F422" s="3">
        <v>340.5</v>
      </c>
      <c r="G422" s="3">
        <v>0</v>
      </c>
      <c r="H422" s="3">
        <v>0</v>
      </c>
      <c r="I422" s="2">
        <f t="shared" si="427"/>
        <v>-1956.5217391304348</v>
      </c>
      <c r="J422" s="3">
        <v>0</v>
      </c>
      <c r="K422" s="3">
        <v>0</v>
      </c>
      <c r="L422" s="4">
        <f t="shared" ref="L422" si="441">SUM(K422+J422+I422)</f>
        <v>-1956.5217391304348</v>
      </c>
    </row>
    <row r="423" spans="1:12">
      <c r="A423" s="5" t="s">
        <v>216</v>
      </c>
      <c r="B423" s="33" t="s">
        <v>97</v>
      </c>
      <c r="C423" s="3" t="s">
        <v>14</v>
      </c>
      <c r="D423" s="37">
        <f t="shared" si="433"/>
        <v>357.99522673031026</v>
      </c>
      <c r="E423" s="8">
        <v>419</v>
      </c>
      <c r="F423" s="3">
        <v>423</v>
      </c>
      <c r="G423" s="3">
        <v>427</v>
      </c>
      <c r="H423" s="3">
        <v>432</v>
      </c>
      <c r="I423" s="2">
        <f t="shared" si="427"/>
        <v>1431.9809069212411</v>
      </c>
      <c r="J423" s="3">
        <f>(IF(C423="SHORT",IF(G423="",0,F423-G423),IF(C423="LONG",IF(G423="",0,G423-F423))))*D423</f>
        <v>1431.9809069212411</v>
      </c>
      <c r="K423" s="3">
        <f>SUM(H423-G423)*D423</f>
        <v>1789.9761336515512</v>
      </c>
      <c r="L423" s="4">
        <f t="shared" ref="L423" si="442">SUM(K423+J423+I423)</f>
        <v>4653.9379474940333</v>
      </c>
    </row>
    <row r="424" spans="1:12">
      <c r="A424" s="5" t="s">
        <v>216</v>
      </c>
      <c r="B424" s="33" t="s">
        <v>217</v>
      </c>
      <c r="C424" s="3" t="s">
        <v>14</v>
      </c>
      <c r="D424" s="37">
        <f t="shared" si="433"/>
        <v>552.4861878453039</v>
      </c>
      <c r="E424" s="8">
        <v>271.5</v>
      </c>
      <c r="F424" s="3">
        <v>273.5</v>
      </c>
      <c r="G424" s="3">
        <v>276</v>
      </c>
      <c r="H424" s="3">
        <v>279</v>
      </c>
      <c r="I424" s="2">
        <f t="shared" si="427"/>
        <v>1104.9723756906078</v>
      </c>
      <c r="J424" s="3">
        <f>(IF(C424="SHORT",IF(G424="",0,F424-G424),IF(C424="LONG",IF(G424="",0,G424-F424))))*D424</f>
        <v>1381.2154696132598</v>
      </c>
      <c r="K424" s="3">
        <f>SUM(H424-G424)*D424</f>
        <v>1657.4585635359117</v>
      </c>
      <c r="L424" s="4">
        <f t="shared" ref="L424" si="443">SUM(K424+J424+I424)</f>
        <v>4143.6464088397788</v>
      </c>
    </row>
    <row r="425" spans="1:12">
      <c r="A425" s="5" t="s">
        <v>216</v>
      </c>
      <c r="B425" s="33" t="s">
        <v>23</v>
      </c>
      <c r="C425" s="3" t="s">
        <v>14</v>
      </c>
      <c r="D425" s="37">
        <f t="shared" si="433"/>
        <v>336.32286995515693</v>
      </c>
      <c r="E425" s="8">
        <v>446</v>
      </c>
      <c r="F425" s="3">
        <v>449.5</v>
      </c>
      <c r="G425" s="3">
        <v>0</v>
      </c>
      <c r="H425" s="3">
        <v>0</v>
      </c>
      <c r="I425" s="2">
        <f t="shared" si="427"/>
        <v>1177.1300448430493</v>
      </c>
      <c r="J425" s="3">
        <v>0</v>
      </c>
      <c r="K425" s="3">
        <f>SUM(H425-G425)*D425</f>
        <v>0</v>
      </c>
      <c r="L425" s="4">
        <f t="shared" ref="L425" si="444">SUM(K425+J425+I425)</f>
        <v>1177.1300448430493</v>
      </c>
    </row>
    <row r="426" spans="1:12">
      <c r="A426" s="5" t="s">
        <v>216</v>
      </c>
      <c r="B426" s="33" t="s">
        <v>217</v>
      </c>
      <c r="C426" s="3" t="s">
        <v>14</v>
      </c>
      <c r="D426" s="37">
        <f t="shared" si="433"/>
        <v>532.85968028419188</v>
      </c>
      <c r="E426" s="8">
        <v>281.5</v>
      </c>
      <c r="F426" s="3">
        <v>284</v>
      </c>
      <c r="G426" s="3">
        <v>0</v>
      </c>
      <c r="H426" s="3">
        <v>0</v>
      </c>
      <c r="I426" s="2">
        <f t="shared" si="427"/>
        <v>1332.1492007104798</v>
      </c>
      <c r="J426" s="3">
        <v>0</v>
      </c>
      <c r="K426" s="3">
        <f>SUM(H426-G426)*D426</f>
        <v>0</v>
      </c>
      <c r="L426" s="4">
        <f t="shared" ref="L426" si="445">SUM(K426+J426+I426)</f>
        <v>1332.1492007104798</v>
      </c>
    </row>
    <row r="427" spans="1:12">
      <c r="A427" s="5" t="s">
        <v>215</v>
      </c>
      <c r="B427" s="33" t="s">
        <v>214</v>
      </c>
      <c r="C427" s="3" t="s">
        <v>14</v>
      </c>
      <c r="D427" s="37">
        <f t="shared" si="433"/>
        <v>117.64705882352941</v>
      </c>
      <c r="E427" s="8">
        <v>1275</v>
      </c>
      <c r="F427" s="3">
        <v>1288</v>
      </c>
      <c r="G427" s="3">
        <v>1298</v>
      </c>
      <c r="H427" s="3">
        <v>0</v>
      </c>
      <c r="I427" s="2">
        <f t="shared" si="427"/>
        <v>1529.4117647058822</v>
      </c>
      <c r="J427" s="3">
        <f>(IF(C427="SHORT",IF(G427="",0,F427-G427),IF(C427="LONG",IF(G427="",0,G427-F427))))*D427</f>
        <v>1176.4705882352941</v>
      </c>
      <c r="K427" s="3">
        <v>0</v>
      </c>
      <c r="L427" s="4">
        <f t="shared" ref="L427" si="446">SUM(K427+J427+I427)</f>
        <v>2705.8823529411766</v>
      </c>
    </row>
    <row r="428" spans="1:12">
      <c r="A428" s="5" t="s">
        <v>215</v>
      </c>
      <c r="B428" s="33" t="s">
        <v>91</v>
      </c>
      <c r="C428" s="3" t="s">
        <v>14</v>
      </c>
      <c r="D428" s="37">
        <f t="shared" si="433"/>
        <v>441.1764705882353</v>
      </c>
      <c r="E428" s="8">
        <v>340</v>
      </c>
      <c r="F428" s="3">
        <v>343</v>
      </c>
      <c r="G428" s="3">
        <v>346</v>
      </c>
      <c r="H428" s="3">
        <v>0</v>
      </c>
      <c r="I428" s="2">
        <f t="shared" si="427"/>
        <v>1323.5294117647059</v>
      </c>
      <c r="J428" s="3">
        <f>(IF(C428="SHORT",IF(G428="",0,F428-G428),IF(C428="LONG",IF(G428="",0,G428-F428))))*D428</f>
        <v>1323.5294117647059</v>
      </c>
      <c r="K428" s="3">
        <v>0</v>
      </c>
      <c r="L428" s="4">
        <f t="shared" ref="L428" si="447">SUM(K428+J428+I428)</f>
        <v>2647.0588235294117</v>
      </c>
    </row>
    <row r="429" spans="1:12">
      <c r="A429" s="5" t="s">
        <v>215</v>
      </c>
      <c r="B429" s="33" t="s">
        <v>160</v>
      </c>
      <c r="C429" s="3" t="s">
        <v>14</v>
      </c>
      <c r="D429" s="37">
        <f t="shared" si="433"/>
        <v>400</v>
      </c>
      <c r="E429" s="8">
        <v>375</v>
      </c>
      <c r="F429" s="3">
        <v>378</v>
      </c>
      <c r="G429" s="3">
        <v>382</v>
      </c>
      <c r="H429" s="3">
        <v>0</v>
      </c>
      <c r="I429" s="2">
        <f t="shared" si="427"/>
        <v>1200</v>
      </c>
      <c r="J429" s="3">
        <f>(IF(C429="SHORT",IF(G429="",0,F429-G429),IF(C429="LONG",IF(G429="",0,G429-F429))))*D429</f>
        <v>1600</v>
      </c>
      <c r="K429" s="3">
        <v>0</v>
      </c>
      <c r="L429" s="4">
        <f t="shared" ref="L429" si="448">SUM(K429+J429+I429)</f>
        <v>2800</v>
      </c>
    </row>
    <row r="430" spans="1:12">
      <c r="A430" s="5" t="s">
        <v>215</v>
      </c>
      <c r="B430" s="33" t="s">
        <v>23</v>
      </c>
      <c r="C430" s="3" t="s">
        <v>14</v>
      </c>
      <c r="D430" s="37">
        <f t="shared" si="433"/>
        <v>339.36651583710409</v>
      </c>
      <c r="E430" s="8">
        <v>442</v>
      </c>
      <c r="F430" s="3">
        <v>446</v>
      </c>
      <c r="G430" s="3">
        <v>450</v>
      </c>
      <c r="H430" s="3">
        <v>0</v>
      </c>
      <c r="I430" s="2">
        <f t="shared" si="427"/>
        <v>1357.4660633484164</v>
      </c>
      <c r="J430" s="3">
        <f>(IF(C430="SHORT",IF(G430="",0,F430-G430),IF(C430="LONG",IF(G430="",0,G430-F430))))*D430</f>
        <v>1357.4660633484164</v>
      </c>
      <c r="K430" s="3">
        <v>0</v>
      </c>
      <c r="L430" s="4">
        <f t="shared" ref="L430" si="449">SUM(K430+J430+I430)</f>
        <v>2714.9321266968327</v>
      </c>
    </row>
    <row r="431" spans="1:12">
      <c r="A431" s="5" t="s">
        <v>215</v>
      </c>
      <c r="B431" s="33" t="s">
        <v>40</v>
      </c>
      <c r="C431" s="3" t="s">
        <v>14</v>
      </c>
      <c r="D431" s="37">
        <f t="shared" si="433"/>
        <v>700.93457943925239</v>
      </c>
      <c r="E431" s="8">
        <v>214</v>
      </c>
      <c r="F431" s="3">
        <v>216</v>
      </c>
      <c r="G431" s="3">
        <v>0</v>
      </c>
      <c r="H431" s="3">
        <v>0</v>
      </c>
      <c r="I431" s="2">
        <f t="shared" si="427"/>
        <v>1401.8691588785048</v>
      </c>
      <c r="J431" s="3">
        <v>0</v>
      </c>
      <c r="K431" s="3">
        <v>0</v>
      </c>
      <c r="L431" s="4">
        <f t="shared" ref="L431" si="450">SUM(K431+J431+I431)</f>
        <v>1401.8691588785048</v>
      </c>
    </row>
    <row r="432" spans="1:12">
      <c r="A432" s="5" t="s">
        <v>213</v>
      </c>
      <c r="B432" s="33" t="s">
        <v>214</v>
      </c>
      <c r="C432" s="3" t="s">
        <v>14</v>
      </c>
      <c r="D432" s="37">
        <f t="shared" si="433"/>
        <v>131.00436681222706</v>
      </c>
      <c r="E432" s="8">
        <v>1145</v>
      </c>
      <c r="F432" s="3">
        <v>1155</v>
      </c>
      <c r="G432" s="3">
        <v>1165</v>
      </c>
      <c r="H432" s="3">
        <v>1175</v>
      </c>
      <c r="I432" s="2">
        <f t="shared" si="427"/>
        <v>1310.0436681222707</v>
      </c>
      <c r="J432" s="3">
        <f>(IF(C432="SHORT",IF(G432="",0,F432-G432),IF(C432="LONG",IF(G432="",0,G432-F432))))*D432</f>
        <v>1310.0436681222707</v>
      </c>
      <c r="K432" s="3">
        <f t="shared" ref="K432:K438" si="451">SUM(H432-G432)*D432</f>
        <v>1310.0436681222707</v>
      </c>
      <c r="L432" s="4">
        <f t="shared" ref="L432" si="452">SUM(K432+J432+I432)</f>
        <v>3930.1310043668118</v>
      </c>
    </row>
    <row r="433" spans="1:12">
      <c r="A433" s="5" t="s">
        <v>213</v>
      </c>
      <c r="B433" s="33" t="s">
        <v>160</v>
      </c>
      <c r="C433" s="3" t="s">
        <v>14</v>
      </c>
      <c r="D433" s="37">
        <f t="shared" si="433"/>
        <v>477.70700636942678</v>
      </c>
      <c r="E433" s="8">
        <v>314</v>
      </c>
      <c r="F433" s="3">
        <v>317</v>
      </c>
      <c r="G433" s="3">
        <v>321</v>
      </c>
      <c r="H433" s="3">
        <v>325</v>
      </c>
      <c r="I433" s="2">
        <f t="shared" si="427"/>
        <v>1433.1210191082803</v>
      </c>
      <c r="J433" s="3">
        <f>(IF(C433="SHORT",IF(G433="",0,F433-G433),IF(C433="LONG",IF(G433="",0,G433-F433))))*D433</f>
        <v>1910.8280254777071</v>
      </c>
      <c r="K433" s="3">
        <f t="shared" si="451"/>
        <v>1910.8280254777071</v>
      </c>
      <c r="L433" s="4">
        <f t="shared" ref="L433" si="453">SUM(K433+J433+I433)</f>
        <v>5254.7770700636947</v>
      </c>
    </row>
    <row r="434" spans="1:12">
      <c r="A434" s="5" t="s">
        <v>213</v>
      </c>
      <c r="B434" s="33" t="s">
        <v>91</v>
      </c>
      <c r="C434" s="3" t="s">
        <v>14</v>
      </c>
      <c r="D434" s="37">
        <f t="shared" si="433"/>
        <v>477.70700636942678</v>
      </c>
      <c r="E434" s="8">
        <v>314</v>
      </c>
      <c r="F434" s="3">
        <v>316.5</v>
      </c>
      <c r="G434" s="3">
        <v>319</v>
      </c>
      <c r="H434" s="3">
        <v>322</v>
      </c>
      <c r="I434" s="2">
        <f t="shared" si="427"/>
        <v>1194.2675159235669</v>
      </c>
      <c r="J434" s="3">
        <f>(IF(C434="SHORT",IF(G434="",0,F434-G434),IF(C434="LONG",IF(G434="",0,G434-F434))))*D434</f>
        <v>1194.2675159235669</v>
      </c>
      <c r="K434" s="3">
        <f t="shared" si="451"/>
        <v>1433.1210191082803</v>
      </c>
      <c r="L434" s="4">
        <f t="shared" ref="L434" si="454">SUM(K434+J434+I434)</f>
        <v>3821.6560509554138</v>
      </c>
    </row>
    <row r="435" spans="1:12">
      <c r="A435" s="5" t="s">
        <v>213</v>
      </c>
      <c r="B435" s="33" t="s">
        <v>110</v>
      </c>
      <c r="C435" s="3" t="s">
        <v>14</v>
      </c>
      <c r="D435" s="37">
        <f t="shared" si="433"/>
        <v>717.7033492822967</v>
      </c>
      <c r="E435" s="8">
        <v>209</v>
      </c>
      <c r="F435" s="3">
        <v>211</v>
      </c>
      <c r="G435" s="3">
        <v>0</v>
      </c>
      <c r="H435" s="3">
        <v>0</v>
      </c>
      <c r="I435" s="2">
        <f t="shared" si="427"/>
        <v>1435.4066985645934</v>
      </c>
      <c r="J435" s="3">
        <v>0</v>
      </c>
      <c r="K435" s="3">
        <f t="shared" si="451"/>
        <v>0</v>
      </c>
      <c r="L435" s="4">
        <f t="shared" ref="L435" si="455">SUM(K435+J435+I435)</f>
        <v>1435.4066985645934</v>
      </c>
    </row>
    <row r="436" spans="1:12">
      <c r="A436" s="5" t="s">
        <v>213</v>
      </c>
      <c r="B436" s="33" t="s">
        <v>45</v>
      </c>
      <c r="C436" s="3" t="s">
        <v>14</v>
      </c>
      <c r="D436" s="37">
        <f t="shared" si="433"/>
        <v>1229.5081967213114</v>
      </c>
      <c r="E436" s="8">
        <v>122</v>
      </c>
      <c r="F436" s="3">
        <v>120.5</v>
      </c>
      <c r="G436" s="3">
        <v>0</v>
      </c>
      <c r="H436" s="3">
        <v>0</v>
      </c>
      <c r="I436" s="2">
        <f t="shared" si="427"/>
        <v>-1844.2622950819671</v>
      </c>
      <c r="J436" s="3">
        <v>0</v>
      </c>
      <c r="K436" s="3">
        <f t="shared" si="451"/>
        <v>0</v>
      </c>
      <c r="L436" s="4">
        <f t="shared" ref="L436" si="456">SUM(K436+J436+I436)</f>
        <v>-1844.2622950819671</v>
      </c>
    </row>
    <row r="437" spans="1:12">
      <c r="A437" s="5" t="s">
        <v>213</v>
      </c>
      <c r="B437" s="33" t="s">
        <v>160</v>
      </c>
      <c r="C437" s="3" t="s">
        <v>14</v>
      </c>
      <c r="D437" s="37">
        <f t="shared" si="433"/>
        <v>471.69811320754718</v>
      </c>
      <c r="E437" s="8">
        <v>318</v>
      </c>
      <c r="F437" s="3">
        <v>313</v>
      </c>
      <c r="G437" s="3">
        <v>0</v>
      </c>
      <c r="H437" s="3">
        <v>0</v>
      </c>
      <c r="I437" s="2">
        <f t="shared" si="427"/>
        <v>-2358.4905660377358</v>
      </c>
      <c r="J437" s="3">
        <v>0</v>
      </c>
      <c r="K437" s="3">
        <f t="shared" si="451"/>
        <v>0</v>
      </c>
      <c r="L437" s="4">
        <f t="shared" ref="L437" si="457">SUM(K437+J437+I437)</f>
        <v>-2358.4905660377358</v>
      </c>
    </row>
    <row r="438" spans="1:12">
      <c r="A438" s="5" t="s">
        <v>212</v>
      </c>
      <c r="B438" s="33" t="s">
        <v>25</v>
      </c>
      <c r="C438" s="3" t="s">
        <v>14</v>
      </c>
      <c r="D438" s="37">
        <f t="shared" si="433"/>
        <v>379.74683544303798</v>
      </c>
      <c r="E438" s="8">
        <v>395</v>
      </c>
      <c r="F438" s="3">
        <v>398</v>
      </c>
      <c r="G438" s="3">
        <v>402</v>
      </c>
      <c r="H438" s="3">
        <v>406</v>
      </c>
      <c r="I438" s="2">
        <f t="shared" si="427"/>
        <v>1139.2405063291139</v>
      </c>
      <c r="J438" s="3">
        <f>(IF(C438="SHORT",IF(G438="",0,F438-G438),IF(C438="LONG",IF(G438="",0,G438-F438))))*D438</f>
        <v>1518.9873417721519</v>
      </c>
      <c r="K438" s="3">
        <f t="shared" si="451"/>
        <v>1518.9873417721519</v>
      </c>
      <c r="L438" s="4">
        <f t="shared" ref="L438" si="458">SUM(K438+J438+I438)</f>
        <v>4177.2151898734173</v>
      </c>
    </row>
    <row r="439" spans="1:12">
      <c r="A439" s="5" t="s">
        <v>212</v>
      </c>
      <c r="B439" s="33" t="s">
        <v>84</v>
      </c>
      <c r="C439" s="3" t="s">
        <v>14</v>
      </c>
      <c r="D439" s="37">
        <f t="shared" si="433"/>
        <v>360.57692307692309</v>
      </c>
      <c r="E439" s="8">
        <v>416</v>
      </c>
      <c r="F439" s="3">
        <v>420</v>
      </c>
      <c r="G439" s="3">
        <v>424</v>
      </c>
      <c r="H439" s="3">
        <v>0</v>
      </c>
      <c r="I439" s="2">
        <f t="shared" si="427"/>
        <v>1442.3076923076924</v>
      </c>
      <c r="J439" s="3">
        <f>(IF(C439="SHORT",IF(G439="",0,F439-G439),IF(C439="LONG",IF(G439="",0,G439-F439))))*D439</f>
        <v>1442.3076923076924</v>
      </c>
      <c r="K439" s="3">
        <v>0</v>
      </c>
      <c r="L439" s="4">
        <f t="shared" ref="L439" si="459">SUM(K439+J439+I439)</f>
        <v>2884.6153846153848</v>
      </c>
    </row>
    <row r="440" spans="1:12">
      <c r="A440" s="5" t="s">
        <v>212</v>
      </c>
      <c r="B440" s="33" t="s">
        <v>164</v>
      </c>
      <c r="C440" s="3" t="s">
        <v>14</v>
      </c>
      <c r="D440" s="37">
        <f t="shared" si="433"/>
        <v>204.91803278688525</v>
      </c>
      <c r="E440" s="8">
        <v>732</v>
      </c>
      <c r="F440" s="3">
        <v>738</v>
      </c>
      <c r="G440" s="3">
        <v>744</v>
      </c>
      <c r="H440" s="3">
        <v>0</v>
      </c>
      <c r="I440" s="2">
        <f t="shared" si="427"/>
        <v>1229.5081967213114</v>
      </c>
      <c r="J440" s="3">
        <f>(IF(C440="SHORT",IF(G440="",0,F440-G440),IF(C440="LONG",IF(G440="",0,G440-F440))))*D440</f>
        <v>1229.5081967213114</v>
      </c>
      <c r="K440" s="3">
        <v>0</v>
      </c>
      <c r="L440" s="4">
        <f t="shared" ref="L440" si="460">SUM(K440+J440+I440)</f>
        <v>2459.0163934426228</v>
      </c>
    </row>
    <row r="441" spans="1:12">
      <c r="A441" s="5" t="s">
        <v>211</v>
      </c>
      <c r="B441" s="33" t="s">
        <v>20</v>
      </c>
      <c r="C441" s="3" t="s">
        <v>14</v>
      </c>
      <c r="D441" s="37">
        <f t="shared" si="433"/>
        <v>82.101806239737272</v>
      </c>
      <c r="E441" s="8">
        <v>1827</v>
      </c>
      <c r="F441" s="3">
        <v>1837</v>
      </c>
      <c r="G441" s="3">
        <v>0</v>
      </c>
      <c r="H441" s="3">
        <v>0</v>
      </c>
      <c r="I441" s="2">
        <f t="shared" si="427"/>
        <v>821.01806239737266</v>
      </c>
      <c r="J441" s="3">
        <v>0</v>
      </c>
      <c r="K441" s="3">
        <f t="shared" ref="K441:K446" si="461">SUM(H441-G441)*D441</f>
        <v>0</v>
      </c>
      <c r="L441" s="4">
        <f t="shared" ref="L441" si="462">SUM(K441+J441+I441)</f>
        <v>821.01806239737266</v>
      </c>
    </row>
    <row r="442" spans="1:12">
      <c r="A442" s="5" t="s">
        <v>211</v>
      </c>
      <c r="B442" s="33" t="s">
        <v>63</v>
      </c>
      <c r="C442" s="3" t="s">
        <v>14</v>
      </c>
      <c r="D442" s="37">
        <f t="shared" si="433"/>
        <v>107.29613733905579</v>
      </c>
      <c r="E442" s="8">
        <v>1398</v>
      </c>
      <c r="F442" s="3">
        <v>1410</v>
      </c>
      <c r="G442" s="3">
        <v>0</v>
      </c>
      <c r="H442" s="3">
        <v>0</v>
      </c>
      <c r="I442" s="2">
        <f t="shared" si="427"/>
        <v>1287.5536480686694</v>
      </c>
      <c r="J442" s="3">
        <v>0</v>
      </c>
      <c r="K442" s="3">
        <f t="shared" si="461"/>
        <v>0</v>
      </c>
      <c r="L442" s="4">
        <f t="shared" ref="L442" si="463">SUM(K442+J442+I442)</f>
        <v>1287.5536480686694</v>
      </c>
    </row>
    <row r="443" spans="1:12">
      <c r="A443" s="5" t="s">
        <v>210</v>
      </c>
      <c r="B443" s="33" t="s">
        <v>89</v>
      </c>
      <c r="C443" s="3" t="s">
        <v>14</v>
      </c>
      <c r="D443" s="37">
        <f t="shared" si="433"/>
        <v>468.75</v>
      </c>
      <c r="E443" s="8">
        <v>320</v>
      </c>
      <c r="F443" s="3">
        <v>322.5</v>
      </c>
      <c r="G443" s="3">
        <v>325</v>
      </c>
      <c r="H443" s="3">
        <v>328</v>
      </c>
      <c r="I443" s="2">
        <f t="shared" si="427"/>
        <v>1171.875</v>
      </c>
      <c r="J443" s="3">
        <f>(IF(C443="SHORT",IF(G443="",0,F443-G443),IF(C443="LONG",IF(G443="",0,G443-F443))))*D443</f>
        <v>1171.875</v>
      </c>
      <c r="K443" s="3">
        <f t="shared" si="461"/>
        <v>1406.25</v>
      </c>
      <c r="L443" s="4">
        <f t="shared" ref="L443" si="464">SUM(K443+J443+I443)</f>
        <v>3750</v>
      </c>
    </row>
    <row r="444" spans="1:12">
      <c r="A444" s="5" t="s">
        <v>210</v>
      </c>
      <c r="B444" s="33" t="s">
        <v>71</v>
      </c>
      <c r="C444" s="3" t="s">
        <v>14</v>
      </c>
      <c r="D444" s="37">
        <f t="shared" si="433"/>
        <v>81.344902386117141</v>
      </c>
      <c r="E444" s="8">
        <v>1844</v>
      </c>
      <c r="F444" s="3">
        <v>1855</v>
      </c>
      <c r="G444" s="3">
        <v>0</v>
      </c>
      <c r="H444" s="3">
        <v>0</v>
      </c>
      <c r="I444" s="2">
        <f t="shared" si="427"/>
        <v>894.7939262472886</v>
      </c>
      <c r="J444" s="3">
        <v>0</v>
      </c>
      <c r="K444" s="3">
        <f t="shared" si="461"/>
        <v>0</v>
      </c>
      <c r="L444" s="4">
        <f t="shared" ref="L444" si="465">SUM(K444+J444+I444)</f>
        <v>894.7939262472886</v>
      </c>
    </row>
    <row r="445" spans="1:12">
      <c r="A445" s="5" t="s">
        <v>208</v>
      </c>
      <c r="B445" s="33" t="s">
        <v>70</v>
      </c>
      <c r="C445" s="3" t="s">
        <v>14</v>
      </c>
      <c r="D445" s="37">
        <f t="shared" si="433"/>
        <v>1190.4761904761904</v>
      </c>
      <c r="E445" s="8">
        <v>126</v>
      </c>
      <c r="F445" s="3">
        <v>127</v>
      </c>
      <c r="G445" s="3">
        <v>128</v>
      </c>
      <c r="H445" s="3">
        <v>129</v>
      </c>
      <c r="I445" s="2">
        <f t="shared" si="427"/>
        <v>1190.4761904761904</v>
      </c>
      <c r="J445" s="3">
        <f>(IF(C445="SHORT",IF(G445="",0,F445-G445),IF(C445="LONG",IF(G445="",0,G445-F445))))*D445</f>
        <v>1190.4761904761904</v>
      </c>
      <c r="K445" s="3">
        <f t="shared" si="461"/>
        <v>1190.4761904761904</v>
      </c>
      <c r="L445" s="4">
        <f t="shared" ref="L445" si="466">SUM(K445+J445+I445)</f>
        <v>3571.4285714285711</v>
      </c>
    </row>
    <row r="446" spans="1:12">
      <c r="A446" s="5" t="s">
        <v>208</v>
      </c>
      <c r="B446" s="33" t="s">
        <v>91</v>
      </c>
      <c r="C446" s="3" t="s">
        <v>14</v>
      </c>
      <c r="D446" s="37">
        <f t="shared" si="433"/>
        <v>491.80327868852459</v>
      </c>
      <c r="E446" s="8">
        <v>305</v>
      </c>
      <c r="F446" s="3">
        <v>307.5</v>
      </c>
      <c r="G446" s="3">
        <v>310</v>
      </c>
      <c r="H446" s="3">
        <v>313</v>
      </c>
      <c r="I446" s="2">
        <f t="shared" si="427"/>
        <v>1229.5081967213114</v>
      </c>
      <c r="J446" s="3">
        <f>(IF(C446="SHORT",IF(G446="",0,F446-G446),IF(C446="LONG",IF(G446="",0,G446-F446))))*D446</f>
        <v>1229.5081967213114</v>
      </c>
      <c r="K446" s="3">
        <f t="shared" si="461"/>
        <v>1475.4098360655737</v>
      </c>
      <c r="L446" s="4">
        <f t="shared" ref="L446" si="467">SUM(K446+J446+I446)</f>
        <v>3934.4262295081967</v>
      </c>
    </row>
    <row r="447" spans="1:12">
      <c r="A447" s="5" t="s">
        <v>208</v>
      </c>
      <c r="B447" s="33" t="s">
        <v>209</v>
      </c>
      <c r="C447" s="3" t="s">
        <v>14</v>
      </c>
      <c r="D447" s="37">
        <f t="shared" si="433"/>
        <v>833.33333333333337</v>
      </c>
      <c r="E447" s="8">
        <v>180</v>
      </c>
      <c r="F447" s="3">
        <v>181</v>
      </c>
      <c r="G447" s="3">
        <v>181.9</v>
      </c>
      <c r="H447" s="3">
        <v>0</v>
      </c>
      <c r="I447" s="2">
        <f t="shared" si="427"/>
        <v>833.33333333333337</v>
      </c>
      <c r="J447" s="3">
        <f>(IF(C447="SHORT",IF(G447="",0,F447-G447),IF(C447="LONG",IF(G447="",0,G447-F447))))*D447</f>
        <v>750.00000000000477</v>
      </c>
      <c r="K447" s="3">
        <v>0</v>
      </c>
      <c r="L447" s="4">
        <f t="shared" ref="L447" si="468">SUM(K447+J447+I447)</f>
        <v>1583.333333333338</v>
      </c>
    </row>
    <row r="448" spans="1:12">
      <c r="A448" s="5" t="s">
        <v>208</v>
      </c>
      <c r="B448" s="33" t="s">
        <v>83</v>
      </c>
      <c r="C448" s="3" t="s">
        <v>14</v>
      </c>
      <c r="D448" s="37">
        <f t="shared" si="433"/>
        <v>80.906148867313917</v>
      </c>
      <c r="E448" s="8">
        <v>1854</v>
      </c>
      <c r="F448" s="3">
        <v>1864</v>
      </c>
      <c r="G448" s="3">
        <v>0</v>
      </c>
      <c r="H448" s="3">
        <v>0</v>
      </c>
      <c r="I448" s="2">
        <f t="shared" si="427"/>
        <v>809.06148867313914</v>
      </c>
      <c r="J448" s="3">
        <v>0</v>
      </c>
      <c r="K448" s="3">
        <f>SUM(H448-G448)*D448</f>
        <v>0</v>
      </c>
      <c r="L448" s="4">
        <f t="shared" ref="L448" si="469">SUM(K448+J448+I448)</f>
        <v>809.06148867313914</v>
      </c>
    </row>
    <row r="449" spans="1:12">
      <c r="A449" s="5" t="s">
        <v>208</v>
      </c>
      <c r="B449" s="33" t="s">
        <v>24</v>
      </c>
      <c r="C449" s="3" t="s">
        <v>14</v>
      </c>
      <c r="D449" s="37">
        <f t="shared" si="433"/>
        <v>80.085424452749606</v>
      </c>
      <c r="E449" s="8">
        <v>1873</v>
      </c>
      <c r="F449" s="3">
        <v>1873</v>
      </c>
      <c r="G449" s="3">
        <v>0</v>
      </c>
      <c r="H449" s="3">
        <v>0</v>
      </c>
      <c r="I449" s="2">
        <f t="shared" si="427"/>
        <v>0</v>
      </c>
      <c r="J449" s="3">
        <v>0</v>
      </c>
      <c r="K449" s="3">
        <f>SUM(H449-G449)*D449</f>
        <v>0</v>
      </c>
      <c r="L449" s="4">
        <f t="shared" ref="L449" si="470">SUM(K449+J449+I449)</f>
        <v>0</v>
      </c>
    </row>
    <row r="450" spans="1:12">
      <c r="A450" s="5" t="s">
        <v>207</v>
      </c>
      <c r="B450" s="33" t="s">
        <v>41</v>
      </c>
      <c r="C450" s="3" t="s">
        <v>14</v>
      </c>
      <c r="D450" s="37">
        <f t="shared" si="433"/>
        <v>887.5739644970414</v>
      </c>
      <c r="E450" s="8">
        <v>169</v>
      </c>
      <c r="F450" s="3">
        <v>170.5</v>
      </c>
      <c r="G450" s="3">
        <v>172</v>
      </c>
      <c r="H450" s="3">
        <v>174</v>
      </c>
      <c r="I450" s="2">
        <f t="shared" si="427"/>
        <v>1331.3609467455622</v>
      </c>
      <c r="J450" s="3">
        <f>(IF(C450="SHORT",IF(G450="",0,F450-G450),IF(C450="LONG",IF(G450="",0,G450-F450))))*D450</f>
        <v>1331.3609467455622</v>
      </c>
      <c r="K450" s="3">
        <f>SUM(H450-G450)*D450</f>
        <v>1775.1479289940828</v>
      </c>
      <c r="L450" s="4">
        <f t="shared" ref="L450" si="471">SUM(K450+J450+I450)</f>
        <v>4437.8698224852069</v>
      </c>
    </row>
    <row r="451" spans="1:12">
      <c r="A451" s="5" t="s">
        <v>207</v>
      </c>
      <c r="B451" s="33" t="s">
        <v>36</v>
      </c>
      <c r="C451" s="3" t="s">
        <v>14</v>
      </c>
      <c r="D451" s="37">
        <f t="shared" si="433"/>
        <v>166.66666666666666</v>
      </c>
      <c r="E451" s="8">
        <v>900</v>
      </c>
      <c r="F451" s="3">
        <v>907.5</v>
      </c>
      <c r="G451" s="3">
        <v>917</v>
      </c>
      <c r="H451" s="3">
        <v>0</v>
      </c>
      <c r="I451" s="2">
        <f t="shared" si="427"/>
        <v>1250</v>
      </c>
      <c r="J451" s="3">
        <f>(IF(C451="SHORT",IF(G451="",0,F451-G451),IF(C451="LONG",IF(G451="",0,G451-F451))))*D451</f>
        <v>1583.3333333333333</v>
      </c>
      <c r="K451" s="3">
        <v>0</v>
      </c>
      <c r="L451" s="4">
        <f t="shared" ref="L451" si="472">SUM(K451+J451+I451)</f>
        <v>2833.333333333333</v>
      </c>
    </row>
    <row r="452" spans="1:12">
      <c r="A452" s="5" t="s">
        <v>207</v>
      </c>
      <c r="B452" s="33" t="s">
        <v>49</v>
      </c>
      <c r="C452" s="3" t="s">
        <v>14</v>
      </c>
      <c r="D452" s="37">
        <f t="shared" si="433"/>
        <v>77.922077922077918</v>
      </c>
      <c r="E452" s="8">
        <v>1925</v>
      </c>
      <c r="F452" s="3">
        <v>1933</v>
      </c>
      <c r="G452" s="3">
        <v>0</v>
      </c>
      <c r="H452" s="3">
        <v>0</v>
      </c>
      <c r="I452" s="2">
        <f t="shared" si="427"/>
        <v>623.37662337662334</v>
      </c>
      <c r="J452" s="3">
        <v>0</v>
      </c>
      <c r="K452" s="3">
        <v>0</v>
      </c>
      <c r="L452" s="4">
        <f t="shared" ref="L452" si="473">SUM(K452+J452+I452)</f>
        <v>623.37662337662334</v>
      </c>
    </row>
    <row r="453" spans="1:12">
      <c r="A453" s="5" t="s">
        <v>206</v>
      </c>
      <c r="B453" s="33" t="s">
        <v>53</v>
      </c>
      <c r="C453" s="3" t="s">
        <v>14</v>
      </c>
      <c r="D453" s="37">
        <f t="shared" si="433"/>
        <v>683.37129840546697</v>
      </c>
      <c r="E453" s="8">
        <v>219.5</v>
      </c>
      <c r="F453" s="3">
        <v>221</v>
      </c>
      <c r="G453" s="3">
        <v>0</v>
      </c>
      <c r="H453" s="3">
        <v>0</v>
      </c>
      <c r="I453" s="2">
        <f t="shared" si="427"/>
        <v>1025.0569476082005</v>
      </c>
      <c r="J453" s="3">
        <v>0</v>
      </c>
      <c r="K453" s="3">
        <f t="shared" ref="K453:K458" si="474">SUM(H453-G453)*D453</f>
        <v>0</v>
      </c>
      <c r="L453" s="4">
        <f t="shared" ref="L453" si="475">SUM(K453+J453+I453)</f>
        <v>1025.0569476082005</v>
      </c>
    </row>
    <row r="454" spans="1:12">
      <c r="A454" s="5" t="s">
        <v>206</v>
      </c>
      <c r="B454" s="33" t="s">
        <v>105</v>
      </c>
      <c r="C454" s="3" t="s">
        <v>14</v>
      </c>
      <c r="D454" s="37">
        <f t="shared" si="433"/>
        <v>108.85341074020319</v>
      </c>
      <c r="E454" s="8">
        <v>1378</v>
      </c>
      <c r="F454" s="3">
        <v>1380</v>
      </c>
      <c r="G454" s="3">
        <v>0</v>
      </c>
      <c r="H454" s="3">
        <v>0</v>
      </c>
      <c r="I454" s="2">
        <f t="shared" si="427"/>
        <v>217.70682148040638</v>
      </c>
      <c r="J454" s="3">
        <v>0</v>
      </c>
      <c r="K454" s="3">
        <f t="shared" si="474"/>
        <v>0</v>
      </c>
      <c r="L454" s="4">
        <f t="shared" ref="L454" si="476">SUM(K454+J454+I454)</f>
        <v>217.70682148040638</v>
      </c>
    </row>
    <row r="455" spans="1:12">
      <c r="A455" s="5" t="s">
        <v>206</v>
      </c>
      <c r="B455" s="33" t="s">
        <v>33</v>
      </c>
      <c r="C455" s="3" t="s">
        <v>14</v>
      </c>
      <c r="D455" s="37">
        <f t="shared" si="433"/>
        <v>86.058519793459553</v>
      </c>
      <c r="E455" s="8">
        <v>1743</v>
      </c>
      <c r="F455" s="3">
        <v>1743</v>
      </c>
      <c r="G455" s="3">
        <v>0</v>
      </c>
      <c r="H455" s="3">
        <v>0</v>
      </c>
      <c r="I455" s="2">
        <f t="shared" si="427"/>
        <v>0</v>
      </c>
      <c r="J455" s="3">
        <v>0</v>
      </c>
      <c r="K455" s="3">
        <f t="shared" si="474"/>
        <v>0</v>
      </c>
      <c r="L455" s="4">
        <f t="shared" ref="L455" si="477">SUM(K455+J455+I455)</f>
        <v>0</v>
      </c>
    </row>
    <row r="456" spans="1:12">
      <c r="A456" s="5" t="s">
        <v>206</v>
      </c>
      <c r="B456" s="33" t="s">
        <v>97</v>
      </c>
      <c r="C456" s="3" t="s">
        <v>14</v>
      </c>
      <c r="D456" s="37">
        <f t="shared" si="433"/>
        <v>365.85365853658539</v>
      </c>
      <c r="E456" s="8">
        <v>410</v>
      </c>
      <c r="F456" s="3">
        <v>410</v>
      </c>
      <c r="G456" s="3">
        <v>0</v>
      </c>
      <c r="H456" s="3">
        <v>0</v>
      </c>
      <c r="I456" s="2">
        <f t="shared" si="427"/>
        <v>0</v>
      </c>
      <c r="J456" s="3">
        <v>0</v>
      </c>
      <c r="K456" s="3">
        <f t="shared" si="474"/>
        <v>0</v>
      </c>
      <c r="L456" s="4">
        <f t="shared" ref="L456" si="478">SUM(K456+J456+I456)</f>
        <v>0</v>
      </c>
    </row>
    <row r="457" spans="1:12">
      <c r="A457" s="5" t="s">
        <v>204</v>
      </c>
      <c r="B457" s="33" t="s">
        <v>85</v>
      </c>
      <c r="C457" s="3" t="s">
        <v>14</v>
      </c>
      <c r="D457" s="37">
        <f t="shared" si="433"/>
        <v>441.82621502209133</v>
      </c>
      <c r="E457" s="8">
        <v>339.5</v>
      </c>
      <c r="F457" s="3">
        <v>341</v>
      </c>
      <c r="G457" s="3">
        <v>343</v>
      </c>
      <c r="H457" s="3">
        <v>345</v>
      </c>
      <c r="I457" s="2">
        <f t="shared" si="427"/>
        <v>662.73932253313706</v>
      </c>
      <c r="J457" s="3">
        <f>(IF(C457="SHORT",IF(G457="",0,F457-G457),IF(C457="LONG",IF(G457="",0,G457-F457))))*D457</f>
        <v>883.65243004418267</v>
      </c>
      <c r="K457" s="3">
        <f t="shared" si="474"/>
        <v>883.65243004418267</v>
      </c>
      <c r="L457" s="4">
        <f t="shared" ref="L457" si="479">SUM(K457+J457+I457)</f>
        <v>2430.0441826215024</v>
      </c>
    </row>
    <row r="458" spans="1:12">
      <c r="A458" s="5" t="s">
        <v>204</v>
      </c>
      <c r="B458" s="33" t="s">
        <v>105</v>
      </c>
      <c r="C458" s="3" t="s">
        <v>14</v>
      </c>
      <c r="D458" s="37">
        <f t="shared" si="433"/>
        <v>110.5379513633014</v>
      </c>
      <c r="E458" s="8">
        <v>1357</v>
      </c>
      <c r="F458" s="3">
        <v>1367</v>
      </c>
      <c r="G458" s="3">
        <v>1377</v>
      </c>
      <c r="H458" s="3">
        <v>1387</v>
      </c>
      <c r="I458" s="2">
        <f t="shared" si="427"/>
        <v>1105.3795136330141</v>
      </c>
      <c r="J458" s="3">
        <f>(IF(C458="SHORT",IF(G458="",0,F458-G458),IF(C458="LONG",IF(G458="",0,G458-F458))))*D458</f>
        <v>1105.3795136330141</v>
      </c>
      <c r="K458" s="3">
        <f t="shared" si="474"/>
        <v>1105.3795136330141</v>
      </c>
      <c r="L458" s="4">
        <f t="shared" ref="L458" si="480">SUM(K458+J458+I458)</f>
        <v>3316.1385408990423</v>
      </c>
    </row>
    <row r="459" spans="1:12">
      <c r="A459" s="5" t="s">
        <v>204</v>
      </c>
      <c r="B459" s="33" t="s">
        <v>133</v>
      </c>
      <c r="C459" s="3" t="s">
        <v>14</v>
      </c>
      <c r="D459" s="37">
        <f t="shared" si="433"/>
        <v>87.463556851311949</v>
      </c>
      <c r="E459" s="8">
        <v>1715</v>
      </c>
      <c r="F459" s="3">
        <v>1725</v>
      </c>
      <c r="G459" s="3">
        <v>1735</v>
      </c>
      <c r="H459" s="3">
        <v>0</v>
      </c>
      <c r="I459" s="2">
        <f t="shared" si="427"/>
        <v>874.63556851311955</v>
      </c>
      <c r="J459" s="3">
        <f>(IF(C459="SHORT",IF(G459="",0,F459-G459),IF(C459="LONG",IF(G459="",0,G459-F459))))*D459</f>
        <v>874.63556851311955</v>
      </c>
      <c r="K459" s="3">
        <v>0</v>
      </c>
      <c r="L459" s="4">
        <f t="shared" ref="L459" si="481">SUM(K459+J459+I459)</f>
        <v>1749.2711370262391</v>
      </c>
    </row>
    <row r="460" spans="1:12">
      <c r="A460" s="5" t="s">
        <v>204</v>
      </c>
      <c r="B460" s="33" t="s">
        <v>205</v>
      </c>
      <c r="C460" s="3" t="s">
        <v>14</v>
      </c>
      <c r="D460" s="37">
        <f t="shared" si="433"/>
        <v>1190.4761904761904</v>
      </c>
      <c r="E460" s="8">
        <v>126</v>
      </c>
      <c r="F460" s="3">
        <v>127</v>
      </c>
      <c r="G460" s="3">
        <v>0</v>
      </c>
      <c r="H460" s="3">
        <v>0</v>
      </c>
      <c r="I460" s="2">
        <f t="shared" si="427"/>
        <v>1190.4761904761904</v>
      </c>
      <c r="J460" s="3">
        <v>0</v>
      </c>
      <c r="K460" s="3">
        <v>0</v>
      </c>
      <c r="L460" s="4">
        <f t="shared" ref="L460" si="482">SUM(K460+J460+I460)</f>
        <v>1190.4761904761904</v>
      </c>
    </row>
    <row r="461" spans="1:12">
      <c r="A461" s="5" t="s">
        <v>202</v>
      </c>
      <c r="B461" s="33" t="s">
        <v>203</v>
      </c>
      <c r="C461" s="3" t="s">
        <v>14</v>
      </c>
      <c r="D461" s="37">
        <f t="shared" si="433"/>
        <v>528.16901408450701</v>
      </c>
      <c r="E461" s="8">
        <v>284</v>
      </c>
      <c r="F461" s="3">
        <v>286</v>
      </c>
      <c r="G461" s="3">
        <v>288</v>
      </c>
      <c r="H461" s="3">
        <v>290</v>
      </c>
      <c r="I461" s="2">
        <f t="shared" si="427"/>
        <v>1056.338028169014</v>
      </c>
      <c r="J461" s="3">
        <f>(IF(C461="SHORT",IF(G461="",0,F461-G461),IF(C461="LONG",IF(G461="",0,G461-F461))))*D461</f>
        <v>1056.338028169014</v>
      </c>
      <c r="K461" s="3">
        <f t="shared" ref="K461:K471" si="483">SUM(H461-G461)*D461</f>
        <v>1056.338028169014</v>
      </c>
      <c r="L461" s="4">
        <f t="shared" ref="L461" si="484">SUM(K461+J461+I461)</f>
        <v>3169.0140845070418</v>
      </c>
    </row>
    <row r="462" spans="1:12">
      <c r="A462" s="5" t="s">
        <v>202</v>
      </c>
      <c r="B462" s="33" t="s">
        <v>85</v>
      </c>
      <c r="C462" s="3" t="s">
        <v>14</v>
      </c>
      <c r="D462" s="37">
        <f t="shared" si="433"/>
        <v>464.39628482972137</v>
      </c>
      <c r="E462" s="8">
        <v>323</v>
      </c>
      <c r="F462" s="3">
        <v>326</v>
      </c>
      <c r="G462" s="3">
        <v>329</v>
      </c>
      <c r="H462" s="3">
        <v>333</v>
      </c>
      <c r="I462" s="2">
        <f t="shared" si="427"/>
        <v>1393.188854489164</v>
      </c>
      <c r="J462" s="3">
        <f>(IF(C462="SHORT",IF(G462="",0,F462-G462),IF(C462="LONG",IF(G462="",0,G462-F462))))*D462</f>
        <v>1393.188854489164</v>
      </c>
      <c r="K462" s="3">
        <f t="shared" si="483"/>
        <v>1857.5851393188855</v>
      </c>
      <c r="L462" s="4">
        <f t="shared" ref="L462" si="485">SUM(K462+J462+I462)</f>
        <v>4643.962848297213</v>
      </c>
    </row>
    <row r="463" spans="1:12">
      <c r="A463" s="5" t="s">
        <v>202</v>
      </c>
      <c r="B463" s="33" t="s">
        <v>163</v>
      </c>
      <c r="C463" s="3" t="s">
        <v>14</v>
      </c>
      <c r="D463" s="37">
        <f t="shared" si="433"/>
        <v>260.41666666666669</v>
      </c>
      <c r="E463" s="8">
        <v>576</v>
      </c>
      <c r="F463" s="3">
        <v>585</v>
      </c>
      <c r="G463" s="3">
        <v>0</v>
      </c>
      <c r="H463" s="3">
        <v>0</v>
      </c>
      <c r="I463" s="2">
        <f t="shared" si="427"/>
        <v>2343.75</v>
      </c>
      <c r="J463" s="3">
        <v>0</v>
      </c>
      <c r="K463" s="3">
        <f t="shared" si="483"/>
        <v>0</v>
      </c>
      <c r="L463" s="4">
        <f t="shared" ref="L463" si="486">SUM(K463+J463+I463)</f>
        <v>2343.75</v>
      </c>
    </row>
    <row r="464" spans="1:12">
      <c r="A464" s="5" t="s">
        <v>202</v>
      </c>
      <c r="B464" s="33" t="s">
        <v>23</v>
      </c>
      <c r="C464" s="3" t="s">
        <v>14</v>
      </c>
      <c r="D464" s="37">
        <f t="shared" si="433"/>
        <v>394.73684210526318</v>
      </c>
      <c r="E464" s="8">
        <v>380</v>
      </c>
      <c r="F464" s="3">
        <v>383</v>
      </c>
      <c r="G464" s="3">
        <v>0</v>
      </c>
      <c r="H464" s="3">
        <v>0</v>
      </c>
      <c r="I464" s="2">
        <f t="shared" si="427"/>
        <v>1184.2105263157896</v>
      </c>
      <c r="J464" s="3">
        <v>0</v>
      </c>
      <c r="K464" s="3">
        <f t="shared" si="483"/>
        <v>0</v>
      </c>
      <c r="L464" s="4">
        <f t="shared" ref="L464" si="487">SUM(K464+J464+I464)</f>
        <v>1184.2105263157896</v>
      </c>
    </row>
    <row r="465" spans="1:12">
      <c r="A465" s="5" t="s">
        <v>202</v>
      </c>
      <c r="B465" s="33" t="s">
        <v>29</v>
      </c>
      <c r="C465" s="3" t="s">
        <v>14</v>
      </c>
      <c r="D465" s="37">
        <f t="shared" si="433"/>
        <v>138.24884792626727</v>
      </c>
      <c r="E465" s="8">
        <v>1085</v>
      </c>
      <c r="F465" s="3">
        <v>1095</v>
      </c>
      <c r="G465" s="3">
        <v>0</v>
      </c>
      <c r="H465" s="3">
        <v>0</v>
      </c>
      <c r="I465" s="2">
        <f t="shared" si="427"/>
        <v>1382.4884792626726</v>
      </c>
      <c r="J465" s="3">
        <v>0</v>
      </c>
      <c r="K465" s="3">
        <f t="shared" si="483"/>
        <v>0</v>
      </c>
      <c r="L465" s="4">
        <f t="shared" ref="L465" si="488">SUM(K465+J465+I465)</f>
        <v>1382.4884792626726</v>
      </c>
    </row>
    <row r="466" spans="1:12">
      <c r="A466" s="5" t="s">
        <v>201</v>
      </c>
      <c r="B466" s="33" t="s">
        <v>20</v>
      </c>
      <c r="C466" s="3" t="s">
        <v>14</v>
      </c>
      <c r="D466" s="37">
        <f t="shared" si="433"/>
        <v>89.766606822262119</v>
      </c>
      <c r="E466" s="8">
        <v>1671</v>
      </c>
      <c r="F466" s="3">
        <v>1681</v>
      </c>
      <c r="G466" s="3">
        <v>1691</v>
      </c>
      <c r="H466" s="3">
        <v>1700</v>
      </c>
      <c r="I466" s="2">
        <f t="shared" si="427"/>
        <v>897.66606822262122</v>
      </c>
      <c r="J466" s="3">
        <f>(IF(C466="SHORT",IF(G466="",0,F466-G466),IF(C466="LONG",IF(G466="",0,G466-F466))))*D466</f>
        <v>897.66606822262122</v>
      </c>
      <c r="K466" s="3">
        <f t="shared" si="483"/>
        <v>807.89946140035909</v>
      </c>
      <c r="L466" s="4">
        <f t="shared" ref="L466" si="489">SUM(K466+J466+I466)</f>
        <v>2603.2315978456013</v>
      </c>
    </row>
    <row r="467" spans="1:12">
      <c r="A467" s="5" t="s">
        <v>201</v>
      </c>
      <c r="B467" s="33" t="s">
        <v>98</v>
      </c>
      <c r="C467" s="3" t="s">
        <v>14</v>
      </c>
      <c r="D467" s="37">
        <f t="shared" si="433"/>
        <v>1190.4761904761904</v>
      </c>
      <c r="E467" s="8">
        <v>126</v>
      </c>
      <c r="F467" s="3">
        <v>127</v>
      </c>
      <c r="G467" s="3">
        <v>128</v>
      </c>
      <c r="H467" s="3">
        <v>129</v>
      </c>
      <c r="I467" s="2">
        <f t="shared" si="427"/>
        <v>1190.4761904761904</v>
      </c>
      <c r="J467" s="3">
        <f>(IF(C467="SHORT",IF(G467="",0,F467-G467),IF(C467="LONG",IF(G467="",0,G467-F467))))*D467</f>
        <v>1190.4761904761904</v>
      </c>
      <c r="K467" s="3">
        <f t="shared" si="483"/>
        <v>1190.4761904761904</v>
      </c>
      <c r="L467" s="4">
        <f t="shared" ref="L467" si="490">SUM(K467+J467+I467)</f>
        <v>3571.4285714285711</v>
      </c>
    </row>
    <row r="468" spans="1:12">
      <c r="A468" s="5" t="s">
        <v>201</v>
      </c>
      <c r="B468" s="33" t="s">
        <v>63</v>
      </c>
      <c r="C468" s="3" t="s">
        <v>14</v>
      </c>
      <c r="D468" s="37">
        <f t="shared" si="433"/>
        <v>109.48905109489051</v>
      </c>
      <c r="E468" s="8">
        <v>1370</v>
      </c>
      <c r="F468" s="3">
        <v>1380</v>
      </c>
      <c r="G468" s="3">
        <v>0</v>
      </c>
      <c r="H468" s="3">
        <v>0</v>
      </c>
      <c r="I468" s="2">
        <f t="shared" si="427"/>
        <v>1094.8905109489051</v>
      </c>
      <c r="J468" s="3">
        <v>0</v>
      </c>
      <c r="K468" s="3">
        <f t="shared" si="483"/>
        <v>0</v>
      </c>
      <c r="L468" s="4">
        <f t="shared" ref="L468" si="491">SUM(K468+J468+I468)</f>
        <v>1094.8905109489051</v>
      </c>
    </row>
    <row r="469" spans="1:12">
      <c r="A469" s="5" t="s">
        <v>200</v>
      </c>
      <c r="B469" s="33" t="s">
        <v>98</v>
      </c>
      <c r="C469" s="3" t="s">
        <v>14</v>
      </c>
      <c r="D469" s="37">
        <f t="shared" si="433"/>
        <v>1250</v>
      </c>
      <c r="E469" s="8">
        <v>120</v>
      </c>
      <c r="F469" s="3">
        <v>121</v>
      </c>
      <c r="G469" s="3">
        <v>122</v>
      </c>
      <c r="H469" s="3">
        <v>123</v>
      </c>
      <c r="I469" s="2">
        <f t="shared" si="427"/>
        <v>1250</v>
      </c>
      <c r="J469" s="3">
        <f>(IF(C469="SHORT",IF(G469="",0,F469-G469),IF(C469="LONG",IF(G469="",0,G469-F469))))*D469</f>
        <v>1250</v>
      </c>
      <c r="K469" s="3">
        <f t="shared" si="483"/>
        <v>1250</v>
      </c>
      <c r="L469" s="4">
        <f t="shared" ref="L469" si="492">SUM(K469+J469+I469)</f>
        <v>3750</v>
      </c>
    </row>
    <row r="470" spans="1:12">
      <c r="A470" s="5" t="s">
        <v>200</v>
      </c>
      <c r="B470" s="33" t="s">
        <v>23</v>
      </c>
      <c r="C470" s="3" t="s">
        <v>14</v>
      </c>
      <c r="D470" s="37">
        <f t="shared" si="433"/>
        <v>388.60103626943004</v>
      </c>
      <c r="E470" s="8">
        <v>386</v>
      </c>
      <c r="F470" s="3">
        <v>389</v>
      </c>
      <c r="G470" s="3">
        <v>0</v>
      </c>
      <c r="H470" s="3">
        <v>0</v>
      </c>
      <c r="I470" s="2">
        <f t="shared" si="427"/>
        <v>1165.8031088082901</v>
      </c>
      <c r="J470" s="3">
        <v>0</v>
      </c>
      <c r="K470" s="3">
        <f t="shared" si="483"/>
        <v>0</v>
      </c>
      <c r="L470" s="4">
        <f t="shared" ref="L470" si="493">SUM(K470+J470+I470)</f>
        <v>1165.8031088082901</v>
      </c>
    </row>
    <row r="471" spans="1:12">
      <c r="A471" s="5" t="s">
        <v>200</v>
      </c>
      <c r="B471" s="33" t="s">
        <v>85</v>
      </c>
      <c r="C471" s="3" t="s">
        <v>14</v>
      </c>
      <c r="D471" s="37">
        <f t="shared" si="433"/>
        <v>478.46889952153111</v>
      </c>
      <c r="E471" s="8">
        <v>313.5</v>
      </c>
      <c r="F471" s="3">
        <v>315.5</v>
      </c>
      <c r="G471" s="3">
        <v>0</v>
      </c>
      <c r="H471" s="3">
        <v>0</v>
      </c>
      <c r="I471" s="2">
        <f t="shared" si="427"/>
        <v>956.93779904306223</v>
      </c>
      <c r="J471" s="3">
        <v>0</v>
      </c>
      <c r="K471" s="3">
        <f t="shared" si="483"/>
        <v>0</v>
      </c>
      <c r="L471" s="4">
        <f t="shared" ref="L471" si="494">SUM(K471+J471+I471)</f>
        <v>956.93779904306223</v>
      </c>
    </row>
    <row r="472" spans="1:12">
      <c r="A472" s="5" t="s">
        <v>199</v>
      </c>
      <c r="B472" s="33" t="s">
        <v>164</v>
      </c>
      <c r="C472" s="3" t="s">
        <v>14</v>
      </c>
      <c r="D472" s="37">
        <f t="shared" si="433"/>
        <v>222.22222222222223</v>
      </c>
      <c r="E472" s="8">
        <v>675</v>
      </c>
      <c r="F472" s="3">
        <v>680</v>
      </c>
      <c r="G472" s="3">
        <v>685</v>
      </c>
      <c r="H472" s="3">
        <v>0</v>
      </c>
      <c r="I472" s="2">
        <f t="shared" si="427"/>
        <v>1111.1111111111111</v>
      </c>
      <c r="J472" s="3">
        <f>(IF(C472="SHORT",IF(G472="",0,F472-G472),IF(C472="LONG",IF(G472="",0,G472-F472))))*D472</f>
        <v>1111.1111111111111</v>
      </c>
      <c r="K472" s="3">
        <v>0</v>
      </c>
      <c r="L472" s="4">
        <f t="shared" ref="L472" si="495">SUM(K472+J472+I472)</f>
        <v>2222.2222222222222</v>
      </c>
    </row>
    <row r="473" spans="1:12">
      <c r="A473" s="5" t="s">
        <v>199</v>
      </c>
      <c r="B473" s="33" t="s">
        <v>197</v>
      </c>
      <c r="C473" s="3" t="s">
        <v>14</v>
      </c>
      <c r="D473" s="37">
        <f t="shared" si="433"/>
        <v>214.59227467811158</v>
      </c>
      <c r="E473" s="8">
        <v>699</v>
      </c>
      <c r="F473" s="3">
        <v>705</v>
      </c>
      <c r="G473" s="3">
        <v>0</v>
      </c>
      <c r="H473" s="3">
        <v>0</v>
      </c>
      <c r="I473" s="2">
        <f t="shared" si="427"/>
        <v>1287.5536480686694</v>
      </c>
      <c r="J473" s="3">
        <v>0</v>
      </c>
      <c r="K473" s="3">
        <f>SUM(H473-G473)*D473</f>
        <v>0</v>
      </c>
      <c r="L473" s="4">
        <f t="shared" ref="L473" si="496">SUM(K473+J473+I473)</f>
        <v>1287.5536480686694</v>
      </c>
    </row>
    <row r="474" spans="1:12">
      <c r="A474" s="5" t="s">
        <v>199</v>
      </c>
      <c r="B474" s="33" t="s">
        <v>72</v>
      </c>
      <c r="C474" s="3" t="s">
        <v>14</v>
      </c>
      <c r="D474" s="37">
        <f t="shared" si="433"/>
        <v>769.23076923076928</v>
      </c>
      <c r="E474" s="8">
        <v>195</v>
      </c>
      <c r="F474" s="3">
        <v>195</v>
      </c>
      <c r="G474" s="3">
        <v>0</v>
      </c>
      <c r="H474" s="3">
        <v>0</v>
      </c>
      <c r="I474" s="2">
        <f t="shared" ref="I474:I537" si="497">(IF(C474="SHORT",E474-F474,IF(C474="LONG",F474-E474)))*D474</f>
        <v>0</v>
      </c>
      <c r="J474" s="3">
        <v>0</v>
      </c>
      <c r="K474" s="3">
        <f>SUM(H474-G474)*D474</f>
        <v>0</v>
      </c>
      <c r="L474" s="4">
        <f t="shared" ref="L474" si="498">SUM(K474+J474+I474)</f>
        <v>0</v>
      </c>
    </row>
    <row r="475" spans="1:12">
      <c r="A475" s="5" t="s">
        <v>199</v>
      </c>
      <c r="B475" s="33" t="s">
        <v>91</v>
      </c>
      <c r="C475" s="3" t="s">
        <v>14</v>
      </c>
      <c r="D475" s="37">
        <f t="shared" si="433"/>
        <v>568.18181818181813</v>
      </c>
      <c r="E475" s="8">
        <v>264</v>
      </c>
      <c r="F475" s="3">
        <v>260.89999999999998</v>
      </c>
      <c r="G475" s="3">
        <v>0</v>
      </c>
      <c r="H475" s="3">
        <v>0</v>
      </c>
      <c r="I475" s="2">
        <f t="shared" si="497"/>
        <v>-1761.3636363636492</v>
      </c>
      <c r="J475" s="3">
        <v>0</v>
      </c>
      <c r="K475" s="3">
        <f>SUM(H475-G475)*D475</f>
        <v>0</v>
      </c>
      <c r="L475" s="4">
        <f t="shared" ref="L475" si="499">SUM(K475+J475+I475)</f>
        <v>-1761.3636363636492</v>
      </c>
    </row>
    <row r="476" spans="1:12">
      <c r="A476" s="5" t="s">
        <v>198</v>
      </c>
      <c r="B476" s="33" t="s">
        <v>191</v>
      </c>
      <c r="C476" s="3" t="s">
        <v>14</v>
      </c>
      <c r="D476" s="37">
        <f t="shared" si="433"/>
        <v>365.85365853658539</v>
      </c>
      <c r="E476" s="8">
        <v>410</v>
      </c>
      <c r="F476" s="3">
        <v>413.5</v>
      </c>
      <c r="G476" s="3">
        <v>418</v>
      </c>
      <c r="H476" s="3">
        <v>422</v>
      </c>
      <c r="I476" s="2">
        <f t="shared" si="497"/>
        <v>1280.4878048780488</v>
      </c>
      <c r="J476" s="3">
        <f>(IF(C476="SHORT",IF(G476="",0,F476-G476),IF(C476="LONG",IF(G476="",0,G476-F476))))*D476</f>
        <v>1646.3414634146343</v>
      </c>
      <c r="K476" s="3">
        <f>SUM(H476-G476)*D476</f>
        <v>1463.4146341463415</v>
      </c>
      <c r="L476" s="4">
        <f t="shared" ref="L476" si="500">SUM(K476+J476+I476)</f>
        <v>4390.2439024390242</v>
      </c>
    </row>
    <row r="477" spans="1:12">
      <c r="A477" s="5" t="s">
        <v>198</v>
      </c>
      <c r="B477" s="33" t="s">
        <v>31</v>
      </c>
      <c r="C477" s="3" t="s">
        <v>14</v>
      </c>
      <c r="D477" s="37">
        <f t="shared" si="433"/>
        <v>491.80327868852459</v>
      </c>
      <c r="E477" s="8">
        <v>305</v>
      </c>
      <c r="F477" s="3">
        <v>307.5</v>
      </c>
      <c r="G477" s="3">
        <v>0</v>
      </c>
      <c r="H477" s="3">
        <v>0</v>
      </c>
      <c r="I477" s="2">
        <f t="shared" si="497"/>
        <v>1229.5081967213114</v>
      </c>
      <c r="J477" s="3">
        <v>0</v>
      </c>
      <c r="K477" s="3">
        <v>0</v>
      </c>
      <c r="L477" s="4">
        <f t="shared" ref="L477" si="501">SUM(K477+J477+I477)</f>
        <v>1229.5081967213114</v>
      </c>
    </row>
    <row r="478" spans="1:12">
      <c r="A478" s="5" t="s">
        <v>198</v>
      </c>
      <c r="B478" s="33" t="s">
        <v>16</v>
      </c>
      <c r="C478" s="3" t="s">
        <v>14</v>
      </c>
      <c r="D478" s="37">
        <f t="shared" si="433"/>
        <v>1060.0706713780919</v>
      </c>
      <c r="E478" s="8">
        <v>141.5</v>
      </c>
      <c r="F478" s="3">
        <v>140</v>
      </c>
      <c r="G478" s="3">
        <v>0</v>
      </c>
      <c r="H478" s="3">
        <v>0</v>
      </c>
      <c r="I478" s="2">
        <f t="shared" si="497"/>
        <v>-1590.1060070671379</v>
      </c>
      <c r="J478" s="3">
        <v>0</v>
      </c>
      <c r="K478" s="3">
        <v>0</v>
      </c>
      <c r="L478" s="4">
        <f t="shared" ref="L478" si="502">SUM(K478+J478+I478)</f>
        <v>-1590.1060070671379</v>
      </c>
    </row>
    <row r="479" spans="1:12">
      <c r="A479" s="5" t="s">
        <v>196</v>
      </c>
      <c r="B479" s="33" t="s">
        <v>197</v>
      </c>
      <c r="C479" s="3" t="s">
        <v>14</v>
      </c>
      <c r="D479" s="37">
        <f t="shared" ref="D479:D542" si="503">150000/E479</f>
        <v>240</v>
      </c>
      <c r="E479" s="8">
        <v>625</v>
      </c>
      <c r="F479" s="3">
        <v>630</v>
      </c>
      <c r="G479" s="3">
        <v>635</v>
      </c>
      <c r="H479" s="3">
        <v>0</v>
      </c>
      <c r="I479" s="2">
        <f t="shared" si="497"/>
        <v>1200</v>
      </c>
      <c r="J479" s="3">
        <f>(IF(C479="SHORT",IF(G479="",0,F479-G479),IF(C479="LONG",IF(G479="",0,G479-F479))))*D479</f>
        <v>1200</v>
      </c>
      <c r="K479" s="3">
        <v>0</v>
      </c>
      <c r="L479" s="4">
        <f t="shared" ref="L479" si="504">SUM(K479+J479+I479)</f>
        <v>2400</v>
      </c>
    </row>
    <row r="480" spans="1:12">
      <c r="A480" s="5" t="s">
        <v>196</v>
      </c>
      <c r="B480" s="33" t="s">
        <v>89</v>
      </c>
      <c r="C480" s="3" t="s">
        <v>14</v>
      </c>
      <c r="D480" s="37">
        <f t="shared" si="503"/>
        <v>483.87096774193549</v>
      </c>
      <c r="E480" s="8">
        <v>310</v>
      </c>
      <c r="F480" s="3">
        <v>312.5</v>
      </c>
      <c r="G480" s="3">
        <v>0</v>
      </c>
      <c r="H480" s="3">
        <v>0</v>
      </c>
      <c r="I480" s="2">
        <f t="shared" si="497"/>
        <v>1209.6774193548388</v>
      </c>
      <c r="J480" s="3">
        <v>0</v>
      </c>
      <c r="K480" s="3">
        <v>0</v>
      </c>
      <c r="L480" s="4">
        <f t="shared" ref="L480" si="505">SUM(K480+J480+I480)</f>
        <v>1209.6774193548388</v>
      </c>
    </row>
    <row r="481" spans="1:12">
      <c r="A481" s="5" t="s">
        <v>196</v>
      </c>
      <c r="B481" s="33" t="s">
        <v>164</v>
      </c>
      <c r="C481" s="3" t="s">
        <v>14</v>
      </c>
      <c r="D481" s="37">
        <f t="shared" si="503"/>
        <v>244.29967426710098</v>
      </c>
      <c r="E481" s="8">
        <v>614</v>
      </c>
      <c r="F481" s="3">
        <v>619</v>
      </c>
      <c r="G481" s="3">
        <v>0</v>
      </c>
      <c r="H481" s="3">
        <v>0</v>
      </c>
      <c r="I481" s="2">
        <f t="shared" si="497"/>
        <v>1221.498371335505</v>
      </c>
      <c r="J481" s="3">
        <v>0</v>
      </c>
      <c r="K481" s="3">
        <v>0</v>
      </c>
      <c r="L481" s="4">
        <f t="shared" ref="L481" si="506">SUM(K481+J481+I481)</f>
        <v>1221.498371335505</v>
      </c>
    </row>
    <row r="482" spans="1:12">
      <c r="A482" s="5" t="s">
        <v>196</v>
      </c>
      <c r="B482" s="33" t="s">
        <v>83</v>
      </c>
      <c r="C482" s="3" t="s">
        <v>14</v>
      </c>
      <c r="D482" s="37">
        <f t="shared" si="503"/>
        <v>86.306098964326807</v>
      </c>
      <c r="E482" s="8">
        <v>1738</v>
      </c>
      <c r="F482" s="3">
        <v>1725</v>
      </c>
      <c r="G482" s="3">
        <v>0</v>
      </c>
      <c r="H482" s="3">
        <v>0</v>
      </c>
      <c r="I482" s="2">
        <f t="shared" si="497"/>
        <v>-1121.9792865362485</v>
      </c>
      <c r="J482" s="3">
        <v>0</v>
      </c>
      <c r="K482" s="3">
        <v>0</v>
      </c>
      <c r="L482" s="4">
        <f t="shared" ref="L482" si="507">SUM(K482+J482+I482)</f>
        <v>-1121.9792865362485</v>
      </c>
    </row>
    <row r="483" spans="1:12">
      <c r="A483" s="5" t="s">
        <v>195</v>
      </c>
      <c r="B483" s="33" t="s">
        <v>164</v>
      </c>
      <c r="C483" s="3" t="s">
        <v>14</v>
      </c>
      <c r="D483" s="37">
        <f t="shared" si="503"/>
        <v>256.84931506849313</v>
      </c>
      <c r="E483" s="8">
        <v>584</v>
      </c>
      <c r="F483" s="3">
        <v>587.5</v>
      </c>
      <c r="G483" s="3">
        <v>0</v>
      </c>
      <c r="H483" s="3">
        <v>0</v>
      </c>
      <c r="I483" s="2">
        <f t="shared" si="497"/>
        <v>898.97260273972597</v>
      </c>
      <c r="J483" s="3">
        <v>0</v>
      </c>
      <c r="K483" s="3">
        <f t="shared" ref="K483:K489" si="508">SUM(H483-G483)*D483</f>
        <v>0</v>
      </c>
      <c r="L483" s="4">
        <f t="shared" ref="L483" si="509">SUM(K483+J483+I483)</f>
        <v>898.97260273972597</v>
      </c>
    </row>
    <row r="484" spans="1:12">
      <c r="A484" s="5" t="s">
        <v>195</v>
      </c>
      <c r="B484" s="33" t="s">
        <v>111</v>
      </c>
      <c r="C484" s="3" t="s">
        <v>14</v>
      </c>
      <c r="D484" s="37">
        <f t="shared" si="503"/>
        <v>877.19298245614038</v>
      </c>
      <c r="E484" s="8">
        <v>171</v>
      </c>
      <c r="F484" s="3">
        <v>172.25</v>
      </c>
      <c r="G484" s="3">
        <v>0</v>
      </c>
      <c r="H484" s="3">
        <v>0</v>
      </c>
      <c r="I484" s="2">
        <f t="shared" si="497"/>
        <v>1096.4912280701756</v>
      </c>
      <c r="J484" s="3">
        <v>0</v>
      </c>
      <c r="K484" s="3">
        <f t="shared" si="508"/>
        <v>0</v>
      </c>
      <c r="L484" s="4">
        <f t="shared" ref="L484" si="510">SUM(K484+J484+I484)</f>
        <v>1096.4912280701756</v>
      </c>
    </row>
    <row r="485" spans="1:12">
      <c r="A485" s="5" t="s">
        <v>195</v>
      </c>
      <c r="B485" s="33" t="s">
        <v>164</v>
      </c>
      <c r="C485" s="3" t="s">
        <v>14</v>
      </c>
      <c r="D485" s="37">
        <f t="shared" si="503"/>
        <v>255.10204081632654</v>
      </c>
      <c r="E485" s="8">
        <v>588</v>
      </c>
      <c r="F485" s="3">
        <v>580</v>
      </c>
      <c r="G485" s="3">
        <v>0</v>
      </c>
      <c r="H485" s="3">
        <v>0</v>
      </c>
      <c r="I485" s="2">
        <f t="shared" si="497"/>
        <v>-2040.8163265306123</v>
      </c>
      <c r="J485" s="3">
        <v>0</v>
      </c>
      <c r="K485" s="3">
        <f t="shared" si="508"/>
        <v>0</v>
      </c>
      <c r="L485" s="4">
        <f t="shared" ref="L485" si="511">SUM(K485+J485+I485)</f>
        <v>-2040.8163265306123</v>
      </c>
    </row>
    <row r="486" spans="1:12">
      <c r="A486" s="5" t="s">
        <v>194</v>
      </c>
      <c r="B486" s="33" t="s">
        <v>31</v>
      </c>
      <c r="C486" s="3" t="s">
        <v>14</v>
      </c>
      <c r="D486" s="37">
        <f t="shared" si="503"/>
        <v>526.31578947368416</v>
      </c>
      <c r="E486" s="8">
        <v>285</v>
      </c>
      <c r="F486" s="3">
        <v>287</v>
      </c>
      <c r="G486" s="3">
        <v>289</v>
      </c>
      <c r="H486" s="3">
        <v>291</v>
      </c>
      <c r="I486" s="2">
        <f t="shared" si="497"/>
        <v>1052.6315789473683</v>
      </c>
      <c r="J486" s="3">
        <f>(IF(C486="SHORT",IF(G486="",0,F486-G486),IF(C486="LONG",IF(G486="",0,G486-F486))))*D486</f>
        <v>1052.6315789473683</v>
      </c>
      <c r="K486" s="3">
        <f t="shared" si="508"/>
        <v>1052.6315789473683</v>
      </c>
      <c r="L486" s="4">
        <f t="shared" ref="L486" si="512">SUM(K486+J486+I486)</f>
        <v>3157.894736842105</v>
      </c>
    </row>
    <row r="487" spans="1:12">
      <c r="A487" s="5" t="s">
        <v>194</v>
      </c>
      <c r="B487" s="33" t="s">
        <v>90</v>
      </c>
      <c r="C487" s="3" t="s">
        <v>14</v>
      </c>
      <c r="D487" s="37">
        <f t="shared" si="503"/>
        <v>488.59934853420197</v>
      </c>
      <c r="E487" s="8">
        <v>307</v>
      </c>
      <c r="F487" s="3">
        <v>309.5</v>
      </c>
      <c r="G487" s="3">
        <v>312</v>
      </c>
      <c r="H487" s="3">
        <v>316</v>
      </c>
      <c r="I487" s="2">
        <f t="shared" si="497"/>
        <v>1221.498371335505</v>
      </c>
      <c r="J487" s="3">
        <f>(IF(C487="SHORT",IF(G487="",0,F487-G487),IF(C487="LONG",IF(G487="",0,G487-F487))))*D487</f>
        <v>1221.498371335505</v>
      </c>
      <c r="K487" s="3">
        <f t="shared" si="508"/>
        <v>1954.3973941368079</v>
      </c>
      <c r="L487" s="4">
        <f t="shared" ref="L487" si="513">SUM(K487+J487+I487)</f>
        <v>4397.3941368078176</v>
      </c>
    </row>
    <row r="488" spans="1:12">
      <c r="A488" s="5" t="s">
        <v>194</v>
      </c>
      <c r="B488" s="33" t="s">
        <v>107</v>
      </c>
      <c r="C488" s="3" t="s">
        <v>14</v>
      </c>
      <c r="D488" s="37">
        <f t="shared" si="503"/>
        <v>1250</v>
      </c>
      <c r="E488" s="8">
        <v>120</v>
      </c>
      <c r="F488" s="3">
        <v>120.8</v>
      </c>
      <c r="G488" s="3">
        <v>0</v>
      </c>
      <c r="H488" s="3">
        <v>0</v>
      </c>
      <c r="I488" s="2">
        <f t="shared" si="497"/>
        <v>999.99999999999648</v>
      </c>
      <c r="J488" s="3">
        <v>0</v>
      </c>
      <c r="K488" s="3">
        <f t="shared" si="508"/>
        <v>0</v>
      </c>
      <c r="L488" s="4">
        <f t="shared" ref="L488" si="514">SUM(K488+J488+I488)</f>
        <v>999.99999999999648</v>
      </c>
    </row>
    <row r="489" spans="1:12">
      <c r="A489" s="5" t="s">
        <v>194</v>
      </c>
      <c r="B489" s="33" t="s">
        <v>94</v>
      </c>
      <c r="C489" s="3" t="s">
        <v>14</v>
      </c>
      <c r="D489" s="37">
        <f t="shared" si="503"/>
        <v>704.22535211267609</v>
      </c>
      <c r="E489" s="8">
        <v>213</v>
      </c>
      <c r="F489" s="3">
        <v>215</v>
      </c>
      <c r="G489" s="3">
        <v>0</v>
      </c>
      <c r="H489" s="3">
        <v>0</v>
      </c>
      <c r="I489" s="2">
        <f t="shared" si="497"/>
        <v>1408.4507042253522</v>
      </c>
      <c r="J489" s="3">
        <v>0</v>
      </c>
      <c r="K489" s="3">
        <f t="shared" si="508"/>
        <v>0</v>
      </c>
      <c r="L489" s="4">
        <f t="shared" ref="L489" si="515">SUM(K489+J489+I489)</f>
        <v>1408.4507042253522</v>
      </c>
    </row>
    <row r="490" spans="1:12">
      <c r="A490" s="5" t="s">
        <v>192</v>
      </c>
      <c r="B490" s="33" t="s">
        <v>105</v>
      </c>
      <c r="C490" s="3" t="s">
        <v>14</v>
      </c>
      <c r="D490" s="37">
        <f t="shared" si="503"/>
        <v>119.04761904761905</v>
      </c>
      <c r="E490" s="8">
        <v>1260</v>
      </c>
      <c r="F490" s="3">
        <v>1265</v>
      </c>
      <c r="G490" s="3">
        <v>0</v>
      </c>
      <c r="H490" s="3">
        <v>0</v>
      </c>
      <c r="I490" s="2">
        <f t="shared" si="497"/>
        <v>595.2380952380953</v>
      </c>
      <c r="J490" s="3">
        <v>0</v>
      </c>
      <c r="K490" s="3">
        <v>0</v>
      </c>
      <c r="L490" s="4">
        <f t="shared" ref="L490" si="516">SUM(K490+J490+I490)</f>
        <v>595.2380952380953</v>
      </c>
    </row>
    <row r="491" spans="1:12">
      <c r="A491" s="5" t="s">
        <v>192</v>
      </c>
      <c r="B491" s="33" t="s">
        <v>163</v>
      </c>
      <c r="C491" s="3" t="s">
        <v>14</v>
      </c>
      <c r="D491" s="37">
        <f t="shared" si="503"/>
        <v>297.91459781529295</v>
      </c>
      <c r="E491" s="8">
        <v>503.5</v>
      </c>
      <c r="F491" s="3">
        <v>507.5</v>
      </c>
      <c r="G491" s="3">
        <v>512</v>
      </c>
      <c r="H491" s="3">
        <v>0</v>
      </c>
      <c r="I491" s="2">
        <f t="shared" si="497"/>
        <v>1191.6583912611718</v>
      </c>
      <c r="J491" s="3">
        <f>(IF(C491="SHORT",IF(G491="",0,F491-G491),IF(C491="LONG",IF(G491="",0,G491-F491))))*D491</f>
        <v>1340.6156901688182</v>
      </c>
      <c r="K491" s="3">
        <v>0</v>
      </c>
      <c r="L491" s="4">
        <f t="shared" ref="L491" si="517">SUM(K491+J491+I491)</f>
        <v>2532.27408142999</v>
      </c>
    </row>
    <row r="492" spans="1:12">
      <c r="A492" s="5" t="s">
        <v>192</v>
      </c>
      <c r="B492" s="33" t="s">
        <v>193</v>
      </c>
      <c r="C492" s="3" t="s">
        <v>14</v>
      </c>
      <c r="D492" s="37">
        <f t="shared" si="503"/>
        <v>665.1884700665189</v>
      </c>
      <c r="E492" s="8">
        <v>225.5</v>
      </c>
      <c r="F492" s="3">
        <v>223</v>
      </c>
      <c r="G492" s="3">
        <v>0</v>
      </c>
      <c r="H492" s="3">
        <v>0</v>
      </c>
      <c r="I492" s="2">
        <f t="shared" si="497"/>
        <v>-1662.9711751662971</v>
      </c>
      <c r="J492" s="3">
        <v>0</v>
      </c>
      <c r="K492" s="3">
        <v>0</v>
      </c>
      <c r="L492" s="4">
        <f t="shared" ref="L492" si="518">SUM(K492+J492+I492)</f>
        <v>-1662.9711751662971</v>
      </c>
    </row>
    <row r="493" spans="1:12">
      <c r="A493" s="5" t="s">
        <v>192</v>
      </c>
      <c r="B493" s="33" t="s">
        <v>90</v>
      </c>
      <c r="C493" s="3" t="s">
        <v>14</v>
      </c>
      <c r="D493" s="37">
        <f t="shared" si="503"/>
        <v>539.56834532374103</v>
      </c>
      <c r="E493" s="8">
        <v>278</v>
      </c>
      <c r="F493" s="3">
        <v>274.89999999999998</v>
      </c>
      <c r="G493" s="3">
        <v>0</v>
      </c>
      <c r="H493" s="3">
        <v>0</v>
      </c>
      <c r="I493" s="2">
        <f t="shared" si="497"/>
        <v>-1672.6618705036094</v>
      </c>
      <c r="J493" s="3">
        <v>0</v>
      </c>
      <c r="K493" s="3">
        <v>0</v>
      </c>
      <c r="L493" s="4">
        <f t="shared" ref="L493" si="519">SUM(K493+J493+I493)</f>
        <v>-1672.6618705036094</v>
      </c>
    </row>
    <row r="494" spans="1:12">
      <c r="A494" s="5" t="s">
        <v>190</v>
      </c>
      <c r="B494" s="33" t="s">
        <v>25</v>
      </c>
      <c r="C494" s="3" t="s">
        <v>14</v>
      </c>
      <c r="D494" s="37">
        <f t="shared" si="503"/>
        <v>361.88178528347407</v>
      </c>
      <c r="E494" s="8">
        <v>414.5</v>
      </c>
      <c r="F494" s="3">
        <v>418</v>
      </c>
      <c r="G494" s="3">
        <v>422</v>
      </c>
      <c r="H494" s="3">
        <v>424</v>
      </c>
      <c r="I494" s="2">
        <f t="shared" si="497"/>
        <v>1266.5862484921593</v>
      </c>
      <c r="J494" s="3">
        <f>(IF(C494="SHORT",IF(G494="",0,F494-G494),IF(C494="LONG",IF(G494="",0,G494-F494))))*D494</f>
        <v>1447.5271411338963</v>
      </c>
      <c r="K494" s="3">
        <f t="shared" ref="K494:K501" si="520">SUM(H494-G494)*D494</f>
        <v>723.76357056694815</v>
      </c>
      <c r="L494" s="4">
        <f t="shared" ref="L494" si="521">SUM(K494+J494+I494)</f>
        <v>3437.8769601930035</v>
      </c>
    </row>
    <row r="495" spans="1:12">
      <c r="A495" s="5" t="s">
        <v>190</v>
      </c>
      <c r="B495" s="33" t="s">
        <v>90</v>
      </c>
      <c r="C495" s="3" t="s">
        <v>14</v>
      </c>
      <c r="D495" s="37">
        <f t="shared" si="503"/>
        <v>627.61506276150624</v>
      </c>
      <c r="E495" s="8">
        <v>239</v>
      </c>
      <c r="F495" s="3">
        <v>241</v>
      </c>
      <c r="G495" s="3">
        <v>243</v>
      </c>
      <c r="H495" s="3">
        <v>245</v>
      </c>
      <c r="I495" s="2">
        <f t="shared" si="497"/>
        <v>1255.2301255230125</v>
      </c>
      <c r="J495" s="3">
        <f>(IF(C495="SHORT",IF(G495="",0,F495-G495),IF(C495="LONG",IF(G495="",0,G495-F495))))*D495</f>
        <v>1255.2301255230125</v>
      </c>
      <c r="K495" s="3">
        <f t="shared" si="520"/>
        <v>1255.2301255230125</v>
      </c>
      <c r="L495" s="4">
        <f t="shared" ref="L495" si="522">SUM(K495+J495+I495)</f>
        <v>3765.6903765690377</v>
      </c>
    </row>
    <row r="496" spans="1:12">
      <c r="A496" s="5" t="s">
        <v>190</v>
      </c>
      <c r="B496" s="33" t="s">
        <v>191</v>
      </c>
      <c r="C496" s="3" t="s">
        <v>14</v>
      </c>
      <c r="D496" s="37">
        <f t="shared" si="503"/>
        <v>405.40540540540542</v>
      </c>
      <c r="E496" s="8">
        <v>370</v>
      </c>
      <c r="F496" s="3">
        <v>373</v>
      </c>
      <c r="G496" s="3">
        <v>376</v>
      </c>
      <c r="H496" s="3">
        <v>380</v>
      </c>
      <c r="I496" s="2">
        <f t="shared" si="497"/>
        <v>1216.2162162162163</v>
      </c>
      <c r="J496" s="3">
        <f>(IF(C496="SHORT",IF(G496="",0,F496-G496),IF(C496="LONG",IF(G496="",0,G496-F496))))*D496</f>
        <v>1216.2162162162163</v>
      </c>
      <c r="K496" s="3">
        <f t="shared" si="520"/>
        <v>1621.6216216216217</v>
      </c>
      <c r="L496" s="4">
        <f t="shared" ref="L496" si="523">SUM(K496+J496+I496)</f>
        <v>4054.0540540540542</v>
      </c>
    </row>
    <row r="497" spans="1:12">
      <c r="A497" s="5" t="s">
        <v>189</v>
      </c>
      <c r="B497" s="33" t="s">
        <v>30</v>
      </c>
      <c r="C497" s="3" t="s">
        <v>14</v>
      </c>
      <c r="D497" s="37">
        <f t="shared" si="503"/>
        <v>386.59793814432987</v>
      </c>
      <c r="E497" s="8">
        <v>388</v>
      </c>
      <c r="F497" s="3">
        <v>389</v>
      </c>
      <c r="G497" s="3">
        <v>0</v>
      </c>
      <c r="H497" s="3">
        <v>0</v>
      </c>
      <c r="I497" s="2">
        <f t="shared" si="497"/>
        <v>386.59793814432987</v>
      </c>
      <c r="J497" s="3">
        <v>0</v>
      </c>
      <c r="K497" s="3">
        <f t="shared" si="520"/>
        <v>0</v>
      </c>
      <c r="L497" s="4">
        <f t="shared" ref="L497" si="524">SUM(K497+J497+I497)</f>
        <v>386.59793814432987</v>
      </c>
    </row>
    <row r="498" spans="1:12">
      <c r="A498" s="5" t="s">
        <v>189</v>
      </c>
      <c r="B498" s="33" t="s">
        <v>63</v>
      </c>
      <c r="C498" s="3" t="s">
        <v>14</v>
      </c>
      <c r="D498" s="37">
        <f t="shared" si="503"/>
        <v>106.76156583629893</v>
      </c>
      <c r="E498" s="8">
        <v>1405</v>
      </c>
      <c r="F498" s="3">
        <v>1418</v>
      </c>
      <c r="G498" s="3">
        <v>0</v>
      </c>
      <c r="H498" s="3">
        <v>0</v>
      </c>
      <c r="I498" s="2">
        <f t="shared" si="497"/>
        <v>1387.9003558718859</v>
      </c>
      <c r="J498" s="3">
        <v>0</v>
      </c>
      <c r="K498" s="3">
        <f t="shared" si="520"/>
        <v>0</v>
      </c>
      <c r="L498" s="4">
        <f t="shared" ref="L498" si="525">SUM(K498+J498+I498)</f>
        <v>1387.9003558718859</v>
      </c>
    </row>
    <row r="499" spans="1:12">
      <c r="A499" s="5" t="s">
        <v>189</v>
      </c>
      <c r="B499" s="33" t="s">
        <v>25</v>
      </c>
      <c r="C499" s="3" t="s">
        <v>14</v>
      </c>
      <c r="D499" s="37">
        <f t="shared" si="503"/>
        <v>372.20843672456573</v>
      </c>
      <c r="E499" s="8">
        <v>403</v>
      </c>
      <c r="F499" s="3">
        <v>407</v>
      </c>
      <c r="G499" s="3">
        <v>0</v>
      </c>
      <c r="H499" s="3">
        <v>0</v>
      </c>
      <c r="I499" s="2">
        <f t="shared" si="497"/>
        <v>1488.8337468982629</v>
      </c>
      <c r="J499" s="3">
        <v>0</v>
      </c>
      <c r="K499" s="3">
        <f t="shared" si="520"/>
        <v>0</v>
      </c>
      <c r="L499" s="4">
        <f t="shared" ref="L499" si="526">SUM(K499+J499+I499)</f>
        <v>1488.8337468982629</v>
      </c>
    </row>
    <row r="500" spans="1:12">
      <c r="A500" s="5" t="s">
        <v>187</v>
      </c>
      <c r="B500" s="33" t="s">
        <v>31</v>
      </c>
      <c r="C500" s="3" t="s">
        <v>14</v>
      </c>
      <c r="D500" s="37">
        <f t="shared" si="503"/>
        <v>522.64808362369342</v>
      </c>
      <c r="E500" s="8">
        <v>287</v>
      </c>
      <c r="F500" s="3">
        <v>289</v>
      </c>
      <c r="G500" s="3">
        <v>291</v>
      </c>
      <c r="H500" s="3">
        <v>293</v>
      </c>
      <c r="I500" s="2">
        <f t="shared" si="497"/>
        <v>1045.2961672473868</v>
      </c>
      <c r="J500" s="3">
        <f>(IF(C500="SHORT",IF(G500="",0,F500-G500),IF(C500="LONG",IF(G500="",0,G500-F500))))*D500</f>
        <v>1045.2961672473868</v>
      </c>
      <c r="K500" s="3">
        <f t="shared" si="520"/>
        <v>1045.2961672473868</v>
      </c>
      <c r="L500" s="4">
        <f t="shared" ref="L500" si="527">SUM(K500+J500+I500)</f>
        <v>3135.8885017421608</v>
      </c>
    </row>
    <row r="501" spans="1:12">
      <c r="A501" s="5" t="s">
        <v>187</v>
      </c>
      <c r="B501" s="33" t="s">
        <v>188</v>
      </c>
      <c r="C501" s="3" t="s">
        <v>14</v>
      </c>
      <c r="D501" s="37">
        <f t="shared" si="503"/>
        <v>1086.9565217391305</v>
      </c>
      <c r="E501" s="8">
        <v>138</v>
      </c>
      <c r="F501" s="3">
        <v>139</v>
      </c>
      <c r="G501" s="3">
        <v>140</v>
      </c>
      <c r="H501" s="3">
        <v>141</v>
      </c>
      <c r="I501" s="2">
        <f t="shared" si="497"/>
        <v>1086.9565217391305</v>
      </c>
      <c r="J501" s="3">
        <f>(IF(C501="SHORT",IF(G501="",0,F501-G501),IF(C501="LONG",IF(G501="",0,G501-F501))))*D501</f>
        <v>1086.9565217391305</v>
      </c>
      <c r="K501" s="3">
        <f t="shared" si="520"/>
        <v>1086.9565217391305</v>
      </c>
      <c r="L501" s="4">
        <f t="shared" ref="L501" si="528">SUM(K501+J501+I501)</f>
        <v>3260.8695652173915</v>
      </c>
    </row>
    <row r="502" spans="1:12">
      <c r="A502" s="5" t="s">
        <v>187</v>
      </c>
      <c r="B502" s="33" t="s">
        <v>52</v>
      </c>
      <c r="C502" s="3" t="s">
        <v>14</v>
      </c>
      <c r="D502" s="37">
        <f t="shared" si="503"/>
        <v>119.5219123505976</v>
      </c>
      <c r="E502" s="8">
        <v>1255</v>
      </c>
      <c r="F502" s="3">
        <v>1267</v>
      </c>
      <c r="G502" s="3">
        <v>1277</v>
      </c>
      <c r="H502" s="3">
        <v>0</v>
      </c>
      <c r="I502" s="2">
        <f t="shared" si="497"/>
        <v>1434.2629482071711</v>
      </c>
      <c r="J502" s="3">
        <f>(IF(C502="SHORT",IF(G502="",0,F502-G502),IF(C502="LONG",IF(G502="",0,G502-F502))))*D502</f>
        <v>1195.2191235059761</v>
      </c>
      <c r="K502" s="3">
        <v>0</v>
      </c>
      <c r="L502" s="4">
        <f t="shared" ref="L502" si="529">SUM(K502+J502+I502)</f>
        <v>2629.482071713147</v>
      </c>
    </row>
    <row r="503" spans="1:12">
      <c r="A503" s="5" t="s">
        <v>187</v>
      </c>
      <c r="B503" s="33" t="s">
        <v>63</v>
      </c>
      <c r="C503" s="3" t="s">
        <v>14</v>
      </c>
      <c r="D503" s="37">
        <f t="shared" si="503"/>
        <v>107.52688172043011</v>
      </c>
      <c r="E503" s="8">
        <v>1395</v>
      </c>
      <c r="F503" s="3">
        <v>1405</v>
      </c>
      <c r="G503" s="3">
        <v>0</v>
      </c>
      <c r="H503" s="3">
        <v>0</v>
      </c>
      <c r="I503" s="2">
        <f t="shared" si="497"/>
        <v>1075.2688172043011</v>
      </c>
      <c r="J503" s="3">
        <v>0</v>
      </c>
      <c r="K503" s="3">
        <v>0</v>
      </c>
      <c r="L503" s="4">
        <f t="shared" ref="L503" si="530">SUM(K503+J503+I503)</f>
        <v>1075.2688172043011</v>
      </c>
    </row>
    <row r="504" spans="1:12">
      <c r="A504" s="5" t="s">
        <v>186</v>
      </c>
      <c r="B504" s="33" t="s">
        <v>31</v>
      </c>
      <c r="C504" s="3" t="s">
        <v>14</v>
      </c>
      <c r="D504" s="37">
        <f t="shared" si="503"/>
        <v>527.70448548812669</v>
      </c>
      <c r="E504" s="8">
        <v>284.25</v>
      </c>
      <c r="F504" s="3">
        <v>286.5</v>
      </c>
      <c r="G504" s="3">
        <v>288</v>
      </c>
      <c r="H504" s="3">
        <v>290</v>
      </c>
      <c r="I504" s="2">
        <f t="shared" si="497"/>
        <v>1187.3350923482851</v>
      </c>
      <c r="J504" s="3">
        <f>(IF(C504="SHORT",IF(G504="",0,F504-G504),IF(C504="LONG",IF(G504="",0,G504-F504))))*D504</f>
        <v>791.55672823219004</v>
      </c>
      <c r="K504" s="3">
        <f>SUM(H504-G504)*D504</f>
        <v>1055.4089709762534</v>
      </c>
      <c r="L504" s="4">
        <f t="shared" ref="L504" si="531">SUM(K504+J504+I504)</f>
        <v>3034.3007915567287</v>
      </c>
    </row>
    <row r="505" spans="1:12">
      <c r="A505" s="5" t="s">
        <v>186</v>
      </c>
      <c r="B505" s="33" t="s">
        <v>163</v>
      </c>
      <c r="C505" s="3" t="s">
        <v>14</v>
      </c>
      <c r="D505" s="37">
        <f t="shared" si="503"/>
        <v>301.81086519114689</v>
      </c>
      <c r="E505" s="8">
        <v>497</v>
      </c>
      <c r="F505" s="3">
        <v>500</v>
      </c>
      <c r="G505" s="3">
        <v>503</v>
      </c>
      <c r="H505" s="3">
        <v>0</v>
      </c>
      <c r="I505" s="2">
        <f t="shared" si="497"/>
        <v>905.43259557344072</v>
      </c>
      <c r="J505" s="3">
        <f>(IF(C505="SHORT",IF(G505="",0,F505-G505),IF(C505="LONG",IF(G505="",0,G505-F505))))*D505</f>
        <v>905.43259557344072</v>
      </c>
      <c r="K505" s="3">
        <v>0</v>
      </c>
      <c r="L505" s="4">
        <f t="shared" ref="L505" si="532">SUM(K505+J505+I505)</f>
        <v>1810.8651911468814</v>
      </c>
    </row>
    <row r="506" spans="1:12">
      <c r="A506" s="5" t="s">
        <v>186</v>
      </c>
      <c r="B506" s="33" t="s">
        <v>105</v>
      </c>
      <c r="C506" s="3" t="s">
        <v>14</v>
      </c>
      <c r="D506" s="37">
        <f t="shared" si="503"/>
        <v>120</v>
      </c>
      <c r="E506" s="8">
        <v>1250</v>
      </c>
      <c r="F506" s="3">
        <v>1260</v>
      </c>
      <c r="G506" s="3">
        <v>0</v>
      </c>
      <c r="H506" s="3">
        <v>0</v>
      </c>
      <c r="I506" s="2">
        <f t="shared" si="497"/>
        <v>1200</v>
      </c>
      <c r="J506" s="3">
        <v>0</v>
      </c>
      <c r="K506" s="3">
        <f>SUM(H506-G506)*D506</f>
        <v>0</v>
      </c>
      <c r="L506" s="4">
        <f t="shared" ref="L506" si="533">SUM(K506+J506+I506)</f>
        <v>1200</v>
      </c>
    </row>
    <row r="507" spans="1:12">
      <c r="A507" s="5" t="s">
        <v>186</v>
      </c>
      <c r="B507" s="33" t="s">
        <v>63</v>
      </c>
      <c r="C507" s="3" t="s">
        <v>14</v>
      </c>
      <c r="D507" s="37">
        <f t="shared" si="503"/>
        <v>106.30758327427357</v>
      </c>
      <c r="E507" s="8">
        <v>1411</v>
      </c>
      <c r="F507" s="3">
        <v>1421</v>
      </c>
      <c r="G507" s="3">
        <v>0</v>
      </c>
      <c r="H507" s="3">
        <v>0</v>
      </c>
      <c r="I507" s="2">
        <f t="shared" si="497"/>
        <v>1063.0758327427357</v>
      </c>
      <c r="J507" s="3">
        <v>0</v>
      </c>
      <c r="K507" s="3">
        <f>SUM(H507-G507)*D507</f>
        <v>0</v>
      </c>
      <c r="L507" s="4">
        <f t="shared" ref="L507" si="534">SUM(K507+J507+I507)</f>
        <v>1063.0758327427357</v>
      </c>
    </row>
    <row r="508" spans="1:12">
      <c r="A508" s="5" t="s">
        <v>186</v>
      </c>
      <c r="B508" s="33" t="s">
        <v>65</v>
      </c>
      <c r="C508" s="3" t="s">
        <v>14</v>
      </c>
      <c r="D508" s="37">
        <f t="shared" si="503"/>
        <v>1034.4827586206898</v>
      </c>
      <c r="E508" s="8">
        <v>145</v>
      </c>
      <c r="F508" s="3">
        <v>145</v>
      </c>
      <c r="G508" s="3">
        <v>0</v>
      </c>
      <c r="H508" s="3">
        <v>0</v>
      </c>
      <c r="I508" s="2">
        <f t="shared" si="497"/>
        <v>0</v>
      </c>
      <c r="J508" s="3">
        <v>0</v>
      </c>
      <c r="K508" s="3">
        <f>SUM(H508-G508)*D508</f>
        <v>0</v>
      </c>
      <c r="L508" s="4">
        <f t="shared" ref="L508:L509" si="535">SUM(K508+J508+I508)</f>
        <v>0</v>
      </c>
    </row>
    <row r="509" spans="1:12">
      <c r="A509" s="5" t="s">
        <v>186</v>
      </c>
      <c r="B509" s="33" t="s">
        <v>38</v>
      </c>
      <c r="C509" s="3" t="s">
        <v>14</v>
      </c>
      <c r="D509" s="37">
        <f t="shared" si="503"/>
        <v>315.12605042016804</v>
      </c>
      <c r="E509" s="8">
        <v>476</v>
      </c>
      <c r="F509" s="3">
        <v>476</v>
      </c>
      <c r="G509" s="3">
        <v>0</v>
      </c>
      <c r="H509" s="3">
        <v>0</v>
      </c>
      <c r="I509" s="2">
        <f t="shared" si="497"/>
        <v>0</v>
      </c>
      <c r="J509" s="3">
        <v>0</v>
      </c>
      <c r="K509" s="3">
        <f>SUM(H509-G509)*D509</f>
        <v>0</v>
      </c>
      <c r="L509" s="4">
        <f t="shared" si="535"/>
        <v>0</v>
      </c>
    </row>
    <row r="510" spans="1:12">
      <c r="A510" s="5" t="s">
        <v>186</v>
      </c>
      <c r="B510" s="33" t="s">
        <v>76</v>
      </c>
      <c r="C510" s="3" t="s">
        <v>14</v>
      </c>
      <c r="D510" s="37">
        <f t="shared" si="503"/>
        <v>57.034220532319395</v>
      </c>
      <c r="E510" s="8">
        <v>2630</v>
      </c>
      <c r="F510" s="3">
        <v>2600</v>
      </c>
      <c r="G510" s="3">
        <v>0</v>
      </c>
      <c r="H510" s="3">
        <v>0</v>
      </c>
      <c r="I510" s="2">
        <f t="shared" si="497"/>
        <v>-1711.0266159695818</v>
      </c>
      <c r="J510" s="3">
        <v>0</v>
      </c>
      <c r="K510" s="3">
        <f>SUM(H510-G510)*D510</f>
        <v>0</v>
      </c>
      <c r="L510" s="4">
        <f t="shared" ref="L510" si="536">SUM(K510+J510+I510)</f>
        <v>-1711.0266159695818</v>
      </c>
    </row>
    <row r="511" spans="1:12">
      <c r="A511" s="5" t="s">
        <v>186</v>
      </c>
      <c r="B511" s="33" t="s">
        <v>31</v>
      </c>
      <c r="C511" s="3" t="s">
        <v>14</v>
      </c>
      <c r="D511" s="37">
        <f t="shared" si="503"/>
        <v>528.16901408450701</v>
      </c>
      <c r="E511" s="8">
        <v>284</v>
      </c>
      <c r="F511" s="3">
        <v>281</v>
      </c>
      <c r="G511" s="3">
        <v>0</v>
      </c>
      <c r="H511" s="3">
        <v>2</v>
      </c>
      <c r="I511" s="2">
        <f t="shared" si="497"/>
        <v>-1584.5070422535209</v>
      </c>
      <c r="J511" s="3">
        <v>0</v>
      </c>
      <c r="K511" s="3">
        <v>0</v>
      </c>
      <c r="L511" s="4">
        <f t="shared" ref="L511" si="537">SUM(K511+J511+I511)</f>
        <v>-1584.5070422535209</v>
      </c>
    </row>
    <row r="512" spans="1:12">
      <c r="A512" s="5" t="s">
        <v>185</v>
      </c>
      <c r="B512" s="33" t="s">
        <v>107</v>
      </c>
      <c r="C512" s="3" t="s">
        <v>14</v>
      </c>
      <c r="D512" s="37">
        <f t="shared" si="503"/>
        <v>1351.3513513513512</v>
      </c>
      <c r="E512" s="8">
        <v>111</v>
      </c>
      <c r="F512" s="3">
        <v>112</v>
      </c>
      <c r="G512" s="3">
        <v>113</v>
      </c>
      <c r="H512" s="3">
        <v>114</v>
      </c>
      <c r="I512" s="2">
        <f t="shared" si="497"/>
        <v>1351.3513513513512</v>
      </c>
      <c r="J512" s="3">
        <f>(IF(C512="SHORT",IF(G512="",0,F512-G512),IF(C512="LONG",IF(G512="",0,G512-F512))))*D512</f>
        <v>1351.3513513513512</v>
      </c>
      <c r="K512" s="3">
        <f>SUM(H512-G512)*D512</f>
        <v>1351.3513513513512</v>
      </c>
      <c r="L512" s="4">
        <f t="shared" ref="L512" si="538">SUM(K512+J512+I512)</f>
        <v>4054.0540540540537</v>
      </c>
    </row>
    <row r="513" spans="1:12">
      <c r="A513" s="5" t="s">
        <v>185</v>
      </c>
      <c r="B513" s="33" t="s">
        <v>163</v>
      </c>
      <c r="C513" s="3" t="s">
        <v>14</v>
      </c>
      <c r="D513" s="37">
        <f t="shared" si="503"/>
        <v>319.14893617021278</v>
      </c>
      <c r="E513" s="8">
        <v>470</v>
      </c>
      <c r="F513" s="3">
        <v>473</v>
      </c>
      <c r="G513" s="3">
        <v>476</v>
      </c>
      <c r="H513" s="3">
        <v>479</v>
      </c>
      <c r="I513" s="2">
        <f t="shared" si="497"/>
        <v>957.44680851063833</v>
      </c>
      <c r="J513" s="3">
        <f>(IF(C513="SHORT",IF(G513="",0,F513-G513),IF(C513="LONG",IF(G513="",0,G513-F513))))*D513</f>
        <v>957.44680851063833</v>
      </c>
      <c r="K513" s="3">
        <f>SUM(H513-G513)*D513</f>
        <v>957.44680851063833</v>
      </c>
      <c r="L513" s="4">
        <f t="shared" ref="L513" si="539">SUM(K513+J513+I513)</f>
        <v>2872.3404255319151</v>
      </c>
    </row>
    <row r="514" spans="1:12">
      <c r="A514" s="5" t="s">
        <v>185</v>
      </c>
      <c r="B514" s="33" t="s">
        <v>21</v>
      </c>
      <c r="C514" s="3" t="s">
        <v>14</v>
      </c>
      <c r="D514" s="37">
        <f t="shared" si="503"/>
        <v>223.88059701492537</v>
      </c>
      <c r="E514" s="8">
        <v>670</v>
      </c>
      <c r="F514" s="3">
        <v>675</v>
      </c>
      <c r="G514" s="3">
        <v>0</v>
      </c>
      <c r="H514" s="3">
        <v>0</v>
      </c>
      <c r="I514" s="2">
        <f t="shared" si="497"/>
        <v>1119.4029850746269</v>
      </c>
      <c r="J514" s="3">
        <v>0</v>
      </c>
      <c r="K514" s="3">
        <f>SUM(H514-G514)*D514</f>
        <v>0</v>
      </c>
      <c r="L514" s="4">
        <f t="shared" ref="L514:L515" si="540">SUM(K514+J514+I514)</f>
        <v>1119.4029850746269</v>
      </c>
    </row>
    <row r="515" spans="1:12">
      <c r="A515" s="5" t="s">
        <v>185</v>
      </c>
      <c r="B515" s="33" t="s">
        <v>48</v>
      </c>
      <c r="C515" s="3" t="s">
        <v>14</v>
      </c>
      <c r="D515" s="37">
        <f t="shared" si="503"/>
        <v>195.3125</v>
      </c>
      <c r="E515" s="8">
        <v>768</v>
      </c>
      <c r="F515" s="3">
        <v>778</v>
      </c>
      <c r="G515" s="3">
        <v>0</v>
      </c>
      <c r="H515" s="3">
        <v>0</v>
      </c>
      <c r="I515" s="2">
        <f t="shared" si="497"/>
        <v>1953.125</v>
      </c>
      <c r="J515" s="3">
        <v>0</v>
      </c>
      <c r="K515" s="3">
        <f>SUM(H515-G515)*D515</f>
        <v>0</v>
      </c>
      <c r="L515" s="4">
        <f t="shared" si="540"/>
        <v>1953.125</v>
      </c>
    </row>
    <row r="516" spans="1:12">
      <c r="A516" s="5" t="s">
        <v>184</v>
      </c>
      <c r="B516" s="33" t="s">
        <v>63</v>
      </c>
      <c r="C516" s="3" t="s">
        <v>14</v>
      </c>
      <c r="D516" s="37">
        <f t="shared" si="503"/>
        <v>110.86474501108647</v>
      </c>
      <c r="E516" s="8">
        <v>1353</v>
      </c>
      <c r="F516" s="3">
        <v>1365</v>
      </c>
      <c r="G516" s="3">
        <v>1375</v>
      </c>
      <c r="H516" s="3">
        <v>0</v>
      </c>
      <c r="I516" s="2">
        <f t="shared" si="497"/>
        <v>1330.3769401330376</v>
      </c>
      <c r="J516" s="3">
        <f>(IF(C516="SHORT",IF(G516="",0,F516-G516),IF(C516="LONG",IF(G516="",0,G516-F516))))*D516</f>
        <v>1108.6474501108646</v>
      </c>
      <c r="K516" s="3">
        <v>0</v>
      </c>
      <c r="L516" s="4">
        <f t="shared" ref="L516" si="541">SUM(K516+J516+I516)</f>
        <v>2439.0243902439024</v>
      </c>
    </row>
    <row r="517" spans="1:12">
      <c r="A517" s="5" t="s">
        <v>184</v>
      </c>
      <c r="B517" s="33" t="s">
        <v>31</v>
      </c>
      <c r="C517" s="3" t="s">
        <v>14</v>
      </c>
      <c r="D517" s="37">
        <f t="shared" si="503"/>
        <v>542.29934924078088</v>
      </c>
      <c r="E517" s="8">
        <v>276.60000000000002</v>
      </c>
      <c r="F517" s="3">
        <v>278</v>
      </c>
      <c r="G517" s="3">
        <v>0</v>
      </c>
      <c r="H517" s="3">
        <v>0</v>
      </c>
      <c r="I517" s="2">
        <f t="shared" si="497"/>
        <v>759.21908893708087</v>
      </c>
      <c r="J517" s="3">
        <v>0</v>
      </c>
      <c r="K517" s="3">
        <f>SUM(H517-G517)*D517</f>
        <v>0</v>
      </c>
      <c r="L517" s="4">
        <f t="shared" ref="L517" si="542">SUM(K517+J517+I517)</f>
        <v>759.21908893708087</v>
      </c>
    </row>
    <row r="518" spans="1:12">
      <c r="A518" s="5" t="s">
        <v>184</v>
      </c>
      <c r="B518" s="33" t="s">
        <v>90</v>
      </c>
      <c r="C518" s="3" t="s">
        <v>14</v>
      </c>
      <c r="D518" s="37">
        <f t="shared" si="503"/>
        <v>700.93457943925239</v>
      </c>
      <c r="E518" s="8">
        <v>214</v>
      </c>
      <c r="F518" s="3">
        <v>216</v>
      </c>
      <c r="G518" s="3">
        <v>0</v>
      </c>
      <c r="H518" s="3">
        <v>0</v>
      </c>
      <c r="I518" s="2">
        <f t="shared" si="497"/>
        <v>1401.8691588785048</v>
      </c>
      <c r="J518" s="3">
        <v>0</v>
      </c>
      <c r="K518" s="3">
        <f>SUM(H518-G518)*D518</f>
        <v>0</v>
      </c>
      <c r="L518" s="4">
        <f t="shared" ref="L518" si="543">SUM(K518+J518+I518)</f>
        <v>1401.8691588785048</v>
      </c>
    </row>
    <row r="519" spans="1:12">
      <c r="A519" s="5" t="s">
        <v>184</v>
      </c>
      <c r="B519" s="33" t="s">
        <v>68</v>
      </c>
      <c r="C519" s="3" t="s">
        <v>14</v>
      </c>
      <c r="D519" s="37">
        <f t="shared" si="503"/>
        <v>29.069767441860463</v>
      </c>
      <c r="E519" s="8">
        <v>5160</v>
      </c>
      <c r="F519" s="3">
        <v>5130</v>
      </c>
      <c r="G519" s="3">
        <v>0</v>
      </c>
      <c r="H519" s="3">
        <v>0</v>
      </c>
      <c r="I519" s="2">
        <f t="shared" si="497"/>
        <v>-872.09302325581393</v>
      </c>
      <c r="J519" s="3">
        <v>0</v>
      </c>
      <c r="K519" s="3">
        <f>SUM(H519-G519)*D519</f>
        <v>0</v>
      </c>
      <c r="L519" s="4">
        <f t="shared" ref="L519" si="544">SUM(K519+J519+I519)</f>
        <v>-872.09302325581393</v>
      </c>
    </row>
    <row r="520" spans="1:12">
      <c r="A520" s="5" t="s">
        <v>183</v>
      </c>
      <c r="B520" s="33" t="s">
        <v>44</v>
      </c>
      <c r="C520" s="3" t="s">
        <v>14</v>
      </c>
      <c r="D520" s="37">
        <f t="shared" si="503"/>
        <v>387.59689922480618</v>
      </c>
      <c r="E520" s="8">
        <v>387</v>
      </c>
      <c r="F520" s="3">
        <v>389.5</v>
      </c>
      <c r="G520" s="3">
        <v>392</v>
      </c>
      <c r="H520" s="3">
        <v>395</v>
      </c>
      <c r="I520" s="2">
        <f t="shared" si="497"/>
        <v>968.99224806201551</v>
      </c>
      <c r="J520" s="3">
        <f>(IF(C520="SHORT",IF(G520="",0,F520-G520),IF(C520="LONG",IF(G520="",0,G520-F520))))*D520</f>
        <v>968.99224806201551</v>
      </c>
      <c r="K520" s="3">
        <f>SUM(H520-G520)*D520</f>
        <v>1162.7906976744184</v>
      </c>
      <c r="L520" s="4">
        <f t="shared" ref="L520" si="545">SUM(K520+J520+I520)</f>
        <v>3100.7751937984494</v>
      </c>
    </row>
    <row r="521" spans="1:12">
      <c r="A521" s="5" t="s">
        <v>183</v>
      </c>
      <c r="B521" s="33" t="s">
        <v>31</v>
      </c>
      <c r="C521" s="3" t="s">
        <v>14</v>
      </c>
      <c r="D521" s="37">
        <f t="shared" si="503"/>
        <v>571.42857142857144</v>
      </c>
      <c r="E521" s="8">
        <v>262.5</v>
      </c>
      <c r="F521" s="3">
        <v>264.5</v>
      </c>
      <c r="G521" s="3">
        <v>266.5</v>
      </c>
      <c r="H521" s="3">
        <v>268</v>
      </c>
      <c r="I521" s="2">
        <f t="shared" si="497"/>
        <v>1142.8571428571429</v>
      </c>
      <c r="J521" s="3">
        <f>(IF(C521="SHORT",IF(G521="",0,F521-G521),IF(C521="LONG",IF(G521="",0,G521-F521))))*D521</f>
        <v>1142.8571428571429</v>
      </c>
      <c r="K521" s="3">
        <f>SUM(H521-G521)*D521</f>
        <v>857.14285714285711</v>
      </c>
      <c r="L521" s="4">
        <f t="shared" ref="L521" si="546">SUM(K521+J521+I521)</f>
        <v>3142.8571428571431</v>
      </c>
    </row>
    <row r="522" spans="1:12">
      <c r="A522" s="5" t="s">
        <v>183</v>
      </c>
      <c r="B522" s="33" t="s">
        <v>63</v>
      </c>
      <c r="C522" s="3" t="s">
        <v>14</v>
      </c>
      <c r="D522" s="37">
        <f t="shared" si="503"/>
        <v>114.85451761102604</v>
      </c>
      <c r="E522" s="8">
        <v>1306</v>
      </c>
      <c r="F522" s="3">
        <v>1316</v>
      </c>
      <c r="G522" s="3">
        <v>1326</v>
      </c>
      <c r="H522" s="3">
        <v>0</v>
      </c>
      <c r="I522" s="2">
        <f t="shared" si="497"/>
        <v>1148.5451761102604</v>
      </c>
      <c r="J522" s="3">
        <f>(IF(C522="SHORT",IF(G522="",0,F522-G522),IF(C522="LONG",IF(G522="",0,G522-F522))))*D522</f>
        <v>1148.5451761102604</v>
      </c>
      <c r="K522" s="3">
        <v>0</v>
      </c>
      <c r="L522" s="4">
        <f t="shared" ref="L522" si="547">SUM(K522+J522+I522)</f>
        <v>2297.0903522205208</v>
      </c>
    </row>
    <row r="523" spans="1:12">
      <c r="A523" s="5" t="s">
        <v>183</v>
      </c>
      <c r="B523" s="33" t="s">
        <v>133</v>
      </c>
      <c r="C523" s="3" t="s">
        <v>18</v>
      </c>
      <c r="D523" s="37">
        <f t="shared" si="503"/>
        <v>89.020771513353111</v>
      </c>
      <c r="E523" s="8">
        <v>1685</v>
      </c>
      <c r="F523" s="3">
        <v>1700</v>
      </c>
      <c r="G523" s="3">
        <v>0</v>
      </c>
      <c r="H523" s="3">
        <v>0</v>
      </c>
      <c r="I523" s="2">
        <f t="shared" si="497"/>
        <v>-1335.3115727002967</v>
      </c>
      <c r="J523" s="3">
        <v>0</v>
      </c>
      <c r="K523" s="3">
        <v>0</v>
      </c>
      <c r="L523" s="4">
        <f t="shared" ref="L523" si="548">SUM(K523+J523+I523)</f>
        <v>-1335.3115727002967</v>
      </c>
    </row>
    <row r="524" spans="1:12">
      <c r="A524" s="5" t="s">
        <v>182</v>
      </c>
      <c r="B524" s="33" t="s">
        <v>160</v>
      </c>
      <c r="C524" s="3" t="s">
        <v>14</v>
      </c>
      <c r="D524" s="37">
        <f t="shared" si="503"/>
        <v>630.25210084033608</v>
      </c>
      <c r="E524" s="8">
        <v>238</v>
      </c>
      <c r="F524" s="3">
        <v>240</v>
      </c>
      <c r="G524" s="3">
        <v>242</v>
      </c>
      <c r="H524" s="3">
        <v>244</v>
      </c>
      <c r="I524" s="2">
        <f t="shared" si="497"/>
        <v>1260.5042016806722</v>
      </c>
      <c r="J524" s="3">
        <f>(IF(C524="SHORT",IF(G524="",0,F524-G524),IF(C524="LONG",IF(G524="",0,G524-F524))))*D524</f>
        <v>1260.5042016806722</v>
      </c>
      <c r="K524" s="3">
        <f>SUM(H524-G524)*D524</f>
        <v>1260.5042016806722</v>
      </c>
      <c r="L524" s="4">
        <f t="shared" ref="L524" si="549">SUM(K524+J524+I524)</f>
        <v>3781.5126050420167</v>
      </c>
    </row>
    <row r="525" spans="1:12">
      <c r="A525" s="5" t="s">
        <v>182</v>
      </c>
      <c r="B525" s="33" t="s">
        <v>109</v>
      </c>
      <c r="C525" s="3" t="s">
        <v>14</v>
      </c>
      <c r="D525" s="37">
        <f t="shared" si="503"/>
        <v>570.34220532319387</v>
      </c>
      <c r="E525" s="8">
        <v>263</v>
      </c>
      <c r="F525" s="3">
        <v>265</v>
      </c>
      <c r="G525" s="3">
        <v>267</v>
      </c>
      <c r="H525" s="3">
        <v>269</v>
      </c>
      <c r="I525" s="2">
        <f t="shared" si="497"/>
        <v>1140.6844106463877</v>
      </c>
      <c r="J525" s="3">
        <f>(IF(C525="SHORT",IF(G525="",0,F525-G525),IF(C525="LONG",IF(G525="",0,G525-F525))))*D525</f>
        <v>1140.6844106463877</v>
      </c>
      <c r="K525" s="3">
        <f>SUM(H525-G525)*D525</f>
        <v>1140.6844106463877</v>
      </c>
      <c r="L525" s="4">
        <f t="shared" ref="L525" si="550">SUM(K525+J525+I525)</f>
        <v>3422.0532319391632</v>
      </c>
    </row>
    <row r="526" spans="1:12">
      <c r="A526" s="5" t="s">
        <v>182</v>
      </c>
      <c r="B526" s="33" t="s">
        <v>20</v>
      </c>
      <c r="C526" s="3" t="s">
        <v>18</v>
      </c>
      <c r="D526" s="37">
        <f t="shared" si="503"/>
        <v>91.1854103343465</v>
      </c>
      <c r="E526" s="8">
        <v>1645</v>
      </c>
      <c r="F526" s="3">
        <v>1635</v>
      </c>
      <c r="G526" s="3">
        <v>1625</v>
      </c>
      <c r="H526" s="3">
        <v>1615</v>
      </c>
      <c r="I526" s="2">
        <f t="shared" si="497"/>
        <v>911.854103343465</v>
      </c>
      <c r="J526" s="3">
        <f>(IF(C526="SHORT",IF(G526="",0,F526-G526),IF(C526="LONG",IF(G526="",0,G526-F526))))*D526</f>
        <v>911.854103343465</v>
      </c>
      <c r="K526" s="3">
        <f>SUM(G526-H526)*D526</f>
        <v>911.854103343465</v>
      </c>
      <c r="L526" s="4">
        <f t="shared" ref="L526" si="551">SUM(K526+J526+I526)</f>
        <v>2735.5623100303951</v>
      </c>
    </row>
    <row r="527" spans="1:12">
      <c r="A527" s="5" t="s">
        <v>181</v>
      </c>
      <c r="B527" s="33" t="s">
        <v>78</v>
      </c>
      <c r="C527" s="3" t="s">
        <v>14</v>
      </c>
      <c r="D527" s="37">
        <f t="shared" si="503"/>
        <v>600</v>
      </c>
      <c r="E527" s="8">
        <v>250</v>
      </c>
      <c r="F527" s="3">
        <v>252</v>
      </c>
      <c r="G527" s="3">
        <v>254</v>
      </c>
      <c r="H527" s="3">
        <v>0</v>
      </c>
      <c r="I527" s="2">
        <f t="shared" si="497"/>
        <v>1200</v>
      </c>
      <c r="J527" s="3">
        <f>(IF(C527="SHORT",IF(G527="",0,F527-G527),IF(C527="LONG",IF(G527="",0,G527-F527))))*D527</f>
        <v>1200</v>
      </c>
      <c r="K527" s="3">
        <v>0</v>
      </c>
      <c r="L527" s="4">
        <f t="shared" ref="L527" si="552">SUM(K527+J527+I527)</f>
        <v>2400</v>
      </c>
    </row>
    <row r="528" spans="1:12">
      <c r="A528" s="5" t="s">
        <v>181</v>
      </c>
      <c r="B528" s="33" t="s">
        <v>46</v>
      </c>
      <c r="C528" s="3" t="s">
        <v>14</v>
      </c>
      <c r="D528" s="37">
        <f t="shared" si="503"/>
        <v>920.24539877300617</v>
      </c>
      <c r="E528" s="8">
        <v>163</v>
      </c>
      <c r="F528" s="3">
        <v>164</v>
      </c>
      <c r="G528" s="3">
        <v>0</v>
      </c>
      <c r="H528" s="3">
        <v>0</v>
      </c>
      <c r="I528" s="2">
        <f t="shared" si="497"/>
        <v>920.24539877300617</v>
      </c>
      <c r="J528" s="3">
        <v>0</v>
      </c>
      <c r="K528" s="3">
        <v>0</v>
      </c>
      <c r="L528" s="4">
        <f t="shared" ref="L528" si="553">SUM(K528+J528+I528)</f>
        <v>920.24539877300617</v>
      </c>
    </row>
    <row r="529" spans="1:12">
      <c r="A529" s="5" t="s">
        <v>181</v>
      </c>
      <c r="B529" s="33" t="s">
        <v>94</v>
      </c>
      <c r="C529" s="3" t="s">
        <v>14</v>
      </c>
      <c r="D529" s="37">
        <f t="shared" si="503"/>
        <v>773.19587628865975</v>
      </c>
      <c r="E529" s="8">
        <v>194</v>
      </c>
      <c r="F529" s="3">
        <v>194</v>
      </c>
      <c r="G529" s="3">
        <v>0</v>
      </c>
      <c r="H529" s="3">
        <v>0</v>
      </c>
      <c r="I529" s="2">
        <f t="shared" si="497"/>
        <v>0</v>
      </c>
      <c r="J529" s="3">
        <v>0</v>
      </c>
      <c r="K529" s="3">
        <v>0</v>
      </c>
      <c r="L529" s="4">
        <f t="shared" ref="L529" si="554">SUM(K529+J529+I529)</f>
        <v>0</v>
      </c>
    </row>
    <row r="530" spans="1:12">
      <c r="A530" s="5" t="s">
        <v>181</v>
      </c>
      <c r="B530" s="33" t="s">
        <v>90</v>
      </c>
      <c r="C530" s="3" t="s">
        <v>14</v>
      </c>
      <c r="D530" s="37">
        <f t="shared" si="503"/>
        <v>669.64285714285711</v>
      </c>
      <c r="E530" s="8">
        <v>224</v>
      </c>
      <c r="F530" s="3">
        <v>221</v>
      </c>
      <c r="G530" s="3">
        <v>0</v>
      </c>
      <c r="H530" s="3">
        <v>0</v>
      </c>
      <c r="I530" s="2">
        <f t="shared" si="497"/>
        <v>-2008.9285714285713</v>
      </c>
      <c r="J530" s="3">
        <v>0</v>
      </c>
      <c r="K530" s="3">
        <v>0</v>
      </c>
      <c r="L530" s="4">
        <f t="shared" ref="L530" si="555">SUM(K530+J530+I530)</f>
        <v>-2008.9285714285713</v>
      </c>
    </row>
    <row r="531" spans="1:12">
      <c r="A531" s="5" t="s">
        <v>179</v>
      </c>
      <c r="B531" s="33" t="s">
        <v>63</v>
      </c>
      <c r="C531" s="3" t="s">
        <v>14</v>
      </c>
      <c r="D531" s="37">
        <f t="shared" si="503"/>
        <v>116.64074650077761</v>
      </c>
      <c r="E531" s="8">
        <v>1286</v>
      </c>
      <c r="F531" s="3">
        <v>1296</v>
      </c>
      <c r="G531" s="3">
        <v>1306</v>
      </c>
      <c r="H531" s="3">
        <v>1316</v>
      </c>
      <c r="I531" s="2">
        <f t="shared" si="497"/>
        <v>1166.4074650077762</v>
      </c>
      <c r="J531" s="3">
        <f>(IF(C531="SHORT",IF(G531="",0,F531-G531),IF(C531="LONG",IF(G531="",0,G531-F531))))*D531</f>
        <v>1166.4074650077762</v>
      </c>
      <c r="K531" s="3">
        <f>SUM(H531-G531)*D531</f>
        <v>1166.4074650077762</v>
      </c>
      <c r="L531" s="4">
        <f t="shared" ref="L531" si="556">SUM(K531+J531+I531)</f>
        <v>3499.2223950233283</v>
      </c>
    </row>
    <row r="532" spans="1:12">
      <c r="A532" s="5" t="s">
        <v>179</v>
      </c>
      <c r="B532" s="33" t="s">
        <v>78</v>
      </c>
      <c r="C532" s="3" t="s">
        <v>14</v>
      </c>
      <c r="D532" s="37">
        <f t="shared" si="503"/>
        <v>625</v>
      </c>
      <c r="E532" s="8">
        <v>240</v>
      </c>
      <c r="F532" s="3">
        <v>242</v>
      </c>
      <c r="G532" s="3">
        <v>244</v>
      </c>
      <c r="H532" s="3">
        <v>246</v>
      </c>
      <c r="I532" s="2">
        <f t="shared" si="497"/>
        <v>1250</v>
      </c>
      <c r="J532" s="3">
        <f>(IF(C532="SHORT",IF(G532="",0,F532-G532),IF(C532="LONG",IF(G532="",0,G532-F532))))*D532</f>
        <v>1250</v>
      </c>
      <c r="K532" s="3">
        <f>SUM(H532-G532)*D532</f>
        <v>1250</v>
      </c>
      <c r="L532" s="4">
        <f t="shared" ref="L532" si="557">SUM(K532+J532+I532)</f>
        <v>3750</v>
      </c>
    </row>
    <row r="533" spans="1:12">
      <c r="A533" s="5" t="s">
        <v>179</v>
      </c>
      <c r="B533" s="33" t="s">
        <v>180</v>
      </c>
      <c r="C533" s="3" t="s">
        <v>14</v>
      </c>
      <c r="D533" s="37">
        <f t="shared" si="503"/>
        <v>1006.7114093959732</v>
      </c>
      <c r="E533" s="8">
        <v>149</v>
      </c>
      <c r="F533" s="3">
        <v>150.5</v>
      </c>
      <c r="G533" s="3">
        <v>152</v>
      </c>
      <c r="H533" s="3">
        <v>0</v>
      </c>
      <c r="I533" s="2">
        <f t="shared" si="497"/>
        <v>1510.0671140939598</v>
      </c>
      <c r="J533" s="3">
        <f>(IF(C533="SHORT",IF(G533="",0,F533-G533),IF(C533="LONG",IF(G533="",0,G533-F533))))*D533</f>
        <v>1510.0671140939598</v>
      </c>
      <c r="K533" s="3">
        <v>0</v>
      </c>
      <c r="L533" s="4">
        <f t="shared" ref="L533" si="558">SUM(K533+J533+I533)</f>
        <v>3020.1342281879197</v>
      </c>
    </row>
    <row r="534" spans="1:12">
      <c r="A534" s="5" t="s">
        <v>179</v>
      </c>
      <c r="B534" s="33" t="s">
        <v>27</v>
      </c>
      <c r="C534" s="3" t="s">
        <v>14</v>
      </c>
      <c r="D534" s="37">
        <f t="shared" si="503"/>
        <v>132.74336283185841</v>
      </c>
      <c r="E534" s="8">
        <v>1130</v>
      </c>
      <c r="F534" s="3">
        <v>1115</v>
      </c>
      <c r="G534" s="3">
        <v>0</v>
      </c>
      <c r="H534" s="3">
        <v>0</v>
      </c>
      <c r="I534" s="2">
        <f t="shared" si="497"/>
        <v>-1991.1504424778761</v>
      </c>
      <c r="J534" s="3">
        <v>0</v>
      </c>
      <c r="K534" s="3">
        <v>0</v>
      </c>
      <c r="L534" s="4">
        <f t="shared" ref="L534" si="559">SUM(K534+J534+I534)</f>
        <v>-1991.1504424778761</v>
      </c>
    </row>
    <row r="535" spans="1:12">
      <c r="A535" s="5" t="s">
        <v>178</v>
      </c>
      <c r="B535" s="33" t="s">
        <v>41</v>
      </c>
      <c r="C535" s="3" t="s">
        <v>14</v>
      </c>
      <c r="D535" s="37">
        <f t="shared" si="503"/>
        <v>1003.3444816053511</v>
      </c>
      <c r="E535" s="8">
        <v>149.5</v>
      </c>
      <c r="F535" s="3">
        <v>150.5</v>
      </c>
      <c r="G535" s="3">
        <v>0</v>
      </c>
      <c r="H535" s="3">
        <v>0</v>
      </c>
      <c r="I535" s="2">
        <f t="shared" si="497"/>
        <v>1003.3444816053511</v>
      </c>
      <c r="J535" s="3">
        <v>0</v>
      </c>
      <c r="K535" s="3">
        <f>SUM(H535-G535)*D535</f>
        <v>0</v>
      </c>
      <c r="L535" s="4">
        <f t="shared" ref="L535" si="560">SUM(K535+J535+I535)</f>
        <v>1003.3444816053511</v>
      </c>
    </row>
    <row r="536" spans="1:12">
      <c r="A536" s="5" t="s">
        <v>178</v>
      </c>
      <c r="B536" s="33" t="s">
        <v>94</v>
      </c>
      <c r="C536" s="3" t="s">
        <v>14</v>
      </c>
      <c r="D536" s="37">
        <f t="shared" si="503"/>
        <v>765.30612244897964</v>
      </c>
      <c r="E536" s="8">
        <v>196</v>
      </c>
      <c r="F536" s="3">
        <v>197.5</v>
      </c>
      <c r="G536" s="3">
        <v>199</v>
      </c>
      <c r="H536" s="3">
        <v>0</v>
      </c>
      <c r="I536" s="2">
        <f t="shared" si="497"/>
        <v>1147.9591836734694</v>
      </c>
      <c r="J536" s="3">
        <f>(IF(C536="SHORT",IF(G536="",0,F536-G536),IF(C536="LONG",IF(G536="",0,G536-F536))))*D536</f>
        <v>1147.9591836734694</v>
      </c>
      <c r="K536" s="3">
        <v>0</v>
      </c>
      <c r="L536" s="4">
        <f t="shared" ref="L536" si="561">SUM(K536+J536+I536)</f>
        <v>2295.9183673469388</v>
      </c>
    </row>
    <row r="537" spans="1:12">
      <c r="A537" s="5" t="s">
        <v>177</v>
      </c>
      <c r="B537" s="33" t="s">
        <v>160</v>
      </c>
      <c r="C537" s="3" t="s">
        <v>14</v>
      </c>
      <c r="D537" s="37">
        <f t="shared" si="503"/>
        <v>710.90047393364932</v>
      </c>
      <c r="E537" s="8">
        <v>211</v>
      </c>
      <c r="F537" s="3">
        <v>213</v>
      </c>
      <c r="G537" s="3">
        <v>215</v>
      </c>
      <c r="H537" s="3">
        <v>217</v>
      </c>
      <c r="I537" s="2">
        <f t="shared" si="497"/>
        <v>1421.8009478672986</v>
      </c>
      <c r="J537" s="3">
        <f>(IF(C537="SHORT",IF(G537="",0,F537-G537),IF(C537="LONG",IF(G537="",0,G537-F537))))*D537</f>
        <v>1421.8009478672986</v>
      </c>
      <c r="K537" s="3">
        <f>SUM(H537-G537)*D537</f>
        <v>1421.8009478672986</v>
      </c>
      <c r="L537" s="4">
        <f t="shared" ref="L537" si="562">SUM(K537+J537+I537)</f>
        <v>4265.4028436018962</v>
      </c>
    </row>
    <row r="538" spans="1:12">
      <c r="A538" s="5" t="s">
        <v>177</v>
      </c>
      <c r="B538" s="33" t="s">
        <v>68</v>
      </c>
      <c r="C538" s="3" t="s">
        <v>14</v>
      </c>
      <c r="D538" s="37">
        <f t="shared" si="503"/>
        <v>28.957528957528957</v>
      </c>
      <c r="E538" s="8">
        <v>5180</v>
      </c>
      <c r="F538" s="3">
        <v>5200</v>
      </c>
      <c r="G538" s="3">
        <v>5220</v>
      </c>
      <c r="H538" s="3">
        <v>5240</v>
      </c>
      <c r="I538" s="2">
        <f t="shared" ref="I538:I601" si="563">(IF(C538="SHORT",E538-F538,IF(C538="LONG",F538-E538)))*D538</f>
        <v>579.15057915057912</v>
      </c>
      <c r="J538" s="3">
        <f>(IF(C538="SHORT",IF(G538="",0,F538-G538),IF(C538="LONG",IF(G538="",0,G538-F538))))*D538</f>
        <v>579.15057915057912</v>
      </c>
      <c r="K538" s="3">
        <f>SUM(H538-G538)*D538</f>
        <v>579.15057915057912</v>
      </c>
      <c r="L538" s="4">
        <f t="shared" ref="L538" si="564">SUM(K538+J538+I538)</f>
        <v>1737.4517374517372</v>
      </c>
    </row>
    <row r="539" spans="1:12">
      <c r="A539" s="5" t="s">
        <v>177</v>
      </c>
      <c r="B539" s="33" t="s">
        <v>74</v>
      </c>
      <c r="C539" s="3" t="s">
        <v>14</v>
      </c>
      <c r="D539" s="37">
        <f t="shared" si="503"/>
        <v>106.76156583629893</v>
      </c>
      <c r="E539" s="8">
        <v>1405</v>
      </c>
      <c r="F539" s="3">
        <v>1405</v>
      </c>
      <c r="G539" s="3">
        <v>0</v>
      </c>
      <c r="H539" s="3">
        <v>0</v>
      </c>
      <c r="I539" s="2">
        <f t="shared" si="563"/>
        <v>0</v>
      </c>
      <c r="J539" s="3">
        <v>0</v>
      </c>
      <c r="K539" s="3">
        <f>SUM(H539-G539)*D539</f>
        <v>0</v>
      </c>
      <c r="L539" s="4">
        <f t="shared" ref="L539" si="565">SUM(K539+J539+I539)</f>
        <v>0</v>
      </c>
    </row>
    <row r="540" spans="1:12">
      <c r="A540" s="5" t="s">
        <v>177</v>
      </c>
      <c r="B540" s="33" t="s">
        <v>71</v>
      </c>
      <c r="C540" s="3" t="s">
        <v>14</v>
      </c>
      <c r="D540" s="37">
        <f t="shared" si="503"/>
        <v>81.833060556464815</v>
      </c>
      <c r="E540" s="8">
        <v>1833</v>
      </c>
      <c r="F540" s="3">
        <v>1818</v>
      </c>
      <c r="G540" s="3">
        <v>0</v>
      </c>
      <c r="H540" s="3">
        <v>0</v>
      </c>
      <c r="I540" s="2">
        <f t="shared" si="563"/>
        <v>-1227.4959083469723</v>
      </c>
      <c r="J540" s="3">
        <v>0</v>
      </c>
      <c r="K540" s="3">
        <f>SUM(H540-G540)*D540</f>
        <v>0</v>
      </c>
      <c r="L540" s="4">
        <f t="shared" ref="L540" si="566">SUM(K540+J540+I540)</f>
        <v>-1227.4959083469723</v>
      </c>
    </row>
    <row r="541" spans="1:12">
      <c r="A541" s="5" t="s">
        <v>176</v>
      </c>
      <c r="B541" s="33" t="s">
        <v>71</v>
      </c>
      <c r="C541" s="3" t="s">
        <v>14</v>
      </c>
      <c r="D541" s="37">
        <f t="shared" si="503"/>
        <v>83.333333333333329</v>
      </c>
      <c r="E541" s="8">
        <v>1800</v>
      </c>
      <c r="F541" s="3">
        <v>1810</v>
      </c>
      <c r="G541" s="3">
        <v>1817</v>
      </c>
      <c r="H541" s="3">
        <v>0</v>
      </c>
      <c r="I541" s="2">
        <f t="shared" si="563"/>
        <v>833.33333333333326</v>
      </c>
      <c r="J541" s="3">
        <f>(IF(C541="SHORT",IF(G541="",0,F541-G541),IF(C541="LONG",IF(G541="",0,G541-F541))))*D541</f>
        <v>583.33333333333326</v>
      </c>
      <c r="K541" s="3">
        <v>0</v>
      </c>
      <c r="L541" s="4">
        <f t="shared" ref="L541" si="567">SUM(K541+J541+I541)</f>
        <v>1416.6666666666665</v>
      </c>
    </row>
    <row r="542" spans="1:12">
      <c r="A542" s="5" t="s">
        <v>176</v>
      </c>
      <c r="B542" s="33" t="s">
        <v>105</v>
      </c>
      <c r="C542" s="3" t="s">
        <v>14</v>
      </c>
      <c r="D542" s="37">
        <f t="shared" si="503"/>
        <v>125</v>
      </c>
      <c r="E542" s="8">
        <v>1200</v>
      </c>
      <c r="F542" s="3">
        <v>1210</v>
      </c>
      <c r="G542" s="3">
        <v>0</v>
      </c>
      <c r="H542" s="3">
        <v>0</v>
      </c>
      <c r="I542" s="2">
        <f t="shared" si="563"/>
        <v>1250</v>
      </c>
      <c r="J542" s="3">
        <v>0</v>
      </c>
      <c r="K542" s="3">
        <v>0</v>
      </c>
      <c r="L542" s="4">
        <f t="shared" ref="L542" si="568">SUM(K542+J542+I542)</f>
        <v>1250</v>
      </c>
    </row>
    <row r="543" spans="1:12">
      <c r="A543" s="5" t="s">
        <v>176</v>
      </c>
      <c r="B543" s="33" t="s">
        <v>110</v>
      </c>
      <c r="C543" s="3" t="s">
        <v>14</v>
      </c>
      <c r="D543" s="37">
        <f t="shared" ref="D543:D606" si="569">150000/E543</f>
        <v>854.70085470085473</v>
      </c>
      <c r="E543" s="8">
        <v>175.5</v>
      </c>
      <c r="F543" s="3">
        <v>177</v>
      </c>
      <c r="G543" s="3">
        <v>0</v>
      </c>
      <c r="H543" s="3">
        <v>0</v>
      </c>
      <c r="I543" s="2">
        <f t="shared" si="563"/>
        <v>1282.0512820512822</v>
      </c>
      <c r="J543" s="3">
        <v>0</v>
      </c>
      <c r="K543" s="3">
        <v>0</v>
      </c>
      <c r="L543" s="4">
        <f t="shared" ref="L543" si="570">SUM(K543+J543+I543)</f>
        <v>1282.0512820512822</v>
      </c>
    </row>
    <row r="544" spans="1:12">
      <c r="A544" s="5" t="s">
        <v>176</v>
      </c>
      <c r="B544" s="33" t="s">
        <v>15</v>
      </c>
      <c r="C544" s="3" t="s">
        <v>14</v>
      </c>
      <c r="D544" s="37">
        <f t="shared" si="569"/>
        <v>686.18481244281793</v>
      </c>
      <c r="E544" s="8">
        <v>218.6</v>
      </c>
      <c r="F544" s="3">
        <v>218.6</v>
      </c>
      <c r="G544" s="3">
        <v>0</v>
      </c>
      <c r="H544" s="3">
        <v>0</v>
      </c>
      <c r="I544" s="2">
        <f t="shared" si="563"/>
        <v>0</v>
      </c>
      <c r="J544" s="3">
        <v>0</v>
      </c>
      <c r="K544" s="3">
        <v>0</v>
      </c>
      <c r="L544" s="4">
        <f t="shared" ref="L544" si="571">SUM(K544+J544+I544)</f>
        <v>0</v>
      </c>
    </row>
    <row r="545" spans="1:12">
      <c r="A545" s="5" t="s">
        <v>176</v>
      </c>
      <c r="B545" s="33" t="s">
        <v>76</v>
      </c>
      <c r="C545" s="3" t="s">
        <v>14</v>
      </c>
      <c r="D545" s="37">
        <f t="shared" si="569"/>
        <v>56.60377358490566</v>
      </c>
      <c r="E545" s="8">
        <v>2650</v>
      </c>
      <c r="F545" s="3">
        <v>2620</v>
      </c>
      <c r="G545" s="3">
        <v>0</v>
      </c>
      <c r="H545" s="3">
        <v>0</v>
      </c>
      <c r="I545" s="2">
        <f t="shared" si="563"/>
        <v>-1698.1132075471698</v>
      </c>
      <c r="J545" s="3">
        <v>0</v>
      </c>
      <c r="K545" s="3">
        <v>0</v>
      </c>
      <c r="L545" s="4">
        <f t="shared" ref="L545" si="572">SUM(K545+J545+I545)</f>
        <v>-1698.1132075471698</v>
      </c>
    </row>
    <row r="546" spans="1:12">
      <c r="A546" s="5" t="s">
        <v>174</v>
      </c>
      <c r="B546" s="33" t="s">
        <v>175</v>
      </c>
      <c r="C546" s="3" t="s">
        <v>14</v>
      </c>
      <c r="D546" s="37">
        <f t="shared" si="569"/>
        <v>406.5040650406504</v>
      </c>
      <c r="E546" s="8">
        <v>369</v>
      </c>
      <c r="F546" s="3">
        <v>372</v>
      </c>
      <c r="G546" s="3">
        <v>375</v>
      </c>
      <c r="H546" s="3">
        <v>378</v>
      </c>
      <c r="I546" s="2">
        <f t="shared" si="563"/>
        <v>1219.5121951219512</v>
      </c>
      <c r="J546" s="3">
        <f>(IF(C546="SHORT",IF(G546="",0,F546-G546),IF(C546="LONG",IF(G546="",0,G546-F546))))*D546</f>
        <v>1219.5121951219512</v>
      </c>
      <c r="K546" s="3">
        <f>SUM(H546-G546)*D546</f>
        <v>1219.5121951219512</v>
      </c>
      <c r="L546" s="4">
        <f t="shared" ref="L546" si="573">SUM(K546+J546+I546)</f>
        <v>3658.5365853658536</v>
      </c>
    </row>
    <row r="547" spans="1:12">
      <c r="A547" s="5" t="s">
        <v>174</v>
      </c>
      <c r="B547" s="33" t="s">
        <v>62</v>
      </c>
      <c r="C547" s="3" t="s">
        <v>14</v>
      </c>
      <c r="D547" s="37">
        <f t="shared" si="569"/>
        <v>607.28744939271257</v>
      </c>
      <c r="E547" s="8">
        <v>247</v>
      </c>
      <c r="F547" s="3">
        <v>249</v>
      </c>
      <c r="G547" s="3">
        <v>251</v>
      </c>
      <c r="H547" s="3">
        <v>253</v>
      </c>
      <c r="I547" s="2">
        <f t="shared" si="563"/>
        <v>1214.5748987854251</v>
      </c>
      <c r="J547" s="3">
        <f>(IF(C547="SHORT",IF(G547="",0,F547-G547),IF(C547="LONG",IF(G547="",0,G547-F547))))*D547</f>
        <v>1214.5748987854251</v>
      </c>
      <c r="K547" s="3">
        <f>SUM(H547-G547)*D547</f>
        <v>1214.5748987854251</v>
      </c>
      <c r="L547" s="4">
        <f t="shared" ref="L547" si="574">SUM(K547+J547+I547)</f>
        <v>3643.7246963562757</v>
      </c>
    </row>
    <row r="548" spans="1:12">
      <c r="A548" s="5" t="s">
        <v>173</v>
      </c>
      <c r="B548" s="33" t="s">
        <v>160</v>
      </c>
      <c r="C548" s="3" t="s">
        <v>14</v>
      </c>
      <c r="D548" s="37">
        <f t="shared" si="569"/>
        <v>719.42446043165467</v>
      </c>
      <c r="E548" s="8">
        <v>208.5</v>
      </c>
      <c r="F548" s="3">
        <v>210</v>
      </c>
      <c r="G548" s="3">
        <v>212</v>
      </c>
      <c r="H548" s="3">
        <v>0</v>
      </c>
      <c r="I548" s="2">
        <f t="shared" si="563"/>
        <v>1079.1366906474821</v>
      </c>
      <c r="J548" s="3">
        <f>(IF(C548="SHORT",IF(G548="",0,F548-G548),IF(C548="LONG",IF(G548="",0,G548-F548))))*D548</f>
        <v>1438.8489208633093</v>
      </c>
      <c r="K548" s="3">
        <v>0</v>
      </c>
      <c r="L548" s="4">
        <f t="shared" ref="L548" si="575">SUM(K548+J548+I548)</f>
        <v>2517.9856115107914</v>
      </c>
    </row>
    <row r="549" spans="1:12">
      <c r="A549" s="5" t="s">
        <v>173</v>
      </c>
      <c r="B549" s="33" t="s">
        <v>76</v>
      </c>
      <c r="C549" s="3" t="s">
        <v>14</v>
      </c>
      <c r="D549" s="37">
        <f t="shared" si="569"/>
        <v>57.361376673040155</v>
      </c>
      <c r="E549" s="8">
        <v>2615</v>
      </c>
      <c r="F549" s="3">
        <v>2630</v>
      </c>
      <c r="G549" s="3">
        <v>2645</v>
      </c>
      <c r="H549" s="3">
        <v>0</v>
      </c>
      <c r="I549" s="2">
        <f t="shared" si="563"/>
        <v>860.42065009560235</v>
      </c>
      <c r="J549" s="3">
        <f>(IF(C549="SHORT",IF(G549="",0,F549-G549),IF(C549="LONG",IF(G549="",0,G549-F549))))*D549</f>
        <v>860.42065009560235</v>
      </c>
      <c r="K549" s="3">
        <v>0</v>
      </c>
      <c r="L549" s="4">
        <f t="shared" ref="L549" si="576">SUM(K549+J549+I549)</f>
        <v>1720.8413001912047</v>
      </c>
    </row>
    <row r="550" spans="1:12">
      <c r="A550" s="5" t="s">
        <v>173</v>
      </c>
      <c r="B550" s="33" t="s">
        <v>83</v>
      </c>
      <c r="C550" s="3" t="s">
        <v>14</v>
      </c>
      <c r="D550" s="37">
        <f t="shared" si="569"/>
        <v>81.967213114754102</v>
      </c>
      <c r="E550" s="8">
        <v>1830</v>
      </c>
      <c r="F550" s="3">
        <v>1830</v>
      </c>
      <c r="G550" s="3">
        <v>0</v>
      </c>
      <c r="H550" s="3">
        <v>0</v>
      </c>
      <c r="I550" s="2">
        <f t="shared" si="563"/>
        <v>0</v>
      </c>
      <c r="J550" s="3">
        <v>0</v>
      </c>
      <c r="K550" s="3">
        <v>0</v>
      </c>
      <c r="L550" s="4">
        <f t="shared" ref="L550" si="577">SUM(K550+J550+I550)</f>
        <v>0</v>
      </c>
    </row>
    <row r="551" spans="1:12">
      <c r="A551" s="5" t="s">
        <v>172</v>
      </c>
      <c r="B551" s="33" t="s">
        <v>41</v>
      </c>
      <c r="C551" s="3" t="s">
        <v>14</v>
      </c>
      <c r="D551" s="37">
        <f t="shared" si="569"/>
        <v>1063.8297872340424</v>
      </c>
      <c r="E551" s="8">
        <v>141</v>
      </c>
      <c r="F551" s="3">
        <v>142</v>
      </c>
      <c r="G551" s="3">
        <v>143</v>
      </c>
      <c r="H551" s="3">
        <v>144</v>
      </c>
      <c r="I551" s="2">
        <f t="shared" si="563"/>
        <v>1063.8297872340424</v>
      </c>
      <c r="J551" s="3">
        <f>(IF(C551="SHORT",IF(G551="",0,F551-G551),IF(C551="LONG",IF(G551="",0,G551-F551))))*D551</f>
        <v>1063.8297872340424</v>
      </c>
      <c r="K551" s="3">
        <f>SUM(H551-G551)*D551</f>
        <v>1063.8297872340424</v>
      </c>
      <c r="L551" s="4">
        <f t="shared" ref="L551" si="578">SUM(K551+J551+I551)</f>
        <v>3191.4893617021271</v>
      </c>
    </row>
    <row r="552" spans="1:12">
      <c r="A552" s="5" t="s">
        <v>172</v>
      </c>
      <c r="B552" s="33" t="s">
        <v>164</v>
      </c>
      <c r="C552" s="3" t="s">
        <v>14</v>
      </c>
      <c r="D552" s="37">
        <f t="shared" si="569"/>
        <v>306.12244897959181</v>
      </c>
      <c r="E552" s="8">
        <v>490</v>
      </c>
      <c r="F552" s="3">
        <v>493</v>
      </c>
      <c r="G552" s="3">
        <v>496</v>
      </c>
      <c r="H552" s="3">
        <v>0</v>
      </c>
      <c r="I552" s="2">
        <f t="shared" si="563"/>
        <v>918.36734693877543</v>
      </c>
      <c r="J552" s="3">
        <f>(IF(C552="SHORT",IF(G552="",0,F552-G552),IF(C552="LONG",IF(G552="",0,G552-F552))))*D552</f>
        <v>918.36734693877543</v>
      </c>
      <c r="K552" s="3">
        <v>0</v>
      </c>
      <c r="L552" s="4">
        <f t="shared" ref="L552" si="579">SUM(K552+J552+I552)</f>
        <v>1836.7346938775509</v>
      </c>
    </row>
    <row r="553" spans="1:12">
      <c r="A553" s="5" t="s">
        <v>172</v>
      </c>
      <c r="B553" s="33" t="s">
        <v>41</v>
      </c>
      <c r="C553" s="3" t="s">
        <v>14</v>
      </c>
      <c r="D553" s="37">
        <f t="shared" si="569"/>
        <v>1048.951048951049</v>
      </c>
      <c r="E553" s="8">
        <v>143</v>
      </c>
      <c r="F553" s="3">
        <v>144</v>
      </c>
      <c r="G553" s="3">
        <v>0</v>
      </c>
      <c r="H553" s="3">
        <v>0</v>
      </c>
      <c r="I553" s="2">
        <f t="shared" si="563"/>
        <v>1048.951048951049</v>
      </c>
      <c r="J553" s="3">
        <v>0</v>
      </c>
      <c r="K553" s="3">
        <f>SUM(H553-G553)*D553</f>
        <v>0</v>
      </c>
      <c r="L553" s="4">
        <f t="shared" ref="L553" si="580">SUM(K553+J553+I553)</f>
        <v>1048.951048951049</v>
      </c>
    </row>
    <row r="554" spans="1:12">
      <c r="A554" s="5" t="s">
        <v>170</v>
      </c>
      <c r="B554" s="33" t="s">
        <v>67</v>
      </c>
      <c r="C554" s="3" t="s">
        <v>14</v>
      </c>
      <c r="D554" s="37">
        <f t="shared" si="569"/>
        <v>84.985835694050991</v>
      </c>
      <c r="E554" s="8">
        <v>1765</v>
      </c>
      <c r="F554" s="3">
        <v>1776</v>
      </c>
      <c r="G554" s="3">
        <v>1786</v>
      </c>
      <c r="H554" s="3">
        <v>0</v>
      </c>
      <c r="I554" s="2">
        <f t="shared" si="563"/>
        <v>934.84419263456084</v>
      </c>
      <c r="J554" s="3">
        <f>(IF(C554="SHORT",IF(G554="",0,F554-G554),IF(C554="LONG",IF(G554="",0,G554-F554))))*D554</f>
        <v>849.85835694050991</v>
      </c>
      <c r="K554" s="3">
        <v>0</v>
      </c>
      <c r="L554" s="4">
        <f t="shared" ref="L554" si="581">SUM(K554+J554+I554)</f>
        <v>1784.7025495750709</v>
      </c>
    </row>
    <row r="555" spans="1:12">
      <c r="A555" s="5" t="s">
        <v>170</v>
      </c>
      <c r="B555" s="33" t="s">
        <v>171</v>
      </c>
      <c r="C555" s="3" t="s">
        <v>14</v>
      </c>
      <c r="D555" s="37">
        <f t="shared" si="569"/>
        <v>84.650112866817153</v>
      </c>
      <c r="E555" s="8">
        <v>1772</v>
      </c>
      <c r="F555" s="3">
        <v>1782</v>
      </c>
      <c r="G555" s="3">
        <v>0</v>
      </c>
      <c r="H555" s="3">
        <v>0</v>
      </c>
      <c r="I555" s="2">
        <f t="shared" si="563"/>
        <v>846.50112866817153</v>
      </c>
      <c r="J555" s="3">
        <v>0</v>
      </c>
      <c r="K555" s="3">
        <v>0</v>
      </c>
      <c r="L555" s="4">
        <f t="shared" ref="L555" si="582">SUM(K555+J555+I555)</f>
        <v>846.50112866817153</v>
      </c>
    </row>
    <row r="556" spans="1:12">
      <c r="A556" s="5" t="s">
        <v>170</v>
      </c>
      <c r="B556" s="33" t="s">
        <v>63</v>
      </c>
      <c r="C556" s="3" t="s">
        <v>14</v>
      </c>
      <c r="D556" s="37">
        <f t="shared" si="569"/>
        <v>114.28571428571429</v>
      </c>
      <c r="E556" s="8">
        <v>1312.5</v>
      </c>
      <c r="F556" s="3">
        <v>1318</v>
      </c>
      <c r="G556" s="3">
        <v>0</v>
      </c>
      <c r="H556" s="3">
        <v>0</v>
      </c>
      <c r="I556" s="2">
        <f t="shared" si="563"/>
        <v>628.57142857142856</v>
      </c>
      <c r="J556" s="3">
        <v>0</v>
      </c>
      <c r="K556" s="3">
        <v>0</v>
      </c>
      <c r="L556" s="4">
        <f t="shared" ref="L556" si="583">SUM(K556+J556+I556)</f>
        <v>628.57142857142856</v>
      </c>
    </row>
    <row r="557" spans="1:12">
      <c r="A557" s="5" t="s">
        <v>170</v>
      </c>
      <c r="B557" s="33" t="s">
        <v>72</v>
      </c>
      <c r="C557" s="3" t="s">
        <v>14</v>
      </c>
      <c r="D557" s="37">
        <f t="shared" si="569"/>
        <v>892.85714285714289</v>
      </c>
      <c r="E557" s="8">
        <v>168</v>
      </c>
      <c r="F557" s="3">
        <v>165.5</v>
      </c>
      <c r="G557" s="3">
        <v>0</v>
      </c>
      <c r="H557" s="3">
        <v>0</v>
      </c>
      <c r="I557" s="2">
        <f t="shared" si="563"/>
        <v>-2232.1428571428573</v>
      </c>
      <c r="J557" s="3">
        <v>0</v>
      </c>
      <c r="K557" s="3">
        <v>0</v>
      </c>
      <c r="L557" s="4">
        <f t="shared" ref="L557" si="584">SUM(K557+J557+I557)</f>
        <v>-2232.1428571428573</v>
      </c>
    </row>
    <row r="558" spans="1:12">
      <c r="A558" s="5" t="s">
        <v>170</v>
      </c>
      <c r="B558" s="33" t="s">
        <v>20</v>
      </c>
      <c r="C558" s="3" t="s">
        <v>14</v>
      </c>
      <c r="D558" s="37">
        <f t="shared" si="569"/>
        <v>84.745762711864401</v>
      </c>
      <c r="E558" s="8">
        <v>1770</v>
      </c>
      <c r="F558" s="3">
        <v>1755</v>
      </c>
      <c r="G558" s="3">
        <v>0</v>
      </c>
      <c r="H558" s="3">
        <v>0</v>
      </c>
      <c r="I558" s="2">
        <f t="shared" si="563"/>
        <v>-1271.1864406779659</v>
      </c>
      <c r="J558" s="3">
        <v>0</v>
      </c>
      <c r="K558" s="3">
        <v>0</v>
      </c>
      <c r="L558" s="4">
        <f t="shared" ref="L558" si="585">SUM(K558+J558+I558)</f>
        <v>-1271.1864406779659</v>
      </c>
    </row>
    <row r="559" spans="1:12">
      <c r="A559" s="5" t="s">
        <v>168</v>
      </c>
      <c r="B559" s="33" t="s">
        <v>96</v>
      </c>
      <c r="C559" s="3" t="s">
        <v>14</v>
      </c>
      <c r="D559" s="37">
        <f t="shared" si="569"/>
        <v>233.28149300155522</v>
      </c>
      <c r="E559" s="8">
        <v>643</v>
      </c>
      <c r="F559" s="3">
        <v>648</v>
      </c>
      <c r="G559" s="3">
        <v>658</v>
      </c>
      <c r="H559" s="3">
        <v>668</v>
      </c>
      <c r="I559" s="2">
        <f t="shared" si="563"/>
        <v>1166.4074650077762</v>
      </c>
      <c r="J559" s="3">
        <f>(IF(C559="SHORT",IF(G559="",0,F559-G559),IF(C559="LONG",IF(G559="",0,G559-F559))))*D559</f>
        <v>2332.8149300155524</v>
      </c>
      <c r="K559" s="3">
        <f t="shared" ref="K559:K572" si="586">SUM(H559-G559)*D559</f>
        <v>2332.8149300155524</v>
      </c>
      <c r="L559" s="4">
        <f t="shared" ref="L559" si="587">SUM(K559+J559+I559)</f>
        <v>5832.0373250388811</v>
      </c>
    </row>
    <row r="560" spans="1:12">
      <c r="A560" s="5" t="s">
        <v>168</v>
      </c>
      <c r="B560" s="33" t="s">
        <v>32</v>
      </c>
      <c r="C560" s="3" t="s">
        <v>14</v>
      </c>
      <c r="D560" s="37">
        <f t="shared" si="569"/>
        <v>892.85714285714289</v>
      </c>
      <c r="E560" s="8">
        <v>168</v>
      </c>
      <c r="F560" s="3">
        <v>170</v>
      </c>
      <c r="G560" s="3">
        <v>172</v>
      </c>
      <c r="H560" s="3">
        <v>174</v>
      </c>
      <c r="I560" s="2">
        <f t="shared" si="563"/>
        <v>1785.7142857142858</v>
      </c>
      <c r="J560" s="3">
        <f>(IF(C560="SHORT",IF(G560="",0,F560-G560),IF(C560="LONG",IF(G560="",0,G560-F560))))*D560</f>
        <v>1785.7142857142858</v>
      </c>
      <c r="K560" s="3">
        <f t="shared" si="586"/>
        <v>1785.7142857142858</v>
      </c>
      <c r="L560" s="4">
        <f t="shared" ref="L560" si="588">SUM(K560+J560+I560)</f>
        <v>5357.1428571428569</v>
      </c>
    </row>
    <row r="561" spans="1:12">
      <c r="A561" s="5" t="s">
        <v>168</v>
      </c>
      <c r="B561" s="33" t="s">
        <v>83</v>
      </c>
      <c r="C561" s="3" t="s">
        <v>14</v>
      </c>
      <c r="D561" s="37">
        <f t="shared" si="569"/>
        <v>84.151472650771382</v>
      </c>
      <c r="E561" s="8">
        <v>1782.5</v>
      </c>
      <c r="F561" s="3">
        <v>1792</v>
      </c>
      <c r="G561" s="3">
        <v>0</v>
      </c>
      <c r="H561" s="3">
        <v>0</v>
      </c>
      <c r="I561" s="2">
        <f t="shared" si="563"/>
        <v>799.4389901823281</v>
      </c>
      <c r="J561" s="3">
        <v>0</v>
      </c>
      <c r="K561" s="3">
        <f t="shared" si="586"/>
        <v>0</v>
      </c>
      <c r="L561" s="4">
        <f t="shared" ref="L561" si="589">SUM(K561+J561+I561)</f>
        <v>799.4389901823281</v>
      </c>
    </row>
    <row r="562" spans="1:12">
      <c r="A562" s="5" t="s">
        <v>168</v>
      </c>
      <c r="B562" s="33" t="s">
        <v>20</v>
      </c>
      <c r="C562" s="3" t="s">
        <v>14</v>
      </c>
      <c r="D562" s="37">
        <f t="shared" si="569"/>
        <v>88.495575221238937</v>
      </c>
      <c r="E562" s="8">
        <v>1695</v>
      </c>
      <c r="F562" s="3">
        <v>1705</v>
      </c>
      <c r="G562" s="3">
        <v>0</v>
      </c>
      <c r="H562" s="3">
        <v>0</v>
      </c>
      <c r="I562" s="2">
        <f t="shared" si="563"/>
        <v>884.95575221238937</v>
      </c>
      <c r="J562" s="3">
        <v>0</v>
      </c>
      <c r="K562" s="3">
        <f t="shared" si="586"/>
        <v>0</v>
      </c>
      <c r="L562" s="4">
        <f t="shared" ref="L562" si="590">SUM(K562+J562+I562)</f>
        <v>884.95575221238937</v>
      </c>
    </row>
    <row r="563" spans="1:12">
      <c r="A563" s="5" t="s">
        <v>169</v>
      </c>
      <c r="B563" s="33" t="s">
        <v>155</v>
      </c>
      <c r="C563" s="3" t="s">
        <v>14</v>
      </c>
      <c r="D563" s="37">
        <f t="shared" si="569"/>
        <v>337.07865168539325</v>
      </c>
      <c r="E563" s="8">
        <v>445</v>
      </c>
      <c r="F563" s="3">
        <v>449</v>
      </c>
      <c r="G563" s="3">
        <v>453</v>
      </c>
      <c r="H563" s="3">
        <v>458</v>
      </c>
      <c r="I563" s="2">
        <f t="shared" si="563"/>
        <v>1348.314606741573</v>
      </c>
      <c r="J563" s="3">
        <f>(IF(C563="SHORT",IF(G563="",0,F563-G563),IF(C563="LONG",IF(G563="",0,G563-F563))))*D563</f>
        <v>1348.314606741573</v>
      </c>
      <c r="K563" s="3">
        <f t="shared" si="586"/>
        <v>1685.3932584269662</v>
      </c>
      <c r="L563" s="4">
        <f t="shared" ref="L563" si="591">SUM(K563+J563+I563)</f>
        <v>4382.0224719101125</v>
      </c>
    </row>
    <row r="564" spans="1:12">
      <c r="A564" s="5" t="s">
        <v>169</v>
      </c>
      <c r="B564" s="33" t="s">
        <v>155</v>
      </c>
      <c r="C564" s="3" t="s">
        <v>14</v>
      </c>
      <c r="D564" s="37">
        <f t="shared" si="569"/>
        <v>344.82758620689657</v>
      </c>
      <c r="E564" s="8">
        <v>435</v>
      </c>
      <c r="F564" s="3">
        <v>438</v>
      </c>
      <c r="G564" s="3">
        <v>442</v>
      </c>
      <c r="H564" s="3">
        <v>448</v>
      </c>
      <c r="I564" s="2">
        <f t="shared" si="563"/>
        <v>1034.4827586206898</v>
      </c>
      <c r="J564" s="3">
        <f>(IF(C564="SHORT",IF(G564="",0,F564-G564),IF(C564="LONG",IF(G564="",0,G564-F564))))*D564</f>
        <v>1379.3103448275863</v>
      </c>
      <c r="K564" s="3">
        <f t="shared" si="586"/>
        <v>2068.9655172413795</v>
      </c>
      <c r="L564" s="4">
        <f t="shared" ref="L564" si="592">SUM(K564+J564+I564)</f>
        <v>4482.7586206896558</v>
      </c>
    </row>
    <row r="565" spans="1:12">
      <c r="A565" s="5" t="s">
        <v>169</v>
      </c>
      <c r="B565" s="33" t="s">
        <v>17</v>
      </c>
      <c r="C565" s="3" t="s">
        <v>14</v>
      </c>
      <c r="D565" s="37">
        <f t="shared" si="569"/>
        <v>208.62308762169681</v>
      </c>
      <c r="E565" s="8">
        <v>719</v>
      </c>
      <c r="F565" s="3">
        <v>725</v>
      </c>
      <c r="G565" s="3">
        <v>0</v>
      </c>
      <c r="H565" s="3">
        <v>0</v>
      </c>
      <c r="I565" s="2">
        <f t="shared" si="563"/>
        <v>1251.7385257301808</v>
      </c>
      <c r="J565" s="3">
        <v>0</v>
      </c>
      <c r="K565" s="3">
        <f t="shared" si="586"/>
        <v>0</v>
      </c>
      <c r="L565" s="4">
        <f t="shared" ref="L565" si="593">SUM(K565+J565+I565)</f>
        <v>1251.7385257301808</v>
      </c>
    </row>
    <row r="566" spans="1:12">
      <c r="A566" s="5" t="s">
        <v>167</v>
      </c>
      <c r="B566" s="33" t="s">
        <v>155</v>
      </c>
      <c r="C566" s="3" t="s">
        <v>14</v>
      </c>
      <c r="D566" s="37">
        <f t="shared" si="569"/>
        <v>353.77358490566036</v>
      </c>
      <c r="E566" s="8">
        <v>424</v>
      </c>
      <c r="F566" s="3">
        <v>427</v>
      </c>
      <c r="G566" s="3">
        <v>431</v>
      </c>
      <c r="H566" s="3">
        <v>434</v>
      </c>
      <c r="I566" s="2">
        <f t="shared" si="563"/>
        <v>1061.3207547169811</v>
      </c>
      <c r="J566" s="3">
        <f>(IF(C566="SHORT",IF(G566="",0,F566-G566),IF(C566="LONG",IF(G566="",0,G566-F566))))*D566</f>
        <v>1415.0943396226414</v>
      </c>
      <c r="K566" s="3">
        <f t="shared" si="586"/>
        <v>1061.3207547169811</v>
      </c>
      <c r="L566" s="4">
        <f t="shared" ref="L566" si="594">SUM(K566+J566+I566)</f>
        <v>3537.7358490566039</v>
      </c>
    </row>
    <row r="567" spans="1:12">
      <c r="A567" s="5" t="s">
        <v>167</v>
      </c>
      <c r="B567" s="33" t="s">
        <v>63</v>
      </c>
      <c r="C567" s="3" t="s">
        <v>14</v>
      </c>
      <c r="D567" s="37">
        <f t="shared" si="569"/>
        <v>117.64705882352941</v>
      </c>
      <c r="E567" s="8">
        <v>1275</v>
      </c>
      <c r="F567" s="3">
        <v>1288</v>
      </c>
      <c r="G567" s="3">
        <v>1298</v>
      </c>
      <c r="H567" s="3">
        <v>1308</v>
      </c>
      <c r="I567" s="2">
        <f t="shared" si="563"/>
        <v>1529.4117647058822</v>
      </c>
      <c r="J567" s="3">
        <f>(IF(C567="SHORT",IF(G567="",0,F567-G567),IF(C567="LONG",IF(G567="",0,G567-F567))))*D567</f>
        <v>1176.4705882352941</v>
      </c>
      <c r="K567" s="3">
        <f t="shared" si="586"/>
        <v>1176.4705882352941</v>
      </c>
      <c r="L567" s="4">
        <f t="shared" ref="L567" si="595">SUM(K567+J567+I567)</f>
        <v>3882.3529411764703</v>
      </c>
    </row>
    <row r="568" spans="1:12">
      <c r="A568" s="5" t="s">
        <v>167</v>
      </c>
      <c r="B568" s="33" t="s">
        <v>37</v>
      </c>
      <c r="C568" s="3" t="s">
        <v>14</v>
      </c>
      <c r="D568" s="37">
        <f t="shared" si="569"/>
        <v>335.57046979865771</v>
      </c>
      <c r="E568" s="8">
        <v>447</v>
      </c>
      <c r="F568" s="3">
        <v>451</v>
      </c>
      <c r="G568" s="3">
        <v>0</v>
      </c>
      <c r="H568" s="3">
        <v>0</v>
      </c>
      <c r="I568" s="2">
        <f t="shared" si="563"/>
        <v>1342.2818791946308</v>
      </c>
      <c r="J568" s="3">
        <v>0</v>
      </c>
      <c r="K568" s="3">
        <f t="shared" si="586"/>
        <v>0</v>
      </c>
      <c r="L568" s="4">
        <f t="shared" ref="L568" si="596">SUM(K568+J568+I568)</f>
        <v>1342.2818791946308</v>
      </c>
    </row>
    <row r="569" spans="1:12">
      <c r="A569" s="5" t="s">
        <v>167</v>
      </c>
      <c r="B569" s="33" t="s">
        <v>19</v>
      </c>
      <c r="C569" s="3" t="s">
        <v>14</v>
      </c>
      <c r="D569" s="37">
        <f t="shared" si="569"/>
        <v>1048.951048951049</v>
      </c>
      <c r="E569" s="8">
        <v>143</v>
      </c>
      <c r="F569" s="3">
        <v>144</v>
      </c>
      <c r="G569" s="3">
        <v>0</v>
      </c>
      <c r="H569" s="3">
        <v>0</v>
      </c>
      <c r="I569" s="2">
        <f t="shared" si="563"/>
        <v>1048.951048951049</v>
      </c>
      <c r="J569" s="3">
        <v>0</v>
      </c>
      <c r="K569" s="3">
        <f t="shared" si="586"/>
        <v>0</v>
      </c>
      <c r="L569" s="4">
        <f t="shared" ref="L569" si="597">SUM(K569+J569+I569)</f>
        <v>1048.951048951049</v>
      </c>
    </row>
    <row r="570" spans="1:12">
      <c r="A570" s="5" t="s">
        <v>167</v>
      </c>
      <c r="B570" s="33" t="s">
        <v>88</v>
      </c>
      <c r="C570" s="3" t="s">
        <v>14</v>
      </c>
      <c r="D570" s="37">
        <f t="shared" si="569"/>
        <v>69.60556844547564</v>
      </c>
      <c r="E570" s="8">
        <v>2155</v>
      </c>
      <c r="F570" s="3">
        <v>2125</v>
      </c>
      <c r="G570" s="3">
        <v>0</v>
      </c>
      <c r="H570" s="3">
        <v>0</v>
      </c>
      <c r="I570" s="2">
        <f t="shared" si="563"/>
        <v>-2088.1670533642691</v>
      </c>
      <c r="J570" s="3">
        <v>0</v>
      </c>
      <c r="K570" s="3">
        <f t="shared" si="586"/>
        <v>0</v>
      </c>
      <c r="L570" s="4">
        <f t="shared" ref="L570" si="598">SUM(K570+J570+I570)</f>
        <v>-2088.1670533642691</v>
      </c>
    </row>
    <row r="571" spans="1:12">
      <c r="A571" s="5" t="s">
        <v>167</v>
      </c>
      <c r="B571" s="33" t="s">
        <v>85</v>
      </c>
      <c r="C571" s="3" t="s">
        <v>14</v>
      </c>
      <c r="D571" s="37">
        <f t="shared" si="569"/>
        <v>480.76923076923077</v>
      </c>
      <c r="E571" s="8">
        <v>312</v>
      </c>
      <c r="F571" s="3">
        <v>307.5</v>
      </c>
      <c r="G571" s="3">
        <v>0</v>
      </c>
      <c r="H571" s="3">
        <v>0</v>
      </c>
      <c r="I571" s="2">
        <f t="shared" si="563"/>
        <v>-2163.4615384615386</v>
      </c>
      <c r="J571" s="3">
        <v>0</v>
      </c>
      <c r="K571" s="3">
        <f t="shared" si="586"/>
        <v>0</v>
      </c>
      <c r="L571" s="4">
        <f t="shared" ref="L571" si="599">SUM(K571+J571+I571)</f>
        <v>-2163.4615384615386</v>
      </c>
    </row>
    <row r="572" spans="1:12">
      <c r="A572" s="5" t="s">
        <v>166</v>
      </c>
      <c r="B572" s="33" t="s">
        <v>80</v>
      </c>
      <c r="C572" s="3" t="s">
        <v>14</v>
      </c>
      <c r="D572" s="37">
        <f t="shared" si="569"/>
        <v>842.69662921348311</v>
      </c>
      <c r="E572" s="8">
        <v>178</v>
      </c>
      <c r="F572" s="3">
        <v>179.5</v>
      </c>
      <c r="G572" s="3">
        <v>182</v>
      </c>
      <c r="H572" s="3">
        <v>184</v>
      </c>
      <c r="I572" s="2">
        <f t="shared" si="563"/>
        <v>1264.0449438202247</v>
      </c>
      <c r="J572" s="3">
        <f>(IF(C572="SHORT",IF(G572="",0,F572-G572),IF(C572="LONG",IF(G572="",0,G572-F572))))*D572</f>
        <v>2106.7415730337079</v>
      </c>
      <c r="K572" s="3">
        <f t="shared" si="586"/>
        <v>1685.3932584269662</v>
      </c>
      <c r="L572" s="4">
        <f t="shared" ref="L572" si="600">SUM(K572+J572+I572)</f>
        <v>5056.1797752808989</v>
      </c>
    </row>
    <row r="573" spans="1:12">
      <c r="A573" s="5" t="s">
        <v>166</v>
      </c>
      <c r="B573" s="33" t="s">
        <v>24</v>
      </c>
      <c r="C573" s="3" t="s">
        <v>14</v>
      </c>
      <c r="D573" s="37">
        <f t="shared" si="569"/>
        <v>91.074681238615668</v>
      </c>
      <c r="E573" s="8">
        <v>1647</v>
      </c>
      <c r="F573" s="3">
        <v>1658</v>
      </c>
      <c r="G573" s="3">
        <v>1665</v>
      </c>
      <c r="H573" s="3">
        <v>0</v>
      </c>
      <c r="I573" s="2">
        <f t="shared" si="563"/>
        <v>1001.8214936247723</v>
      </c>
      <c r="J573" s="3">
        <f>(IF(C573="SHORT",IF(G573="",0,F573-G573),IF(C573="LONG",IF(G573="",0,G573-F573))))*D573</f>
        <v>637.52276867030969</v>
      </c>
      <c r="K573" s="3">
        <v>0</v>
      </c>
      <c r="L573" s="4">
        <f t="shared" ref="L573" si="601">SUM(K573+J573+I573)</f>
        <v>1639.344262295082</v>
      </c>
    </row>
    <row r="574" spans="1:12">
      <c r="A574" s="5" t="s">
        <v>166</v>
      </c>
      <c r="B574" s="33" t="s">
        <v>62</v>
      </c>
      <c r="C574" s="3" t="s">
        <v>14</v>
      </c>
      <c r="D574" s="37">
        <f t="shared" si="569"/>
        <v>643.77682403433471</v>
      </c>
      <c r="E574" s="8">
        <v>233</v>
      </c>
      <c r="F574" s="3">
        <v>229.5</v>
      </c>
      <c r="G574" s="3">
        <v>0</v>
      </c>
      <c r="H574" s="3">
        <v>0</v>
      </c>
      <c r="I574" s="2">
        <f t="shared" si="563"/>
        <v>-2253.2188841201714</v>
      </c>
      <c r="J574" s="3">
        <v>0</v>
      </c>
      <c r="K574" s="3">
        <v>0</v>
      </c>
      <c r="L574" s="4">
        <f t="shared" ref="L574" si="602">SUM(K574+J574+I574)</f>
        <v>-2253.2188841201714</v>
      </c>
    </row>
    <row r="575" spans="1:12">
      <c r="A575" s="5" t="s">
        <v>166</v>
      </c>
      <c r="B575" s="33" t="s">
        <v>72</v>
      </c>
      <c r="C575" s="3" t="s">
        <v>14</v>
      </c>
      <c r="D575" s="37">
        <f t="shared" si="569"/>
        <v>857.14285714285711</v>
      </c>
      <c r="E575" s="8">
        <v>175</v>
      </c>
      <c r="F575" s="3">
        <v>173</v>
      </c>
      <c r="G575" s="3">
        <v>0</v>
      </c>
      <c r="H575" s="3">
        <v>0</v>
      </c>
      <c r="I575" s="2">
        <f t="shared" si="563"/>
        <v>-1714.2857142857142</v>
      </c>
      <c r="J575" s="3">
        <v>0</v>
      </c>
      <c r="K575" s="3">
        <v>0</v>
      </c>
      <c r="L575" s="4">
        <f t="shared" ref="L575" si="603">SUM(K575+J575+I575)</f>
        <v>-1714.2857142857142</v>
      </c>
    </row>
    <row r="576" spans="1:12">
      <c r="A576" s="5" t="s">
        <v>162</v>
      </c>
      <c r="B576" s="33" t="s">
        <v>161</v>
      </c>
      <c r="C576" s="3" t="s">
        <v>14</v>
      </c>
      <c r="D576" s="37">
        <f t="shared" si="569"/>
        <v>702.57611241217796</v>
      </c>
      <c r="E576" s="8">
        <v>213.5</v>
      </c>
      <c r="F576" s="3">
        <v>215.5</v>
      </c>
      <c r="G576" s="3">
        <v>217.5</v>
      </c>
      <c r="H576" s="3">
        <v>219.5</v>
      </c>
      <c r="I576" s="2">
        <f t="shared" si="563"/>
        <v>1405.1522248243559</v>
      </c>
      <c r="J576" s="3">
        <f>(IF(C576="SHORT",IF(G576="",0,F576-G576),IF(C576="LONG",IF(G576="",0,G576-F576))))*D576</f>
        <v>1405.1522248243559</v>
      </c>
      <c r="K576" s="3">
        <f>SUM(H576-G576)*D576</f>
        <v>1405.1522248243559</v>
      </c>
      <c r="L576" s="4">
        <f t="shared" ref="L576" si="604">SUM(K576+J576+I576)</f>
        <v>4215.4566744730673</v>
      </c>
    </row>
    <row r="577" spans="1:12">
      <c r="A577" s="5" t="s">
        <v>162</v>
      </c>
      <c r="B577" s="33" t="s">
        <v>163</v>
      </c>
      <c r="C577" s="3" t="s">
        <v>14</v>
      </c>
      <c r="D577" s="37">
        <f t="shared" si="569"/>
        <v>344.82758620689657</v>
      </c>
      <c r="E577" s="8">
        <v>435</v>
      </c>
      <c r="F577" s="3">
        <v>438</v>
      </c>
      <c r="G577" s="3">
        <v>442</v>
      </c>
      <c r="H577" s="3">
        <v>0</v>
      </c>
      <c r="I577" s="2">
        <f t="shared" si="563"/>
        <v>1034.4827586206898</v>
      </c>
      <c r="J577" s="3">
        <f>(IF(C577="SHORT",IF(G577="",0,F577-G577),IF(C577="LONG",IF(G577="",0,G577-F577))))*D577</f>
        <v>1379.3103448275863</v>
      </c>
      <c r="K577" s="3">
        <v>0</v>
      </c>
      <c r="L577" s="4">
        <f t="shared" ref="L577" si="605">SUM(K577+J577+I577)</f>
        <v>2413.7931034482763</v>
      </c>
    </row>
    <row r="578" spans="1:12">
      <c r="A578" s="5" t="s">
        <v>162</v>
      </c>
      <c r="B578" s="33" t="s">
        <v>164</v>
      </c>
      <c r="C578" s="3" t="s">
        <v>14</v>
      </c>
      <c r="D578" s="37">
        <f t="shared" si="569"/>
        <v>303.951367781155</v>
      </c>
      <c r="E578" s="8">
        <v>493.5</v>
      </c>
      <c r="F578" s="3">
        <v>497.5</v>
      </c>
      <c r="G578" s="3">
        <v>0</v>
      </c>
      <c r="H578" s="3">
        <v>0</v>
      </c>
      <c r="I578" s="2">
        <f t="shared" si="563"/>
        <v>1215.80547112462</v>
      </c>
      <c r="J578" s="3">
        <v>0</v>
      </c>
      <c r="K578" s="3">
        <v>0</v>
      </c>
      <c r="L578" s="4">
        <f t="shared" ref="L578" si="606">SUM(K578+J578+I578)</f>
        <v>1215.80547112462</v>
      </c>
    </row>
    <row r="579" spans="1:12">
      <c r="A579" s="5" t="s">
        <v>162</v>
      </c>
      <c r="B579" s="33" t="s">
        <v>165</v>
      </c>
      <c r="C579" s="3" t="s">
        <v>14</v>
      </c>
      <c r="D579" s="37">
        <f t="shared" si="569"/>
        <v>1428.5714285714287</v>
      </c>
      <c r="E579" s="8">
        <v>105</v>
      </c>
      <c r="F579" s="3">
        <v>106</v>
      </c>
      <c r="G579" s="3">
        <v>0</v>
      </c>
      <c r="H579" s="3">
        <v>0</v>
      </c>
      <c r="I579" s="2">
        <f t="shared" si="563"/>
        <v>1428.5714285714287</v>
      </c>
      <c r="J579" s="3">
        <v>0</v>
      </c>
      <c r="K579" s="3">
        <v>0</v>
      </c>
      <c r="L579" s="4">
        <f t="shared" ref="L579" si="607">SUM(K579+J579+I579)</f>
        <v>1428.5714285714287</v>
      </c>
    </row>
    <row r="580" spans="1:12">
      <c r="A580" s="5" t="s">
        <v>159</v>
      </c>
      <c r="B580" s="33" t="s">
        <v>31</v>
      </c>
      <c r="C580" s="3" t="s">
        <v>14</v>
      </c>
      <c r="D580" s="37">
        <f t="shared" si="569"/>
        <v>392.67015706806285</v>
      </c>
      <c r="E580" s="8">
        <v>382</v>
      </c>
      <c r="F580" s="3">
        <v>385</v>
      </c>
      <c r="G580" s="3">
        <v>388</v>
      </c>
      <c r="H580" s="3">
        <v>392</v>
      </c>
      <c r="I580" s="2">
        <f t="shared" si="563"/>
        <v>1178.0104712041884</v>
      </c>
      <c r="J580" s="3">
        <f>(IF(C580="SHORT",IF(G580="",0,F580-G580),IF(C580="LONG",IF(G580="",0,G580-F580))))*D580</f>
        <v>1178.0104712041884</v>
      </c>
      <c r="K580" s="3">
        <f>SUM(H580-G580)*D580</f>
        <v>1570.6806282722514</v>
      </c>
      <c r="L580" s="4">
        <f t="shared" ref="L580" si="608">SUM(K580+J580+I580)</f>
        <v>3926.7015706806283</v>
      </c>
    </row>
    <row r="581" spans="1:12">
      <c r="A581" s="5" t="s">
        <v>159</v>
      </c>
      <c r="B581" s="33" t="s">
        <v>31</v>
      </c>
      <c r="C581" s="3" t="s">
        <v>14</v>
      </c>
      <c r="D581" s="37">
        <f t="shared" si="569"/>
        <v>388.60103626943004</v>
      </c>
      <c r="E581" s="8">
        <v>386</v>
      </c>
      <c r="F581" s="3">
        <v>389</v>
      </c>
      <c r="G581" s="3">
        <v>392</v>
      </c>
      <c r="H581" s="3">
        <v>396</v>
      </c>
      <c r="I581" s="2">
        <f t="shared" si="563"/>
        <v>1165.8031088082901</v>
      </c>
      <c r="J581" s="3">
        <f>(IF(C581="SHORT",IF(G581="",0,F581-G581),IF(C581="LONG",IF(G581="",0,G581-F581))))*D581</f>
        <v>1165.8031088082901</v>
      </c>
      <c r="K581" s="3">
        <f>SUM(H581-G581)*D581</f>
        <v>1554.4041450777202</v>
      </c>
      <c r="L581" s="4">
        <f t="shared" ref="L581" si="609">SUM(K581+J581+I581)</f>
        <v>3886.0103626943001</v>
      </c>
    </row>
    <row r="582" spans="1:12">
      <c r="A582" s="5" t="s">
        <v>159</v>
      </c>
      <c r="B582" s="33" t="s">
        <v>28</v>
      </c>
      <c r="C582" s="3" t="s">
        <v>14</v>
      </c>
      <c r="D582" s="37">
        <f t="shared" si="569"/>
        <v>202.70270270270271</v>
      </c>
      <c r="E582" s="8">
        <v>740</v>
      </c>
      <c r="F582" s="3">
        <v>746</v>
      </c>
      <c r="G582" s="3">
        <v>754</v>
      </c>
      <c r="H582" s="3">
        <v>766</v>
      </c>
      <c r="I582" s="2">
        <f t="shared" si="563"/>
        <v>1216.2162162162163</v>
      </c>
      <c r="J582" s="3">
        <f>(IF(C582="SHORT",IF(G582="",0,F582-G582),IF(C582="LONG",IF(G582="",0,G582-F582))))*D582</f>
        <v>1621.6216216216217</v>
      </c>
      <c r="K582" s="3">
        <f>SUM(H582-G582)*D582</f>
        <v>2432.4324324324325</v>
      </c>
      <c r="L582" s="4">
        <f t="shared" ref="L582" si="610">SUM(K582+J582+I582)</f>
        <v>5270.27027027027</v>
      </c>
    </row>
    <row r="583" spans="1:12">
      <c r="A583" s="5" t="s">
        <v>159</v>
      </c>
      <c r="B583" s="33" t="s">
        <v>38</v>
      </c>
      <c r="C583" s="3" t="s">
        <v>14</v>
      </c>
      <c r="D583" s="37">
        <f t="shared" si="569"/>
        <v>316.45569620253167</v>
      </c>
      <c r="E583" s="8">
        <v>474</v>
      </c>
      <c r="F583" s="3">
        <v>478</v>
      </c>
      <c r="G583" s="3">
        <v>482</v>
      </c>
      <c r="H583" s="3">
        <v>485</v>
      </c>
      <c r="I583" s="2">
        <f t="shared" si="563"/>
        <v>1265.8227848101267</v>
      </c>
      <c r="J583" s="3">
        <f>(IF(C583="SHORT",IF(G583="",0,F583-G583),IF(C583="LONG",IF(G583="",0,G583-F583))))*D583</f>
        <v>1265.8227848101267</v>
      </c>
      <c r="K583" s="3">
        <f>SUM(H583-G583)*D583</f>
        <v>949.36708860759495</v>
      </c>
      <c r="L583" s="4">
        <f t="shared" ref="L583" si="611">SUM(K583+J583+I583)</f>
        <v>3481.0126582278481</v>
      </c>
    </row>
    <row r="584" spans="1:12">
      <c r="A584" s="5" t="s">
        <v>159</v>
      </c>
      <c r="B584" s="33" t="s">
        <v>160</v>
      </c>
      <c r="C584" s="3" t="s">
        <v>14</v>
      </c>
      <c r="D584" s="37">
        <f t="shared" si="569"/>
        <v>746.26865671641792</v>
      </c>
      <c r="E584" s="8">
        <v>201</v>
      </c>
      <c r="F584" s="3">
        <v>203</v>
      </c>
      <c r="G584" s="3">
        <v>204.9</v>
      </c>
      <c r="H584" s="3">
        <v>0</v>
      </c>
      <c r="I584" s="2">
        <f t="shared" si="563"/>
        <v>1492.5373134328358</v>
      </c>
      <c r="J584" s="3">
        <f>(IF(C584="SHORT",IF(G584="",0,F584-G584),IF(C584="LONG",IF(G584="",0,G584-F584))))*D584</f>
        <v>1417.9104477611984</v>
      </c>
      <c r="K584" s="3">
        <v>0</v>
      </c>
      <c r="L584" s="4">
        <f t="shared" ref="L584" si="612">SUM(K584+J584+I584)</f>
        <v>2910.4477611940342</v>
      </c>
    </row>
    <row r="585" spans="1:12">
      <c r="A585" s="5" t="s">
        <v>159</v>
      </c>
      <c r="B585" s="33" t="s">
        <v>111</v>
      </c>
      <c r="C585" s="3" t="s">
        <v>14</v>
      </c>
      <c r="D585" s="37">
        <f t="shared" si="569"/>
        <v>769.23076923076928</v>
      </c>
      <c r="E585" s="8">
        <v>195</v>
      </c>
      <c r="F585" s="3">
        <v>196.5</v>
      </c>
      <c r="G585" s="3">
        <v>0</v>
      </c>
      <c r="H585" s="3">
        <v>0</v>
      </c>
      <c r="I585" s="2">
        <f t="shared" si="563"/>
        <v>1153.8461538461538</v>
      </c>
      <c r="J585" s="3">
        <v>0</v>
      </c>
      <c r="K585" s="3">
        <v>0</v>
      </c>
      <c r="L585" s="4">
        <f t="shared" ref="L585" si="613">SUM(K585+J585+I585)</f>
        <v>1153.8461538461538</v>
      </c>
    </row>
    <row r="586" spans="1:12">
      <c r="A586" s="5" t="s">
        <v>159</v>
      </c>
      <c r="B586" s="33" t="s">
        <v>161</v>
      </c>
      <c r="C586" s="3" t="s">
        <v>14</v>
      </c>
      <c r="D586" s="37">
        <f t="shared" si="569"/>
        <v>765.30612244897964</v>
      </c>
      <c r="E586" s="8">
        <v>196</v>
      </c>
      <c r="F586" s="3">
        <v>193</v>
      </c>
      <c r="G586" s="3">
        <v>0</v>
      </c>
      <c r="H586" s="3">
        <v>0</v>
      </c>
      <c r="I586" s="2">
        <f t="shared" si="563"/>
        <v>-2295.9183673469388</v>
      </c>
      <c r="J586" s="3">
        <v>0</v>
      </c>
      <c r="K586" s="3">
        <v>0</v>
      </c>
      <c r="L586" s="4">
        <f t="shared" ref="L586" si="614">SUM(K586+J586+I586)</f>
        <v>-2295.9183673469388</v>
      </c>
    </row>
    <row r="587" spans="1:12">
      <c r="A587" s="5" t="s">
        <v>158</v>
      </c>
      <c r="B587" s="33" t="s">
        <v>31</v>
      </c>
      <c r="C587" s="3" t="s">
        <v>14</v>
      </c>
      <c r="D587" s="37">
        <f t="shared" si="569"/>
        <v>483.09178743961354</v>
      </c>
      <c r="E587" s="8">
        <v>310.5</v>
      </c>
      <c r="F587" s="3">
        <v>313</v>
      </c>
      <c r="G587" s="3">
        <v>316</v>
      </c>
      <c r="H587" s="3">
        <v>320</v>
      </c>
      <c r="I587" s="2">
        <f t="shared" si="563"/>
        <v>1207.7294685990339</v>
      </c>
      <c r="J587" s="3">
        <f>(IF(C587="SHORT",IF(G587="",0,F587-G587),IF(C587="LONG",IF(G587="",0,G587-F587))))*D587</f>
        <v>1449.2753623188405</v>
      </c>
      <c r="K587" s="3">
        <f t="shared" ref="K587:K596" si="615">SUM(H587-G587)*D587</f>
        <v>1932.3671497584542</v>
      </c>
      <c r="L587" s="4">
        <f t="shared" ref="L587" si="616">SUM(K587+J587+I587)</f>
        <v>4589.3719806763283</v>
      </c>
    </row>
    <row r="588" spans="1:12">
      <c r="A588" s="5" t="s">
        <v>158</v>
      </c>
      <c r="B588" s="33" t="s">
        <v>89</v>
      </c>
      <c r="C588" s="3" t="s">
        <v>14</v>
      </c>
      <c r="D588" s="37">
        <f t="shared" si="569"/>
        <v>488.59934853420197</v>
      </c>
      <c r="E588" s="8">
        <v>307</v>
      </c>
      <c r="F588" s="3">
        <v>309.5</v>
      </c>
      <c r="G588" s="3">
        <v>312</v>
      </c>
      <c r="H588" s="3">
        <v>315</v>
      </c>
      <c r="I588" s="2">
        <f t="shared" si="563"/>
        <v>1221.498371335505</v>
      </c>
      <c r="J588" s="3">
        <f>(IF(C588="SHORT",IF(G588="",0,F588-G588),IF(C588="LONG",IF(G588="",0,G588-F588))))*D588</f>
        <v>1221.498371335505</v>
      </c>
      <c r="K588" s="3">
        <f t="shared" si="615"/>
        <v>1465.798045602606</v>
      </c>
      <c r="L588" s="4">
        <f t="shared" ref="L588" si="617">SUM(K588+J588+I588)</f>
        <v>3908.7947882736162</v>
      </c>
    </row>
    <row r="589" spans="1:12">
      <c r="A589" s="5" t="s">
        <v>158</v>
      </c>
      <c r="B589" s="33" t="s">
        <v>64</v>
      </c>
      <c r="C589" s="3" t="s">
        <v>14</v>
      </c>
      <c r="D589" s="37">
        <f t="shared" si="569"/>
        <v>39.787798408488065</v>
      </c>
      <c r="E589" s="8">
        <v>3770</v>
      </c>
      <c r="F589" s="3">
        <v>3800</v>
      </c>
      <c r="G589" s="3">
        <v>3820</v>
      </c>
      <c r="H589" s="3">
        <v>3839</v>
      </c>
      <c r="I589" s="2">
        <f t="shared" si="563"/>
        <v>1193.6339522546421</v>
      </c>
      <c r="J589" s="3">
        <f>(IF(C589="SHORT",IF(G589="",0,F589-G589),IF(C589="LONG",IF(G589="",0,G589-F589))))*D589</f>
        <v>795.75596816976133</v>
      </c>
      <c r="K589" s="3">
        <f t="shared" si="615"/>
        <v>755.9681697612732</v>
      </c>
      <c r="L589" s="4">
        <f t="shared" ref="L589" si="618">SUM(K589+J589+I589)</f>
        <v>2745.3580901856767</v>
      </c>
    </row>
    <row r="590" spans="1:12">
      <c r="A590" s="5" t="s">
        <v>158</v>
      </c>
      <c r="B590" s="33" t="s">
        <v>83</v>
      </c>
      <c r="C590" s="3" t="s">
        <v>14</v>
      </c>
      <c r="D590" s="37">
        <f t="shared" si="569"/>
        <v>95.785440613026822</v>
      </c>
      <c r="E590" s="8">
        <v>1566</v>
      </c>
      <c r="F590" s="3">
        <v>1566</v>
      </c>
      <c r="G590" s="3">
        <v>0</v>
      </c>
      <c r="H590" s="3">
        <v>0</v>
      </c>
      <c r="I590" s="2">
        <f t="shared" si="563"/>
        <v>0</v>
      </c>
      <c r="J590" s="3">
        <v>0</v>
      </c>
      <c r="K590" s="3">
        <f t="shared" si="615"/>
        <v>0</v>
      </c>
      <c r="L590" s="4">
        <f t="shared" ref="L590" si="619">SUM(K590+J590+I590)</f>
        <v>0</v>
      </c>
    </row>
    <row r="591" spans="1:12">
      <c r="A591" s="5" t="s">
        <v>156</v>
      </c>
      <c r="B591" s="33" t="s">
        <v>63</v>
      </c>
      <c r="C591" s="3" t="s">
        <v>14</v>
      </c>
      <c r="D591" s="37">
        <f t="shared" si="569"/>
        <v>116.64074650077761</v>
      </c>
      <c r="E591" s="8">
        <v>1286</v>
      </c>
      <c r="F591" s="3">
        <v>1296</v>
      </c>
      <c r="G591" s="3">
        <v>1306</v>
      </c>
      <c r="H591" s="3">
        <v>1316</v>
      </c>
      <c r="I591" s="2">
        <f t="shared" si="563"/>
        <v>1166.4074650077762</v>
      </c>
      <c r="J591" s="3">
        <f>(IF(C591="SHORT",IF(G591="",0,F591-G591),IF(C591="LONG",IF(G591="",0,G591-F591))))*D591</f>
        <v>1166.4074650077762</v>
      </c>
      <c r="K591" s="3">
        <f t="shared" si="615"/>
        <v>1166.4074650077762</v>
      </c>
      <c r="L591" s="4">
        <f t="shared" ref="L591" si="620">SUM(K591+J591+I591)</f>
        <v>3499.2223950233283</v>
      </c>
    </row>
    <row r="592" spans="1:12">
      <c r="A592" s="5" t="s">
        <v>156</v>
      </c>
      <c r="B592" s="33" t="s">
        <v>157</v>
      </c>
      <c r="C592" s="3" t="s">
        <v>14</v>
      </c>
      <c r="D592" s="37">
        <f t="shared" si="569"/>
        <v>775.19379844961236</v>
      </c>
      <c r="E592" s="8">
        <v>193.5</v>
      </c>
      <c r="F592" s="3">
        <v>195</v>
      </c>
      <c r="G592" s="3">
        <v>197</v>
      </c>
      <c r="H592" s="3">
        <v>199</v>
      </c>
      <c r="I592" s="2">
        <f t="shared" si="563"/>
        <v>1162.7906976744184</v>
      </c>
      <c r="J592" s="3">
        <f>(IF(C592="SHORT",IF(G592="",0,F592-G592),IF(C592="LONG",IF(G592="",0,G592-F592))))*D592</f>
        <v>1550.3875968992247</v>
      </c>
      <c r="K592" s="3">
        <f t="shared" si="615"/>
        <v>1550.3875968992247</v>
      </c>
      <c r="L592" s="4">
        <f t="shared" ref="L592" si="621">SUM(K592+J592+I592)</f>
        <v>4263.5658914728683</v>
      </c>
    </row>
    <row r="593" spans="1:12">
      <c r="A593" s="5" t="s">
        <v>156</v>
      </c>
      <c r="B593" s="33" t="s">
        <v>28</v>
      </c>
      <c r="C593" s="3" t="s">
        <v>14</v>
      </c>
      <c r="D593" s="37">
        <f t="shared" si="569"/>
        <v>205.47945205479451</v>
      </c>
      <c r="E593" s="8">
        <v>730</v>
      </c>
      <c r="F593" s="3">
        <v>736</v>
      </c>
      <c r="G593" s="3">
        <v>0</v>
      </c>
      <c r="H593" s="3">
        <v>0</v>
      </c>
      <c r="I593" s="2">
        <f t="shared" si="563"/>
        <v>1232.8767123287671</v>
      </c>
      <c r="J593" s="3">
        <v>0</v>
      </c>
      <c r="K593" s="3">
        <f t="shared" si="615"/>
        <v>0</v>
      </c>
      <c r="L593" s="4">
        <f t="shared" ref="L593" si="622">SUM(K593+J593+I593)</f>
        <v>1232.8767123287671</v>
      </c>
    </row>
    <row r="594" spans="1:12">
      <c r="A594" s="5" t="s">
        <v>156</v>
      </c>
      <c r="B594" s="33" t="s">
        <v>38</v>
      </c>
      <c r="C594" s="3" t="s">
        <v>14</v>
      </c>
      <c r="D594" s="37">
        <f t="shared" si="569"/>
        <v>331.85840707964604</v>
      </c>
      <c r="E594" s="8">
        <v>452</v>
      </c>
      <c r="F594" s="3">
        <v>445</v>
      </c>
      <c r="G594" s="3">
        <v>0</v>
      </c>
      <c r="H594" s="3">
        <v>0</v>
      </c>
      <c r="I594" s="2">
        <f t="shared" si="563"/>
        <v>-2323.0088495575224</v>
      </c>
      <c r="J594" s="3">
        <v>0</v>
      </c>
      <c r="K594" s="3">
        <f t="shared" si="615"/>
        <v>0</v>
      </c>
      <c r="L594" s="4">
        <f t="shared" ref="L594" si="623">SUM(K594+J594+I594)</f>
        <v>-2323.0088495575224</v>
      </c>
    </row>
    <row r="595" spans="1:12">
      <c r="A595" s="5" t="s">
        <v>154</v>
      </c>
      <c r="B595" s="33" t="s">
        <v>40</v>
      </c>
      <c r="C595" s="3" t="s">
        <v>14</v>
      </c>
      <c r="D595" s="37">
        <f t="shared" si="569"/>
        <v>688.0733944954128</v>
      </c>
      <c r="E595" s="8">
        <v>218</v>
      </c>
      <c r="F595" s="3">
        <v>220</v>
      </c>
      <c r="G595" s="3">
        <v>222</v>
      </c>
      <c r="H595" s="3">
        <v>224</v>
      </c>
      <c r="I595" s="2">
        <f t="shared" si="563"/>
        <v>1376.1467889908256</v>
      </c>
      <c r="J595" s="3">
        <f>(IF(C595="SHORT",IF(G595="",0,F595-G595),IF(C595="LONG",IF(G595="",0,G595-F595))))*D595</f>
        <v>1376.1467889908256</v>
      </c>
      <c r="K595" s="3">
        <f t="shared" si="615"/>
        <v>1376.1467889908256</v>
      </c>
      <c r="L595" s="4">
        <f t="shared" ref="L595" si="624">SUM(K595+J595+I595)</f>
        <v>4128.440366972477</v>
      </c>
    </row>
    <row r="596" spans="1:12">
      <c r="A596" s="5" t="s">
        <v>154</v>
      </c>
      <c r="B596" s="33" t="s">
        <v>155</v>
      </c>
      <c r="C596" s="3" t="s">
        <v>14</v>
      </c>
      <c r="D596" s="37">
        <f t="shared" si="569"/>
        <v>384.61538461538464</v>
      </c>
      <c r="E596" s="8">
        <v>390</v>
      </c>
      <c r="F596" s="3">
        <v>393</v>
      </c>
      <c r="G596" s="3">
        <v>396</v>
      </c>
      <c r="H596" s="3">
        <v>400</v>
      </c>
      <c r="I596" s="2">
        <f t="shared" si="563"/>
        <v>1153.8461538461538</v>
      </c>
      <c r="J596" s="3">
        <f>(IF(C596="SHORT",IF(G596="",0,F596-G596),IF(C596="LONG",IF(G596="",0,G596-F596))))*D596</f>
        <v>1153.8461538461538</v>
      </c>
      <c r="K596" s="3">
        <f t="shared" si="615"/>
        <v>1538.4615384615386</v>
      </c>
      <c r="L596" s="4">
        <f t="shared" ref="L596" si="625">SUM(K596+J596+I596)</f>
        <v>3846.1538461538462</v>
      </c>
    </row>
    <row r="597" spans="1:12">
      <c r="A597" s="5" t="s">
        <v>154</v>
      </c>
      <c r="B597" s="33" t="s">
        <v>76</v>
      </c>
      <c r="C597" s="3" t="s">
        <v>14</v>
      </c>
      <c r="D597" s="37">
        <f t="shared" si="569"/>
        <v>54.945054945054942</v>
      </c>
      <c r="E597" s="8">
        <v>2730</v>
      </c>
      <c r="F597" s="3">
        <v>2750</v>
      </c>
      <c r="G597" s="3">
        <v>2770</v>
      </c>
      <c r="H597" s="3">
        <v>0</v>
      </c>
      <c r="I597" s="2">
        <f t="shared" si="563"/>
        <v>1098.9010989010987</v>
      </c>
      <c r="J597" s="3">
        <f>(IF(C597="SHORT",IF(G597="",0,F597-G597),IF(C597="LONG",IF(G597="",0,G597-F597))))*D597</f>
        <v>1098.9010989010987</v>
      </c>
      <c r="K597" s="3">
        <v>0</v>
      </c>
      <c r="L597" s="4">
        <f t="shared" ref="L597" si="626">SUM(K597+J597+I597)</f>
        <v>2197.8021978021975</v>
      </c>
    </row>
    <row r="598" spans="1:12">
      <c r="A598" s="5" t="s">
        <v>154</v>
      </c>
      <c r="B598" s="33" t="s">
        <v>42</v>
      </c>
      <c r="C598" s="3" t="s">
        <v>14</v>
      </c>
      <c r="D598" s="37">
        <f t="shared" si="569"/>
        <v>142.85714285714286</v>
      </c>
      <c r="E598" s="8">
        <v>1050</v>
      </c>
      <c r="F598" s="3">
        <v>1062</v>
      </c>
      <c r="G598" s="3">
        <v>0</v>
      </c>
      <c r="H598" s="3">
        <v>0</v>
      </c>
      <c r="I598" s="2">
        <f t="shared" si="563"/>
        <v>1714.2857142857142</v>
      </c>
      <c r="J598" s="3">
        <v>0</v>
      </c>
      <c r="K598" s="3">
        <v>0</v>
      </c>
      <c r="L598" s="4">
        <f t="shared" ref="L598" si="627">SUM(K598+J598+I598)</f>
        <v>1714.2857142857142</v>
      </c>
    </row>
    <row r="599" spans="1:12">
      <c r="A599" s="5" t="s">
        <v>154</v>
      </c>
      <c r="B599" s="33" t="s">
        <v>111</v>
      </c>
      <c r="C599" s="3" t="s">
        <v>14</v>
      </c>
      <c r="D599" s="37">
        <f t="shared" si="569"/>
        <v>833.33333333333337</v>
      </c>
      <c r="E599" s="8">
        <v>180</v>
      </c>
      <c r="F599" s="3">
        <v>181</v>
      </c>
      <c r="G599" s="3">
        <v>0</v>
      </c>
      <c r="H599" s="3">
        <v>0</v>
      </c>
      <c r="I599" s="2">
        <f t="shared" si="563"/>
        <v>833.33333333333337</v>
      </c>
      <c r="J599" s="3">
        <v>0</v>
      </c>
      <c r="K599" s="3">
        <v>0</v>
      </c>
      <c r="L599" s="4">
        <f t="shared" ref="L599" si="628">SUM(K599+J599+I599)</f>
        <v>833.33333333333337</v>
      </c>
    </row>
    <row r="600" spans="1:12">
      <c r="A600" s="5" t="s">
        <v>153</v>
      </c>
      <c r="B600" s="33" t="s">
        <v>111</v>
      </c>
      <c r="C600" s="3" t="s">
        <v>14</v>
      </c>
      <c r="D600" s="37">
        <f t="shared" si="569"/>
        <v>892.85714285714289</v>
      </c>
      <c r="E600" s="8">
        <v>168</v>
      </c>
      <c r="F600" s="3">
        <v>169</v>
      </c>
      <c r="G600" s="3">
        <v>170</v>
      </c>
      <c r="H600" s="3">
        <v>171</v>
      </c>
      <c r="I600" s="2">
        <f t="shared" si="563"/>
        <v>892.85714285714289</v>
      </c>
      <c r="J600" s="3">
        <f>(IF(C600="SHORT",IF(G600="",0,F600-G600),IF(C600="LONG",IF(G600="",0,G600-F600))))*D600</f>
        <v>892.85714285714289</v>
      </c>
      <c r="K600" s="3">
        <f t="shared" ref="K600:K606" si="629">SUM(H600-G600)*D600</f>
        <v>892.85714285714289</v>
      </c>
      <c r="L600" s="4">
        <f t="shared" ref="L600" si="630">SUM(K600+J600+I600)</f>
        <v>2678.5714285714284</v>
      </c>
    </row>
    <row r="601" spans="1:12">
      <c r="A601" s="5" t="s">
        <v>153</v>
      </c>
      <c r="B601" s="33" t="s">
        <v>92</v>
      </c>
      <c r="C601" s="3" t="s">
        <v>14</v>
      </c>
      <c r="D601" s="37">
        <f t="shared" si="569"/>
        <v>241.93548387096774</v>
      </c>
      <c r="E601" s="8">
        <v>620</v>
      </c>
      <c r="F601" s="3" t="s">
        <v>66</v>
      </c>
      <c r="G601" s="3">
        <v>0</v>
      </c>
      <c r="H601" s="3">
        <v>0</v>
      </c>
      <c r="I601" s="2" t="e">
        <f t="shared" si="563"/>
        <v>#VALUE!</v>
      </c>
      <c r="J601" s="3">
        <v>0</v>
      </c>
      <c r="K601" s="3">
        <f t="shared" si="629"/>
        <v>0</v>
      </c>
      <c r="L601" s="3" t="s">
        <v>66</v>
      </c>
    </row>
    <row r="602" spans="1:12">
      <c r="A602" s="5" t="s">
        <v>150</v>
      </c>
      <c r="B602" s="33" t="s">
        <v>151</v>
      </c>
      <c r="C602" s="3" t="s">
        <v>14</v>
      </c>
      <c r="D602" s="37">
        <f t="shared" si="569"/>
        <v>228.31050228310502</v>
      </c>
      <c r="E602" s="8">
        <v>657</v>
      </c>
      <c r="F602" s="3">
        <v>665</v>
      </c>
      <c r="G602" s="3">
        <v>676</v>
      </c>
      <c r="H602" s="3">
        <v>686</v>
      </c>
      <c r="I602" s="2">
        <f t="shared" ref="I602:I665" si="631">(IF(C602="SHORT",E602-F602,IF(C602="LONG",F602-E602)))*D602</f>
        <v>1826.4840182648402</v>
      </c>
      <c r="J602" s="3">
        <f t="shared" ref="J602:J607" si="632">(IF(C602="SHORT",IF(G602="",0,F602-G602),IF(C602="LONG",IF(G602="",0,G602-F602))))*D602</f>
        <v>2511.4155251141551</v>
      </c>
      <c r="K602" s="3">
        <f t="shared" si="629"/>
        <v>2283.1050228310501</v>
      </c>
      <c r="L602" s="4">
        <f t="shared" ref="L602" si="633">SUM(K602+J602+I602)</f>
        <v>6621.0045662100456</v>
      </c>
    </row>
    <row r="603" spans="1:12">
      <c r="A603" s="5" t="s">
        <v>150</v>
      </c>
      <c r="B603" s="33" t="s">
        <v>89</v>
      </c>
      <c r="C603" s="3" t="s">
        <v>14</v>
      </c>
      <c r="D603" s="37">
        <f t="shared" si="569"/>
        <v>524.47552447552448</v>
      </c>
      <c r="E603" s="8">
        <v>286</v>
      </c>
      <c r="F603" s="3">
        <v>288</v>
      </c>
      <c r="G603" s="3">
        <v>290</v>
      </c>
      <c r="H603" s="3">
        <v>292</v>
      </c>
      <c r="I603" s="2">
        <f t="shared" si="631"/>
        <v>1048.951048951049</v>
      </c>
      <c r="J603" s="3">
        <f t="shared" si="632"/>
        <v>1048.951048951049</v>
      </c>
      <c r="K603" s="3">
        <f t="shared" si="629"/>
        <v>1048.951048951049</v>
      </c>
      <c r="L603" s="4">
        <f t="shared" ref="L603" si="634">SUM(K603+J603+I603)</f>
        <v>3146.8531468531469</v>
      </c>
    </row>
    <row r="604" spans="1:12">
      <c r="A604" s="5" t="s">
        <v>150</v>
      </c>
      <c r="B604" s="33" t="s">
        <v>152</v>
      </c>
      <c r="C604" s="3" t="s">
        <v>14</v>
      </c>
      <c r="D604" s="37">
        <f t="shared" si="569"/>
        <v>1056.338028169014</v>
      </c>
      <c r="E604" s="8">
        <v>142</v>
      </c>
      <c r="F604" s="3">
        <v>143</v>
      </c>
      <c r="G604" s="3">
        <v>144</v>
      </c>
      <c r="H604" s="3">
        <v>145</v>
      </c>
      <c r="I604" s="2">
        <f t="shared" si="631"/>
        <v>1056.338028169014</v>
      </c>
      <c r="J604" s="3">
        <f t="shared" si="632"/>
        <v>1056.338028169014</v>
      </c>
      <c r="K604" s="3">
        <f t="shared" si="629"/>
        <v>1056.338028169014</v>
      </c>
      <c r="L604" s="4">
        <f t="shared" ref="L604" si="635">SUM(K604+J604+I604)</f>
        <v>3169.0140845070418</v>
      </c>
    </row>
    <row r="605" spans="1:12">
      <c r="A605" s="5" t="s">
        <v>150</v>
      </c>
      <c r="B605" s="33" t="s">
        <v>111</v>
      </c>
      <c r="C605" s="3" t="s">
        <v>14</v>
      </c>
      <c r="D605" s="37">
        <f t="shared" si="569"/>
        <v>914.63414634146341</v>
      </c>
      <c r="E605" s="8">
        <v>164</v>
      </c>
      <c r="F605" s="3">
        <v>165</v>
      </c>
      <c r="G605" s="3">
        <v>166</v>
      </c>
      <c r="H605" s="3">
        <v>167</v>
      </c>
      <c r="I605" s="2">
        <f t="shared" si="631"/>
        <v>914.63414634146341</v>
      </c>
      <c r="J605" s="3">
        <f t="shared" si="632"/>
        <v>914.63414634146341</v>
      </c>
      <c r="K605" s="3">
        <f t="shared" si="629"/>
        <v>914.63414634146341</v>
      </c>
      <c r="L605" s="4">
        <f t="shared" ref="L605" si="636">SUM(K605+J605+I605)</f>
        <v>2743.9024390243903</v>
      </c>
    </row>
    <row r="606" spans="1:12">
      <c r="A606" s="5" t="s">
        <v>150</v>
      </c>
      <c r="B606" s="33" t="s">
        <v>44</v>
      </c>
      <c r="C606" s="3" t="s">
        <v>14</v>
      </c>
      <c r="D606" s="37">
        <f t="shared" si="569"/>
        <v>344.82758620689657</v>
      </c>
      <c r="E606" s="8">
        <v>435</v>
      </c>
      <c r="F606" s="3">
        <v>438</v>
      </c>
      <c r="G606" s="3">
        <v>442</v>
      </c>
      <c r="H606" s="3">
        <v>446</v>
      </c>
      <c r="I606" s="2">
        <f t="shared" si="631"/>
        <v>1034.4827586206898</v>
      </c>
      <c r="J606" s="3">
        <f t="shared" si="632"/>
        <v>1379.3103448275863</v>
      </c>
      <c r="K606" s="3">
        <f t="shared" si="629"/>
        <v>1379.3103448275863</v>
      </c>
      <c r="L606" s="4">
        <f t="shared" ref="L606" si="637">SUM(K606+J606+I606)</f>
        <v>3793.1034482758623</v>
      </c>
    </row>
    <row r="607" spans="1:12">
      <c r="A607" s="5" t="s">
        <v>150</v>
      </c>
      <c r="B607" s="33" t="s">
        <v>52</v>
      </c>
      <c r="C607" s="3" t="s">
        <v>14</v>
      </c>
      <c r="D607" s="37">
        <f t="shared" ref="D607:D670" si="638">150000/E607</f>
        <v>118.11023622047244</v>
      </c>
      <c r="E607" s="8">
        <v>1270</v>
      </c>
      <c r="F607" s="3">
        <v>1282</v>
      </c>
      <c r="G607" s="3">
        <v>1292</v>
      </c>
      <c r="H607" s="3">
        <v>0</v>
      </c>
      <c r="I607" s="2">
        <f t="shared" si="631"/>
        <v>1417.3228346456694</v>
      </c>
      <c r="J607" s="3">
        <f t="shared" si="632"/>
        <v>1181.1023622047244</v>
      </c>
      <c r="K607" s="3">
        <v>0</v>
      </c>
      <c r="L607" s="4">
        <f t="shared" ref="L607" si="639">SUM(K607+J607+I607)</f>
        <v>2598.4251968503941</v>
      </c>
    </row>
    <row r="608" spans="1:12">
      <c r="A608" s="5" t="s">
        <v>150</v>
      </c>
      <c r="B608" s="33" t="s">
        <v>102</v>
      </c>
      <c r="C608" s="3" t="s">
        <v>14</v>
      </c>
      <c r="D608" s="37">
        <f t="shared" si="638"/>
        <v>394.73684210526318</v>
      </c>
      <c r="E608" s="8">
        <v>380</v>
      </c>
      <c r="F608" s="3">
        <v>383</v>
      </c>
      <c r="G608" s="3">
        <v>0</v>
      </c>
      <c r="H608" s="3">
        <v>0</v>
      </c>
      <c r="I608" s="2">
        <f t="shared" si="631"/>
        <v>1184.2105263157896</v>
      </c>
      <c r="J608" s="3">
        <v>0</v>
      </c>
      <c r="K608" s="3">
        <f>SUM(H608-G608)*D608</f>
        <v>0</v>
      </c>
      <c r="L608" s="4">
        <f t="shared" ref="L608" si="640">SUM(K608+J608+I608)</f>
        <v>1184.2105263157896</v>
      </c>
    </row>
    <row r="609" spans="1:12">
      <c r="A609" s="5" t="s">
        <v>150</v>
      </c>
      <c r="B609" s="33" t="s">
        <v>60</v>
      </c>
      <c r="C609" s="3" t="s">
        <v>14</v>
      </c>
      <c r="D609" s="37">
        <f t="shared" si="638"/>
        <v>1060.0706713780919</v>
      </c>
      <c r="E609" s="8">
        <v>141.5</v>
      </c>
      <c r="F609" s="3">
        <v>142.5</v>
      </c>
      <c r="G609" s="3">
        <v>0</v>
      </c>
      <c r="H609" s="3">
        <v>0</v>
      </c>
      <c r="I609" s="2">
        <f t="shared" si="631"/>
        <v>1060.0706713780919</v>
      </c>
      <c r="J609" s="3">
        <v>0</v>
      </c>
      <c r="K609" s="3">
        <f>SUM(H609-G609)*D609</f>
        <v>0</v>
      </c>
      <c r="L609" s="4">
        <f t="shared" ref="L609" si="641">SUM(K609+J609+I609)</f>
        <v>1060.0706713780919</v>
      </c>
    </row>
    <row r="610" spans="1:12">
      <c r="A610" s="5" t="s">
        <v>148</v>
      </c>
      <c r="B610" s="33" t="s">
        <v>26</v>
      </c>
      <c r="C610" s="3" t="s">
        <v>14</v>
      </c>
      <c r="D610" s="37">
        <f t="shared" si="638"/>
        <v>137.36263736263737</v>
      </c>
      <c r="E610" s="8">
        <v>1092</v>
      </c>
      <c r="F610" s="3">
        <v>1100</v>
      </c>
      <c r="G610" s="3">
        <v>1110</v>
      </c>
      <c r="H610" s="3">
        <v>0</v>
      </c>
      <c r="I610" s="2">
        <f t="shared" si="631"/>
        <v>1098.901098901099</v>
      </c>
      <c r="J610" s="3">
        <f>(IF(C610="SHORT",IF(G610="",0,F610-G610),IF(C610="LONG",IF(G610="",0,G610-F610))))*D610</f>
        <v>1373.6263736263736</v>
      </c>
      <c r="K610" s="3">
        <v>0</v>
      </c>
      <c r="L610" s="4">
        <f t="shared" ref="L610" si="642">SUM(K610+J610+I610)</f>
        <v>2472.5274725274726</v>
      </c>
    </row>
    <row r="611" spans="1:12">
      <c r="A611" s="5" t="s">
        <v>148</v>
      </c>
      <c r="B611" s="33" t="s">
        <v>75</v>
      </c>
      <c r="C611" s="3" t="s">
        <v>14</v>
      </c>
      <c r="D611" s="37">
        <f t="shared" si="638"/>
        <v>491.80327868852459</v>
      </c>
      <c r="E611" s="8">
        <v>305</v>
      </c>
      <c r="F611" s="3">
        <v>307.5</v>
      </c>
      <c r="G611" s="3">
        <v>0</v>
      </c>
      <c r="H611" s="3">
        <v>0</v>
      </c>
      <c r="I611" s="2">
        <f t="shared" si="631"/>
        <v>1229.5081967213114</v>
      </c>
      <c r="J611" s="3">
        <v>0</v>
      </c>
      <c r="K611" s="3">
        <f t="shared" ref="K611:K618" si="643">SUM(H611-G611)*D611</f>
        <v>0</v>
      </c>
      <c r="L611" s="4">
        <f t="shared" ref="L611" si="644">SUM(K611+J611+I611)</f>
        <v>1229.5081967213114</v>
      </c>
    </row>
    <row r="612" spans="1:12">
      <c r="A612" s="5" t="s">
        <v>148</v>
      </c>
      <c r="B612" s="33" t="s">
        <v>149</v>
      </c>
      <c r="C612" s="3" t="s">
        <v>14</v>
      </c>
      <c r="D612" s="37">
        <f t="shared" si="638"/>
        <v>132.50883392226149</v>
      </c>
      <c r="E612" s="8">
        <v>1132</v>
      </c>
      <c r="F612" s="3">
        <v>1120</v>
      </c>
      <c r="G612" s="3">
        <v>0</v>
      </c>
      <c r="H612" s="3">
        <v>0</v>
      </c>
      <c r="I612" s="2">
        <f t="shared" si="631"/>
        <v>-1590.1060070671379</v>
      </c>
      <c r="J612" s="3">
        <v>0</v>
      </c>
      <c r="K612" s="3">
        <f t="shared" si="643"/>
        <v>0</v>
      </c>
      <c r="L612" s="4">
        <f t="shared" ref="L612" si="645">SUM(K612+J612+I612)</f>
        <v>-1590.1060070671379</v>
      </c>
    </row>
    <row r="613" spans="1:12">
      <c r="A613" s="5" t="s">
        <v>147</v>
      </c>
      <c r="B613" s="33" t="s">
        <v>76</v>
      </c>
      <c r="C613" s="3" t="s">
        <v>14</v>
      </c>
      <c r="D613" s="37">
        <f t="shared" si="638"/>
        <v>56.92599620493359</v>
      </c>
      <c r="E613" s="8">
        <v>2635</v>
      </c>
      <c r="F613" s="3">
        <v>2640</v>
      </c>
      <c r="G613" s="3">
        <v>0</v>
      </c>
      <c r="H613" s="3">
        <v>0</v>
      </c>
      <c r="I613" s="2">
        <f t="shared" si="631"/>
        <v>284.62998102466793</v>
      </c>
      <c r="J613" s="3">
        <v>0</v>
      </c>
      <c r="K613" s="3">
        <f t="shared" si="643"/>
        <v>0</v>
      </c>
      <c r="L613" s="4">
        <f t="shared" ref="L613" si="646">SUM(K613+J613+I613)</f>
        <v>284.62998102466793</v>
      </c>
    </row>
    <row r="614" spans="1:12">
      <c r="A614" s="5" t="s">
        <v>145</v>
      </c>
      <c r="B614" s="33" t="s">
        <v>62</v>
      </c>
      <c r="C614" s="3" t="s">
        <v>14</v>
      </c>
      <c r="D614" s="37">
        <f t="shared" si="638"/>
        <v>769.23076923076928</v>
      </c>
      <c r="E614" s="8">
        <v>195</v>
      </c>
      <c r="F614" s="3">
        <v>196.5</v>
      </c>
      <c r="G614" s="3">
        <v>198</v>
      </c>
      <c r="H614" s="3">
        <v>200</v>
      </c>
      <c r="I614" s="2">
        <f t="shared" si="631"/>
        <v>1153.8461538461538</v>
      </c>
      <c r="J614" s="3">
        <f>(IF(C614="SHORT",IF(G614="",0,F614-G614),IF(C614="LONG",IF(G614="",0,G614-F614))))*D614</f>
        <v>1153.8461538461538</v>
      </c>
      <c r="K614" s="3">
        <f t="shared" si="643"/>
        <v>1538.4615384615386</v>
      </c>
      <c r="L614" s="4">
        <f t="shared" ref="L614" si="647">SUM(K614+J614+I614)</f>
        <v>3846.1538461538462</v>
      </c>
    </row>
    <row r="615" spans="1:12">
      <c r="A615" s="5" t="s">
        <v>145</v>
      </c>
      <c r="B615" s="33" t="s">
        <v>146</v>
      </c>
      <c r="C615" s="3" t="s">
        <v>14</v>
      </c>
      <c r="D615" s="37">
        <f t="shared" si="638"/>
        <v>845.07042253521126</v>
      </c>
      <c r="E615" s="8">
        <v>177.5</v>
      </c>
      <c r="F615" s="3">
        <v>178.5</v>
      </c>
      <c r="G615" s="3">
        <v>179.5</v>
      </c>
      <c r="H615" s="3">
        <v>180.5</v>
      </c>
      <c r="I615" s="2">
        <f t="shared" si="631"/>
        <v>845.07042253521126</v>
      </c>
      <c r="J615" s="3">
        <f>(IF(C615="SHORT",IF(G615="",0,F615-G615),IF(C615="LONG",IF(G615="",0,G615-F615))))*D615</f>
        <v>845.07042253521126</v>
      </c>
      <c r="K615" s="3">
        <f t="shared" si="643"/>
        <v>845.07042253521126</v>
      </c>
      <c r="L615" s="4">
        <f t="shared" ref="L615" si="648">SUM(K615+J615+I615)</f>
        <v>2535.211267605634</v>
      </c>
    </row>
    <row r="616" spans="1:12">
      <c r="A616" s="5" t="s">
        <v>145</v>
      </c>
      <c r="B616" s="33" t="s">
        <v>146</v>
      </c>
      <c r="C616" s="3" t="s">
        <v>14</v>
      </c>
      <c r="D616" s="37">
        <f t="shared" si="638"/>
        <v>864.55331412103749</v>
      </c>
      <c r="E616" s="8">
        <v>173.5</v>
      </c>
      <c r="F616" s="3">
        <v>175</v>
      </c>
      <c r="G616" s="3">
        <v>177</v>
      </c>
      <c r="H616" s="3">
        <v>179</v>
      </c>
      <c r="I616" s="2">
        <f t="shared" si="631"/>
        <v>1296.8299711815562</v>
      </c>
      <c r="J616" s="3">
        <f>(IF(C616="SHORT",IF(G616="",0,F616-G616),IF(C616="LONG",IF(G616="",0,G616-F616))))*D616</f>
        <v>1729.106628242075</v>
      </c>
      <c r="K616" s="3">
        <f t="shared" si="643"/>
        <v>1729.106628242075</v>
      </c>
      <c r="L616" s="4">
        <f t="shared" ref="L616:L617" si="649">SUM(K616+J616+I616)</f>
        <v>4755.0432276657066</v>
      </c>
    </row>
    <row r="617" spans="1:12">
      <c r="A617" s="5" t="s">
        <v>145</v>
      </c>
      <c r="B617" s="33" t="s">
        <v>72</v>
      </c>
      <c r="C617" s="3" t="s">
        <v>14</v>
      </c>
      <c r="D617" s="37">
        <f t="shared" si="638"/>
        <v>887.5739644970414</v>
      </c>
      <c r="E617" s="8">
        <v>169</v>
      </c>
      <c r="F617" s="3">
        <v>169</v>
      </c>
      <c r="G617" s="3">
        <v>0</v>
      </c>
      <c r="H617" s="3">
        <v>0</v>
      </c>
      <c r="I617" s="2">
        <f t="shared" si="631"/>
        <v>0</v>
      </c>
      <c r="J617" s="3">
        <v>0</v>
      </c>
      <c r="K617" s="3">
        <f t="shared" si="643"/>
        <v>0</v>
      </c>
      <c r="L617" s="4">
        <f t="shared" si="649"/>
        <v>0</v>
      </c>
    </row>
    <row r="618" spans="1:12">
      <c r="A618" s="5" t="s">
        <v>145</v>
      </c>
      <c r="B618" s="33" t="s">
        <v>101</v>
      </c>
      <c r="C618" s="3" t="s">
        <v>14</v>
      </c>
      <c r="D618" s="37">
        <f t="shared" si="638"/>
        <v>165.01650165016503</v>
      </c>
      <c r="E618" s="8">
        <v>909</v>
      </c>
      <c r="F618" s="3">
        <v>900</v>
      </c>
      <c r="G618" s="3">
        <v>0</v>
      </c>
      <c r="H618" s="3">
        <v>0</v>
      </c>
      <c r="I618" s="2">
        <f t="shared" si="631"/>
        <v>-1485.1485148514853</v>
      </c>
      <c r="J618" s="3">
        <v>0</v>
      </c>
      <c r="K618" s="3">
        <f t="shared" si="643"/>
        <v>0</v>
      </c>
      <c r="L618" s="4">
        <f t="shared" ref="L618:L619" si="650">SUM(K618+J618+I618)</f>
        <v>-1485.1485148514853</v>
      </c>
    </row>
    <row r="619" spans="1:12">
      <c r="A619" s="5" t="s">
        <v>144</v>
      </c>
      <c r="B619" s="33" t="s">
        <v>101</v>
      </c>
      <c r="C619" s="3" t="s">
        <v>14</v>
      </c>
      <c r="D619" s="37">
        <f t="shared" si="638"/>
        <v>169.87542468856171</v>
      </c>
      <c r="E619" s="8">
        <v>883</v>
      </c>
      <c r="F619" s="3">
        <v>890</v>
      </c>
      <c r="G619" s="3">
        <v>900</v>
      </c>
      <c r="H619" s="3">
        <v>0</v>
      </c>
      <c r="I619" s="2">
        <f t="shared" si="631"/>
        <v>1189.127972819932</v>
      </c>
      <c r="J619" s="3">
        <f>(IF(C619="SHORT",IF(G619="",0,F619-G619),IF(C619="LONG",IF(G619="",0,G619-F619))))*D619</f>
        <v>1698.754246885617</v>
      </c>
      <c r="K619" s="3">
        <v>0</v>
      </c>
      <c r="L619" s="4">
        <f t="shared" si="650"/>
        <v>2887.8822197055488</v>
      </c>
    </row>
    <row r="620" spans="1:12">
      <c r="A620" s="5" t="s">
        <v>144</v>
      </c>
      <c r="B620" s="33" t="s">
        <v>44</v>
      </c>
      <c r="C620" s="3" t="s">
        <v>14</v>
      </c>
      <c r="D620" s="37">
        <f t="shared" si="638"/>
        <v>370.37037037037038</v>
      </c>
      <c r="E620" s="8">
        <v>405</v>
      </c>
      <c r="F620" s="3">
        <v>407.9</v>
      </c>
      <c r="G620" s="3">
        <v>0</v>
      </c>
      <c r="H620" s="3">
        <v>0</v>
      </c>
      <c r="I620" s="2">
        <f t="shared" si="631"/>
        <v>1074.0740740740657</v>
      </c>
      <c r="J620" s="3">
        <v>0</v>
      </c>
      <c r="K620" s="3">
        <v>0</v>
      </c>
      <c r="L620" s="4">
        <f t="shared" ref="L620" si="651">SUM(K620+J620+I620)</f>
        <v>1074.0740740740657</v>
      </c>
    </row>
    <row r="621" spans="1:12">
      <c r="A621" s="5" t="s">
        <v>144</v>
      </c>
      <c r="B621" s="33" t="s">
        <v>49</v>
      </c>
      <c r="C621" s="3" t="s">
        <v>14</v>
      </c>
      <c r="D621" s="37">
        <f t="shared" si="638"/>
        <v>106.38297872340425</v>
      </c>
      <c r="E621" s="8">
        <v>1410</v>
      </c>
      <c r="F621" s="3">
        <v>1410</v>
      </c>
      <c r="G621" s="3">
        <v>0</v>
      </c>
      <c r="H621" s="3">
        <v>0</v>
      </c>
      <c r="I621" s="2">
        <f t="shared" si="631"/>
        <v>0</v>
      </c>
      <c r="J621" s="3">
        <v>0</v>
      </c>
      <c r="K621" s="3">
        <v>0</v>
      </c>
      <c r="L621" s="4">
        <f t="shared" ref="L621" si="652">SUM(K621+J621+I621)</f>
        <v>0</v>
      </c>
    </row>
    <row r="622" spans="1:12">
      <c r="A622" s="5" t="s">
        <v>144</v>
      </c>
      <c r="B622" s="33" t="s">
        <v>98</v>
      </c>
      <c r="C622" s="3" t="s">
        <v>14</v>
      </c>
      <c r="D622" s="37">
        <f t="shared" si="638"/>
        <v>1621.6216216216217</v>
      </c>
      <c r="E622" s="8">
        <v>92.5</v>
      </c>
      <c r="F622" s="3">
        <v>91</v>
      </c>
      <c r="G622" s="3">
        <v>0</v>
      </c>
      <c r="H622" s="3">
        <v>0</v>
      </c>
      <c r="I622" s="2">
        <f t="shared" si="631"/>
        <v>-2432.4324324324325</v>
      </c>
      <c r="J622" s="3">
        <v>0</v>
      </c>
      <c r="K622" s="3">
        <v>0</v>
      </c>
      <c r="L622" s="4">
        <f t="shared" ref="L622" si="653">SUM(K622+J622+I622)</f>
        <v>-2432.4324324324325</v>
      </c>
    </row>
    <row r="623" spans="1:12">
      <c r="A623" s="5" t="s">
        <v>142</v>
      </c>
      <c r="B623" s="33" t="s">
        <v>143</v>
      </c>
      <c r="C623" s="3" t="s">
        <v>14</v>
      </c>
      <c r="D623" s="37">
        <f t="shared" si="638"/>
        <v>57.142857142857146</v>
      </c>
      <c r="E623" s="8">
        <v>2625</v>
      </c>
      <c r="F623" s="3">
        <v>2640</v>
      </c>
      <c r="G623" s="3">
        <v>0</v>
      </c>
      <c r="H623" s="3">
        <v>0</v>
      </c>
      <c r="I623" s="2">
        <f t="shared" si="631"/>
        <v>857.14285714285722</v>
      </c>
      <c r="J623" s="3">
        <v>0</v>
      </c>
      <c r="K623" s="3">
        <v>0</v>
      </c>
      <c r="L623" s="4">
        <f t="shared" ref="L623" si="654">SUM(K623+J623+I623)</f>
        <v>857.14285714285722</v>
      </c>
    </row>
    <row r="624" spans="1:12">
      <c r="A624" s="5" t="s">
        <v>142</v>
      </c>
      <c r="B624" s="33" t="s">
        <v>88</v>
      </c>
      <c r="C624" s="3" t="s">
        <v>14</v>
      </c>
      <c r="D624" s="37">
        <f t="shared" si="638"/>
        <v>66.666666666666671</v>
      </c>
      <c r="E624" s="8">
        <v>2250</v>
      </c>
      <c r="F624" s="3">
        <v>2265</v>
      </c>
      <c r="G624" s="3">
        <v>0</v>
      </c>
      <c r="H624" s="3">
        <v>0</v>
      </c>
      <c r="I624" s="2">
        <f t="shared" si="631"/>
        <v>1000.0000000000001</v>
      </c>
      <c r="J624" s="3">
        <v>0</v>
      </c>
      <c r="K624" s="3">
        <v>0</v>
      </c>
      <c r="L624" s="4">
        <f t="shared" ref="L624" si="655">SUM(K624+J624+I624)</f>
        <v>1000.0000000000001</v>
      </c>
    </row>
    <row r="625" spans="1:12">
      <c r="A625" s="5" t="s">
        <v>142</v>
      </c>
      <c r="B625" s="33" t="s">
        <v>20</v>
      </c>
      <c r="C625" s="3" t="s">
        <v>14</v>
      </c>
      <c r="D625" s="37">
        <f t="shared" si="638"/>
        <v>88.757396449704146</v>
      </c>
      <c r="E625" s="8">
        <v>1690</v>
      </c>
      <c r="F625" s="3">
        <v>1700</v>
      </c>
      <c r="G625" s="3">
        <v>0</v>
      </c>
      <c r="H625" s="3">
        <v>0</v>
      </c>
      <c r="I625" s="2">
        <f t="shared" si="631"/>
        <v>887.57396449704152</v>
      </c>
      <c r="J625" s="3">
        <v>0</v>
      </c>
      <c r="K625" s="3">
        <v>0</v>
      </c>
      <c r="L625" s="4">
        <f t="shared" ref="L625" si="656">SUM(K625+J625+I625)</f>
        <v>887.57396449704152</v>
      </c>
    </row>
    <row r="626" spans="1:12">
      <c r="A626" s="5" t="s">
        <v>142</v>
      </c>
      <c r="B626" s="33" t="s">
        <v>77</v>
      </c>
      <c r="C626" s="3" t="s">
        <v>14</v>
      </c>
      <c r="D626" s="37">
        <f t="shared" si="638"/>
        <v>185.75851393188856</v>
      </c>
      <c r="E626" s="8">
        <v>807.5</v>
      </c>
      <c r="F626" s="3">
        <v>799</v>
      </c>
      <c r="G626" s="3">
        <v>0</v>
      </c>
      <c r="H626" s="3">
        <v>0</v>
      </c>
      <c r="I626" s="2">
        <f t="shared" si="631"/>
        <v>-1578.9473684210527</v>
      </c>
      <c r="J626" s="3">
        <v>0</v>
      </c>
      <c r="K626" s="3">
        <v>0</v>
      </c>
      <c r="L626" s="4">
        <f t="shared" ref="L626" si="657">SUM(K626+J626+I626)</f>
        <v>-1578.9473684210527</v>
      </c>
    </row>
    <row r="627" spans="1:12">
      <c r="A627" s="5" t="s">
        <v>141</v>
      </c>
      <c r="B627" s="33" t="s">
        <v>50</v>
      </c>
      <c r="C627" s="3" t="s">
        <v>14</v>
      </c>
      <c r="D627" s="37">
        <f t="shared" si="638"/>
        <v>60.120240480961925</v>
      </c>
      <c r="E627" s="8">
        <v>2495</v>
      </c>
      <c r="F627" s="3">
        <v>2515</v>
      </c>
      <c r="G627" s="3">
        <v>2530</v>
      </c>
      <c r="H627" s="3">
        <v>0</v>
      </c>
      <c r="I627" s="2">
        <f t="shared" si="631"/>
        <v>1202.4048096192384</v>
      </c>
      <c r="J627" s="3">
        <f>(IF(C627="SHORT",IF(G627="",0,F627-G627),IF(C627="LONG",IF(G627="",0,G627-F627))))*D627</f>
        <v>901.80360721442889</v>
      </c>
      <c r="K627" s="3">
        <v>0</v>
      </c>
      <c r="L627" s="4">
        <f t="shared" ref="L627" si="658">SUM(K627+J627+I627)</f>
        <v>2104.2084168336673</v>
      </c>
    </row>
    <row r="628" spans="1:12">
      <c r="A628" s="5" t="s">
        <v>141</v>
      </c>
      <c r="B628" s="33" t="s">
        <v>20</v>
      </c>
      <c r="C628" s="3" t="s">
        <v>14</v>
      </c>
      <c r="D628" s="37">
        <f t="shared" si="638"/>
        <v>92.024539877300612</v>
      </c>
      <c r="E628" s="8">
        <v>1630</v>
      </c>
      <c r="F628" s="3">
        <v>1640</v>
      </c>
      <c r="G628" s="3">
        <v>1650</v>
      </c>
      <c r="H628" s="3">
        <v>1660</v>
      </c>
      <c r="I628" s="2">
        <f t="shared" si="631"/>
        <v>920.24539877300617</v>
      </c>
      <c r="J628" s="3">
        <f>(IF(C628="SHORT",IF(G628="",0,F628-G628),IF(C628="LONG",IF(G628="",0,G628-F628))))*D628</f>
        <v>920.24539877300617</v>
      </c>
      <c r="K628" s="3">
        <f>SUM(H628-G628)*D628</f>
        <v>920.24539877300617</v>
      </c>
      <c r="L628" s="4">
        <f t="shared" ref="L628" si="659">SUM(K628+J628+I628)</f>
        <v>2760.7361963190187</v>
      </c>
    </row>
    <row r="629" spans="1:12">
      <c r="A629" s="5" t="s">
        <v>141</v>
      </c>
      <c r="B629" s="33" t="s">
        <v>20</v>
      </c>
      <c r="C629" s="3" t="s">
        <v>14</v>
      </c>
      <c r="D629" s="37">
        <f t="shared" si="638"/>
        <v>89.285714285714292</v>
      </c>
      <c r="E629" s="8">
        <v>1680</v>
      </c>
      <c r="F629" s="3">
        <v>1665</v>
      </c>
      <c r="G629" s="3">
        <v>0</v>
      </c>
      <c r="H629" s="3">
        <v>0</v>
      </c>
      <c r="I629" s="2">
        <f t="shared" si="631"/>
        <v>-1339.2857142857144</v>
      </c>
      <c r="J629" s="3">
        <v>0</v>
      </c>
      <c r="K629" s="3">
        <v>0</v>
      </c>
      <c r="L629" s="4">
        <f t="shared" ref="L629" si="660">SUM(K629+J629+I629)</f>
        <v>-1339.2857142857144</v>
      </c>
    </row>
    <row r="630" spans="1:12">
      <c r="A630" s="5" t="s">
        <v>140</v>
      </c>
      <c r="B630" s="33" t="s">
        <v>85</v>
      </c>
      <c r="C630" s="3" t="s">
        <v>14</v>
      </c>
      <c r="D630" s="37">
        <f t="shared" si="638"/>
        <v>543.47826086956525</v>
      </c>
      <c r="E630" s="8">
        <v>276</v>
      </c>
      <c r="F630" s="3">
        <v>276.5</v>
      </c>
      <c r="G630" s="3">
        <v>278</v>
      </c>
      <c r="H630" s="3">
        <v>280</v>
      </c>
      <c r="I630" s="2">
        <f t="shared" si="631"/>
        <v>271.73913043478262</v>
      </c>
      <c r="J630" s="3">
        <f>(IF(C630="SHORT",IF(G630="",0,F630-G630),IF(C630="LONG",IF(G630="",0,G630-F630))))*D630</f>
        <v>815.21739130434787</v>
      </c>
      <c r="K630" s="3">
        <f t="shared" ref="K630:K635" si="661">SUM(H630-G630)*D630</f>
        <v>1086.9565217391305</v>
      </c>
      <c r="L630" s="4">
        <f t="shared" ref="L630" si="662">SUM(K630+J630+I630)</f>
        <v>2173.913043478261</v>
      </c>
    </row>
    <row r="631" spans="1:12">
      <c r="A631" s="5" t="s">
        <v>140</v>
      </c>
      <c r="B631" s="33" t="s">
        <v>121</v>
      </c>
      <c r="C631" s="3" t="s">
        <v>14</v>
      </c>
      <c r="D631" s="37">
        <f t="shared" si="638"/>
        <v>909.09090909090912</v>
      </c>
      <c r="E631" s="8">
        <v>165</v>
      </c>
      <c r="F631" s="3">
        <v>166.25</v>
      </c>
      <c r="G631" s="3">
        <v>168</v>
      </c>
      <c r="H631" s="3">
        <v>170</v>
      </c>
      <c r="I631" s="2">
        <f t="shared" si="631"/>
        <v>1136.3636363636365</v>
      </c>
      <c r="J631" s="3">
        <f>(IF(C631="SHORT",IF(G631="",0,F631-G631),IF(C631="LONG",IF(G631="",0,G631-F631))))*D631</f>
        <v>1590.909090909091</v>
      </c>
      <c r="K631" s="3">
        <f t="shared" si="661"/>
        <v>1818.1818181818182</v>
      </c>
      <c r="L631" s="4">
        <f t="shared" ref="L631" si="663">SUM(K631+J631+I631)</f>
        <v>4545.454545454546</v>
      </c>
    </row>
    <row r="632" spans="1:12">
      <c r="A632" s="5" t="s">
        <v>140</v>
      </c>
      <c r="B632" s="33" t="s">
        <v>31</v>
      </c>
      <c r="C632" s="3" t="s">
        <v>14</v>
      </c>
      <c r="D632" s="37">
        <f t="shared" si="638"/>
        <v>530.03533568904595</v>
      </c>
      <c r="E632" s="8">
        <v>283</v>
      </c>
      <c r="F632" s="3">
        <v>285</v>
      </c>
      <c r="G632" s="3">
        <v>0</v>
      </c>
      <c r="H632" s="3">
        <v>0</v>
      </c>
      <c r="I632" s="2">
        <f t="shared" si="631"/>
        <v>1060.0706713780919</v>
      </c>
      <c r="J632" s="3">
        <v>0</v>
      </c>
      <c r="K632" s="3">
        <f t="shared" si="661"/>
        <v>0</v>
      </c>
      <c r="L632" s="4">
        <f t="shared" ref="L632" si="664">SUM(K632+J632+I632)</f>
        <v>1060.0706713780919</v>
      </c>
    </row>
    <row r="633" spans="1:12">
      <c r="A633" s="5" t="s">
        <v>140</v>
      </c>
      <c r="B633" s="33" t="s">
        <v>133</v>
      </c>
      <c r="C633" s="3" t="s">
        <v>14</v>
      </c>
      <c r="D633" s="37">
        <f t="shared" si="638"/>
        <v>81.743869209809262</v>
      </c>
      <c r="E633" s="8">
        <v>1835</v>
      </c>
      <c r="F633" s="3">
        <v>1835</v>
      </c>
      <c r="G633" s="3">
        <v>0</v>
      </c>
      <c r="H633" s="3">
        <v>0</v>
      </c>
      <c r="I633" s="2">
        <f t="shared" si="631"/>
        <v>0</v>
      </c>
      <c r="J633" s="3">
        <v>0</v>
      </c>
      <c r="K633" s="3">
        <f t="shared" si="661"/>
        <v>0</v>
      </c>
      <c r="L633" s="4">
        <f t="shared" ref="L633" si="665">SUM(K633+J633+I633)</f>
        <v>0</v>
      </c>
    </row>
    <row r="634" spans="1:12">
      <c r="A634" s="5" t="s">
        <v>139</v>
      </c>
      <c r="B634" s="33" t="s">
        <v>128</v>
      </c>
      <c r="C634" s="3" t="s">
        <v>14</v>
      </c>
      <c r="D634" s="37">
        <f t="shared" si="638"/>
        <v>619.83471074380168</v>
      </c>
      <c r="E634" s="8">
        <v>242</v>
      </c>
      <c r="F634" s="3">
        <v>244</v>
      </c>
      <c r="G634" s="3">
        <v>246</v>
      </c>
      <c r="H634" s="3">
        <v>248</v>
      </c>
      <c r="I634" s="2">
        <f t="shared" si="631"/>
        <v>1239.6694214876034</v>
      </c>
      <c r="J634" s="3">
        <f>(IF(C634="SHORT",IF(G634="",0,F634-G634),IF(C634="LONG",IF(G634="",0,G634-F634))))*D634</f>
        <v>1239.6694214876034</v>
      </c>
      <c r="K634" s="3">
        <f t="shared" si="661"/>
        <v>1239.6694214876034</v>
      </c>
      <c r="L634" s="4">
        <f t="shared" ref="L634" si="666">SUM(K634+J634+I634)</f>
        <v>3719.0082644628101</v>
      </c>
    </row>
    <row r="635" spans="1:12">
      <c r="A635" s="5" t="s">
        <v>139</v>
      </c>
      <c r="B635" s="33" t="s">
        <v>31</v>
      </c>
      <c r="C635" s="3" t="s">
        <v>14</v>
      </c>
      <c r="D635" s="37">
        <f t="shared" si="638"/>
        <v>566.03773584905662</v>
      </c>
      <c r="E635" s="8">
        <v>265</v>
      </c>
      <c r="F635" s="3">
        <v>267</v>
      </c>
      <c r="G635" s="3">
        <v>269</v>
      </c>
      <c r="H635" s="3">
        <v>271</v>
      </c>
      <c r="I635" s="2">
        <f t="shared" si="631"/>
        <v>1132.0754716981132</v>
      </c>
      <c r="J635" s="3">
        <f>(IF(C635="SHORT",IF(G635="",0,F635-G635),IF(C635="LONG",IF(G635="",0,G635-F635))))*D635</f>
        <v>1132.0754716981132</v>
      </c>
      <c r="K635" s="3">
        <f t="shared" si="661"/>
        <v>1132.0754716981132</v>
      </c>
      <c r="L635" s="4">
        <f t="shared" ref="L635" si="667">SUM(K635+J635+I635)</f>
        <v>3396.2264150943397</v>
      </c>
    </row>
    <row r="636" spans="1:12">
      <c r="A636" s="5" t="s">
        <v>139</v>
      </c>
      <c r="B636" s="33" t="s">
        <v>52</v>
      </c>
      <c r="C636" s="3" t="s">
        <v>14</v>
      </c>
      <c r="D636" s="37">
        <f t="shared" si="638"/>
        <v>129.08777969018934</v>
      </c>
      <c r="E636" s="8">
        <v>1162</v>
      </c>
      <c r="F636" s="3">
        <v>1174</v>
      </c>
      <c r="G636" s="3">
        <v>1184</v>
      </c>
      <c r="H636" s="3">
        <v>0</v>
      </c>
      <c r="I636" s="2">
        <f t="shared" si="631"/>
        <v>1549.053356282272</v>
      </c>
      <c r="J636" s="3">
        <f>(IF(C636="SHORT",IF(G636="",0,F636-G636),IF(C636="LONG",IF(G636="",0,G636-F636))))*D636</f>
        <v>1290.8777969018934</v>
      </c>
      <c r="K636" s="3">
        <v>0</v>
      </c>
      <c r="L636" s="4">
        <f t="shared" ref="L636" si="668">SUM(K636+J636+I636)</f>
        <v>2839.9311531841654</v>
      </c>
    </row>
    <row r="637" spans="1:12">
      <c r="A637" s="5" t="s">
        <v>137</v>
      </c>
      <c r="B637" s="33" t="s">
        <v>138</v>
      </c>
      <c r="C637" s="3" t="s">
        <v>14</v>
      </c>
      <c r="D637" s="37">
        <f t="shared" si="638"/>
        <v>602.40963855421683</v>
      </c>
      <c r="E637" s="8">
        <v>249</v>
      </c>
      <c r="F637" s="3">
        <v>250.5</v>
      </c>
      <c r="G637" s="3">
        <v>252</v>
      </c>
      <c r="H637" s="3">
        <v>0</v>
      </c>
      <c r="I637" s="2">
        <f t="shared" si="631"/>
        <v>903.61445783132524</v>
      </c>
      <c r="J637" s="3">
        <f>(IF(C637="SHORT",IF(G637="",0,F637-G637),IF(C637="LONG",IF(G637="",0,G637-F637))))*D637</f>
        <v>903.61445783132524</v>
      </c>
      <c r="K637" s="3">
        <v>0</v>
      </c>
      <c r="L637" s="4">
        <f t="shared" ref="L637" si="669">SUM(K637+J637+I637)</f>
        <v>1807.2289156626505</v>
      </c>
    </row>
    <row r="638" spans="1:12">
      <c r="A638" s="5" t="s">
        <v>137</v>
      </c>
      <c r="B638" s="33" t="s">
        <v>52</v>
      </c>
      <c r="C638" s="3" t="s">
        <v>14</v>
      </c>
      <c r="D638" s="37">
        <f t="shared" si="638"/>
        <v>122.95081967213115</v>
      </c>
      <c r="E638" s="8">
        <v>1220</v>
      </c>
      <c r="F638" s="3">
        <v>1230</v>
      </c>
      <c r="G638" s="3">
        <v>1240</v>
      </c>
      <c r="H638" s="3">
        <v>0</v>
      </c>
      <c r="I638" s="2">
        <f t="shared" si="631"/>
        <v>1229.5081967213114</v>
      </c>
      <c r="J638" s="3">
        <f>(IF(C638="SHORT",IF(G638="",0,F638-G638),IF(C638="LONG",IF(G638="",0,G638-F638))))*D638</f>
        <v>1229.5081967213114</v>
      </c>
      <c r="K638" s="3">
        <v>0</v>
      </c>
      <c r="L638" s="4">
        <f t="shared" ref="L638" si="670">SUM(K638+J638+I638)</f>
        <v>2459.0163934426228</v>
      </c>
    </row>
    <row r="639" spans="1:12">
      <c r="A639" s="5" t="s">
        <v>137</v>
      </c>
      <c r="B639" s="33" t="s">
        <v>43</v>
      </c>
      <c r="C639" s="3" t="s">
        <v>14</v>
      </c>
      <c r="D639" s="37">
        <f t="shared" si="638"/>
        <v>1284.2465753424658</v>
      </c>
      <c r="E639" s="8">
        <v>116.8</v>
      </c>
      <c r="F639" s="3">
        <v>117.8</v>
      </c>
      <c r="G639" s="3">
        <v>0</v>
      </c>
      <c r="H639" s="3">
        <v>0</v>
      </c>
      <c r="I639" s="2">
        <f t="shared" si="631"/>
        <v>1284.2465753424658</v>
      </c>
      <c r="J639" s="3">
        <v>0</v>
      </c>
      <c r="K639" s="3">
        <v>0</v>
      </c>
      <c r="L639" s="4">
        <f t="shared" ref="L639" si="671">SUM(K639+J639+I639)</f>
        <v>1284.2465753424658</v>
      </c>
    </row>
    <row r="640" spans="1:12">
      <c r="A640" s="5" t="s">
        <v>137</v>
      </c>
      <c r="B640" s="33" t="s">
        <v>106</v>
      </c>
      <c r="C640" s="3" t="s">
        <v>14</v>
      </c>
      <c r="D640" s="37">
        <f t="shared" si="638"/>
        <v>1250</v>
      </c>
      <c r="E640" s="8">
        <v>120</v>
      </c>
      <c r="F640" s="3">
        <v>118.5</v>
      </c>
      <c r="G640" s="3">
        <v>0</v>
      </c>
      <c r="H640" s="3">
        <v>0</v>
      </c>
      <c r="I640" s="2">
        <f t="shared" si="631"/>
        <v>-1875</v>
      </c>
      <c r="J640" s="3">
        <v>0</v>
      </c>
      <c r="K640" s="3">
        <v>0</v>
      </c>
      <c r="L640" s="4">
        <f t="shared" ref="L640" si="672">SUM(K640+J640+I640)</f>
        <v>-1875</v>
      </c>
    </row>
    <row r="641" spans="1:12">
      <c r="A641" s="5" t="s">
        <v>135</v>
      </c>
      <c r="B641" s="33" t="s">
        <v>62</v>
      </c>
      <c r="C641" s="3" t="s">
        <v>14</v>
      </c>
      <c r="D641" s="37">
        <f t="shared" si="638"/>
        <v>810.81081081081084</v>
      </c>
      <c r="E641" s="8">
        <v>185</v>
      </c>
      <c r="F641" s="3">
        <v>186.25</v>
      </c>
      <c r="G641" s="3">
        <v>188</v>
      </c>
      <c r="H641" s="3">
        <v>0</v>
      </c>
      <c r="I641" s="2">
        <f t="shared" si="631"/>
        <v>1013.5135135135135</v>
      </c>
      <c r="J641" s="3">
        <f>(IF(C641="SHORT",IF(G641="",0,F641-G641),IF(C641="LONG",IF(G641="",0,G641-F641))))*D641</f>
        <v>1418.918918918919</v>
      </c>
      <c r="K641" s="3">
        <v>0</v>
      </c>
      <c r="L641" s="4">
        <f t="shared" ref="L641" si="673">SUM(K641+J641+I641)</f>
        <v>2432.4324324324325</v>
      </c>
    </row>
    <row r="642" spans="1:12">
      <c r="A642" s="5" t="s">
        <v>135</v>
      </c>
      <c r="B642" s="33" t="s">
        <v>136</v>
      </c>
      <c r="C642" s="3" t="s">
        <v>18</v>
      </c>
      <c r="D642" s="37">
        <f t="shared" si="638"/>
        <v>231.83925811437405</v>
      </c>
      <c r="E642" s="8">
        <v>647</v>
      </c>
      <c r="F642" s="3">
        <v>642</v>
      </c>
      <c r="G642" s="3">
        <v>0</v>
      </c>
      <c r="H642" s="3">
        <v>0</v>
      </c>
      <c r="I642" s="2">
        <f t="shared" si="631"/>
        <v>1159.1962905718701</v>
      </c>
      <c r="J642" s="3">
        <v>0</v>
      </c>
      <c r="K642" s="3">
        <v>0</v>
      </c>
      <c r="L642" s="4">
        <f>SUM(K642+J642+I642)</f>
        <v>1159.1962905718701</v>
      </c>
    </row>
    <row r="643" spans="1:12">
      <c r="A643" s="5" t="s">
        <v>135</v>
      </c>
      <c r="B643" s="33" t="s">
        <v>39</v>
      </c>
      <c r="C643" s="3" t="s">
        <v>18</v>
      </c>
      <c r="D643" s="37">
        <f t="shared" si="638"/>
        <v>252.10084033613447</v>
      </c>
      <c r="E643" s="8">
        <v>595</v>
      </c>
      <c r="F643" s="3">
        <v>595</v>
      </c>
      <c r="G643" s="3">
        <v>0</v>
      </c>
      <c r="H643" s="3">
        <v>0</v>
      </c>
      <c r="I643" s="2">
        <f t="shared" si="631"/>
        <v>0</v>
      </c>
      <c r="J643" s="3">
        <v>0</v>
      </c>
      <c r="K643" s="3">
        <v>0</v>
      </c>
      <c r="L643" s="4">
        <f>SUM(K643+J643+I643)</f>
        <v>0</v>
      </c>
    </row>
    <row r="644" spans="1:12">
      <c r="A644" s="5" t="s">
        <v>135</v>
      </c>
      <c r="B644" s="33" t="s">
        <v>59</v>
      </c>
      <c r="C644" s="3" t="s">
        <v>14</v>
      </c>
      <c r="D644" s="37">
        <f t="shared" si="638"/>
        <v>82.644628099173559</v>
      </c>
      <c r="E644" s="8">
        <v>1815</v>
      </c>
      <c r="F644" s="3">
        <v>1800</v>
      </c>
      <c r="G644" s="3">
        <v>0</v>
      </c>
      <c r="H644" s="3">
        <v>0</v>
      </c>
      <c r="I644" s="2">
        <f t="shared" si="631"/>
        <v>-1239.6694214876034</v>
      </c>
      <c r="J644" s="3">
        <v>0</v>
      </c>
      <c r="K644" s="3">
        <v>0</v>
      </c>
      <c r="L644" s="4">
        <f>SUM(K644+J644+I644)</f>
        <v>-1239.6694214876034</v>
      </c>
    </row>
    <row r="645" spans="1:12">
      <c r="A645" s="5" t="s">
        <v>135</v>
      </c>
      <c r="B645" s="33" t="s">
        <v>85</v>
      </c>
      <c r="C645" s="3" t="s">
        <v>18</v>
      </c>
      <c r="D645" s="37">
        <f t="shared" si="638"/>
        <v>576.92307692307691</v>
      </c>
      <c r="E645" s="8">
        <v>260</v>
      </c>
      <c r="F645" s="3">
        <v>263.5</v>
      </c>
      <c r="G645" s="3">
        <v>0</v>
      </c>
      <c r="H645" s="3">
        <v>0</v>
      </c>
      <c r="I645" s="2">
        <f t="shared" si="631"/>
        <v>-2019.2307692307691</v>
      </c>
      <c r="J645" s="3">
        <v>0</v>
      </c>
      <c r="K645" s="3">
        <v>0</v>
      </c>
      <c r="L645" s="4">
        <f>SUM(K645+J645+I645)</f>
        <v>-2019.2307692307691</v>
      </c>
    </row>
    <row r="646" spans="1:12">
      <c r="A646" s="5" t="s">
        <v>134</v>
      </c>
      <c r="B646" s="33" t="s">
        <v>83</v>
      </c>
      <c r="C646" s="3" t="s">
        <v>18</v>
      </c>
      <c r="D646" s="37">
        <f t="shared" si="638"/>
        <v>104.16666666666667</v>
      </c>
      <c r="E646" s="8">
        <v>1440</v>
      </c>
      <c r="F646" s="3">
        <v>1428</v>
      </c>
      <c r="G646" s="3">
        <v>1418</v>
      </c>
      <c r="H646" s="3">
        <v>0</v>
      </c>
      <c r="I646" s="2">
        <f t="shared" si="631"/>
        <v>1250</v>
      </c>
      <c r="J646" s="3">
        <f>(IF(C646="SHORT",IF(G646="",0,F646-G646),IF(C646="LONG",IF(G646="",0,G646-F646))))*D646</f>
        <v>1041.6666666666667</v>
      </c>
      <c r="K646" s="3">
        <v>0</v>
      </c>
      <c r="L646" s="4">
        <f>SUM(K646+J646+I646)</f>
        <v>2291.666666666667</v>
      </c>
    </row>
    <row r="647" spans="1:12">
      <c r="A647" s="5" t="s">
        <v>134</v>
      </c>
      <c r="B647" s="33" t="s">
        <v>69</v>
      </c>
      <c r="C647" s="3" t="s">
        <v>14</v>
      </c>
      <c r="D647" s="37">
        <f t="shared" si="638"/>
        <v>126.05042016806723</v>
      </c>
      <c r="E647" s="8">
        <v>1190</v>
      </c>
      <c r="F647" s="3">
        <v>1177</v>
      </c>
      <c r="G647" s="3">
        <v>0</v>
      </c>
      <c r="H647" s="3">
        <v>0</v>
      </c>
      <c r="I647" s="2">
        <f t="shared" si="631"/>
        <v>-1638.6554621848741</v>
      </c>
      <c r="J647" s="3">
        <v>0</v>
      </c>
      <c r="K647" s="3">
        <f>SUM(H647-G647)*D647</f>
        <v>0</v>
      </c>
      <c r="L647" s="4">
        <f t="shared" ref="L647" si="674">SUM(K647+J647+I647)</f>
        <v>-1638.6554621848741</v>
      </c>
    </row>
    <row r="648" spans="1:12">
      <c r="A648" s="5" t="s">
        <v>132</v>
      </c>
      <c r="B648" s="33" t="s">
        <v>133</v>
      </c>
      <c r="C648" s="3" t="s">
        <v>18</v>
      </c>
      <c r="D648" s="37">
        <f t="shared" si="638"/>
        <v>83.333333333333329</v>
      </c>
      <c r="E648" s="8">
        <v>1800</v>
      </c>
      <c r="F648" s="3">
        <v>1790</v>
      </c>
      <c r="G648" s="3">
        <v>0</v>
      </c>
      <c r="H648" s="3">
        <v>0</v>
      </c>
      <c r="I648" s="2">
        <f t="shared" si="631"/>
        <v>833.33333333333326</v>
      </c>
      <c r="J648" s="3">
        <v>0</v>
      </c>
      <c r="K648" s="3">
        <v>0</v>
      </c>
      <c r="L648" s="4">
        <f>SUM(K648+J648+I648)</f>
        <v>833.33333333333326</v>
      </c>
    </row>
    <row r="649" spans="1:12">
      <c r="A649" s="5" t="s">
        <v>130</v>
      </c>
      <c r="B649" s="33" t="s">
        <v>131</v>
      </c>
      <c r="C649" s="3" t="s">
        <v>14</v>
      </c>
      <c r="D649" s="37">
        <f t="shared" si="638"/>
        <v>102.04081632653062</v>
      </c>
      <c r="E649" s="8">
        <v>1470</v>
      </c>
      <c r="F649" s="3">
        <v>1480</v>
      </c>
      <c r="G649" s="3">
        <v>1490</v>
      </c>
      <c r="H649" s="3">
        <v>1500</v>
      </c>
      <c r="I649" s="2">
        <f t="shared" si="631"/>
        <v>1020.4081632653061</v>
      </c>
      <c r="J649" s="3">
        <f>(IF(C649="SHORT",IF(G649="",0,F649-G649),IF(C649="LONG",IF(G649="",0,G649-F649))))*D649</f>
        <v>1020.4081632653061</v>
      </c>
      <c r="K649" s="3">
        <f>SUM(H649-G649)*D649</f>
        <v>1020.4081632653061</v>
      </c>
      <c r="L649" s="4">
        <f t="shared" ref="L649" si="675">SUM(K649+J649+I649)</f>
        <v>3061.2244897959185</v>
      </c>
    </row>
    <row r="650" spans="1:12">
      <c r="A650" s="5" t="s">
        <v>130</v>
      </c>
      <c r="B650" s="33" t="s">
        <v>82</v>
      </c>
      <c r="C650" s="3" t="s">
        <v>14</v>
      </c>
      <c r="D650" s="37">
        <f t="shared" si="638"/>
        <v>88.757396449704146</v>
      </c>
      <c r="E650" s="8">
        <v>1690</v>
      </c>
      <c r="F650" s="3">
        <v>1700</v>
      </c>
      <c r="G650" s="3">
        <v>1710</v>
      </c>
      <c r="H650" s="3">
        <v>1720</v>
      </c>
      <c r="I650" s="2">
        <f t="shared" si="631"/>
        <v>887.57396449704152</v>
      </c>
      <c r="J650" s="3">
        <f>(IF(C650="SHORT",IF(G650="",0,F650-G650),IF(C650="LONG",IF(G650="",0,G650-F650))))*D650</f>
        <v>887.57396449704152</v>
      </c>
      <c r="K650" s="3">
        <f>SUM(H650-G650)*D650</f>
        <v>887.57396449704152</v>
      </c>
      <c r="L650" s="4">
        <f t="shared" ref="L650" si="676">SUM(K650+J650+I650)</f>
        <v>2662.7218934911243</v>
      </c>
    </row>
    <row r="651" spans="1:12">
      <c r="A651" s="5" t="s">
        <v>130</v>
      </c>
      <c r="B651" s="33" t="s">
        <v>47</v>
      </c>
      <c r="C651" s="3" t="s">
        <v>14</v>
      </c>
      <c r="D651" s="37">
        <f t="shared" si="638"/>
        <v>115.38461538461539</v>
      </c>
      <c r="E651" s="8">
        <v>1300</v>
      </c>
      <c r="F651" s="3">
        <v>1310</v>
      </c>
      <c r="G651" s="3">
        <v>1320</v>
      </c>
      <c r="H651" s="3">
        <v>0</v>
      </c>
      <c r="I651" s="2">
        <f t="shared" si="631"/>
        <v>1153.8461538461538</v>
      </c>
      <c r="J651" s="3">
        <f>(IF(C651="SHORT",IF(G651="",0,F651-G651),IF(C651="LONG",IF(G651="",0,G651-F651))))*D651</f>
        <v>1153.8461538461538</v>
      </c>
      <c r="K651" s="3">
        <v>0</v>
      </c>
      <c r="L651" s="4">
        <f t="shared" ref="L651" si="677">SUM(K651+J651+I651)</f>
        <v>2307.6923076923076</v>
      </c>
    </row>
    <row r="652" spans="1:12">
      <c r="A652" s="5" t="s">
        <v>130</v>
      </c>
      <c r="B652" s="33" t="s">
        <v>128</v>
      </c>
      <c r="C652" s="3" t="s">
        <v>14</v>
      </c>
      <c r="D652" s="37">
        <f t="shared" si="638"/>
        <v>629.45866554762904</v>
      </c>
      <c r="E652" s="8">
        <v>238.3</v>
      </c>
      <c r="F652" s="3">
        <v>239.9</v>
      </c>
      <c r="G652" s="3">
        <v>0</v>
      </c>
      <c r="H652" s="3">
        <v>0</v>
      </c>
      <c r="I652" s="2">
        <f t="shared" si="631"/>
        <v>1007.1338648762029</v>
      </c>
      <c r="J652" s="3">
        <v>0</v>
      </c>
      <c r="K652" s="3">
        <v>0</v>
      </c>
      <c r="L652" s="4">
        <f t="shared" ref="L652" si="678">SUM(K652+J652+I652)</f>
        <v>1007.1338648762029</v>
      </c>
    </row>
    <row r="653" spans="1:12">
      <c r="A653" s="5" t="s">
        <v>129</v>
      </c>
      <c r="B653" s="33" t="s">
        <v>82</v>
      </c>
      <c r="C653" s="3" t="s">
        <v>14</v>
      </c>
      <c r="D653" s="37">
        <f t="shared" si="638"/>
        <v>92.421441774491683</v>
      </c>
      <c r="E653" s="8">
        <v>1623</v>
      </c>
      <c r="F653" s="3">
        <v>1633</v>
      </c>
      <c r="G653" s="3">
        <v>1643</v>
      </c>
      <c r="H653" s="3">
        <v>1649</v>
      </c>
      <c r="I653" s="2">
        <f t="shared" si="631"/>
        <v>924.21441774491677</v>
      </c>
      <c r="J653" s="3">
        <f>(IF(C653="SHORT",IF(G653="",0,F653-G653),IF(C653="LONG",IF(G653="",0,G653-F653))))*D653</f>
        <v>924.21441774491677</v>
      </c>
      <c r="K653" s="3">
        <f>SUM(H653-G653)*D653</f>
        <v>554.52865064695015</v>
      </c>
      <c r="L653" s="4">
        <f t="shared" ref="L653" si="679">SUM(K653+J653+I653)</f>
        <v>2402.9574861367837</v>
      </c>
    </row>
    <row r="654" spans="1:12">
      <c r="A654" s="5" t="s">
        <v>129</v>
      </c>
      <c r="B654" s="33" t="s">
        <v>24</v>
      </c>
      <c r="C654" s="3" t="s">
        <v>14</v>
      </c>
      <c r="D654" s="37">
        <f t="shared" si="638"/>
        <v>98.684210526315795</v>
      </c>
      <c r="E654" s="8">
        <v>1520</v>
      </c>
      <c r="F654" s="3">
        <v>1530</v>
      </c>
      <c r="G654" s="3">
        <v>1540</v>
      </c>
      <c r="H654" s="3">
        <v>0</v>
      </c>
      <c r="I654" s="2">
        <f t="shared" si="631"/>
        <v>986.84210526315792</v>
      </c>
      <c r="J654" s="3">
        <f>(IF(C654="SHORT",IF(G654="",0,F654-G654),IF(C654="LONG",IF(G654="",0,G654-F654))))*D654</f>
        <v>986.84210526315792</v>
      </c>
      <c r="K654" s="3">
        <v>0</v>
      </c>
      <c r="L654" s="4">
        <f t="shared" ref="L654" si="680">SUM(K654+J654+I654)</f>
        <v>1973.6842105263158</v>
      </c>
    </row>
    <row r="655" spans="1:12">
      <c r="A655" s="5" t="s">
        <v>129</v>
      </c>
      <c r="B655" s="33" t="s">
        <v>105</v>
      </c>
      <c r="C655" s="3" t="s">
        <v>14</v>
      </c>
      <c r="D655" s="37">
        <f t="shared" si="638"/>
        <v>127.11864406779661</v>
      </c>
      <c r="E655" s="8">
        <v>1180</v>
      </c>
      <c r="F655" s="3">
        <v>1190</v>
      </c>
      <c r="G655" s="3">
        <v>1198</v>
      </c>
      <c r="H655" s="3">
        <v>0</v>
      </c>
      <c r="I655" s="2">
        <f t="shared" si="631"/>
        <v>1271.1864406779662</v>
      </c>
      <c r="J655" s="3">
        <f>(IF(C655="SHORT",IF(G655="",0,F655-G655),IF(C655="LONG",IF(G655="",0,G655-F655))))*D655</f>
        <v>1016.9491525423729</v>
      </c>
      <c r="K655" s="3">
        <v>0</v>
      </c>
      <c r="L655" s="4">
        <f t="shared" ref="L655" si="681">SUM(K655+J655+I655)</f>
        <v>2288.1355932203392</v>
      </c>
    </row>
    <row r="656" spans="1:12">
      <c r="A656" s="5" t="s">
        <v>129</v>
      </c>
      <c r="B656" s="33" t="s">
        <v>45</v>
      </c>
      <c r="C656" s="3" t="s">
        <v>14</v>
      </c>
      <c r="D656" s="37">
        <f t="shared" si="638"/>
        <v>961.53846153846155</v>
      </c>
      <c r="E656" s="8">
        <v>156</v>
      </c>
      <c r="F656" s="3">
        <v>157</v>
      </c>
      <c r="G656" s="3">
        <v>0</v>
      </c>
      <c r="H656" s="3">
        <v>0</v>
      </c>
      <c r="I656" s="2">
        <f t="shared" si="631"/>
        <v>961.53846153846155</v>
      </c>
      <c r="J656" s="3">
        <v>0</v>
      </c>
      <c r="K656" s="3">
        <v>0</v>
      </c>
      <c r="L656" s="4">
        <f t="shared" ref="L656" si="682">SUM(K656+J656+I656)</f>
        <v>961.53846153846155</v>
      </c>
    </row>
    <row r="657" spans="1:12">
      <c r="A657" s="5" t="s">
        <v>129</v>
      </c>
      <c r="B657" s="33" t="s">
        <v>56</v>
      </c>
      <c r="C657" s="3" t="s">
        <v>14</v>
      </c>
      <c r="D657" s="37">
        <f t="shared" si="638"/>
        <v>765.30612244897964</v>
      </c>
      <c r="E657" s="8">
        <v>196</v>
      </c>
      <c r="F657" s="3">
        <v>197.25</v>
      </c>
      <c r="G657" s="3">
        <v>0</v>
      </c>
      <c r="H657" s="3">
        <v>0</v>
      </c>
      <c r="I657" s="2">
        <f t="shared" si="631"/>
        <v>956.63265306122457</v>
      </c>
      <c r="J657" s="3">
        <v>0</v>
      </c>
      <c r="K657" s="3">
        <v>0</v>
      </c>
      <c r="L657" s="4">
        <f t="shared" ref="L657" si="683">SUM(K657+J657+I657)</f>
        <v>956.63265306122457</v>
      </c>
    </row>
    <row r="658" spans="1:12">
      <c r="A658" s="5" t="s">
        <v>129</v>
      </c>
      <c r="B658" s="33" t="s">
        <v>108</v>
      </c>
      <c r="C658" s="3" t="s">
        <v>14</v>
      </c>
      <c r="D658" s="37">
        <f t="shared" si="638"/>
        <v>508.47457627118644</v>
      </c>
      <c r="E658" s="8">
        <v>295</v>
      </c>
      <c r="F658" s="3">
        <v>292.5</v>
      </c>
      <c r="G658" s="3">
        <v>0</v>
      </c>
      <c r="H658" s="3">
        <v>0</v>
      </c>
      <c r="I658" s="2">
        <f t="shared" si="631"/>
        <v>-1271.1864406779662</v>
      </c>
      <c r="J658" s="3">
        <v>0</v>
      </c>
      <c r="K658" s="3">
        <v>0</v>
      </c>
      <c r="L658" s="4">
        <f t="shared" ref="L658" si="684">SUM(K658+J658+I658)</f>
        <v>-1271.1864406779662</v>
      </c>
    </row>
    <row r="659" spans="1:12">
      <c r="A659" s="5" t="s">
        <v>127</v>
      </c>
      <c r="B659" s="33" t="s">
        <v>40</v>
      </c>
      <c r="C659" s="3" t="s">
        <v>14</v>
      </c>
      <c r="D659" s="37">
        <f t="shared" si="638"/>
        <v>600</v>
      </c>
      <c r="E659" s="8">
        <v>250</v>
      </c>
      <c r="F659" s="3">
        <v>252</v>
      </c>
      <c r="G659" s="3">
        <v>254</v>
      </c>
      <c r="H659" s="3">
        <v>256</v>
      </c>
      <c r="I659" s="2">
        <f t="shared" si="631"/>
        <v>1200</v>
      </c>
      <c r="J659" s="3">
        <f>(IF(C659="SHORT",IF(G659="",0,F659-G659),IF(C659="LONG",IF(G659="",0,G659-F659))))*D659</f>
        <v>1200</v>
      </c>
      <c r="K659" s="3">
        <f t="shared" ref="K659:K671" si="685">SUM(H659-G659)*D659</f>
        <v>1200</v>
      </c>
      <c r="L659" s="4">
        <f t="shared" ref="L659" si="686">SUM(K659+J659+I659)</f>
        <v>3600</v>
      </c>
    </row>
    <row r="660" spans="1:12">
      <c r="A660" s="5" t="s">
        <v>127</v>
      </c>
      <c r="B660" s="33" t="s">
        <v>23</v>
      </c>
      <c r="C660" s="3" t="s">
        <v>14</v>
      </c>
      <c r="D660" s="37">
        <f t="shared" si="638"/>
        <v>347.22222222222223</v>
      </c>
      <c r="E660" s="8">
        <v>432</v>
      </c>
      <c r="F660" s="3">
        <v>436</v>
      </c>
      <c r="G660" s="3">
        <v>0</v>
      </c>
      <c r="H660" s="3">
        <v>0</v>
      </c>
      <c r="I660" s="2">
        <f t="shared" si="631"/>
        <v>1388.8888888888889</v>
      </c>
      <c r="J660" s="3">
        <v>0</v>
      </c>
      <c r="K660" s="3">
        <f t="shared" si="685"/>
        <v>0</v>
      </c>
      <c r="L660" s="4">
        <f t="shared" ref="L660" si="687">SUM(K660+J660+I660)</f>
        <v>1388.8888888888889</v>
      </c>
    </row>
    <row r="661" spans="1:12">
      <c r="A661" s="5" t="s">
        <v>127</v>
      </c>
      <c r="B661" s="33" t="s">
        <v>20</v>
      </c>
      <c r="C661" s="3" t="s">
        <v>14</v>
      </c>
      <c r="D661" s="37">
        <f t="shared" si="638"/>
        <v>92.707045735475901</v>
      </c>
      <c r="E661" s="8">
        <v>1618</v>
      </c>
      <c r="F661" s="3">
        <v>1628</v>
      </c>
      <c r="G661" s="3">
        <v>0</v>
      </c>
      <c r="H661" s="3">
        <v>0</v>
      </c>
      <c r="I661" s="2">
        <f t="shared" si="631"/>
        <v>927.07045735475901</v>
      </c>
      <c r="J661" s="3">
        <v>0</v>
      </c>
      <c r="K661" s="3">
        <f t="shared" si="685"/>
        <v>0</v>
      </c>
      <c r="L661" s="4">
        <f t="shared" ref="L661" si="688">SUM(K661+J661+I661)</f>
        <v>927.07045735475901</v>
      </c>
    </row>
    <row r="662" spans="1:12">
      <c r="A662" s="5" t="s">
        <v>126</v>
      </c>
      <c r="B662" s="33" t="s">
        <v>121</v>
      </c>
      <c r="C662" s="3" t="s">
        <v>14</v>
      </c>
      <c r="D662" s="37">
        <f t="shared" si="638"/>
        <v>974.02597402597405</v>
      </c>
      <c r="E662" s="8">
        <v>154</v>
      </c>
      <c r="F662" s="3">
        <v>155</v>
      </c>
      <c r="G662" s="3">
        <v>0</v>
      </c>
      <c r="H662" s="3">
        <v>0</v>
      </c>
      <c r="I662" s="2">
        <f t="shared" si="631"/>
        <v>974.02597402597405</v>
      </c>
      <c r="J662" s="3">
        <v>0</v>
      </c>
      <c r="K662" s="3">
        <f t="shared" si="685"/>
        <v>0</v>
      </c>
      <c r="L662" s="4">
        <f t="shared" ref="L662" si="689">SUM(K662+J662+I662)</f>
        <v>974.02597402597405</v>
      </c>
    </row>
    <row r="663" spans="1:12">
      <c r="A663" s="5" t="s">
        <v>126</v>
      </c>
      <c r="B663" s="33" t="s">
        <v>65</v>
      </c>
      <c r="C663" s="3" t="s">
        <v>14</v>
      </c>
      <c r="D663" s="37">
        <f t="shared" si="638"/>
        <v>1012.1457489878543</v>
      </c>
      <c r="E663" s="8">
        <v>148.19999999999999</v>
      </c>
      <c r="F663" s="3">
        <v>149.19999999999999</v>
      </c>
      <c r="G663" s="3">
        <v>0</v>
      </c>
      <c r="H663" s="3">
        <v>0</v>
      </c>
      <c r="I663" s="2">
        <f t="shared" si="631"/>
        <v>1012.1457489878543</v>
      </c>
      <c r="J663" s="3">
        <v>0</v>
      </c>
      <c r="K663" s="3">
        <f t="shared" si="685"/>
        <v>0</v>
      </c>
      <c r="L663" s="4">
        <f t="shared" ref="L663" si="690">SUM(K663+J663+I663)</f>
        <v>1012.1457489878543</v>
      </c>
    </row>
    <row r="664" spans="1:12">
      <c r="A664" s="5" t="s">
        <v>126</v>
      </c>
      <c r="B664" s="33" t="s">
        <v>128</v>
      </c>
      <c r="C664" s="3" t="s">
        <v>14</v>
      </c>
      <c r="D664" s="37">
        <f t="shared" si="638"/>
        <v>655.02183406113534</v>
      </c>
      <c r="E664" s="8">
        <v>229</v>
      </c>
      <c r="F664" s="3">
        <v>231</v>
      </c>
      <c r="G664" s="3">
        <v>0</v>
      </c>
      <c r="H664" s="3">
        <v>0</v>
      </c>
      <c r="I664" s="2">
        <f t="shared" si="631"/>
        <v>1310.0436681222707</v>
      </c>
      <c r="J664" s="3">
        <v>0</v>
      </c>
      <c r="K664" s="3">
        <f t="shared" si="685"/>
        <v>0</v>
      </c>
      <c r="L664" s="4">
        <f t="shared" ref="L664" si="691">SUM(K664+J664+I664)</f>
        <v>1310.0436681222707</v>
      </c>
    </row>
    <row r="665" spans="1:12">
      <c r="A665" s="5" t="s">
        <v>126</v>
      </c>
      <c r="B665" s="33" t="s">
        <v>37</v>
      </c>
      <c r="C665" s="3" t="s">
        <v>14</v>
      </c>
      <c r="D665" s="37">
        <f t="shared" si="638"/>
        <v>340.90909090909093</v>
      </c>
      <c r="E665" s="8">
        <v>440</v>
      </c>
      <c r="F665" s="3">
        <v>443</v>
      </c>
      <c r="G665" s="3">
        <v>0</v>
      </c>
      <c r="H665" s="3">
        <v>0</v>
      </c>
      <c r="I665" s="2">
        <f t="shared" si="631"/>
        <v>1022.7272727272727</v>
      </c>
      <c r="J665" s="3">
        <v>0</v>
      </c>
      <c r="K665" s="3">
        <f t="shared" si="685"/>
        <v>0</v>
      </c>
      <c r="L665" s="4">
        <f t="shared" ref="L665" si="692">SUM(K665+J665+I665)</f>
        <v>1022.7272727272727</v>
      </c>
    </row>
    <row r="666" spans="1:12">
      <c r="A666" s="5" t="s">
        <v>125</v>
      </c>
      <c r="B666" s="33" t="s">
        <v>40</v>
      </c>
      <c r="C666" s="3" t="s">
        <v>14</v>
      </c>
      <c r="D666" s="37">
        <f t="shared" si="638"/>
        <v>625</v>
      </c>
      <c r="E666" s="8">
        <v>240</v>
      </c>
      <c r="F666" s="3">
        <v>242</v>
      </c>
      <c r="G666" s="3">
        <v>244</v>
      </c>
      <c r="H666" s="3">
        <v>246</v>
      </c>
      <c r="I666" s="2">
        <f t="shared" ref="I666:I706" si="693">(IF(C666="SHORT",E666-F666,IF(C666="LONG",F666-E666)))*D666</f>
        <v>1250</v>
      </c>
      <c r="J666" s="3">
        <f>(IF(C666="SHORT",IF(G666="",0,F666-G666),IF(C666="LONG",IF(G666="",0,G666-F666))))*D666</f>
        <v>1250</v>
      </c>
      <c r="K666" s="3">
        <f t="shared" si="685"/>
        <v>1250</v>
      </c>
      <c r="L666" s="4">
        <f t="shared" ref="L666" si="694">SUM(K666+J666+I666)</f>
        <v>3750</v>
      </c>
    </row>
    <row r="667" spans="1:12">
      <c r="A667" s="5" t="s">
        <v>125</v>
      </c>
      <c r="B667" s="33" t="s">
        <v>45</v>
      </c>
      <c r="C667" s="3" t="s">
        <v>14</v>
      </c>
      <c r="D667" s="37">
        <f t="shared" si="638"/>
        <v>1025.2904989747094</v>
      </c>
      <c r="E667" s="8">
        <v>146.30000000000001</v>
      </c>
      <c r="F667" s="3">
        <v>147.30000000000001</v>
      </c>
      <c r="G667" s="3">
        <v>148.30000000000001</v>
      </c>
      <c r="H667" s="3">
        <v>149.5</v>
      </c>
      <c r="I667" s="2">
        <f t="shared" si="693"/>
        <v>1025.2904989747094</v>
      </c>
      <c r="J667" s="3">
        <f>(IF(C667="SHORT",IF(G667="",0,F667-G667),IF(C667="LONG",IF(G667="",0,G667-F667))))*D667</f>
        <v>1025.2904989747094</v>
      </c>
      <c r="K667" s="3">
        <f t="shared" si="685"/>
        <v>1230.3485987696397</v>
      </c>
      <c r="L667" s="4">
        <f t="shared" ref="L667" si="695">SUM(K667+J667+I667)</f>
        <v>3280.9295967190583</v>
      </c>
    </row>
    <row r="668" spans="1:12">
      <c r="A668" s="5" t="s">
        <v>125</v>
      </c>
      <c r="B668" s="33" t="s">
        <v>78</v>
      </c>
      <c r="C668" s="3" t="s">
        <v>14</v>
      </c>
      <c r="D668" s="37">
        <f t="shared" si="638"/>
        <v>714.28571428571433</v>
      </c>
      <c r="E668" s="8">
        <v>210</v>
      </c>
      <c r="F668" s="3">
        <v>211.5</v>
      </c>
      <c r="G668" s="3">
        <v>213</v>
      </c>
      <c r="H668" s="3">
        <v>214.5</v>
      </c>
      <c r="I668" s="2">
        <f t="shared" si="693"/>
        <v>1071.4285714285716</v>
      </c>
      <c r="J668" s="3">
        <f>(IF(C668="SHORT",IF(G668="",0,F668-G668),IF(C668="LONG",IF(G668="",0,G668-F668))))*D668</f>
        <v>1071.4285714285716</v>
      </c>
      <c r="K668" s="3">
        <f t="shared" si="685"/>
        <v>1071.4285714285716</v>
      </c>
      <c r="L668" s="4">
        <f t="shared" ref="L668" si="696">SUM(K668+J668+I668)</f>
        <v>3214.2857142857147</v>
      </c>
    </row>
    <row r="669" spans="1:12">
      <c r="A669" s="5" t="s">
        <v>125</v>
      </c>
      <c r="B669" s="33" t="s">
        <v>72</v>
      </c>
      <c r="C669" s="3" t="s">
        <v>14</v>
      </c>
      <c r="D669" s="37">
        <f t="shared" si="638"/>
        <v>909.09090909090912</v>
      </c>
      <c r="E669" s="8">
        <v>165</v>
      </c>
      <c r="F669" s="3">
        <v>166.25</v>
      </c>
      <c r="G669" s="3">
        <v>0</v>
      </c>
      <c r="H669" s="3">
        <v>0</v>
      </c>
      <c r="I669" s="2">
        <f t="shared" si="693"/>
        <v>1136.3636363636365</v>
      </c>
      <c r="J669" s="3">
        <v>0</v>
      </c>
      <c r="K669" s="3">
        <f t="shared" si="685"/>
        <v>0</v>
      </c>
      <c r="L669" s="4">
        <f t="shared" ref="L669" si="697">SUM(K669+J669+I669)</f>
        <v>1136.3636363636365</v>
      </c>
    </row>
    <row r="670" spans="1:12">
      <c r="A670" s="5" t="s">
        <v>125</v>
      </c>
      <c r="B670" s="33" t="s">
        <v>103</v>
      </c>
      <c r="C670" s="3" t="s">
        <v>14</v>
      </c>
      <c r="D670" s="37">
        <f t="shared" si="638"/>
        <v>802.13903743315507</v>
      </c>
      <c r="E670" s="8">
        <v>187</v>
      </c>
      <c r="F670" s="3">
        <v>188.25</v>
      </c>
      <c r="G670" s="3">
        <v>0</v>
      </c>
      <c r="H670" s="3">
        <v>0</v>
      </c>
      <c r="I670" s="2">
        <f t="shared" si="693"/>
        <v>1002.6737967914438</v>
      </c>
      <c r="J670" s="3">
        <v>0</v>
      </c>
      <c r="K670" s="3">
        <f t="shared" si="685"/>
        <v>0</v>
      </c>
      <c r="L670" s="4">
        <f t="shared" ref="L670" si="698">SUM(K670+J670+I670)</f>
        <v>1002.6737967914438</v>
      </c>
    </row>
    <row r="671" spans="1:12">
      <c r="A671" s="5" t="s">
        <v>124</v>
      </c>
      <c r="B671" s="33" t="s">
        <v>65</v>
      </c>
      <c r="C671" s="3" t="s">
        <v>14</v>
      </c>
      <c r="D671" s="37">
        <f t="shared" ref="D671:D706" si="699">150000/E671</f>
        <v>1086.9565217391305</v>
      </c>
      <c r="E671" s="8">
        <v>138</v>
      </c>
      <c r="F671" s="3">
        <v>139</v>
      </c>
      <c r="G671" s="3">
        <v>140</v>
      </c>
      <c r="H671" s="3">
        <v>141</v>
      </c>
      <c r="I671" s="2">
        <f t="shared" si="693"/>
        <v>1086.9565217391305</v>
      </c>
      <c r="J671" s="3">
        <f>(IF(C671="SHORT",IF(G671="",0,F671-G671),IF(C671="LONG",IF(G671="",0,G671-F671))))*D671</f>
        <v>1086.9565217391305</v>
      </c>
      <c r="K671" s="3">
        <f t="shared" si="685"/>
        <v>1086.9565217391305</v>
      </c>
      <c r="L671" s="4">
        <f t="shared" ref="L671" si="700">SUM(K671+J671+I671)</f>
        <v>3260.8695652173915</v>
      </c>
    </row>
    <row r="672" spans="1:12">
      <c r="A672" s="5" t="s">
        <v>124</v>
      </c>
      <c r="B672" s="33" t="s">
        <v>78</v>
      </c>
      <c r="C672" s="3" t="s">
        <v>14</v>
      </c>
      <c r="D672" s="37">
        <f t="shared" si="699"/>
        <v>733.49633251833745</v>
      </c>
      <c r="E672" s="8">
        <v>204.5</v>
      </c>
      <c r="F672" s="3">
        <v>206</v>
      </c>
      <c r="G672" s="3">
        <v>208</v>
      </c>
      <c r="H672" s="3">
        <v>0</v>
      </c>
      <c r="I672" s="2">
        <f t="shared" si="693"/>
        <v>1100.2444987775061</v>
      </c>
      <c r="J672" s="3">
        <f>(IF(C672="SHORT",IF(G672="",0,F672-G672),IF(C672="LONG",IF(G672="",0,G672-F672))))*D672</f>
        <v>1466.9926650366749</v>
      </c>
      <c r="K672" s="3">
        <v>0</v>
      </c>
      <c r="L672" s="4">
        <f t="shared" ref="L672" si="701">SUM(K672+J672+I672)</f>
        <v>2567.2371638141813</v>
      </c>
    </row>
    <row r="673" spans="1:12">
      <c r="A673" s="5" t="s">
        <v>124</v>
      </c>
      <c r="B673" s="33" t="s">
        <v>20</v>
      </c>
      <c r="C673" s="3" t="s">
        <v>14</v>
      </c>
      <c r="D673" s="37">
        <f t="shared" si="699"/>
        <v>95.969289827255281</v>
      </c>
      <c r="E673" s="8">
        <v>1563</v>
      </c>
      <c r="F673" s="3">
        <v>1573</v>
      </c>
      <c r="G673" s="3">
        <v>0</v>
      </c>
      <c r="H673" s="3">
        <v>0</v>
      </c>
      <c r="I673" s="2">
        <f t="shared" si="693"/>
        <v>959.69289827255284</v>
      </c>
      <c r="J673" s="3">
        <v>0</v>
      </c>
      <c r="K673" s="3">
        <v>0</v>
      </c>
      <c r="L673" s="4">
        <f t="shared" ref="L673" si="702">SUM(K673+J673+I673)</f>
        <v>959.69289827255284</v>
      </c>
    </row>
    <row r="674" spans="1:12">
      <c r="A674" s="5" t="s">
        <v>124</v>
      </c>
      <c r="B674" s="33" t="s">
        <v>100</v>
      </c>
      <c r="C674" s="3" t="s">
        <v>14</v>
      </c>
      <c r="D674" s="37">
        <f t="shared" si="699"/>
        <v>241.15755627009645</v>
      </c>
      <c r="E674" s="8">
        <v>622</v>
      </c>
      <c r="F674" s="3">
        <v>622</v>
      </c>
      <c r="G674" s="3">
        <v>0</v>
      </c>
      <c r="H674" s="3">
        <v>0</v>
      </c>
      <c r="I674" s="2">
        <f t="shared" si="693"/>
        <v>0</v>
      </c>
      <c r="J674" s="3">
        <v>0</v>
      </c>
      <c r="K674" s="3">
        <v>0</v>
      </c>
      <c r="L674" s="3">
        <v>0</v>
      </c>
    </row>
    <row r="675" spans="1:12">
      <c r="A675" s="5" t="s">
        <v>123</v>
      </c>
      <c r="B675" s="33" t="s">
        <v>61</v>
      </c>
      <c r="C675" s="3" t="s">
        <v>14</v>
      </c>
      <c r="D675" s="37">
        <f t="shared" si="699"/>
        <v>170.45454545454547</v>
      </c>
      <c r="E675" s="8">
        <v>880</v>
      </c>
      <c r="F675" s="3">
        <v>887</v>
      </c>
      <c r="G675" s="3">
        <v>897</v>
      </c>
      <c r="H675" s="3">
        <v>907</v>
      </c>
      <c r="I675" s="2">
        <f t="shared" si="693"/>
        <v>1193.1818181818182</v>
      </c>
      <c r="J675" s="3">
        <f>(IF(C675="SHORT",IF(G675="",0,F675-G675),IF(C675="LONG",IF(G675="",0,G675-F675))))*D675</f>
        <v>1704.5454545454547</v>
      </c>
      <c r="K675" s="3">
        <f>SUM(H675-G675)*D675</f>
        <v>1704.5454545454547</v>
      </c>
      <c r="L675" s="4">
        <f t="shared" ref="L675" si="703">SUM(K675+J675+I675)</f>
        <v>4602.2727272727279</v>
      </c>
    </row>
    <row r="676" spans="1:12">
      <c r="A676" s="5" t="s">
        <v>123</v>
      </c>
      <c r="B676" s="33" t="s">
        <v>65</v>
      </c>
      <c r="C676" s="3" t="s">
        <v>14</v>
      </c>
      <c r="D676" s="37">
        <f t="shared" si="699"/>
        <v>1127.8195488721803</v>
      </c>
      <c r="E676" s="8">
        <v>133</v>
      </c>
      <c r="F676" s="3">
        <v>134</v>
      </c>
      <c r="G676" s="3">
        <v>135</v>
      </c>
      <c r="H676" s="3">
        <v>136</v>
      </c>
      <c r="I676" s="2">
        <f t="shared" si="693"/>
        <v>1127.8195488721803</v>
      </c>
      <c r="J676" s="3">
        <f>(IF(C676="SHORT",IF(G676="",0,F676-G676),IF(C676="LONG",IF(G676="",0,G676-F676))))*D676</f>
        <v>1127.8195488721803</v>
      </c>
      <c r="K676" s="3">
        <f>SUM(H676-G676)*D676</f>
        <v>1127.8195488721803</v>
      </c>
      <c r="L676" s="4">
        <f t="shared" ref="L676" si="704">SUM(K676+J676+I676)</f>
        <v>3383.458646616541</v>
      </c>
    </row>
    <row r="677" spans="1:12">
      <c r="A677" s="5" t="s">
        <v>123</v>
      </c>
      <c r="B677" s="33" t="s">
        <v>78</v>
      </c>
      <c r="C677" s="3" t="s">
        <v>14</v>
      </c>
      <c r="D677" s="37">
        <f t="shared" si="699"/>
        <v>738.91625615763542</v>
      </c>
      <c r="E677" s="8">
        <v>203</v>
      </c>
      <c r="F677" s="3">
        <v>204.5</v>
      </c>
      <c r="G677" s="3">
        <v>206</v>
      </c>
      <c r="H677" s="3">
        <v>0</v>
      </c>
      <c r="I677" s="2">
        <f t="shared" si="693"/>
        <v>1108.3743842364531</v>
      </c>
      <c r="J677" s="3">
        <f>(IF(C677="SHORT",IF(G677="",0,F677-G677),IF(C677="LONG",IF(G677="",0,G677-F677))))*D677</f>
        <v>1108.3743842364531</v>
      </c>
      <c r="K677" s="3">
        <v>0</v>
      </c>
      <c r="L677" s="4">
        <f t="shared" ref="L677" si="705">SUM(K677+J677+I677)</f>
        <v>2216.7487684729062</v>
      </c>
    </row>
    <row r="678" spans="1:12">
      <c r="A678" s="5" t="s">
        <v>123</v>
      </c>
      <c r="B678" s="33" t="s">
        <v>72</v>
      </c>
      <c r="C678" s="3" t="s">
        <v>14</v>
      </c>
      <c r="D678" s="37">
        <f t="shared" si="699"/>
        <v>914.63414634146341</v>
      </c>
      <c r="E678" s="8">
        <v>164</v>
      </c>
      <c r="F678" s="3">
        <v>164</v>
      </c>
      <c r="G678" s="3">
        <v>0</v>
      </c>
      <c r="H678" s="3">
        <v>0</v>
      </c>
      <c r="I678" s="2">
        <f t="shared" si="693"/>
        <v>0</v>
      </c>
      <c r="J678" s="3">
        <v>0</v>
      </c>
      <c r="K678" s="3">
        <v>0</v>
      </c>
      <c r="L678" s="4">
        <f t="shared" ref="L678" si="706">SUM(K678+J678+I678)</f>
        <v>0</v>
      </c>
    </row>
    <row r="679" spans="1:12">
      <c r="A679" s="5" t="s">
        <v>123</v>
      </c>
      <c r="B679" s="33" t="s">
        <v>81</v>
      </c>
      <c r="C679" s="3" t="s">
        <v>14</v>
      </c>
      <c r="D679" s="37">
        <f t="shared" si="699"/>
        <v>432.27665706051874</v>
      </c>
      <c r="E679" s="8">
        <v>347</v>
      </c>
      <c r="F679" s="3">
        <v>347</v>
      </c>
      <c r="G679" s="3">
        <v>0</v>
      </c>
      <c r="H679" s="3">
        <v>0</v>
      </c>
      <c r="I679" s="2">
        <f t="shared" si="693"/>
        <v>0</v>
      </c>
      <c r="J679" s="3">
        <v>0</v>
      </c>
      <c r="K679" s="3">
        <v>0</v>
      </c>
      <c r="L679" s="4">
        <f t="shared" ref="L679" si="707">SUM(K679+J679+I679)</f>
        <v>0</v>
      </c>
    </row>
    <row r="680" spans="1:12">
      <c r="A680" s="5" t="s">
        <v>122</v>
      </c>
      <c r="B680" s="33" t="s">
        <v>101</v>
      </c>
      <c r="C680" s="3" t="s">
        <v>14</v>
      </c>
      <c r="D680" s="37">
        <f t="shared" si="699"/>
        <v>184.95684340320591</v>
      </c>
      <c r="E680" s="8">
        <v>811</v>
      </c>
      <c r="F680" s="3">
        <v>820</v>
      </c>
      <c r="G680" s="3">
        <v>0</v>
      </c>
      <c r="H680" s="3">
        <v>0</v>
      </c>
      <c r="I680" s="2">
        <f t="shared" si="693"/>
        <v>1664.6115906288533</v>
      </c>
      <c r="J680" s="3">
        <v>0</v>
      </c>
      <c r="K680" s="3">
        <f t="shared" ref="K680:K687" si="708">SUM(H680-G680)*D680</f>
        <v>0</v>
      </c>
      <c r="L680" s="4">
        <f t="shared" ref="L680" si="709">SUM(K680+J680+I680)</f>
        <v>1664.6115906288533</v>
      </c>
    </row>
    <row r="681" spans="1:12">
      <c r="A681" s="5" t="s">
        <v>122</v>
      </c>
      <c r="B681" s="33" t="s">
        <v>51</v>
      </c>
      <c r="C681" s="3" t="s">
        <v>14</v>
      </c>
      <c r="D681" s="37">
        <f t="shared" si="699"/>
        <v>580.27079303675043</v>
      </c>
      <c r="E681" s="8">
        <v>258.5</v>
      </c>
      <c r="F681" s="3">
        <v>256</v>
      </c>
      <c r="G681" s="3">
        <v>0</v>
      </c>
      <c r="H681" s="3">
        <v>0</v>
      </c>
      <c r="I681" s="2">
        <f t="shared" si="693"/>
        <v>-1450.6769825918761</v>
      </c>
      <c r="J681" s="3">
        <v>0</v>
      </c>
      <c r="K681" s="3">
        <f t="shared" si="708"/>
        <v>0</v>
      </c>
      <c r="L681" s="4">
        <f t="shared" ref="L681" si="710">SUM(K681+J681+I681)</f>
        <v>-1450.6769825918761</v>
      </c>
    </row>
    <row r="682" spans="1:12">
      <c r="A682" s="5" t="s">
        <v>122</v>
      </c>
      <c r="B682" s="33" t="s">
        <v>120</v>
      </c>
      <c r="C682" s="3" t="s">
        <v>14</v>
      </c>
      <c r="D682" s="37">
        <f t="shared" si="699"/>
        <v>253.37837837837839</v>
      </c>
      <c r="E682" s="8">
        <v>592</v>
      </c>
      <c r="F682" s="3">
        <v>586.5</v>
      </c>
      <c r="G682" s="3">
        <v>0</v>
      </c>
      <c r="H682" s="3">
        <v>0</v>
      </c>
      <c r="I682" s="2">
        <f t="shared" si="693"/>
        <v>-1393.581081081081</v>
      </c>
      <c r="J682" s="3">
        <v>0</v>
      </c>
      <c r="K682" s="3">
        <f t="shared" si="708"/>
        <v>0</v>
      </c>
      <c r="L682" s="4">
        <f t="shared" ref="L682" si="711">SUM(K682+J682+I682)</f>
        <v>-1393.581081081081</v>
      </c>
    </row>
    <row r="683" spans="1:12">
      <c r="A683" s="5" t="s">
        <v>119</v>
      </c>
      <c r="B683" s="33" t="s">
        <v>40</v>
      </c>
      <c r="C683" s="3" t="s">
        <v>14</v>
      </c>
      <c r="D683" s="37">
        <f t="shared" si="699"/>
        <v>653.59477124183002</v>
      </c>
      <c r="E683" s="8">
        <v>229.5</v>
      </c>
      <c r="F683" s="3">
        <v>231</v>
      </c>
      <c r="G683" s="3">
        <v>233</v>
      </c>
      <c r="H683" s="3">
        <v>236</v>
      </c>
      <c r="I683" s="2">
        <f t="shared" si="693"/>
        <v>980.39215686274497</v>
      </c>
      <c r="J683" s="3">
        <f t="shared" ref="J683:J688" si="712">(IF(C683="SHORT",IF(G683="",0,F683-G683),IF(C683="LONG",IF(G683="",0,G683-F683))))*D683</f>
        <v>1307.18954248366</v>
      </c>
      <c r="K683" s="3">
        <f t="shared" si="708"/>
        <v>1960.7843137254899</v>
      </c>
      <c r="L683" s="4">
        <f t="shared" ref="L683" si="713">SUM(K683+J683+I683)</f>
        <v>4248.3660130718945</v>
      </c>
    </row>
    <row r="684" spans="1:12">
      <c r="A684" s="5" t="s">
        <v>119</v>
      </c>
      <c r="B684" s="33" t="s">
        <v>112</v>
      </c>
      <c r="C684" s="3" t="s">
        <v>14</v>
      </c>
      <c r="D684" s="37">
        <f t="shared" si="699"/>
        <v>847.45762711864404</v>
      </c>
      <c r="E684" s="8">
        <v>177</v>
      </c>
      <c r="F684" s="3">
        <v>178</v>
      </c>
      <c r="G684" s="3">
        <v>179</v>
      </c>
      <c r="H684" s="3">
        <v>180</v>
      </c>
      <c r="I684" s="2">
        <f t="shared" si="693"/>
        <v>847.45762711864404</v>
      </c>
      <c r="J684" s="3">
        <f t="shared" si="712"/>
        <v>847.45762711864404</v>
      </c>
      <c r="K684" s="3">
        <f t="shared" si="708"/>
        <v>847.45762711864404</v>
      </c>
      <c r="L684" s="4">
        <f t="shared" ref="L684" si="714">SUM(K684+J684+I684)</f>
        <v>2542.3728813559319</v>
      </c>
    </row>
    <row r="685" spans="1:12">
      <c r="A685" s="5" t="s">
        <v>119</v>
      </c>
      <c r="B685" s="33" t="s">
        <v>111</v>
      </c>
      <c r="C685" s="3" t="s">
        <v>14</v>
      </c>
      <c r="D685" s="37">
        <f t="shared" si="699"/>
        <v>1132.0754716981132</v>
      </c>
      <c r="E685" s="8">
        <v>132.5</v>
      </c>
      <c r="F685" s="3">
        <v>133.5</v>
      </c>
      <c r="G685" s="3">
        <v>134.5</v>
      </c>
      <c r="H685" s="3">
        <v>135.5</v>
      </c>
      <c r="I685" s="2">
        <f t="shared" si="693"/>
        <v>1132.0754716981132</v>
      </c>
      <c r="J685" s="3">
        <f t="shared" si="712"/>
        <v>1132.0754716981132</v>
      </c>
      <c r="K685" s="3">
        <f t="shared" si="708"/>
        <v>1132.0754716981132</v>
      </c>
      <c r="L685" s="4">
        <f t="shared" ref="L685" si="715">SUM(K685+J685+I685)</f>
        <v>3396.2264150943397</v>
      </c>
    </row>
    <row r="686" spans="1:12">
      <c r="A686" s="5" t="s">
        <v>119</v>
      </c>
      <c r="B686" s="33" t="s">
        <v>78</v>
      </c>
      <c r="C686" s="3" t="s">
        <v>14</v>
      </c>
      <c r="D686" s="37">
        <f t="shared" si="699"/>
        <v>750</v>
      </c>
      <c r="E686" s="8">
        <v>200</v>
      </c>
      <c r="F686" s="3">
        <v>201.5</v>
      </c>
      <c r="G686" s="3">
        <v>204</v>
      </c>
      <c r="H686" s="3">
        <v>206</v>
      </c>
      <c r="I686" s="2">
        <f t="shared" si="693"/>
        <v>1125</v>
      </c>
      <c r="J686" s="3">
        <f t="shared" si="712"/>
        <v>1875</v>
      </c>
      <c r="K686" s="3">
        <f t="shared" si="708"/>
        <v>1500</v>
      </c>
      <c r="L686" s="4">
        <f t="shared" ref="L686" si="716">SUM(K686+J686+I686)</f>
        <v>4500</v>
      </c>
    </row>
    <row r="687" spans="1:12">
      <c r="A687" s="5" t="s">
        <v>119</v>
      </c>
      <c r="B687" s="33" t="s">
        <v>120</v>
      </c>
      <c r="C687" s="3" t="s">
        <v>14</v>
      </c>
      <c r="D687" s="37">
        <f t="shared" si="699"/>
        <v>260.86956521739131</v>
      </c>
      <c r="E687" s="8">
        <v>575</v>
      </c>
      <c r="F687" s="3">
        <v>579</v>
      </c>
      <c r="G687" s="3">
        <v>584</v>
      </c>
      <c r="H687" s="3">
        <v>589</v>
      </c>
      <c r="I687" s="2">
        <f t="shared" si="693"/>
        <v>1043.4782608695652</v>
      </c>
      <c r="J687" s="3">
        <f t="shared" si="712"/>
        <v>1304.3478260869565</v>
      </c>
      <c r="K687" s="3">
        <f t="shared" si="708"/>
        <v>1304.3478260869565</v>
      </c>
      <c r="L687" s="4">
        <f t="shared" ref="L687" si="717">SUM(K687+J687+I687)</f>
        <v>3652.173913043478</v>
      </c>
    </row>
    <row r="688" spans="1:12">
      <c r="A688" s="5" t="s">
        <v>119</v>
      </c>
      <c r="B688" s="33" t="s">
        <v>121</v>
      </c>
      <c r="C688" s="3" t="s">
        <v>14</v>
      </c>
      <c r="D688" s="37">
        <f t="shared" si="699"/>
        <v>1063.8297872340424</v>
      </c>
      <c r="E688" s="8">
        <v>141</v>
      </c>
      <c r="F688" s="3">
        <v>142</v>
      </c>
      <c r="G688" s="3">
        <v>143</v>
      </c>
      <c r="H688" s="3">
        <v>0</v>
      </c>
      <c r="I688" s="2">
        <f t="shared" si="693"/>
        <v>1063.8297872340424</v>
      </c>
      <c r="J688" s="3">
        <f t="shared" si="712"/>
        <v>1063.8297872340424</v>
      </c>
      <c r="K688" s="3">
        <v>0</v>
      </c>
      <c r="L688" s="4">
        <f t="shared" ref="L688" si="718">SUM(K688+J688+I688)</f>
        <v>2127.6595744680849</v>
      </c>
    </row>
    <row r="689" spans="1:12">
      <c r="A689" s="5" t="s">
        <v>119</v>
      </c>
      <c r="B689" s="33" t="s">
        <v>20</v>
      </c>
      <c r="C689" s="3" t="s">
        <v>14</v>
      </c>
      <c r="D689" s="37">
        <f t="shared" si="699"/>
        <v>96.525096525096529</v>
      </c>
      <c r="E689" s="8">
        <v>1554</v>
      </c>
      <c r="F689" s="3">
        <v>1564</v>
      </c>
      <c r="G689" s="3">
        <v>0</v>
      </c>
      <c r="H689" s="3">
        <v>0</v>
      </c>
      <c r="I689" s="2">
        <f t="shared" si="693"/>
        <v>965.25096525096524</v>
      </c>
      <c r="J689" s="3">
        <v>0</v>
      </c>
      <c r="K689" s="3">
        <v>0</v>
      </c>
      <c r="L689" s="4">
        <f t="shared" ref="L689" si="719">SUM(K689+J689+I689)</f>
        <v>965.25096525096524</v>
      </c>
    </row>
    <row r="690" spans="1:12">
      <c r="A690" s="5" t="s">
        <v>118</v>
      </c>
      <c r="B690" s="33" t="s">
        <v>108</v>
      </c>
      <c r="C690" s="3" t="s">
        <v>14</v>
      </c>
      <c r="D690" s="37">
        <f t="shared" si="699"/>
        <v>507.61421319796955</v>
      </c>
      <c r="E690" s="8">
        <v>295.5</v>
      </c>
      <c r="F690" s="3">
        <v>297.5</v>
      </c>
      <c r="G690" s="3">
        <v>299.5</v>
      </c>
      <c r="H690" s="3">
        <v>303.5</v>
      </c>
      <c r="I690" s="2">
        <f t="shared" si="693"/>
        <v>1015.2284263959391</v>
      </c>
      <c r="J690" s="3">
        <f>(IF(C690="SHORT",IF(G690="",0,F690-G690),IF(C690="LONG",IF(G690="",0,G690-F690))))*D690</f>
        <v>1015.2284263959391</v>
      </c>
      <c r="K690" s="3">
        <f t="shared" ref="K690:K697" si="720">SUM(H690-G690)*D690</f>
        <v>2030.4568527918782</v>
      </c>
      <c r="L690" s="4">
        <f t="shared" ref="L690" si="721">SUM(K690+J690+I690)</f>
        <v>4060.9137055837564</v>
      </c>
    </row>
    <row r="691" spans="1:12">
      <c r="A691" s="5" t="s">
        <v>118</v>
      </c>
      <c r="B691" s="33" t="s">
        <v>54</v>
      </c>
      <c r="C691" s="3" t="s">
        <v>14</v>
      </c>
      <c r="D691" s="37">
        <f t="shared" si="699"/>
        <v>89.820359281437121</v>
      </c>
      <c r="E691" s="8">
        <v>1670</v>
      </c>
      <c r="F691" s="3">
        <v>1680</v>
      </c>
      <c r="G691" s="3">
        <v>1690</v>
      </c>
      <c r="H691" s="3">
        <v>1700</v>
      </c>
      <c r="I691" s="2">
        <f t="shared" si="693"/>
        <v>898.20359281437118</v>
      </c>
      <c r="J691" s="3">
        <f>(IF(C691="SHORT",IF(G691="",0,F691-G691),IF(C691="LONG",IF(G691="",0,G691-F691))))*D691</f>
        <v>898.20359281437118</v>
      </c>
      <c r="K691" s="3">
        <f t="shared" si="720"/>
        <v>898.20359281437118</v>
      </c>
      <c r="L691" s="4">
        <f t="shared" ref="L691" si="722">SUM(K691+J691+I691)</f>
        <v>2694.6107784431133</v>
      </c>
    </row>
    <row r="692" spans="1:12">
      <c r="A692" s="5" t="s">
        <v>118</v>
      </c>
      <c r="B692" s="33" t="s">
        <v>88</v>
      </c>
      <c r="C692" s="3" t="s">
        <v>14</v>
      </c>
      <c r="D692" s="37">
        <f t="shared" si="699"/>
        <v>103.80622837370242</v>
      </c>
      <c r="E692" s="8">
        <v>1445</v>
      </c>
      <c r="F692" s="3">
        <v>1455</v>
      </c>
      <c r="G692" s="3">
        <v>1465</v>
      </c>
      <c r="H692" s="3">
        <v>1475</v>
      </c>
      <c r="I692" s="2">
        <f t="shared" si="693"/>
        <v>1038.0622837370242</v>
      </c>
      <c r="J692" s="3">
        <f>(IF(C692="SHORT",IF(G692="",0,F692-G692),IF(C692="LONG",IF(G692="",0,G692-F692))))*D692</f>
        <v>1038.0622837370242</v>
      </c>
      <c r="K692" s="3">
        <f t="shared" si="720"/>
        <v>1038.0622837370242</v>
      </c>
      <c r="L692" s="4">
        <f t="shared" ref="L692" si="723">SUM(K692+J692+I692)</f>
        <v>3114.1868512110727</v>
      </c>
    </row>
    <row r="693" spans="1:12">
      <c r="A693" s="5" t="s">
        <v>117</v>
      </c>
      <c r="B693" s="33" t="s">
        <v>46</v>
      </c>
      <c r="C693" s="3" t="s">
        <v>14</v>
      </c>
      <c r="D693" s="37">
        <f t="shared" si="699"/>
        <v>761.42131979695432</v>
      </c>
      <c r="E693" s="8">
        <v>197</v>
      </c>
      <c r="F693" s="3">
        <v>198.5</v>
      </c>
      <c r="G693" s="3">
        <v>200</v>
      </c>
      <c r="H693" s="3">
        <v>202</v>
      </c>
      <c r="I693" s="2">
        <f t="shared" si="693"/>
        <v>1142.1319796954315</v>
      </c>
      <c r="J693" s="3">
        <f>(IF(C693="SHORT",IF(G693="",0,F693-G693),IF(C693="LONG",IF(G693="",0,G693-F693))))*D693</f>
        <v>1142.1319796954315</v>
      </c>
      <c r="K693" s="3">
        <f t="shared" si="720"/>
        <v>1522.8426395939086</v>
      </c>
      <c r="L693" s="4">
        <f t="shared" ref="L693" si="724">SUM(K693+J693+I693)</f>
        <v>3807.1065989847712</v>
      </c>
    </row>
    <row r="694" spans="1:12">
      <c r="A694" s="5" t="s">
        <v>117</v>
      </c>
      <c r="B694" s="33" t="s">
        <v>95</v>
      </c>
      <c r="C694" s="3" t="s">
        <v>14</v>
      </c>
      <c r="D694" s="37">
        <f t="shared" si="699"/>
        <v>368.55036855036855</v>
      </c>
      <c r="E694" s="8">
        <v>407</v>
      </c>
      <c r="F694" s="3">
        <v>410.5</v>
      </c>
      <c r="G694" s="3">
        <v>0</v>
      </c>
      <c r="H694" s="3">
        <v>0</v>
      </c>
      <c r="I694" s="2">
        <f t="shared" si="693"/>
        <v>1289.9262899262899</v>
      </c>
      <c r="J694" s="3">
        <v>0</v>
      </c>
      <c r="K694" s="3">
        <f t="shared" si="720"/>
        <v>0</v>
      </c>
      <c r="L694" s="4">
        <f t="shared" ref="L694" si="725">SUM(K694+J694+I694)</f>
        <v>1289.9262899262899</v>
      </c>
    </row>
    <row r="695" spans="1:12">
      <c r="A695" s="5" t="s">
        <v>116</v>
      </c>
      <c r="B695" s="33" t="s">
        <v>21</v>
      </c>
      <c r="C695" s="3" t="s">
        <v>14</v>
      </c>
      <c r="D695" s="37">
        <f t="shared" si="699"/>
        <v>217.07670043415339</v>
      </c>
      <c r="E695" s="8">
        <v>691</v>
      </c>
      <c r="F695" s="3">
        <v>696</v>
      </c>
      <c r="G695" s="3">
        <v>702</v>
      </c>
      <c r="H695" s="3">
        <v>710</v>
      </c>
      <c r="I695" s="2">
        <f t="shared" si="693"/>
        <v>1085.3835021707669</v>
      </c>
      <c r="J695" s="3">
        <f>(IF(C695="SHORT",IF(G695="",0,F695-G695),IF(C695="LONG",IF(G695="",0,G695-F695))))*D695</f>
        <v>1302.4602026049204</v>
      </c>
      <c r="K695" s="3">
        <f t="shared" si="720"/>
        <v>1736.6136034732272</v>
      </c>
      <c r="L695" s="4">
        <f t="shared" ref="L695" si="726">SUM(K695+J695+I695)</f>
        <v>4124.4573082489151</v>
      </c>
    </row>
    <row r="696" spans="1:12">
      <c r="A696" s="5" t="s">
        <v>116</v>
      </c>
      <c r="B696" s="33" t="s">
        <v>44</v>
      </c>
      <c r="C696" s="3" t="s">
        <v>14</v>
      </c>
      <c r="D696" s="37">
        <f t="shared" si="699"/>
        <v>393.70078740157481</v>
      </c>
      <c r="E696" s="8">
        <v>381</v>
      </c>
      <c r="F696" s="3">
        <v>384</v>
      </c>
      <c r="G696" s="3">
        <v>388</v>
      </c>
      <c r="H696" s="3">
        <v>392</v>
      </c>
      <c r="I696" s="2">
        <f t="shared" si="693"/>
        <v>1181.1023622047244</v>
      </c>
      <c r="J696" s="3">
        <f>(IF(C696="SHORT",IF(G696="",0,F696-G696),IF(C696="LONG",IF(G696="",0,G696-F696))))*D696</f>
        <v>1574.8031496062993</v>
      </c>
      <c r="K696" s="3">
        <f t="shared" si="720"/>
        <v>1574.8031496062993</v>
      </c>
      <c r="L696" s="4">
        <f t="shared" ref="L696" si="727">SUM(K696+J696+I696)</f>
        <v>4330.7086614173231</v>
      </c>
    </row>
    <row r="697" spans="1:12">
      <c r="A697" s="5" t="s">
        <v>116</v>
      </c>
      <c r="B697" s="33" t="s">
        <v>111</v>
      </c>
      <c r="C697" s="3" t="s">
        <v>14</v>
      </c>
      <c r="D697" s="37">
        <f t="shared" si="699"/>
        <v>1190.4761904761904</v>
      </c>
      <c r="E697" s="8">
        <v>126</v>
      </c>
      <c r="F697" s="3">
        <v>127</v>
      </c>
      <c r="G697" s="3">
        <v>128</v>
      </c>
      <c r="H697" s="3">
        <v>130</v>
      </c>
      <c r="I697" s="2">
        <f t="shared" si="693"/>
        <v>1190.4761904761904</v>
      </c>
      <c r="J697" s="3">
        <f>(IF(C697="SHORT",IF(G697="",0,F697-G697),IF(C697="LONG",IF(G697="",0,G697-F697))))*D697</f>
        <v>1190.4761904761904</v>
      </c>
      <c r="K697" s="3">
        <f t="shared" si="720"/>
        <v>2380.9523809523807</v>
      </c>
      <c r="L697" s="4">
        <f t="shared" ref="L697" si="728">SUM(K697+J697+I697)</f>
        <v>4761.9047619047615</v>
      </c>
    </row>
    <row r="698" spans="1:12">
      <c r="A698" s="5" t="s">
        <v>116</v>
      </c>
      <c r="B698" s="33" t="s">
        <v>77</v>
      </c>
      <c r="C698" s="3" t="s">
        <v>14</v>
      </c>
      <c r="D698" s="37">
        <f t="shared" si="699"/>
        <v>202.56583389601622</v>
      </c>
      <c r="E698" s="8">
        <v>740.5</v>
      </c>
      <c r="F698" s="3">
        <v>746.5</v>
      </c>
      <c r="G698" s="3">
        <v>752</v>
      </c>
      <c r="H698" s="3">
        <v>0</v>
      </c>
      <c r="I698" s="2">
        <f t="shared" si="693"/>
        <v>1215.3950033760973</v>
      </c>
      <c r="J698" s="3">
        <f>(IF(C698="SHORT",IF(G698="",0,F698-G698),IF(C698="LONG",IF(G698="",0,G698-F698))))*D698</f>
        <v>1114.1120864280892</v>
      </c>
      <c r="K698" s="3">
        <v>0</v>
      </c>
      <c r="L698" s="4">
        <f t="shared" ref="L698" si="729">SUM(K698+J698+I698)</f>
        <v>2329.5070898041868</v>
      </c>
    </row>
    <row r="699" spans="1:12">
      <c r="A699" s="5" t="s">
        <v>116</v>
      </c>
      <c r="B699" s="33" t="s">
        <v>19</v>
      </c>
      <c r="C699" s="3" t="s">
        <v>14</v>
      </c>
      <c r="D699" s="37">
        <f t="shared" si="699"/>
        <v>1071.4285714285713</v>
      </c>
      <c r="E699" s="8">
        <v>140</v>
      </c>
      <c r="F699" s="3">
        <v>141</v>
      </c>
      <c r="G699" s="3">
        <v>142</v>
      </c>
      <c r="H699" s="3">
        <v>0</v>
      </c>
      <c r="I699" s="2">
        <f t="shared" si="693"/>
        <v>1071.4285714285713</v>
      </c>
      <c r="J699" s="3">
        <f>(IF(C699="SHORT",IF(G699="",0,F699-G699),IF(C699="LONG",IF(G699="",0,G699-F699))))*D699</f>
        <v>1071.4285714285713</v>
      </c>
      <c r="K699" s="3">
        <v>0</v>
      </c>
      <c r="L699" s="4">
        <f t="shared" ref="L699" si="730">SUM(K699+J699+I699)</f>
        <v>2142.8571428571427</v>
      </c>
    </row>
    <row r="700" spans="1:12">
      <c r="A700" s="5" t="s">
        <v>115</v>
      </c>
      <c r="B700" s="33" t="s">
        <v>23</v>
      </c>
      <c r="C700" s="3" t="s">
        <v>14</v>
      </c>
      <c r="D700" s="37">
        <f t="shared" si="699"/>
        <v>367.64705882352939</v>
      </c>
      <c r="E700" s="8">
        <v>408</v>
      </c>
      <c r="F700" s="3">
        <v>411</v>
      </c>
      <c r="G700" s="3">
        <v>0</v>
      </c>
      <c r="H700" s="3">
        <v>0</v>
      </c>
      <c r="I700" s="2">
        <f t="shared" si="693"/>
        <v>1102.9411764705883</v>
      </c>
      <c r="J700" s="3">
        <v>0</v>
      </c>
      <c r="K700" s="3">
        <f t="shared" ref="K700:K706" si="731">SUM(H700-G700)*D700</f>
        <v>0</v>
      </c>
      <c r="L700" s="4">
        <f t="shared" ref="L700" si="732">SUM(K700+J700+I700)</f>
        <v>1102.9411764705883</v>
      </c>
    </row>
    <row r="701" spans="1:12">
      <c r="A701" s="5" t="s">
        <v>115</v>
      </c>
      <c r="B701" s="33" t="s">
        <v>90</v>
      </c>
      <c r="C701" s="3" t="s">
        <v>14</v>
      </c>
      <c r="D701" s="37">
        <f t="shared" si="699"/>
        <v>763.35877862595419</v>
      </c>
      <c r="E701" s="8">
        <v>196.5</v>
      </c>
      <c r="F701" s="3">
        <v>198</v>
      </c>
      <c r="G701" s="3">
        <v>0</v>
      </c>
      <c r="H701" s="3">
        <v>0</v>
      </c>
      <c r="I701" s="2">
        <f t="shared" si="693"/>
        <v>1145.0381679389313</v>
      </c>
      <c r="J701" s="3">
        <v>0</v>
      </c>
      <c r="K701" s="3">
        <f t="shared" si="731"/>
        <v>0</v>
      </c>
      <c r="L701" s="4">
        <f t="shared" ref="L701" si="733">SUM(K701+J701+I701)</f>
        <v>1145.0381679389313</v>
      </c>
    </row>
    <row r="702" spans="1:12">
      <c r="A702" s="5" t="s">
        <v>115</v>
      </c>
      <c r="B702" s="33" t="s">
        <v>104</v>
      </c>
      <c r="C702" s="3" t="s">
        <v>14</v>
      </c>
      <c r="D702" s="37">
        <f t="shared" si="699"/>
        <v>828.72928176795585</v>
      </c>
      <c r="E702" s="8">
        <v>181</v>
      </c>
      <c r="F702" s="3">
        <v>179.5</v>
      </c>
      <c r="G702" s="3">
        <v>0</v>
      </c>
      <c r="H702" s="3">
        <v>0</v>
      </c>
      <c r="I702" s="2">
        <f t="shared" si="693"/>
        <v>-1243.0939226519338</v>
      </c>
      <c r="J702" s="3">
        <v>0</v>
      </c>
      <c r="K702" s="3">
        <f t="shared" si="731"/>
        <v>0</v>
      </c>
      <c r="L702" s="4">
        <f t="shared" ref="L702" si="734">SUM(K702+J702+I702)</f>
        <v>-1243.0939226519338</v>
      </c>
    </row>
    <row r="703" spans="1:12">
      <c r="A703" s="5" t="s">
        <v>114</v>
      </c>
      <c r="B703" s="33" t="s">
        <v>93</v>
      </c>
      <c r="C703" s="3" t="s">
        <v>14</v>
      </c>
      <c r="D703" s="37">
        <f t="shared" si="699"/>
        <v>276.49769585253455</v>
      </c>
      <c r="E703" s="8">
        <v>542.5</v>
      </c>
      <c r="F703" s="3">
        <v>546</v>
      </c>
      <c r="G703" s="3">
        <v>548.5</v>
      </c>
      <c r="H703" s="3">
        <v>554</v>
      </c>
      <c r="I703" s="2">
        <f t="shared" si="693"/>
        <v>967.74193548387098</v>
      </c>
      <c r="J703" s="3">
        <f>(IF(C703="SHORT",IF(G703="",0,F703-G703),IF(C703="LONG",IF(G703="",0,G703-F703))))*D703</f>
        <v>691.24423963133631</v>
      </c>
      <c r="K703" s="3">
        <f t="shared" si="731"/>
        <v>1520.7373271889401</v>
      </c>
      <c r="L703" s="4">
        <f t="shared" ref="L703" si="735">SUM(K703+J703+I703)</f>
        <v>3179.7235023041476</v>
      </c>
    </row>
    <row r="704" spans="1:12">
      <c r="A704" s="5" t="s">
        <v>114</v>
      </c>
      <c r="B704" s="33" t="s">
        <v>28</v>
      </c>
      <c r="C704" s="3" t="s">
        <v>14</v>
      </c>
      <c r="D704" s="37">
        <f t="shared" si="699"/>
        <v>196.85039370078741</v>
      </c>
      <c r="E704" s="8">
        <v>762</v>
      </c>
      <c r="F704" s="3">
        <v>768</v>
      </c>
      <c r="G704" s="3">
        <v>0</v>
      </c>
      <c r="H704" s="3">
        <v>0</v>
      </c>
      <c r="I704" s="2">
        <f t="shared" si="693"/>
        <v>1181.1023622047244</v>
      </c>
      <c r="J704" s="3">
        <v>0</v>
      </c>
      <c r="K704" s="3">
        <f t="shared" si="731"/>
        <v>0</v>
      </c>
      <c r="L704" s="4">
        <f t="shared" ref="L704" si="736">SUM(K704+J704+I704)</f>
        <v>1181.1023622047244</v>
      </c>
    </row>
    <row r="705" spans="1:12">
      <c r="A705" s="5" t="s">
        <v>114</v>
      </c>
      <c r="B705" s="33" t="s">
        <v>113</v>
      </c>
      <c r="C705" s="3" t="s">
        <v>14</v>
      </c>
      <c r="D705" s="37">
        <f t="shared" si="699"/>
        <v>1204.8192771084337</v>
      </c>
      <c r="E705" s="8">
        <v>124.5</v>
      </c>
      <c r="F705" s="3">
        <v>125.5</v>
      </c>
      <c r="G705" s="3">
        <v>0</v>
      </c>
      <c r="H705" s="3">
        <v>0</v>
      </c>
      <c r="I705" s="2">
        <f t="shared" si="693"/>
        <v>1204.8192771084337</v>
      </c>
      <c r="J705" s="3">
        <v>0</v>
      </c>
      <c r="K705" s="3">
        <f t="shared" si="731"/>
        <v>0</v>
      </c>
      <c r="L705" s="4">
        <f t="shared" ref="L705" si="737">SUM(K705+J705+I705)</f>
        <v>1204.8192771084337</v>
      </c>
    </row>
    <row r="706" spans="1:12">
      <c r="A706" s="5" t="s">
        <v>114</v>
      </c>
      <c r="B706" s="33" t="s">
        <v>113</v>
      </c>
      <c r="C706" s="3" t="s">
        <v>14</v>
      </c>
      <c r="D706" s="37">
        <f t="shared" si="699"/>
        <v>1204.8192771084337</v>
      </c>
      <c r="E706" s="8">
        <v>124.5</v>
      </c>
      <c r="F706" s="3">
        <v>125.5</v>
      </c>
      <c r="G706" s="3">
        <v>0</v>
      </c>
      <c r="H706" s="3">
        <v>0</v>
      </c>
      <c r="I706" s="2">
        <f t="shared" si="693"/>
        <v>1204.8192771084337</v>
      </c>
      <c r="J706" s="3">
        <v>0</v>
      </c>
      <c r="K706" s="3">
        <f t="shared" si="731"/>
        <v>0</v>
      </c>
      <c r="L706" s="4">
        <f t="shared" ref="L706" si="738">SUM(K706+J706+I706)</f>
        <v>1204.8192771084337</v>
      </c>
    </row>
    <row r="707" spans="1:12">
      <c r="A707" s="5"/>
      <c r="B707" s="33"/>
      <c r="C707" s="3"/>
      <c r="D707" s="8"/>
      <c r="E707" s="8"/>
      <c r="F707" s="3"/>
      <c r="G707" s="3"/>
      <c r="H707" s="3"/>
      <c r="I707" s="2"/>
      <c r="J707" s="3"/>
      <c r="K707" s="3"/>
      <c r="L707" s="4"/>
    </row>
    <row r="708" spans="1:12">
      <c r="A708" s="5"/>
      <c r="B708" s="33"/>
      <c r="C708" s="3"/>
      <c r="D708" s="8"/>
      <c r="E708" s="8"/>
      <c r="F708" s="3"/>
      <c r="G708" s="3"/>
      <c r="H708" s="3"/>
      <c r="I708" s="2"/>
      <c r="J708" s="3"/>
      <c r="K708" s="3"/>
      <c r="L708" s="4"/>
    </row>
    <row r="709" spans="1:12">
      <c r="A709" s="5"/>
      <c r="B709" s="33"/>
      <c r="C709" s="3"/>
      <c r="D709" s="8"/>
      <c r="E709" s="8"/>
      <c r="F709" s="3"/>
      <c r="G709" s="3"/>
      <c r="H709" s="3"/>
      <c r="I709" s="2"/>
      <c r="J709" s="3"/>
      <c r="K709" s="3"/>
      <c r="L709" s="4"/>
    </row>
    <row r="710" spans="1:12">
      <c r="A710" s="5"/>
      <c r="B710" s="33"/>
      <c r="C710" s="3"/>
      <c r="D710" s="8"/>
      <c r="E710" s="8"/>
      <c r="F710" s="3"/>
      <c r="G710" s="3"/>
      <c r="H710" s="3"/>
      <c r="I710" s="2"/>
      <c r="J710" s="3"/>
      <c r="K710" s="3"/>
      <c r="L710" s="4"/>
    </row>
    <row r="711" spans="1:12">
      <c r="A711" s="5"/>
      <c r="B711" s="33"/>
      <c r="C711" s="3"/>
      <c r="D711" s="8"/>
      <c r="E711" s="8"/>
      <c r="F711" s="3"/>
      <c r="G711" s="3"/>
      <c r="H711" s="3"/>
      <c r="I711" s="2"/>
      <c r="J711" s="3"/>
      <c r="K711" s="3"/>
      <c r="L711" s="4"/>
    </row>
    <row r="712" spans="1:12">
      <c r="A712" s="5"/>
      <c r="B712" s="33"/>
      <c r="C712" s="3"/>
      <c r="D712" s="8"/>
      <c r="E712" s="8"/>
      <c r="F712" s="3"/>
      <c r="G712" s="3"/>
      <c r="H712" s="3"/>
      <c r="I712" s="2"/>
      <c r="J712" s="3"/>
      <c r="K712" s="3"/>
      <c r="L712" s="4"/>
    </row>
    <row r="713" spans="1:12">
      <c r="A713" s="5"/>
      <c r="B713" s="33"/>
      <c r="C713" s="3"/>
      <c r="D713" s="8"/>
      <c r="E713" s="8"/>
      <c r="F713" s="3"/>
      <c r="G713" s="3"/>
      <c r="H713" s="3"/>
      <c r="I713" s="2"/>
      <c r="J713" s="3"/>
      <c r="K713" s="3"/>
      <c r="L713" s="4"/>
    </row>
    <row r="714" spans="1:12">
      <c r="A714" s="5"/>
      <c r="B714" s="33"/>
      <c r="C714" s="3"/>
      <c r="D714" s="8"/>
      <c r="E714" s="8"/>
      <c r="F714" s="3"/>
      <c r="G714" s="3"/>
      <c r="H714" s="3"/>
      <c r="I714" s="2"/>
      <c r="J714" s="3"/>
      <c r="K714" s="3"/>
      <c r="L714" s="4"/>
    </row>
    <row r="715" spans="1:12">
      <c r="A715" s="5"/>
      <c r="B715" s="33"/>
      <c r="C715" s="3"/>
      <c r="D715" s="8"/>
      <c r="E715" s="8"/>
      <c r="F715" s="3"/>
      <c r="G715" s="3"/>
      <c r="H715" s="3"/>
      <c r="I715" s="2"/>
      <c r="J715" s="3"/>
      <c r="K715" s="3"/>
      <c r="L715" s="4"/>
    </row>
    <row r="716" spans="1:12">
      <c r="A716" s="5"/>
      <c r="B716" s="33"/>
      <c r="C716" s="3"/>
      <c r="D716" s="8"/>
      <c r="E716" s="8"/>
      <c r="F716" s="3"/>
      <c r="G716" s="3"/>
      <c r="H716" s="3"/>
      <c r="I716" s="2"/>
      <c r="J716" s="3"/>
      <c r="K716" s="3"/>
      <c r="L716" s="4"/>
    </row>
    <row r="717" spans="1:12">
      <c r="A717" s="5"/>
      <c r="B717" s="33"/>
      <c r="C717" s="3"/>
      <c r="D717" s="8"/>
      <c r="E717" s="8"/>
      <c r="F717" s="3"/>
      <c r="G717" s="3"/>
      <c r="H717" s="3"/>
      <c r="I717" s="2"/>
      <c r="J717" s="3"/>
      <c r="K717" s="3"/>
      <c r="L717" s="4"/>
    </row>
    <row r="718" spans="1:12">
      <c r="A718" s="5"/>
      <c r="B718" s="33"/>
      <c r="C718" s="3"/>
      <c r="D718" s="8"/>
      <c r="E718" s="8"/>
      <c r="F718" s="3"/>
      <c r="G718" s="3"/>
      <c r="H718" s="3"/>
      <c r="I718" s="2"/>
      <c r="J718" s="3"/>
      <c r="K718" s="3"/>
      <c r="L718" s="4"/>
    </row>
    <row r="719" spans="1:12">
      <c r="A719" s="5"/>
      <c r="B719" s="33"/>
      <c r="C719" s="3"/>
      <c r="D719" s="8"/>
      <c r="E719" s="8"/>
      <c r="F719" s="3"/>
      <c r="G719" s="3"/>
      <c r="H719" s="3"/>
      <c r="I719" s="2"/>
      <c r="J719" s="3"/>
      <c r="K719" s="3"/>
      <c r="L719" s="4"/>
    </row>
    <row r="720" spans="1:12">
      <c r="A720" s="5"/>
      <c r="B720" s="33"/>
      <c r="C720" s="3"/>
      <c r="D720" s="8"/>
      <c r="E720" s="8"/>
      <c r="F720" s="3"/>
      <c r="G720" s="3"/>
      <c r="H720" s="3"/>
      <c r="I720" s="2"/>
      <c r="J720" s="3"/>
      <c r="K720" s="3"/>
      <c r="L720" s="4"/>
    </row>
    <row r="721" spans="1:12">
      <c r="A721" s="5"/>
      <c r="B721" s="33"/>
      <c r="C721" s="3"/>
      <c r="D721" s="8"/>
      <c r="E721" s="8"/>
      <c r="F721" s="3"/>
      <c r="G721" s="3"/>
      <c r="H721" s="3"/>
      <c r="I721" s="2"/>
      <c r="J721" s="3"/>
      <c r="K721" s="3"/>
      <c r="L721" s="4"/>
    </row>
    <row r="722" spans="1:12">
      <c r="A722" s="5"/>
      <c r="B722" s="33"/>
      <c r="C722" s="3"/>
      <c r="D722" s="8"/>
      <c r="E722" s="8"/>
      <c r="F722" s="3"/>
      <c r="G722" s="3"/>
      <c r="H722" s="3"/>
      <c r="I722" s="2"/>
      <c r="J722" s="3"/>
      <c r="K722" s="3"/>
      <c r="L722" s="4"/>
    </row>
    <row r="723" spans="1:12">
      <c r="A723" s="5"/>
      <c r="B723" s="33"/>
      <c r="C723" s="3"/>
      <c r="D723" s="8"/>
      <c r="E723" s="8"/>
      <c r="F723" s="3"/>
      <c r="G723" s="3"/>
      <c r="H723" s="3"/>
      <c r="I723" s="2"/>
      <c r="J723" s="3"/>
      <c r="K723" s="3"/>
      <c r="L723" s="4"/>
    </row>
    <row r="724" spans="1:12">
      <c r="A724" s="5"/>
      <c r="B724" s="33"/>
      <c r="C724" s="3"/>
      <c r="D724" s="8"/>
      <c r="E724" s="8"/>
      <c r="F724" s="3"/>
      <c r="G724" s="3"/>
      <c r="H724" s="3"/>
      <c r="I724" s="2"/>
      <c r="J724" s="3"/>
      <c r="K724" s="3"/>
      <c r="L724" s="4"/>
    </row>
    <row r="725" spans="1:12">
      <c r="A725" s="5"/>
      <c r="B725" s="33"/>
      <c r="C725" s="3"/>
      <c r="D725" s="8"/>
      <c r="E725" s="8"/>
      <c r="F725" s="3"/>
      <c r="G725" s="3"/>
      <c r="H725" s="3"/>
      <c r="I725" s="2"/>
      <c r="J725" s="3"/>
      <c r="K725" s="3"/>
      <c r="L725" s="4"/>
    </row>
    <row r="726" spans="1:12">
      <c r="A726" s="5"/>
      <c r="B726" s="33"/>
      <c r="C726" s="3"/>
      <c r="D726" s="8"/>
      <c r="E726" s="8"/>
      <c r="F726" s="3"/>
      <c r="G726" s="3"/>
      <c r="H726" s="3"/>
      <c r="I726" s="2"/>
      <c r="J726" s="3"/>
      <c r="K726" s="3"/>
      <c r="L726" s="4"/>
    </row>
    <row r="727" spans="1:12">
      <c r="A727" s="5"/>
      <c r="B727" s="33"/>
      <c r="C727" s="3"/>
      <c r="D727" s="8"/>
      <c r="E727" s="8"/>
      <c r="F727" s="3"/>
      <c r="G727" s="3"/>
      <c r="H727" s="3"/>
      <c r="I727" s="2"/>
      <c r="J727" s="3"/>
      <c r="K727" s="3"/>
      <c r="L727" s="4"/>
    </row>
    <row r="728" spans="1:12">
      <c r="A728" s="5"/>
      <c r="B728" s="33"/>
      <c r="C728" s="3"/>
      <c r="D728" s="8"/>
      <c r="E728" s="8"/>
      <c r="F728" s="3"/>
      <c r="G728" s="3"/>
      <c r="H728" s="3"/>
      <c r="I728" s="2"/>
      <c r="J728" s="3"/>
      <c r="K728" s="3"/>
      <c r="L728" s="4"/>
    </row>
    <row r="729" spans="1:12">
      <c r="A729" s="5"/>
      <c r="B729" s="33"/>
      <c r="C729" s="3"/>
      <c r="D729" s="8"/>
      <c r="E729" s="8"/>
      <c r="F729" s="3"/>
      <c r="G729" s="3"/>
      <c r="H729" s="3"/>
      <c r="I729" s="2"/>
      <c r="J729" s="3"/>
      <c r="K729" s="3"/>
      <c r="L729" s="4"/>
    </row>
    <row r="730" spans="1:12">
      <c r="A730" s="5"/>
      <c r="B730" s="33"/>
      <c r="C730" s="3"/>
      <c r="D730" s="8"/>
      <c r="E730" s="8"/>
      <c r="F730" s="3"/>
      <c r="G730" s="3"/>
      <c r="H730" s="3"/>
      <c r="I730" s="2"/>
      <c r="J730" s="3"/>
      <c r="K730" s="3"/>
      <c r="L730" s="4"/>
    </row>
    <row r="731" spans="1:12">
      <c r="A731" s="5"/>
      <c r="B731" s="33"/>
      <c r="C731" s="3"/>
      <c r="D731" s="8"/>
      <c r="E731" s="8"/>
      <c r="F731" s="3"/>
      <c r="G731" s="3"/>
      <c r="H731" s="3"/>
      <c r="I731" s="2"/>
      <c r="J731" s="3"/>
      <c r="K731" s="3"/>
      <c r="L731" s="4"/>
    </row>
    <row r="732" spans="1:12">
      <c r="A732" s="5"/>
      <c r="B732" s="33"/>
      <c r="C732" s="3"/>
      <c r="D732" s="8"/>
      <c r="E732" s="8"/>
      <c r="F732" s="3"/>
      <c r="G732" s="3"/>
      <c r="H732" s="3"/>
      <c r="I732" s="2"/>
      <c r="J732" s="3"/>
      <c r="K732" s="3"/>
      <c r="L732" s="4"/>
    </row>
    <row r="733" spans="1:12">
      <c r="A733" s="5"/>
      <c r="B733" s="33"/>
      <c r="C733" s="3"/>
      <c r="D733" s="8"/>
      <c r="E733" s="8"/>
      <c r="F733" s="3"/>
      <c r="G733" s="3"/>
      <c r="H733" s="3"/>
      <c r="I733" s="2"/>
      <c r="J733" s="3"/>
      <c r="K733" s="3"/>
      <c r="L733" s="4"/>
    </row>
    <row r="734" spans="1:12">
      <c r="A734" s="5"/>
      <c r="B734" s="33"/>
      <c r="C734" s="3"/>
      <c r="D734" s="8"/>
      <c r="E734" s="8"/>
      <c r="F734" s="3"/>
      <c r="G734" s="3"/>
      <c r="H734" s="3"/>
      <c r="I734" s="2"/>
      <c r="J734" s="3"/>
      <c r="K734" s="3"/>
      <c r="L734" s="4"/>
    </row>
    <row r="735" spans="1:12">
      <c r="A735" s="5"/>
      <c r="B735" s="33"/>
      <c r="C735" s="3"/>
      <c r="D735" s="8"/>
      <c r="E735" s="8"/>
      <c r="F735" s="3"/>
      <c r="G735" s="3"/>
      <c r="H735" s="3"/>
      <c r="I735" s="2"/>
      <c r="J735" s="3"/>
      <c r="K735" s="3"/>
      <c r="L735" s="4"/>
    </row>
    <row r="736" spans="1:12">
      <c r="A736" s="5"/>
      <c r="B736" s="33"/>
      <c r="C736" s="3"/>
      <c r="D736" s="8"/>
      <c r="E736" s="8"/>
      <c r="F736" s="3"/>
      <c r="G736" s="3"/>
      <c r="H736" s="3"/>
      <c r="I736" s="2"/>
      <c r="J736" s="3"/>
      <c r="K736" s="3"/>
      <c r="L736" s="4"/>
    </row>
    <row r="737" spans="1:12">
      <c r="A737" s="5"/>
      <c r="B737" s="33"/>
      <c r="C737" s="3"/>
      <c r="D737" s="8"/>
      <c r="E737" s="8"/>
      <c r="F737" s="3"/>
      <c r="G737" s="3"/>
      <c r="H737" s="3"/>
      <c r="I737" s="2"/>
      <c r="J737" s="3"/>
      <c r="K737" s="3"/>
      <c r="L737" s="4"/>
    </row>
    <row r="738" spans="1:12">
      <c r="A738" s="5"/>
      <c r="B738" s="33"/>
      <c r="C738" s="3"/>
      <c r="D738" s="8"/>
      <c r="E738" s="8"/>
      <c r="F738" s="3"/>
      <c r="G738" s="3"/>
      <c r="H738" s="3"/>
      <c r="I738" s="2"/>
      <c r="J738" s="3"/>
      <c r="K738" s="3"/>
      <c r="L738" s="4"/>
    </row>
    <row r="739" spans="1:12">
      <c r="A739" s="5"/>
      <c r="B739" s="33"/>
      <c r="C739" s="3"/>
      <c r="D739" s="8"/>
      <c r="E739" s="8"/>
      <c r="F739" s="3"/>
      <c r="G739" s="3"/>
      <c r="H739" s="3"/>
      <c r="I739" s="2"/>
      <c r="J739" s="3"/>
      <c r="K739" s="3"/>
      <c r="L739" s="4"/>
    </row>
    <row r="740" spans="1:12">
      <c r="A740" s="5"/>
      <c r="B740" s="33"/>
      <c r="C740" s="3"/>
      <c r="D740" s="8"/>
      <c r="E740" s="8"/>
      <c r="F740" s="3"/>
      <c r="G740" s="3"/>
      <c r="H740" s="3"/>
      <c r="I740" s="2"/>
      <c r="J740" s="3"/>
      <c r="K740" s="3"/>
      <c r="L740" s="4"/>
    </row>
    <row r="741" spans="1:12">
      <c r="A741" s="5"/>
      <c r="B741" s="33"/>
      <c r="C741" s="3"/>
      <c r="D741" s="8"/>
      <c r="E741" s="8"/>
      <c r="F741" s="3"/>
      <c r="G741" s="3"/>
      <c r="H741" s="3"/>
      <c r="I741" s="2"/>
      <c r="J741" s="3"/>
      <c r="K741" s="3"/>
      <c r="L741" s="4"/>
    </row>
    <row r="742" spans="1:12">
      <c r="A742" s="5"/>
      <c r="B742" s="33"/>
      <c r="C742" s="3"/>
      <c r="D742" s="8"/>
      <c r="E742" s="8"/>
      <c r="F742" s="3"/>
      <c r="G742" s="3"/>
      <c r="H742" s="3"/>
      <c r="I742" s="2"/>
      <c r="J742" s="3"/>
      <c r="K742" s="3"/>
      <c r="L742" s="4"/>
    </row>
    <row r="743" spans="1:12">
      <c r="A743" s="5"/>
      <c r="B743" s="33"/>
      <c r="C743" s="3"/>
      <c r="D743" s="8"/>
      <c r="E743" s="8"/>
      <c r="F743" s="3"/>
      <c r="G743" s="3"/>
      <c r="H743" s="3"/>
      <c r="I743" s="2"/>
      <c r="J743" s="3"/>
      <c r="K743" s="3"/>
      <c r="L743" s="4"/>
    </row>
    <row r="744" spans="1:12">
      <c r="A744" s="5"/>
      <c r="B744" s="33"/>
      <c r="C744" s="3"/>
      <c r="D744" s="8"/>
      <c r="E744" s="8"/>
      <c r="F744" s="3"/>
      <c r="G744" s="3"/>
      <c r="H744" s="3"/>
      <c r="I744" s="2"/>
      <c r="J744" s="3"/>
      <c r="K744" s="3"/>
      <c r="L744" s="4"/>
    </row>
    <row r="745" spans="1:12">
      <c r="A745" s="5"/>
      <c r="B745" s="33"/>
      <c r="C745" s="3"/>
      <c r="D745" s="8"/>
      <c r="E745" s="8"/>
      <c r="F745" s="3"/>
      <c r="G745" s="3"/>
      <c r="H745" s="3"/>
      <c r="I745" s="2"/>
      <c r="J745" s="3"/>
      <c r="K745" s="3"/>
      <c r="L745" s="4"/>
    </row>
    <row r="746" spans="1:12">
      <c r="A746" s="5"/>
      <c r="B746" s="33"/>
      <c r="C746" s="3"/>
      <c r="D746" s="8"/>
      <c r="E746" s="8"/>
      <c r="F746" s="3"/>
      <c r="G746" s="3"/>
      <c r="H746" s="3"/>
      <c r="I746" s="2"/>
      <c r="J746" s="3"/>
      <c r="K746" s="3"/>
      <c r="L746" s="4"/>
    </row>
    <row r="747" spans="1:12">
      <c r="A747" s="5"/>
      <c r="B747" s="33"/>
      <c r="C747" s="3"/>
      <c r="D747" s="8"/>
      <c r="E747" s="8"/>
      <c r="F747" s="3"/>
      <c r="G747" s="3"/>
      <c r="H747" s="3"/>
      <c r="I747" s="2"/>
      <c r="J747" s="3"/>
      <c r="K747" s="3"/>
      <c r="L747" s="4"/>
    </row>
    <row r="748" spans="1:12">
      <c r="A748" s="5"/>
      <c r="B748" s="33"/>
      <c r="C748" s="3"/>
      <c r="D748" s="8"/>
      <c r="E748" s="8"/>
      <c r="F748" s="3"/>
      <c r="G748" s="3"/>
      <c r="H748" s="3"/>
      <c r="I748" s="2"/>
      <c r="J748" s="3"/>
      <c r="K748" s="3"/>
      <c r="L748" s="4"/>
    </row>
    <row r="749" spans="1:12">
      <c r="A749" s="5"/>
      <c r="B749" s="33"/>
      <c r="C749" s="3"/>
      <c r="D749" s="8"/>
      <c r="E749" s="8"/>
      <c r="F749" s="3"/>
      <c r="G749" s="3"/>
      <c r="H749" s="3"/>
      <c r="I749" s="2"/>
      <c r="J749" s="3"/>
      <c r="K749" s="3"/>
      <c r="L749" s="4"/>
    </row>
    <row r="750" spans="1:12">
      <c r="A750" s="5"/>
      <c r="B750" s="33"/>
      <c r="C750" s="3"/>
      <c r="D750" s="8"/>
      <c r="E750" s="8"/>
      <c r="F750" s="3"/>
      <c r="G750" s="3"/>
      <c r="H750" s="3"/>
      <c r="I750" s="2"/>
      <c r="J750" s="3"/>
      <c r="K750" s="3"/>
      <c r="L750" s="4"/>
    </row>
    <row r="751" spans="1:12">
      <c r="A751" s="5"/>
      <c r="B751" s="33"/>
      <c r="C751" s="3"/>
      <c r="D751" s="8"/>
      <c r="E751" s="8"/>
      <c r="F751" s="3"/>
      <c r="G751" s="3"/>
      <c r="H751" s="3"/>
      <c r="I751" s="2"/>
      <c r="J751" s="3"/>
      <c r="K751" s="3"/>
      <c r="L751" s="4"/>
    </row>
    <row r="752" spans="1:12">
      <c r="A752" s="5"/>
      <c r="B752" s="33"/>
      <c r="C752" s="3"/>
      <c r="D752" s="8"/>
      <c r="E752" s="8"/>
      <c r="F752" s="3"/>
      <c r="G752" s="3"/>
      <c r="H752" s="3"/>
      <c r="I752" s="2"/>
      <c r="J752" s="3"/>
      <c r="K752" s="3"/>
      <c r="L752" s="4"/>
    </row>
    <row r="753" spans="1:12">
      <c r="A753" s="5"/>
      <c r="B753" s="33"/>
      <c r="C753" s="3"/>
      <c r="D753" s="8"/>
      <c r="E753" s="8"/>
      <c r="F753" s="3"/>
      <c r="G753" s="3"/>
      <c r="H753" s="3"/>
      <c r="I753" s="2"/>
      <c r="J753" s="3"/>
      <c r="K753" s="3"/>
      <c r="L753" s="4"/>
    </row>
    <row r="754" spans="1:12">
      <c r="A754" s="5"/>
      <c r="B754" s="33"/>
      <c r="C754" s="3"/>
      <c r="D754" s="8"/>
      <c r="E754" s="8"/>
      <c r="F754" s="3"/>
      <c r="G754" s="3"/>
      <c r="H754" s="3"/>
      <c r="I754" s="2"/>
      <c r="J754" s="3"/>
      <c r="K754" s="3"/>
      <c r="L754" s="4"/>
    </row>
    <row r="755" spans="1:12">
      <c r="A755" s="5"/>
      <c r="B755" s="33"/>
      <c r="C755" s="3"/>
      <c r="D755" s="8"/>
      <c r="E755" s="8"/>
      <c r="F755" s="3"/>
      <c r="G755" s="3"/>
      <c r="H755" s="3"/>
      <c r="I755" s="2"/>
      <c r="J755" s="3"/>
      <c r="K755" s="3"/>
      <c r="L755" s="4"/>
    </row>
    <row r="756" spans="1:12">
      <c r="A756" s="5"/>
      <c r="B756" s="33"/>
      <c r="C756" s="3"/>
      <c r="D756" s="8"/>
      <c r="E756" s="8"/>
      <c r="F756" s="3"/>
      <c r="G756" s="3"/>
      <c r="H756" s="3"/>
      <c r="I756" s="2"/>
      <c r="J756" s="3"/>
      <c r="K756" s="3"/>
      <c r="L756" s="4"/>
    </row>
    <row r="757" spans="1:12">
      <c r="A757" s="5"/>
      <c r="B757" s="33"/>
      <c r="C757" s="3"/>
      <c r="D757" s="8"/>
      <c r="E757" s="8"/>
      <c r="F757" s="3"/>
      <c r="G757" s="3"/>
      <c r="H757" s="3"/>
      <c r="I757" s="2"/>
      <c r="J757" s="3"/>
      <c r="K757" s="3"/>
      <c r="L757" s="4"/>
    </row>
    <row r="758" spans="1:12">
      <c r="A758" s="5"/>
      <c r="B758" s="33"/>
      <c r="C758" s="3"/>
      <c r="D758" s="8"/>
      <c r="E758" s="8"/>
      <c r="F758" s="3"/>
      <c r="G758" s="3"/>
      <c r="H758" s="3"/>
      <c r="I758" s="2"/>
      <c r="J758" s="3"/>
      <c r="K758" s="3"/>
      <c r="L758" s="4"/>
    </row>
    <row r="759" spans="1:12">
      <c r="A759" s="5"/>
      <c r="B759" s="33"/>
      <c r="C759" s="3"/>
      <c r="D759" s="8"/>
      <c r="E759" s="8"/>
      <c r="F759" s="3"/>
      <c r="G759" s="3"/>
      <c r="H759" s="3"/>
      <c r="I759" s="2"/>
      <c r="J759" s="3"/>
      <c r="K759" s="3"/>
      <c r="L759" s="4"/>
    </row>
    <row r="760" spans="1:12">
      <c r="A760" s="5"/>
      <c r="B760" s="33"/>
      <c r="C760" s="3"/>
      <c r="D760" s="8"/>
      <c r="E760" s="8"/>
      <c r="F760" s="3"/>
      <c r="G760" s="3"/>
      <c r="H760" s="3"/>
      <c r="I760" s="2"/>
      <c r="J760" s="3"/>
      <c r="K760" s="3"/>
      <c r="L760" s="4"/>
    </row>
    <row r="761" spans="1:12">
      <c r="A761" s="5"/>
      <c r="B761" s="33"/>
      <c r="C761" s="3"/>
      <c r="D761" s="8"/>
      <c r="E761" s="8"/>
      <c r="F761" s="3"/>
      <c r="G761" s="3"/>
      <c r="H761" s="3"/>
      <c r="I761" s="2"/>
      <c r="J761" s="3"/>
      <c r="K761" s="3"/>
      <c r="L761" s="4"/>
    </row>
    <row r="762" spans="1:12">
      <c r="A762" s="5"/>
      <c r="B762" s="33"/>
      <c r="C762" s="3"/>
      <c r="D762" s="8"/>
      <c r="E762" s="8"/>
      <c r="F762" s="3"/>
      <c r="G762" s="3"/>
      <c r="H762" s="3"/>
      <c r="I762" s="2"/>
      <c r="J762" s="3"/>
      <c r="K762" s="3"/>
      <c r="L762" s="4"/>
    </row>
    <row r="763" spans="1:12">
      <c r="A763" s="5"/>
      <c r="B763" s="33"/>
      <c r="C763" s="3"/>
      <c r="D763" s="8"/>
      <c r="E763" s="8"/>
      <c r="F763" s="3"/>
      <c r="G763" s="3"/>
      <c r="H763" s="3"/>
      <c r="I763" s="2"/>
      <c r="J763" s="3"/>
      <c r="K763" s="3"/>
      <c r="L763" s="4"/>
    </row>
    <row r="764" spans="1:12">
      <c r="A764" s="5"/>
      <c r="B764" s="33"/>
      <c r="C764" s="3"/>
      <c r="D764" s="8"/>
      <c r="E764" s="8"/>
      <c r="F764" s="3"/>
      <c r="G764" s="3"/>
      <c r="H764" s="3"/>
      <c r="I764" s="2"/>
      <c r="J764" s="3"/>
      <c r="K764" s="3"/>
      <c r="L764" s="4"/>
    </row>
    <row r="765" spans="1:12">
      <c r="A765" s="5"/>
      <c r="B765" s="33"/>
      <c r="C765" s="3"/>
      <c r="D765" s="8"/>
      <c r="E765" s="8"/>
      <c r="F765" s="3"/>
      <c r="G765" s="3"/>
      <c r="H765" s="3"/>
      <c r="I765" s="2"/>
      <c r="J765" s="3"/>
      <c r="K765" s="3"/>
      <c r="L765" s="4"/>
    </row>
    <row r="766" spans="1:12">
      <c r="A766" s="5"/>
      <c r="B766" s="33"/>
      <c r="C766" s="3"/>
      <c r="D766" s="8"/>
      <c r="E766" s="8"/>
      <c r="F766" s="3"/>
      <c r="G766" s="3"/>
      <c r="H766" s="3"/>
      <c r="I766" s="2"/>
      <c r="J766" s="3"/>
      <c r="K766" s="3"/>
      <c r="L766" s="4"/>
    </row>
    <row r="767" spans="1:12">
      <c r="A767" s="5"/>
      <c r="B767" s="33"/>
      <c r="C767" s="3"/>
      <c r="D767" s="8"/>
      <c r="E767" s="8"/>
      <c r="F767" s="3"/>
      <c r="G767" s="3"/>
      <c r="H767" s="3"/>
      <c r="I767" s="2"/>
      <c r="J767" s="3"/>
      <c r="K767" s="3"/>
      <c r="L767" s="4"/>
    </row>
    <row r="768" spans="1:12">
      <c r="A768" s="5"/>
      <c r="B768" s="33"/>
      <c r="C768" s="3"/>
      <c r="D768" s="8"/>
      <c r="E768" s="8"/>
      <c r="F768" s="3"/>
      <c r="G768" s="3"/>
      <c r="H768" s="3"/>
      <c r="I768" s="2"/>
      <c r="J768" s="3"/>
      <c r="K768" s="3"/>
      <c r="L768" s="4"/>
    </row>
    <row r="769" spans="1:12">
      <c r="A769" s="5"/>
      <c r="B769" s="33"/>
      <c r="C769" s="3"/>
      <c r="D769" s="8"/>
      <c r="E769" s="8"/>
      <c r="F769" s="3"/>
      <c r="G769" s="3"/>
      <c r="H769" s="3"/>
      <c r="I769" s="2"/>
      <c r="J769" s="3"/>
      <c r="K769" s="3"/>
      <c r="L769" s="4"/>
    </row>
    <row r="770" spans="1:12">
      <c r="A770" s="5"/>
      <c r="B770" s="33"/>
      <c r="C770" s="3"/>
      <c r="D770" s="8"/>
      <c r="E770" s="8"/>
      <c r="F770" s="3"/>
      <c r="G770" s="3"/>
      <c r="H770" s="3"/>
      <c r="I770" s="2"/>
      <c r="J770" s="3"/>
      <c r="K770" s="3"/>
      <c r="L770" s="4"/>
    </row>
    <row r="771" spans="1:12">
      <c r="A771" s="5"/>
      <c r="B771" s="33"/>
      <c r="C771" s="3"/>
      <c r="D771" s="8"/>
      <c r="E771" s="8"/>
      <c r="F771" s="3"/>
      <c r="G771" s="3"/>
      <c r="H771" s="3"/>
      <c r="I771" s="2"/>
      <c r="J771" s="3"/>
      <c r="K771" s="3"/>
      <c r="L771" s="4"/>
    </row>
    <row r="772" spans="1:12">
      <c r="A772" s="5"/>
      <c r="B772" s="33"/>
      <c r="C772" s="3"/>
      <c r="D772" s="8"/>
      <c r="E772" s="8"/>
      <c r="F772" s="3"/>
      <c r="G772" s="3"/>
      <c r="H772" s="3"/>
      <c r="I772" s="2"/>
      <c r="J772" s="3"/>
      <c r="K772" s="3"/>
      <c r="L772" s="4"/>
    </row>
    <row r="773" spans="1:12">
      <c r="A773" s="5"/>
      <c r="B773" s="33"/>
      <c r="C773" s="3"/>
      <c r="D773" s="8"/>
      <c r="E773" s="8"/>
      <c r="F773" s="3"/>
      <c r="G773" s="3"/>
      <c r="H773" s="3"/>
      <c r="I773" s="2"/>
      <c r="J773" s="3"/>
      <c r="K773" s="3"/>
      <c r="L773" s="4"/>
    </row>
    <row r="774" spans="1:12">
      <c r="A774" s="5"/>
      <c r="B774" s="33"/>
      <c r="C774" s="3"/>
      <c r="D774" s="8"/>
      <c r="E774" s="8"/>
      <c r="F774" s="3"/>
      <c r="G774" s="3"/>
      <c r="H774" s="3"/>
      <c r="I774" s="2"/>
      <c r="J774" s="3"/>
      <c r="K774" s="3"/>
      <c r="L774" s="4"/>
    </row>
    <row r="775" spans="1:12">
      <c r="A775" s="5"/>
      <c r="B775" s="33"/>
      <c r="C775" s="3"/>
      <c r="D775" s="8"/>
      <c r="E775" s="8"/>
      <c r="F775" s="3"/>
      <c r="G775" s="3"/>
      <c r="H775" s="3"/>
      <c r="I775" s="2"/>
      <c r="J775" s="3"/>
      <c r="K775" s="3"/>
      <c r="L775" s="4"/>
    </row>
    <row r="776" spans="1:12">
      <c r="A776" s="5"/>
      <c r="B776" s="33"/>
      <c r="C776" s="3"/>
      <c r="D776" s="8"/>
      <c r="E776" s="8"/>
      <c r="F776" s="3"/>
      <c r="G776" s="3"/>
      <c r="H776" s="3"/>
      <c r="I776" s="2"/>
      <c r="J776" s="3"/>
      <c r="K776" s="3"/>
      <c r="L776" s="4"/>
    </row>
    <row r="777" spans="1:12">
      <c r="A777" s="5"/>
      <c r="B777" s="33"/>
      <c r="C777" s="3"/>
      <c r="D777" s="8"/>
      <c r="E777" s="8"/>
      <c r="F777" s="3"/>
      <c r="G777" s="3"/>
      <c r="H777" s="3"/>
      <c r="I777" s="2"/>
      <c r="J777" s="3"/>
      <c r="K777" s="3"/>
      <c r="L777" s="4"/>
    </row>
    <row r="778" spans="1:12">
      <c r="A778" s="5"/>
      <c r="B778" s="33"/>
      <c r="C778" s="3"/>
      <c r="D778" s="8"/>
      <c r="E778" s="8"/>
      <c r="F778" s="3"/>
      <c r="G778" s="3"/>
      <c r="H778" s="3"/>
      <c r="I778" s="2"/>
      <c r="J778" s="3"/>
      <c r="K778" s="3"/>
      <c r="L778" s="4"/>
    </row>
    <row r="779" spans="1:12">
      <c r="A779" s="5"/>
      <c r="B779" s="33"/>
      <c r="C779" s="3"/>
      <c r="D779" s="8"/>
      <c r="E779" s="8"/>
      <c r="F779" s="3"/>
      <c r="G779" s="3"/>
      <c r="H779" s="3"/>
      <c r="I779" s="2"/>
      <c r="J779" s="3"/>
      <c r="K779" s="3"/>
      <c r="L779" s="4"/>
    </row>
    <row r="780" spans="1:12">
      <c r="A780" s="5"/>
      <c r="B780" s="33"/>
      <c r="C780" s="3"/>
      <c r="D780" s="8"/>
      <c r="E780" s="8"/>
      <c r="F780" s="3"/>
      <c r="G780" s="3"/>
      <c r="H780" s="3"/>
      <c r="I780" s="2"/>
      <c r="J780" s="3"/>
      <c r="K780" s="3"/>
      <c r="L780" s="4"/>
    </row>
    <row r="781" spans="1:12">
      <c r="A781" s="5"/>
      <c r="B781" s="33"/>
      <c r="C781" s="3"/>
      <c r="D781" s="8"/>
      <c r="E781" s="8"/>
      <c r="F781" s="3"/>
      <c r="G781" s="3"/>
      <c r="H781" s="3"/>
      <c r="I781" s="2"/>
      <c r="J781" s="3"/>
      <c r="K781" s="3"/>
      <c r="L781" s="4"/>
    </row>
    <row r="782" spans="1:12">
      <c r="A782" s="5"/>
      <c r="B782" s="33"/>
      <c r="C782" s="3"/>
      <c r="D782" s="8"/>
      <c r="E782" s="8"/>
      <c r="F782" s="3"/>
      <c r="G782" s="3"/>
      <c r="H782" s="3"/>
      <c r="I782" s="2"/>
      <c r="J782" s="3"/>
      <c r="K782" s="3"/>
      <c r="L782" s="4"/>
    </row>
    <row r="783" spans="1:12">
      <c r="A783" s="5"/>
      <c r="B783" s="33"/>
      <c r="C783" s="3"/>
      <c r="D783" s="8"/>
      <c r="E783" s="8"/>
      <c r="F783" s="3"/>
      <c r="G783" s="3"/>
      <c r="H783" s="3"/>
      <c r="I783" s="2"/>
      <c r="J783" s="3"/>
      <c r="K783" s="3"/>
      <c r="L783" s="4"/>
    </row>
    <row r="784" spans="1:12">
      <c r="A784" s="5"/>
      <c r="B784" s="33"/>
      <c r="C784" s="3"/>
      <c r="D784" s="8"/>
      <c r="E784" s="8"/>
      <c r="F784" s="3"/>
      <c r="G784" s="3"/>
      <c r="H784" s="3"/>
      <c r="I784" s="2"/>
      <c r="J784" s="3"/>
      <c r="K784" s="3"/>
      <c r="L784" s="4"/>
    </row>
    <row r="785" spans="1:12">
      <c r="A785" s="5"/>
      <c r="B785" s="33"/>
      <c r="C785" s="3"/>
      <c r="D785" s="8"/>
      <c r="E785" s="8"/>
      <c r="F785" s="3"/>
      <c r="G785" s="3"/>
      <c r="H785" s="3"/>
      <c r="I785" s="2"/>
      <c r="J785" s="3"/>
      <c r="K785" s="3"/>
      <c r="L785" s="4"/>
    </row>
    <row r="786" spans="1:12">
      <c r="A786" s="5"/>
      <c r="B786" s="33"/>
      <c r="C786" s="3"/>
      <c r="D786" s="8"/>
      <c r="E786" s="8"/>
      <c r="F786" s="3"/>
      <c r="G786" s="3"/>
      <c r="H786" s="3"/>
      <c r="I786" s="2"/>
      <c r="J786" s="3"/>
      <c r="K786" s="3"/>
      <c r="L786" s="4"/>
    </row>
    <row r="787" spans="1:12">
      <c r="A787" s="5"/>
      <c r="B787" s="33"/>
      <c r="C787" s="3"/>
      <c r="D787" s="8"/>
      <c r="E787" s="8"/>
      <c r="F787" s="3"/>
      <c r="G787" s="3"/>
      <c r="H787" s="3"/>
      <c r="I787" s="2"/>
      <c r="J787" s="3"/>
      <c r="K787" s="3"/>
      <c r="L787" s="4"/>
    </row>
    <row r="788" spans="1:12">
      <c r="A788" s="5"/>
      <c r="B788" s="33"/>
      <c r="C788" s="3"/>
      <c r="D788" s="8"/>
      <c r="E788" s="8"/>
      <c r="F788" s="3"/>
      <c r="G788" s="3"/>
      <c r="H788" s="3"/>
      <c r="I788" s="2"/>
      <c r="J788" s="3"/>
      <c r="K788" s="3"/>
      <c r="L788" s="4"/>
    </row>
    <row r="789" spans="1:12">
      <c r="A789" s="5"/>
      <c r="B789" s="33"/>
      <c r="C789" s="3"/>
      <c r="D789" s="8"/>
      <c r="E789" s="8"/>
      <c r="F789" s="3"/>
      <c r="G789" s="3"/>
      <c r="H789" s="3"/>
      <c r="I789" s="2"/>
      <c r="J789" s="3"/>
      <c r="K789" s="3"/>
      <c r="L789" s="4"/>
    </row>
    <row r="790" spans="1:12">
      <c r="A790" s="5"/>
      <c r="B790" s="33"/>
      <c r="C790" s="3"/>
      <c r="D790" s="8"/>
      <c r="E790" s="8"/>
      <c r="F790" s="3"/>
      <c r="G790" s="3"/>
      <c r="H790" s="3"/>
      <c r="I790" s="2"/>
      <c r="J790" s="3"/>
      <c r="K790" s="3"/>
      <c r="L790" s="4"/>
    </row>
    <row r="791" spans="1:12">
      <c r="A791" s="5"/>
      <c r="B791" s="33"/>
      <c r="C791" s="3"/>
      <c r="D791" s="8"/>
      <c r="E791" s="8"/>
      <c r="F791" s="3"/>
      <c r="G791" s="3"/>
      <c r="H791" s="3"/>
      <c r="I791" s="2"/>
      <c r="J791" s="3"/>
      <c r="K791" s="3"/>
      <c r="L791" s="4"/>
    </row>
    <row r="792" spans="1:12">
      <c r="A792" s="5"/>
      <c r="B792" s="33"/>
      <c r="C792" s="3"/>
      <c r="D792" s="8"/>
      <c r="E792" s="8"/>
      <c r="F792" s="3"/>
      <c r="G792" s="3"/>
      <c r="H792" s="3"/>
      <c r="I792" s="2"/>
      <c r="J792" s="3"/>
      <c r="K792" s="3"/>
      <c r="L792" s="4"/>
    </row>
    <row r="793" spans="1:12">
      <c r="A793" s="5"/>
      <c r="B793" s="33"/>
      <c r="C793" s="3"/>
      <c r="D793" s="8"/>
      <c r="E793" s="8"/>
      <c r="F793" s="3"/>
      <c r="G793" s="3"/>
      <c r="H793" s="3"/>
      <c r="I793" s="2"/>
      <c r="J793" s="3"/>
      <c r="K793" s="3"/>
      <c r="L793" s="4"/>
    </row>
    <row r="794" spans="1:12">
      <c r="A794" s="5"/>
      <c r="B794" s="33"/>
      <c r="C794" s="3"/>
      <c r="D794" s="8"/>
      <c r="E794" s="8"/>
      <c r="F794" s="3"/>
      <c r="G794" s="3"/>
      <c r="H794" s="3"/>
      <c r="I794" s="2"/>
      <c r="J794" s="3"/>
      <c r="K794" s="3"/>
      <c r="L794" s="4"/>
    </row>
    <row r="795" spans="1:12">
      <c r="A795" s="5"/>
      <c r="B795" s="33"/>
      <c r="C795" s="3"/>
      <c r="D795" s="8"/>
      <c r="E795" s="8"/>
      <c r="F795" s="3"/>
      <c r="G795" s="3"/>
      <c r="H795" s="3"/>
      <c r="I795" s="2"/>
      <c r="J795" s="3"/>
      <c r="K795" s="3"/>
      <c r="L795" s="4"/>
    </row>
    <row r="796" spans="1:12">
      <c r="A796" s="5"/>
      <c r="B796" s="33"/>
      <c r="C796" s="3"/>
      <c r="D796" s="8"/>
      <c r="E796" s="8"/>
      <c r="F796" s="3"/>
      <c r="G796" s="3"/>
      <c r="H796" s="3"/>
      <c r="I796" s="2"/>
      <c r="J796" s="3"/>
      <c r="K796" s="3"/>
      <c r="L796" s="4"/>
    </row>
    <row r="797" spans="1:12">
      <c r="A797" s="5"/>
      <c r="B797" s="33"/>
      <c r="C797" s="3"/>
      <c r="D797" s="8"/>
      <c r="E797" s="8"/>
      <c r="F797" s="3"/>
      <c r="G797" s="3"/>
      <c r="H797" s="3"/>
      <c r="I797" s="2"/>
      <c r="J797" s="3"/>
      <c r="K797" s="3"/>
      <c r="L797" s="4"/>
    </row>
    <row r="798" spans="1:12">
      <c r="A798" s="5"/>
      <c r="B798" s="33"/>
      <c r="C798" s="3"/>
      <c r="D798" s="8"/>
      <c r="E798" s="8"/>
      <c r="F798" s="3"/>
      <c r="G798" s="3"/>
      <c r="H798" s="3"/>
      <c r="I798" s="2"/>
      <c r="J798" s="3"/>
      <c r="K798" s="3"/>
      <c r="L798" s="4"/>
    </row>
    <row r="799" spans="1:12">
      <c r="A799" s="5"/>
      <c r="B799" s="33"/>
      <c r="C799" s="3"/>
      <c r="D799" s="8"/>
      <c r="E799" s="8"/>
      <c r="F799" s="3"/>
      <c r="G799" s="3"/>
      <c r="H799" s="3"/>
      <c r="I799" s="2"/>
      <c r="J799" s="3"/>
      <c r="K799" s="3"/>
      <c r="L799" s="4"/>
    </row>
    <row r="800" spans="1:12">
      <c r="A800" s="5"/>
      <c r="B800" s="33"/>
      <c r="C800" s="3"/>
      <c r="D800" s="8"/>
      <c r="E800" s="8"/>
      <c r="F800" s="3"/>
      <c r="G800" s="3"/>
      <c r="H800" s="3"/>
      <c r="I800" s="2"/>
      <c r="J800" s="3"/>
      <c r="K800" s="3"/>
      <c r="L800" s="4"/>
    </row>
    <row r="801" spans="1:12">
      <c r="A801" s="5"/>
      <c r="B801" s="33"/>
      <c r="C801" s="3"/>
      <c r="D801" s="8"/>
      <c r="E801" s="8"/>
      <c r="F801" s="3"/>
      <c r="G801" s="3"/>
      <c r="H801" s="3"/>
      <c r="I801" s="2"/>
      <c r="J801" s="3"/>
      <c r="K801" s="3"/>
      <c r="L801" s="4"/>
    </row>
    <row r="802" spans="1:12">
      <c r="A802" s="5"/>
      <c r="B802" s="33"/>
      <c r="C802" s="3"/>
      <c r="D802" s="8"/>
      <c r="E802" s="8"/>
      <c r="F802" s="3"/>
      <c r="G802" s="3"/>
      <c r="H802" s="3"/>
      <c r="I802" s="2"/>
      <c r="J802" s="3"/>
      <c r="K802" s="3"/>
      <c r="L802" s="4"/>
    </row>
    <row r="803" spans="1:12">
      <c r="A803" s="5"/>
      <c r="B803" s="33"/>
      <c r="C803" s="3"/>
      <c r="D803" s="8"/>
      <c r="E803" s="8"/>
      <c r="F803" s="3"/>
      <c r="G803" s="3"/>
      <c r="H803" s="3"/>
      <c r="I803" s="2"/>
      <c r="J803" s="3"/>
      <c r="K803" s="3"/>
      <c r="L803" s="4"/>
    </row>
    <row r="804" spans="1:12">
      <c r="A804" s="5"/>
      <c r="B804" s="33"/>
      <c r="C804" s="3"/>
      <c r="D804" s="8"/>
      <c r="E804" s="8"/>
      <c r="F804" s="3"/>
      <c r="G804" s="3"/>
      <c r="H804" s="3"/>
      <c r="I804" s="2"/>
      <c r="J804" s="3"/>
      <c r="K804" s="3"/>
      <c r="L804" s="4"/>
    </row>
    <row r="805" spans="1:12">
      <c r="A805" s="5"/>
      <c r="B805" s="33"/>
      <c r="C805" s="3"/>
      <c r="D805" s="8"/>
      <c r="E805" s="8"/>
      <c r="F805" s="3"/>
      <c r="G805" s="3"/>
      <c r="H805" s="3"/>
      <c r="I805" s="2"/>
      <c r="J805" s="3"/>
      <c r="K805" s="3"/>
      <c r="L805" s="4"/>
    </row>
    <row r="806" spans="1:12">
      <c r="A806" s="5"/>
      <c r="B806" s="33"/>
      <c r="C806" s="3"/>
      <c r="D806" s="8"/>
      <c r="E806" s="8"/>
      <c r="F806" s="3"/>
      <c r="G806" s="3"/>
      <c r="H806" s="3"/>
      <c r="I806" s="2"/>
      <c r="J806" s="3"/>
      <c r="K806" s="3"/>
      <c r="L806" s="4"/>
    </row>
    <row r="807" spans="1:12">
      <c r="A807" s="5"/>
      <c r="B807" s="33"/>
      <c r="C807" s="3"/>
      <c r="D807" s="8"/>
      <c r="E807" s="8"/>
      <c r="F807" s="3"/>
      <c r="G807" s="3"/>
      <c r="H807" s="3"/>
      <c r="I807" s="2"/>
      <c r="J807" s="3"/>
      <c r="K807" s="3"/>
      <c r="L807" s="4"/>
    </row>
    <row r="808" spans="1:12">
      <c r="A808" s="5"/>
      <c r="B808" s="33"/>
      <c r="C808" s="3"/>
      <c r="D808" s="8"/>
      <c r="E808" s="8"/>
      <c r="F808" s="3"/>
      <c r="G808" s="3"/>
      <c r="H808" s="3"/>
      <c r="I808" s="2"/>
      <c r="J808" s="3"/>
      <c r="K808" s="3"/>
      <c r="L808" s="4"/>
    </row>
    <row r="809" spans="1:12">
      <c r="A809" s="5"/>
      <c r="B809" s="33"/>
      <c r="C809" s="3"/>
      <c r="D809" s="8"/>
      <c r="E809" s="8"/>
      <c r="F809" s="3"/>
      <c r="G809" s="3"/>
      <c r="H809" s="3"/>
      <c r="I809" s="2"/>
      <c r="J809" s="3"/>
      <c r="K809" s="3"/>
      <c r="L809" s="4"/>
    </row>
    <row r="810" spans="1:12">
      <c r="A810" s="5"/>
      <c r="B810" s="33"/>
      <c r="C810" s="3"/>
      <c r="D810" s="8"/>
      <c r="E810" s="8"/>
      <c r="F810" s="3"/>
      <c r="G810" s="3"/>
      <c r="H810" s="3"/>
      <c r="I810" s="2"/>
      <c r="J810" s="3"/>
      <c r="K810" s="3"/>
      <c r="L810" s="4"/>
    </row>
    <row r="811" spans="1:12">
      <c r="A811" s="5"/>
      <c r="B811" s="33"/>
      <c r="C811" s="3"/>
      <c r="D811" s="8"/>
      <c r="E811" s="8"/>
      <c r="F811" s="3"/>
      <c r="G811" s="3"/>
      <c r="H811" s="3"/>
      <c r="I811" s="2"/>
      <c r="J811" s="3"/>
      <c r="K811" s="3"/>
      <c r="L811" s="4"/>
    </row>
    <row r="812" spans="1:12">
      <c r="A812" s="5"/>
      <c r="B812" s="33"/>
      <c r="C812" s="3"/>
      <c r="D812" s="8"/>
      <c r="E812" s="8"/>
      <c r="F812" s="3"/>
      <c r="G812" s="3"/>
      <c r="H812" s="3"/>
      <c r="I812" s="2"/>
      <c r="J812" s="3"/>
      <c r="K812" s="3"/>
      <c r="L812" s="4"/>
    </row>
    <row r="813" spans="1:12">
      <c r="A813" s="5"/>
      <c r="B813" s="33"/>
      <c r="C813" s="3"/>
      <c r="D813" s="8"/>
      <c r="E813" s="8"/>
      <c r="F813" s="3"/>
      <c r="G813" s="3"/>
      <c r="H813" s="3"/>
      <c r="I813" s="2"/>
      <c r="J813" s="3"/>
      <c r="K813" s="3"/>
      <c r="L813" s="4"/>
    </row>
    <row r="814" spans="1:12">
      <c r="A814" s="5"/>
      <c r="B814" s="33"/>
      <c r="C814" s="3"/>
      <c r="D814" s="8"/>
      <c r="E814" s="8"/>
      <c r="F814" s="3"/>
      <c r="G814" s="3"/>
      <c r="H814" s="3"/>
      <c r="I814" s="2"/>
      <c r="J814" s="3"/>
      <c r="K814" s="3"/>
      <c r="L814" s="4"/>
    </row>
    <row r="815" spans="1:12">
      <c r="A815" s="5"/>
      <c r="B815" s="33"/>
      <c r="C815" s="3"/>
      <c r="D815" s="8"/>
      <c r="E815" s="8"/>
      <c r="F815" s="3"/>
      <c r="G815" s="3"/>
      <c r="H815" s="3"/>
      <c r="I815" s="2"/>
      <c r="J815" s="3"/>
      <c r="K815" s="3"/>
      <c r="L815" s="4"/>
    </row>
    <row r="816" spans="1:12">
      <c r="A816" s="5"/>
      <c r="B816" s="33"/>
      <c r="C816" s="3"/>
      <c r="D816" s="8"/>
      <c r="E816" s="8"/>
      <c r="F816" s="3"/>
      <c r="G816" s="3"/>
      <c r="H816" s="3"/>
      <c r="I816" s="2"/>
      <c r="J816" s="3"/>
      <c r="K816" s="3"/>
      <c r="L816" s="4"/>
    </row>
    <row r="817" spans="1:12">
      <c r="A817" s="5"/>
      <c r="B817" s="33"/>
      <c r="C817" s="3"/>
      <c r="D817" s="8"/>
      <c r="E817" s="8"/>
      <c r="F817" s="3"/>
      <c r="G817" s="3"/>
      <c r="H817" s="3"/>
      <c r="I817" s="2"/>
      <c r="J817" s="3"/>
      <c r="K817" s="3"/>
      <c r="L817" s="4"/>
    </row>
    <row r="818" spans="1:12">
      <c r="A818" s="5"/>
      <c r="B818" s="33"/>
      <c r="C818" s="3"/>
      <c r="D818" s="8"/>
      <c r="E818" s="8"/>
      <c r="F818" s="3"/>
      <c r="G818" s="3"/>
      <c r="H818" s="3"/>
      <c r="I818" s="2"/>
      <c r="J818" s="3"/>
      <c r="K818" s="3"/>
      <c r="L818" s="4"/>
    </row>
    <row r="819" spans="1:12">
      <c r="A819" s="5"/>
      <c r="B819" s="33"/>
      <c r="C819" s="3"/>
      <c r="D819" s="8"/>
      <c r="E819" s="8"/>
      <c r="F819" s="3"/>
      <c r="G819" s="3"/>
      <c r="H819" s="3"/>
      <c r="I819" s="2"/>
      <c r="J819" s="3"/>
      <c r="K819" s="3"/>
      <c r="L819" s="4"/>
    </row>
    <row r="820" spans="1:12">
      <c r="A820" s="5"/>
      <c r="B820" s="33"/>
      <c r="C820" s="3"/>
      <c r="D820" s="8"/>
      <c r="E820" s="8"/>
      <c r="F820" s="3"/>
      <c r="G820" s="3"/>
      <c r="H820" s="3"/>
      <c r="I820" s="2"/>
      <c r="J820" s="3"/>
      <c r="K820" s="3"/>
      <c r="L820" s="4"/>
    </row>
    <row r="821" spans="1:12">
      <c r="A821" s="5"/>
      <c r="B821" s="33"/>
      <c r="C821" s="3"/>
      <c r="D821" s="8"/>
      <c r="E821" s="8"/>
      <c r="F821" s="3"/>
      <c r="G821" s="3"/>
      <c r="H821" s="3"/>
      <c r="I821" s="2"/>
      <c r="J821" s="3"/>
      <c r="K821" s="3"/>
      <c r="L821" s="4"/>
    </row>
    <row r="822" spans="1:12">
      <c r="A822" s="5"/>
      <c r="B822" s="33"/>
      <c r="C822" s="3"/>
      <c r="D822" s="8"/>
      <c r="E822" s="8"/>
      <c r="F822" s="3"/>
      <c r="G822" s="3"/>
      <c r="H822" s="3"/>
      <c r="I822" s="2"/>
      <c r="J822" s="3"/>
      <c r="K822" s="3"/>
      <c r="L822" s="4"/>
    </row>
    <row r="823" spans="1:12">
      <c r="A823" s="5"/>
      <c r="B823" s="33"/>
      <c r="C823" s="3"/>
      <c r="D823" s="8"/>
      <c r="E823" s="8"/>
      <c r="F823" s="3"/>
      <c r="G823" s="3"/>
      <c r="H823" s="3"/>
      <c r="I823" s="2"/>
      <c r="J823" s="3"/>
      <c r="K823" s="3"/>
      <c r="L823" s="4"/>
    </row>
    <row r="824" spans="1:12">
      <c r="A824" s="5"/>
      <c r="B824" s="33"/>
      <c r="C824" s="3"/>
      <c r="D824" s="8"/>
      <c r="E824" s="8"/>
      <c r="F824" s="3"/>
      <c r="G824" s="3"/>
      <c r="H824" s="3"/>
      <c r="I824" s="2"/>
      <c r="J824" s="3"/>
      <c r="K824" s="3"/>
      <c r="L824" s="4"/>
    </row>
    <row r="825" spans="1:12">
      <c r="A825" s="5"/>
      <c r="B825" s="33"/>
      <c r="C825" s="3"/>
      <c r="D825" s="8"/>
      <c r="E825" s="8"/>
      <c r="F825" s="3"/>
      <c r="G825" s="3"/>
      <c r="H825" s="3"/>
      <c r="I825" s="2"/>
      <c r="J825" s="3"/>
      <c r="K825" s="3"/>
      <c r="L825" s="4"/>
    </row>
    <row r="826" spans="1:12">
      <c r="A826" s="5"/>
      <c r="B826" s="33"/>
      <c r="C826" s="3"/>
      <c r="D826" s="8"/>
      <c r="E826" s="8"/>
      <c r="F826" s="3"/>
      <c r="G826" s="3"/>
      <c r="H826" s="3"/>
      <c r="I826" s="2"/>
      <c r="J826" s="3"/>
      <c r="K826" s="3"/>
      <c r="L826" s="4"/>
    </row>
    <row r="827" spans="1:12">
      <c r="A827" s="5"/>
      <c r="B827" s="33"/>
      <c r="C827" s="3"/>
      <c r="D827" s="8"/>
      <c r="E827" s="8"/>
      <c r="F827" s="3"/>
      <c r="G827" s="3"/>
      <c r="H827" s="3"/>
      <c r="I827" s="2"/>
      <c r="J827" s="3"/>
      <c r="K827" s="3"/>
      <c r="L827" s="4"/>
    </row>
    <row r="828" spans="1:12">
      <c r="A828" s="5"/>
      <c r="B828" s="33"/>
      <c r="C828" s="3"/>
      <c r="D828" s="8"/>
      <c r="E828" s="8"/>
      <c r="F828" s="3"/>
      <c r="G828" s="3"/>
      <c r="H828" s="3"/>
      <c r="I828" s="2"/>
      <c r="J828" s="3"/>
      <c r="K828" s="3"/>
      <c r="L828" s="4"/>
    </row>
    <row r="829" spans="1:12">
      <c r="A829" s="5"/>
      <c r="B829" s="33"/>
      <c r="C829" s="3"/>
      <c r="D829" s="8"/>
      <c r="E829" s="8"/>
      <c r="F829" s="3"/>
      <c r="G829" s="3"/>
      <c r="H829" s="3"/>
      <c r="I829" s="2"/>
      <c r="J829" s="3"/>
      <c r="K829" s="3"/>
      <c r="L829" s="4"/>
    </row>
    <row r="830" spans="1:12">
      <c r="A830" s="5"/>
      <c r="B830" s="33"/>
      <c r="C830" s="3"/>
      <c r="D830" s="8"/>
      <c r="E830" s="8"/>
      <c r="F830" s="3"/>
      <c r="G830" s="3"/>
      <c r="H830" s="3"/>
      <c r="I830" s="2"/>
      <c r="J830" s="3"/>
      <c r="K830" s="3"/>
      <c r="L830" s="4"/>
    </row>
    <row r="831" spans="1:12">
      <c r="A831" s="5"/>
      <c r="B831" s="33"/>
      <c r="C831" s="3"/>
      <c r="D831" s="8"/>
      <c r="E831" s="8"/>
      <c r="F831" s="3"/>
      <c r="G831" s="3"/>
      <c r="H831" s="3"/>
      <c r="I831" s="2"/>
      <c r="J831" s="3"/>
      <c r="K831" s="3"/>
      <c r="L831" s="4"/>
    </row>
    <row r="832" spans="1:12">
      <c r="A832" s="5"/>
      <c r="B832" s="33"/>
      <c r="C832" s="3"/>
      <c r="D832" s="8"/>
      <c r="E832" s="8"/>
      <c r="F832" s="3"/>
      <c r="G832" s="3"/>
      <c r="H832" s="3"/>
      <c r="I832" s="2"/>
      <c r="J832" s="3"/>
      <c r="K832" s="3"/>
      <c r="L832" s="4"/>
    </row>
    <row r="833" spans="1:12">
      <c r="A833" s="5"/>
      <c r="B833" s="33"/>
      <c r="C833" s="3"/>
      <c r="D833" s="8"/>
      <c r="E833" s="8"/>
      <c r="F833" s="3"/>
      <c r="G833" s="3"/>
      <c r="H833" s="3"/>
      <c r="I833" s="2"/>
      <c r="J833" s="3"/>
      <c r="K833" s="3"/>
      <c r="L833" s="4"/>
    </row>
    <row r="834" spans="1:12">
      <c r="A834" s="5"/>
      <c r="B834" s="33"/>
      <c r="C834" s="3"/>
      <c r="D834" s="8"/>
      <c r="E834" s="8"/>
      <c r="F834" s="3"/>
      <c r="G834" s="3"/>
      <c r="H834" s="3"/>
      <c r="I834" s="2"/>
      <c r="J834" s="3"/>
      <c r="K834" s="3"/>
      <c r="L834" s="4"/>
    </row>
    <row r="835" spans="1:12">
      <c r="A835" s="5"/>
      <c r="B835" s="33"/>
      <c r="C835" s="3"/>
      <c r="D835" s="8"/>
      <c r="E835" s="8"/>
      <c r="F835" s="3"/>
      <c r="G835" s="3"/>
      <c r="H835" s="3"/>
      <c r="I835" s="2"/>
      <c r="J835" s="3"/>
      <c r="K835" s="3"/>
      <c r="L835" s="4"/>
    </row>
    <row r="836" spans="1:12">
      <c r="A836" s="5"/>
      <c r="B836" s="33"/>
      <c r="C836" s="3"/>
      <c r="D836" s="8"/>
      <c r="E836" s="8"/>
      <c r="F836" s="3"/>
      <c r="G836" s="3"/>
      <c r="H836" s="3"/>
      <c r="I836" s="2"/>
      <c r="J836" s="3"/>
      <c r="K836" s="3"/>
      <c r="L836" s="4"/>
    </row>
    <row r="837" spans="1:12">
      <c r="A837" s="5"/>
      <c r="B837" s="33"/>
      <c r="C837" s="3"/>
      <c r="D837" s="8"/>
      <c r="E837" s="8"/>
      <c r="F837" s="3"/>
      <c r="G837" s="3"/>
      <c r="H837" s="3"/>
      <c r="I837" s="2"/>
      <c r="J837" s="3"/>
      <c r="K837" s="3"/>
      <c r="L837" s="4"/>
    </row>
    <row r="838" spans="1:12">
      <c r="A838" s="5"/>
      <c r="B838" s="33"/>
      <c r="C838" s="3"/>
      <c r="D838" s="8"/>
      <c r="E838" s="8"/>
      <c r="F838" s="3"/>
      <c r="G838" s="3"/>
      <c r="H838" s="3"/>
      <c r="I838" s="2"/>
      <c r="J838" s="3"/>
      <c r="K838" s="3"/>
      <c r="L838" s="4"/>
    </row>
    <row r="839" spans="1:12">
      <c r="A839" s="5"/>
      <c r="B839" s="33"/>
      <c r="C839" s="3"/>
      <c r="D839" s="8"/>
      <c r="E839" s="8"/>
      <c r="F839" s="3"/>
      <c r="G839" s="3"/>
      <c r="H839" s="3"/>
      <c r="I839" s="2"/>
      <c r="J839" s="3"/>
      <c r="K839" s="3"/>
      <c r="L839" s="4"/>
    </row>
    <row r="840" spans="1:12">
      <c r="A840" s="5"/>
      <c r="B840" s="33"/>
      <c r="C840" s="3"/>
      <c r="D840" s="8"/>
      <c r="E840" s="8"/>
      <c r="F840" s="3"/>
      <c r="G840" s="3"/>
      <c r="H840" s="3"/>
      <c r="I840" s="2"/>
      <c r="J840" s="3"/>
      <c r="K840" s="3"/>
      <c r="L840" s="4"/>
    </row>
    <row r="841" spans="1:12">
      <c r="A841" s="5"/>
      <c r="B841" s="33"/>
      <c r="C841" s="3"/>
      <c r="D841" s="8"/>
      <c r="E841" s="8"/>
      <c r="F841" s="3"/>
      <c r="G841" s="3"/>
      <c r="H841" s="3"/>
      <c r="I841" s="2"/>
      <c r="J841" s="3"/>
      <c r="K841" s="3"/>
      <c r="L841" s="4"/>
    </row>
    <row r="842" spans="1:12">
      <c r="A842" s="5"/>
      <c r="B842" s="33"/>
      <c r="C842" s="3"/>
      <c r="D842" s="8"/>
      <c r="E842" s="8"/>
      <c r="F842" s="3"/>
      <c r="G842" s="3"/>
      <c r="H842" s="3"/>
      <c r="I842" s="2"/>
      <c r="J842" s="3"/>
      <c r="K842" s="3"/>
      <c r="L842" s="4"/>
    </row>
    <row r="843" spans="1:12">
      <c r="A843" s="5"/>
      <c r="B843" s="33"/>
      <c r="C843" s="3"/>
      <c r="D843" s="8"/>
      <c r="E843" s="8"/>
      <c r="F843" s="3"/>
      <c r="G843" s="3"/>
      <c r="H843" s="3"/>
      <c r="I843" s="2"/>
      <c r="J843" s="3"/>
      <c r="K843" s="3"/>
      <c r="L843" s="4"/>
    </row>
    <row r="844" spans="1:12">
      <c r="A844" s="5"/>
      <c r="B844" s="33"/>
      <c r="C844" s="3"/>
      <c r="D844" s="8"/>
      <c r="E844" s="8"/>
      <c r="F844" s="3"/>
      <c r="G844" s="3"/>
      <c r="H844" s="3"/>
      <c r="I844" s="2"/>
      <c r="J844" s="3"/>
      <c r="K844" s="3"/>
      <c r="L844" s="4"/>
    </row>
    <row r="845" spans="1:12">
      <c r="A845" s="5"/>
      <c r="B845" s="33"/>
      <c r="C845" s="3"/>
      <c r="D845" s="8"/>
      <c r="E845" s="8"/>
      <c r="F845" s="3"/>
      <c r="G845" s="3"/>
      <c r="H845" s="3"/>
      <c r="I845" s="2"/>
      <c r="J845" s="3"/>
      <c r="K845" s="3"/>
      <c r="L845" s="4"/>
    </row>
    <row r="846" spans="1:12">
      <c r="A846" s="5"/>
      <c r="B846" s="33"/>
      <c r="C846" s="3"/>
      <c r="D846" s="8"/>
      <c r="E846" s="8"/>
      <c r="F846" s="3"/>
      <c r="G846" s="3"/>
      <c r="H846" s="3"/>
      <c r="I846" s="2"/>
      <c r="J846" s="3"/>
      <c r="K846" s="3"/>
      <c r="L846" s="4"/>
    </row>
    <row r="847" spans="1:12">
      <c r="A847" s="5"/>
      <c r="B847" s="33"/>
      <c r="C847" s="3"/>
      <c r="D847" s="8"/>
      <c r="E847" s="8"/>
      <c r="F847" s="3"/>
      <c r="G847" s="3"/>
      <c r="H847" s="3"/>
      <c r="I847" s="2"/>
      <c r="J847" s="3"/>
      <c r="K847" s="3"/>
      <c r="L847" s="4"/>
    </row>
    <row r="848" spans="1:12">
      <c r="A848" s="5"/>
      <c r="B848" s="33"/>
      <c r="C848" s="3"/>
      <c r="D848" s="8"/>
      <c r="E848" s="8"/>
      <c r="F848" s="3"/>
      <c r="G848" s="3"/>
      <c r="H848" s="3"/>
      <c r="I848" s="2"/>
      <c r="J848" s="3"/>
      <c r="K848" s="3"/>
      <c r="L848" s="4"/>
    </row>
    <row r="849" spans="1:12">
      <c r="A849" s="5"/>
      <c r="B849" s="33"/>
      <c r="C849" s="3"/>
      <c r="D849" s="8"/>
      <c r="E849" s="8"/>
      <c r="F849" s="3"/>
      <c r="G849" s="3"/>
      <c r="H849" s="3"/>
      <c r="I849" s="2"/>
      <c r="J849" s="3"/>
      <c r="K849" s="3"/>
      <c r="L849" s="4"/>
    </row>
    <row r="850" spans="1:12">
      <c r="A850" s="5"/>
      <c r="B850" s="33"/>
      <c r="C850" s="3"/>
      <c r="D850" s="8"/>
      <c r="E850" s="8"/>
      <c r="F850" s="3"/>
      <c r="G850" s="3"/>
      <c r="H850" s="3"/>
      <c r="I850" s="2"/>
      <c r="J850" s="3"/>
      <c r="K850" s="3"/>
      <c r="L850" s="4"/>
    </row>
    <row r="851" spans="1:12">
      <c r="A851" s="5"/>
      <c r="B851" s="33"/>
      <c r="C851" s="3"/>
      <c r="D851" s="8"/>
      <c r="E851" s="8"/>
      <c r="F851" s="3"/>
      <c r="G851" s="3"/>
      <c r="H851" s="3"/>
      <c r="I851" s="2"/>
      <c r="J851" s="3"/>
      <c r="K851" s="3"/>
      <c r="L851" s="4"/>
    </row>
    <row r="852" spans="1:12">
      <c r="A852" s="5"/>
      <c r="B852" s="33"/>
      <c r="C852" s="3"/>
      <c r="D852" s="8"/>
      <c r="E852" s="8"/>
      <c r="F852" s="3"/>
      <c r="G852" s="3"/>
      <c r="H852" s="3"/>
      <c r="I852" s="2"/>
      <c r="J852" s="3"/>
      <c r="K852" s="3"/>
      <c r="L852" s="4"/>
    </row>
    <row r="853" spans="1:12">
      <c r="A853" s="5"/>
      <c r="B853" s="33"/>
      <c r="C853" s="3"/>
      <c r="D853" s="8"/>
      <c r="E853" s="8"/>
      <c r="F853" s="3"/>
      <c r="G853" s="3"/>
      <c r="H853" s="3"/>
      <c r="I853" s="2"/>
      <c r="J853" s="3"/>
      <c r="K853" s="3"/>
      <c r="L853" s="4"/>
    </row>
    <row r="854" spans="1:12">
      <c r="A854" s="5"/>
      <c r="B854" s="33"/>
      <c r="C854" s="3"/>
      <c r="D854" s="8"/>
      <c r="E854" s="8"/>
      <c r="F854" s="3"/>
      <c r="G854" s="3"/>
      <c r="H854" s="3"/>
      <c r="I854" s="2"/>
      <c r="J854" s="3"/>
      <c r="K854" s="3"/>
      <c r="L854" s="4"/>
    </row>
    <row r="855" spans="1:12">
      <c r="A855" s="5"/>
      <c r="B855" s="33"/>
      <c r="C855" s="3"/>
      <c r="D855" s="8"/>
      <c r="E855" s="8"/>
      <c r="F855" s="3"/>
      <c r="G855" s="3"/>
      <c r="H855" s="3"/>
      <c r="I855" s="2"/>
      <c r="J855" s="3"/>
      <c r="K855" s="3"/>
      <c r="L855" s="4"/>
    </row>
    <row r="856" spans="1:12">
      <c r="A856" s="5"/>
      <c r="B856" s="33"/>
      <c r="C856" s="3"/>
      <c r="D856" s="8"/>
      <c r="E856" s="8"/>
      <c r="F856" s="3"/>
      <c r="G856" s="3"/>
      <c r="H856" s="3"/>
      <c r="I856" s="2"/>
      <c r="J856" s="3"/>
      <c r="K856" s="3"/>
      <c r="L856" s="4"/>
    </row>
    <row r="857" spans="1:12">
      <c r="A857" s="5"/>
      <c r="B857" s="33"/>
      <c r="C857" s="3"/>
      <c r="D857" s="8"/>
      <c r="E857" s="8"/>
      <c r="F857" s="3"/>
      <c r="G857" s="3"/>
      <c r="H857" s="3"/>
      <c r="I857" s="2"/>
      <c r="J857" s="3"/>
      <c r="K857" s="3"/>
      <c r="L857" s="4"/>
    </row>
    <row r="858" spans="1:12">
      <c r="A858" s="5"/>
      <c r="B858" s="33"/>
      <c r="C858" s="3"/>
      <c r="D858" s="8"/>
      <c r="E858" s="8"/>
      <c r="F858" s="3"/>
      <c r="G858" s="3"/>
      <c r="H858" s="3"/>
      <c r="I858" s="2"/>
      <c r="J858" s="3"/>
      <c r="K858" s="3"/>
      <c r="L858" s="4"/>
    </row>
    <row r="859" spans="1:12">
      <c r="A859" s="5"/>
      <c r="B859" s="33"/>
      <c r="C859" s="3"/>
      <c r="D859" s="8"/>
      <c r="E859" s="8"/>
      <c r="F859" s="3"/>
      <c r="G859" s="3"/>
      <c r="H859" s="3"/>
      <c r="I859" s="2"/>
      <c r="J859" s="3"/>
      <c r="K859" s="3"/>
      <c r="L859" s="4"/>
    </row>
    <row r="860" spans="1:12">
      <c r="A860" s="5"/>
      <c r="B860" s="33"/>
      <c r="C860" s="3"/>
      <c r="D860" s="8"/>
      <c r="E860" s="8"/>
      <c r="F860" s="3"/>
      <c r="G860" s="3"/>
      <c r="H860" s="3"/>
      <c r="I860" s="2"/>
      <c r="J860" s="3"/>
      <c r="K860" s="3"/>
      <c r="L860" s="4"/>
    </row>
    <row r="861" spans="1:12">
      <c r="A861" s="5"/>
      <c r="B861" s="33"/>
      <c r="C861" s="3"/>
      <c r="D861" s="8"/>
      <c r="E861" s="8"/>
      <c r="F861" s="3"/>
      <c r="G861" s="3"/>
      <c r="H861" s="3"/>
      <c r="I861" s="2"/>
      <c r="J861" s="3"/>
      <c r="K861" s="3"/>
      <c r="L861" s="4"/>
    </row>
    <row r="862" spans="1:12">
      <c r="A862" s="5"/>
      <c r="B862" s="33"/>
      <c r="C862" s="3"/>
      <c r="D862" s="8"/>
      <c r="E862" s="8"/>
      <c r="F862" s="3"/>
      <c r="G862" s="3"/>
      <c r="H862" s="3"/>
      <c r="I862" s="2"/>
      <c r="J862" s="3"/>
      <c r="K862" s="3"/>
      <c r="L862" s="4"/>
    </row>
    <row r="863" spans="1:12">
      <c r="A863" s="5"/>
      <c r="B863" s="33"/>
      <c r="C863" s="3"/>
      <c r="D863" s="8"/>
      <c r="E863" s="8"/>
      <c r="F863" s="3"/>
      <c r="G863" s="3"/>
      <c r="H863" s="3"/>
      <c r="I863" s="2"/>
      <c r="J863" s="3"/>
      <c r="K863" s="3"/>
      <c r="L863" s="4"/>
    </row>
    <row r="864" spans="1:12">
      <c r="A864" s="5"/>
      <c r="B864" s="33"/>
      <c r="C864" s="3"/>
      <c r="D864" s="8"/>
      <c r="E864" s="8"/>
      <c r="F864" s="3"/>
      <c r="G864" s="3"/>
      <c r="H864" s="3"/>
      <c r="I864" s="2"/>
      <c r="J864" s="3"/>
      <c r="K864" s="3"/>
      <c r="L864" s="4"/>
    </row>
    <row r="865" spans="1:12">
      <c r="A865" s="5"/>
      <c r="B865" s="33"/>
      <c r="C865" s="3"/>
      <c r="D865" s="8"/>
      <c r="E865" s="8"/>
      <c r="F865" s="3"/>
      <c r="G865" s="3"/>
      <c r="H865" s="3"/>
      <c r="I865" s="2"/>
      <c r="J865" s="3"/>
      <c r="K865" s="3"/>
      <c r="L865" s="4"/>
    </row>
    <row r="866" spans="1:12">
      <c r="A866" s="5"/>
      <c r="B866" s="33"/>
      <c r="C866" s="3"/>
      <c r="D866" s="8"/>
      <c r="E866" s="8"/>
      <c r="F866" s="3"/>
      <c r="G866" s="3"/>
      <c r="H866" s="3"/>
      <c r="I866" s="2"/>
      <c r="J866" s="3"/>
      <c r="K866" s="3"/>
      <c r="L866" s="4"/>
    </row>
    <row r="867" spans="1:12">
      <c r="A867" s="5"/>
      <c r="B867" s="33"/>
      <c r="C867" s="3"/>
      <c r="D867" s="8"/>
      <c r="E867" s="8"/>
      <c r="F867" s="3"/>
      <c r="G867" s="3"/>
      <c r="H867" s="3"/>
      <c r="I867" s="2"/>
      <c r="J867" s="3"/>
      <c r="K867" s="3"/>
      <c r="L867" s="4"/>
    </row>
    <row r="868" spans="1:12">
      <c r="A868" s="5"/>
      <c r="B868" s="33"/>
      <c r="C868" s="3"/>
      <c r="D868" s="8"/>
      <c r="E868" s="8"/>
      <c r="F868" s="3"/>
      <c r="G868" s="3"/>
      <c r="H868" s="3"/>
      <c r="I868" s="2"/>
      <c r="J868" s="3"/>
      <c r="K868" s="3"/>
      <c r="L868" s="4"/>
    </row>
    <row r="869" spans="1:12">
      <c r="A869" s="5"/>
      <c r="B869" s="33"/>
      <c r="C869" s="3"/>
      <c r="D869" s="8"/>
      <c r="E869" s="8"/>
      <c r="F869" s="3"/>
      <c r="G869" s="3"/>
      <c r="H869" s="3"/>
      <c r="I869" s="2"/>
      <c r="J869" s="3"/>
      <c r="K869" s="3"/>
      <c r="L869" s="4"/>
    </row>
    <row r="870" spans="1:12">
      <c r="A870" s="5"/>
      <c r="B870" s="33"/>
      <c r="C870" s="3"/>
      <c r="D870" s="8"/>
      <c r="E870" s="8"/>
      <c r="F870" s="3"/>
      <c r="G870" s="3"/>
      <c r="H870" s="3"/>
      <c r="I870" s="2"/>
      <c r="J870" s="3"/>
      <c r="K870" s="3"/>
      <c r="L870" s="4"/>
    </row>
    <row r="871" spans="1:12">
      <c r="A871" s="5"/>
      <c r="B871" s="33"/>
      <c r="C871" s="3"/>
      <c r="D871" s="8"/>
      <c r="E871" s="8"/>
      <c r="F871" s="3"/>
      <c r="G871" s="3"/>
      <c r="H871" s="3"/>
      <c r="I871" s="2"/>
      <c r="J871" s="3"/>
      <c r="K871" s="3"/>
      <c r="L871" s="4"/>
    </row>
    <row r="872" spans="1:12">
      <c r="A872" s="5"/>
      <c r="B872" s="33"/>
      <c r="C872" s="3"/>
      <c r="D872" s="8"/>
      <c r="E872" s="8"/>
      <c r="F872" s="3"/>
      <c r="G872" s="3"/>
      <c r="H872" s="3"/>
      <c r="I872" s="2"/>
      <c r="J872" s="3"/>
      <c r="K872" s="3"/>
      <c r="L872" s="4"/>
    </row>
    <row r="873" spans="1:12">
      <c r="A873" s="5"/>
      <c r="B873" s="33"/>
      <c r="C873" s="3"/>
      <c r="D873" s="8"/>
      <c r="E873" s="8"/>
      <c r="F873" s="3"/>
      <c r="G873" s="3"/>
      <c r="H873" s="3"/>
      <c r="I873" s="2"/>
      <c r="J873" s="3"/>
      <c r="K873" s="3"/>
      <c r="L873" s="4"/>
    </row>
    <row r="874" spans="1:12">
      <c r="A874" s="5"/>
      <c r="B874" s="33"/>
      <c r="C874" s="3"/>
      <c r="D874" s="8"/>
      <c r="E874" s="8"/>
      <c r="F874" s="3"/>
      <c r="G874" s="3"/>
      <c r="H874" s="3"/>
      <c r="I874" s="2"/>
      <c r="J874" s="3"/>
      <c r="K874" s="3"/>
      <c r="L874" s="4"/>
    </row>
    <row r="875" spans="1:12">
      <c r="A875" s="5"/>
      <c r="B875" s="33"/>
      <c r="C875" s="3"/>
      <c r="D875" s="8"/>
      <c r="E875" s="8"/>
      <c r="F875" s="3"/>
      <c r="G875" s="3"/>
      <c r="H875" s="3"/>
      <c r="I875" s="2"/>
      <c r="J875" s="3"/>
      <c r="K875" s="3"/>
      <c r="L875" s="4"/>
    </row>
    <row r="876" spans="1:12">
      <c r="A876" s="5"/>
      <c r="B876" s="33"/>
      <c r="C876" s="3"/>
      <c r="D876" s="8"/>
      <c r="E876" s="8"/>
      <c r="F876" s="3"/>
      <c r="G876" s="3"/>
      <c r="H876" s="3"/>
      <c r="I876" s="2"/>
      <c r="J876" s="3"/>
      <c r="K876" s="3"/>
      <c r="L876" s="4"/>
    </row>
    <row r="877" spans="1:12">
      <c r="A877" s="5"/>
      <c r="B877" s="33"/>
      <c r="C877" s="3"/>
      <c r="D877" s="8"/>
      <c r="E877" s="8"/>
      <c r="F877" s="3"/>
      <c r="G877" s="3"/>
      <c r="H877" s="3"/>
      <c r="I877" s="2"/>
      <c r="J877" s="3"/>
      <c r="K877" s="3"/>
      <c r="L877" s="4"/>
    </row>
    <row r="878" spans="1:12">
      <c r="A878" s="5"/>
      <c r="B878" s="33"/>
      <c r="C878" s="3"/>
      <c r="D878" s="8"/>
      <c r="E878" s="8"/>
      <c r="F878" s="3"/>
      <c r="G878" s="3"/>
      <c r="H878" s="3"/>
      <c r="I878" s="2"/>
      <c r="J878" s="3"/>
      <c r="K878" s="3"/>
      <c r="L878" s="4"/>
    </row>
    <row r="879" spans="1:12">
      <c r="A879" s="5"/>
      <c r="B879" s="33"/>
      <c r="C879" s="3"/>
      <c r="D879" s="8"/>
      <c r="E879" s="8"/>
      <c r="F879" s="3"/>
      <c r="G879" s="3"/>
      <c r="H879" s="3"/>
      <c r="I879" s="2"/>
      <c r="J879" s="3"/>
      <c r="K879" s="3"/>
      <c r="L879" s="4"/>
    </row>
    <row r="880" spans="1:12">
      <c r="A880" s="5"/>
      <c r="B880" s="33"/>
      <c r="C880" s="3"/>
      <c r="D880" s="8"/>
      <c r="E880" s="8"/>
      <c r="F880" s="3"/>
      <c r="G880" s="3"/>
      <c r="H880" s="3"/>
      <c r="I880" s="2"/>
      <c r="J880" s="3"/>
      <c r="K880" s="3"/>
      <c r="L880" s="4"/>
    </row>
    <row r="881" spans="1:12">
      <c r="A881" s="5"/>
      <c r="B881" s="33"/>
      <c r="C881" s="3"/>
      <c r="D881" s="8"/>
      <c r="E881" s="8"/>
      <c r="F881" s="3"/>
      <c r="G881" s="3"/>
      <c r="H881" s="3"/>
      <c r="I881" s="2"/>
      <c r="J881" s="3"/>
      <c r="K881" s="3"/>
      <c r="L881" s="4"/>
    </row>
    <row r="882" spans="1:12">
      <c r="A882" s="5"/>
      <c r="B882" s="33"/>
      <c r="C882" s="3"/>
      <c r="D882" s="8"/>
      <c r="E882" s="8"/>
      <c r="F882" s="3"/>
      <c r="G882" s="3"/>
      <c r="H882" s="3"/>
      <c r="I882" s="2"/>
      <c r="J882" s="3"/>
      <c r="K882" s="3"/>
      <c r="L882" s="4"/>
    </row>
    <row r="883" spans="1:12">
      <c r="A883" s="5"/>
      <c r="B883" s="33"/>
      <c r="C883" s="3"/>
      <c r="D883" s="8"/>
      <c r="E883" s="8"/>
      <c r="F883" s="3"/>
      <c r="G883" s="3"/>
      <c r="H883" s="3"/>
      <c r="I883" s="2"/>
      <c r="J883" s="3"/>
      <c r="K883" s="3"/>
      <c r="L883" s="4"/>
    </row>
    <row r="884" spans="1:12">
      <c r="A884" s="5"/>
      <c r="B884" s="33"/>
      <c r="C884" s="3"/>
      <c r="D884" s="8"/>
      <c r="E884" s="8"/>
      <c r="F884" s="3"/>
      <c r="G884" s="3"/>
      <c r="H884" s="3"/>
      <c r="I884" s="2"/>
      <c r="J884" s="3"/>
      <c r="K884" s="3"/>
      <c r="L884" s="4"/>
    </row>
    <row r="885" spans="1:12">
      <c r="A885" s="5"/>
      <c r="B885" s="33"/>
      <c r="C885" s="3"/>
      <c r="D885" s="8"/>
      <c r="E885" s="8"/>
      <c r="F885" s="3"/>
      <c r="G885" s="3"/>
      <c r="H885" s="3"/>
      <c r="I885" s="2"/>
      <c r="J885" s="3"/>
      <c r="K885" s="3"/>
      <c r="L885" s="4"/>
    </row>
    <row r="886" spans="1:12">
      <c r="A886" s="5"/>
      <c r="B886" s="33"/>
      <c r="C886" s="3"/>
      <c r="D886" s="8"/>
      <c r="E886" s="8"/>
      <c r="F886" s="3"/>
      <c r="G886" s="3"/>
      <c r="H886" s="3"/>
      <c r="I886" s="2"/>
      <c r="J886" s="3"/>
      <c r="K886" s="3"/>
      <c r="L886" s="4"/>
    </row>
    <row r="887" spans="1:12">
      <c r="A887" s="5"/>
      <c r="B887" s="33"/>
      <c r="C887" s="3"/>
      <c r="D887" s="8"/>
      <c r="E887" s="8"/>
      <c r="F887" s="3"/>
      <c r="G887" s="3"/>
      <c r="H887" s="3"/>
      <c r="I887" s="2"/>
      <c r="J887" s="3"/>
      <c r="K887" s="3"/>
      <c r="L887" s="4"/>
    </row>
    <row r="888" spans="1:12">
      <c r="A888" s="5"/>
      <c r="B888" s="33"/>
      <c r="C888" s="3"/>
      <c r="D888" s="8"/>
      <c r="E888" s="8"/>
      <c r="F888" s="3"/>
      <c r="G888" s="3"/>
      <c r="H888" s="3"/>
      <c r="I888" s="2"/>
      <c r="J888" s="3"/>
      <c r="K888" s="3"/>
      <c r="L888" s="4"/>
    </row>
    <row r="889" spans="1:12">
      <c r="A889" s="5"/>
      <c r="B889" s="33"/>
      <c r="C889" s="3"/>
      <c r="D889" s="8"/>
      <c r="E889" s="8"/>
      <c r="F889" s="3"/>
      <c r="G889" s="3"/>
      <c r="H889" s="3"/>
      <c r="I889" s="2"/>
      <c r="J889" s="3"/>
      <c r="K889" s="3"/>
      <c r="L889" s="4"/>
    </row>
    <row r="890" spans="1:12">
      <c r="A890" s="5"/>
      <c r="B890" s="33"/>
      <c r="C890" s="3"/>
      <c r="D890" s="8"/>
      <c r="E890" s="8"/>
      <c r="F890" s="3"/>
      <c r="G890" s="3"/>
      <c r="H890" s="3"/>
      <c r="I890" s="2"/>
      <c r="J890" s="3"/>
      <c r="K890" s="3"/>
      <c r="L890" s="4"/>
    </row>
    <row r="891" spans="1:12">
      <c r="A891" s="5"/>
      <c r="B891" s="33"/>
      <c r="C891" s="3"/>
      <c r="D891" s="8"/>
      <c r="E891" s="8"/>
      <c r="F891" s="3"/>
      <c r="G891" s="3"/>
      <c r="H891" s="3"/>
      <c r="I891" s="2"/>
      <c r="J891" s="3"/>
      <c r="K891" s="3"/>
      <c r="L891" s="4"/>
    </row>
    <row r="892" spans="1:12">
      <c r="A892" s="5"/>
      <c r="B892" s="33"/>
      <c r="C892" s="3"/>
      <c r="D892" s="8"/>
      <c r="E892" s="8"/>
      <c r="F892" s="3"/>
      <c r="G892" s="3"/>
      <c r="H892" s="3"/>
      <c r="I892" s="2"/>
      <c r="J892" s="3"/>
      <c r="K892" s="3"/>
      <c r="L892" s="4"/>
    </row>
    <row r="893" spans="1:12">
      <c r="A893" s="5"/>
      <c r="B893" s="33"/>
      <c r="C893" s="3"/>
      <c r="D893" s="8"/>
      <c r="E893" s="8"/>
      <c r="F893" s="3"/>
      <c r="G893" s="3"/>
      <c r="H893" s="3"/>
      <c r="I893" s="2"/>
      <c r="J893" s="3"/>
      <c r="K893" s="3"/>
      <c r="L893" s="4"/>
    </row>
    <row r="894" spans="1:12">
      <c r="A894" s="5"/>
      <c r="B894" s="33"/>
      <c r="C894" s="3"/>
      <c r="D894" s="8"/>
      <c r="E894" s="8"/>
      <c r="F894" s="3"/>
      <c r="G894" s="3"/>
      <c r="H894" s="3"/>
      <c r="I894" s="2"/>
      <c r="J894" s="3"/>
      <c r="K894" s="3"/>
      <c r="L894" s="4"/>
    </row>
    <row r="895" spans="1:12">
      <c r="A895" s="5"/>
      <c r="B895" s="33"/>
      <c r="C895" s="3"/>
      <c r="D895" s="8"/>
      <c r="E895" s="8"/>
      <c r="F895" s="3"/>
      <c r="G895" s="3"/>
      <c r="H895" s="3"/>
      <c r="I895" s="2"/>
      <c r="J895" s="3"/>
      <c r="K895" s="3"/>
      <c r="L895" s="4"/>
    </row>
    <row r="896" spans="1:12">
      <c r="A896" s="5"/>
      <c r="B896" s="33"/>
      <c r="C896" s="3"/>
      <c r="D896" s="8"/>
      <c r="E896" s="8"/>
      <c r="F896" s="3"/>
      <c r="G896" s="3"/>
      <c r="H896" s="3"/>
      <c r="I896" s="2"/>
      <c r="J896" s="3"/>
      <c r="K896" s="3"/>
      <c r="L896" s="4"/>
    </row>
    <row r="897" spans="1:12">
      <c r="A897" s="5"/>
      <c r="B897" s="33"/>
      <c r="C897" s="3"/>
      <c r="D897" s="8"/>
      <c r="E897" s="8"/>
      <c r="F897" s="3"/>
      <c r="G897" s="3"/>
      <c r="H897" s="3"/>
      <c r="I897" s="2"/>
      <c r="J897" s="3"/>
      <c r="K897" s="3"/>
      <c r="L897" s="4"/>
    </row>
    <row r="898" spans="1:12">
      <c r="A898" s="5"/>
      <c r="B898" s="33"/>
      <c r="C898" s="3"/>
      <c r="D898" s="8"/>
      <c r="E898" s="8"/>
      <c r="F898" s="3"/>
      <c r="G898" s="3"/>
      <c r="H898" s="3"/>
      <c r="I898" s="2"/>
      <c r="J898" s="3"/>
      <c r="K898" s="3"/>
      <c r="L898" s="4"/>
    </row>
    <row r="899" spans="1:12">
      <c r="A899" s="5"/>
      <c r="B899" s="33"/>
      <c r="C899" s="3"/>
      <c r="D899" s="8"/>
      <c r="E899" s="8"/>
      <c r="F899" s="3"/>
      <c r="G899" s="3"/>
      <c r="H899" s="3"/>
      <c r="I899" s="2"/>
      <c r="J899" s="3"/>
      <c r="K899" s="3"/>
      <c r="L899" s="4"/>
    </row>
    <row r="900" spans="1:12">
      <c r="A900" s="5"/>
      <c r="B900" s="33"/>
      <c r="C900" s="3"/>
      <c r="D900" s="8"/>
      <c r="E900" s="8"/>
      <c r="F900" s="3"/>
      <c r="G900" s="3"/>
      <c r="H900" s="3"/>
      <c r="I900" s="2"/>
      <c r="J900" s="3"/>
      <c r="K900" s="3"/>
      <c r="L900" s="4"/>
    </row>
    <row r="901" spans="1:12">
      <c r="A901" s="5"/>
      <c r="B901" s="33"/>
      <c r="C901" s="3"/>
      <c r="D901" s="8"/>
      <c r="E901" s="8"/>
      <c r="F901" s="3"/>
      <c r="G901" s="3"/>
      <c r="H901" s="3"/>
      <c r="I901" s="2"/>
      <c r="J901" s="3"/>
      <c r="K901" s="3"/>
      <c r="L901" s="4"/>
    </row>
    <row r="902" spans="1:12">
      <c r="A902" s="5"/>
      <c r="B902" s="33"/>
      <c r="C902" s="3"/>
      <c r="D902" s="8"/>
      <c r="E902" s="8"/>
      <c r="F902" s="3"/>
      <c r="G902" s="3"/>
      <c r="H902" s="3"/>
      <c r="I902" s="2"/>
      <c r="J902" s="3"/>
      <c r="K902" s="3"/>
      <c r="L902" s="4"/>
    </row>
    <row r="903" spans="1:12">
      <c r="A903" s="5"/>
      <c r="B903" s="33"/>
      <c r="C903" s="3"/>
      <c r="D903" s="8"/>
      <c r="E903" s="8"/>
      <c r="F903" s="3"/>
      <c r="G903" s="3"/>
      <c r="H903" s="3"/>
      <c r="I903" s="2"/>
      <c r="J903" s="3"/>
      <c r="K903" s="3"/>
      <c r="L903" s="4"/>
    </row>
    <row r="904" spans="1:12">
      <c r="A904" s="5"/>
      <c r="B904" s="33"/>
      <c r="C904" s="3"/>
      <c r="D904" s="8"/>
      <c r="E904" s="8"/>
      <c r="F904" s="3"/>
      <c r="G904" s="3"/>
      <c r="H904" s="3"/>
      <c r="I904" s="2"/>
      <c r="J904" s="3"/>
      <c r="K904" s="3"/>
      <c r="L904" s="4"/>
    </row>
    <row r="905" spans="1:12">
      <c r="A905" s="5"/>
      <c r="B905" s="33"/>
      <c r="C905" s="3"/>
      <c r="D905" s="8"/>
      <c r="E905" s="8"/>
      <c r="F905" s="3"/>
      <c r="G905" s="3"/>
      <c r="H905" s="3"/>
      <c r="I905" s="2"/>
      <c r="J905" s="3"/>
      <c r="K905" s="3"/>
      <c r="L905" s="4"/>
    </row>
    <row r="906" spans="1:12">
      <c r="A906" s="5"/>
      <c r="B906" s="33"/>
      <c r="C906" s="3"/>
      <c r="D906" s="8"/>
      <c r="E906" s="8"/>
      <c r="F906" s="3"/>
      <c r="G906" s="3"/>
      <c r="H906" s="3"/>
      <c r="I906" s="2"/>
      <c r="J906" s="3"/>
      <c r="K906" s="3"/>
      <c r="L906" s="4"/>
    </row>
    <row r="907" spans="1:12">
      <c r="A907" s="5"/>
      <c r="B907" s="33"/>
      <c r="C907" s="3"/>
      <c r="D907" s="8"/>
      <c r="E907" s="8"/>
      <c r="F907" s="3"/>
      <c r="G907" s="3"/>
      <c r="H907" s="3"/>
      <c r="I907" s="2"/>
      <c r="J907" s="3"/>
      <c r="K907" s="3"/>
      <c r="L907" s="4"/>
    </row>
    <row r="908" spans="1:12">
      <c r="A908" s="5"/>
      <c r="B908" s="33"/>
      <c r="C908" s="3"/>
      <c r="D908" s="8"/>
      <c r="E908" s="8"/>
      <c r="F908" s="3"/>
      <c r="G908" s="3"/>
      <c r="H908" s="3"/>
      <c r="I908" s="2"/>
      <c r="J908" s="3"/>
      <c r="K908" s="3"/>
      <c r="L908" s="4"/>
    </row>
    <row r="909" spans="1:12">
      <c r="A909" s="5"/>
      <c r="B909" s="33"/>
      <c r="C909" s="3"/>
      <c r="D909" s="8"/>
      <c r="E909" s="8"/>
      <c r="F909" s="3"/>
      <c r="G909" s="3"/>
      <c r="H909" s="3"/>
      <c r="I909" s="2"/>
      <c r="J909" s="3"/>
      <c r="K909" s="3"/>
      <c r="L909" s="4"/>
    </row>
    <row r="910" spans="1:12">
      <c r="A910" s="5"/>
      <c r="B910" s="33"/>
      <c r="C910" s="3"/>
      <c r="D910" s="8"/>
      <c r="E910" s="8"/>
      <c r="F910" s="3"/>
      <c r="G910" s="3"/>
      <c r="H910" s="3"/>
      <c r="I910" s="2"/>
      <c r="J910" s="3"/>
      <c r="K910" s="3"/>
      <c r="L910" s="4"/>
    </row>
    <row r="911" spans="1:12">
      <c r="A911" s="5"/>
      <c r="B911" s="33"/>
      <c r="C911" s="3"/>
      <c r="D911" s="8"/>
      <c r="E911" s="8"/>
      <c r="F911" s="3"/>
      <c r="G911" s="3"/>
      <c r="H911" s="3"/>
      <c r="I911" s="2"/>
      <c r="J911" s="3"/>
      <c r="K911" s="3"/>
      <c r="L911" s="4"/>
    </row>
    <row r="912" spans="1:12">
      <c r="A912" s="5"/>
      <c r="B912" s="33"/>
      <c r="C912" s="3"/>
      <c r="D912" s="8"/>
      <c r="E912" s="8"/>
      <c r="F912" s="3"/>
      <c r="G912" s="3"/>
      <c r="H912" s="3"/>
      <c r="I912" s="2"/>
      <c r="J912" s="3"/>
      <c r="K912" s="3"/>
      <c r="L912" s="4"/>
    </row>
    <row r="913" spans="1:12">
      <c r="A913" s="5"/>
      <c r="B913" s="33"/>
      <c r="C913" s="3"/>
      <c r="D913" s="8"/>
      <c r="E913" s="8"/>
      <c r="F913" s="3"/>
      <c r="G913" s="3"/>
      <c r="H913" s="3"/>
      <c r="I913" s="2"/>
      <c r="J913" s="3"/>
      <c r="K913" s="3"/>
      <c r="L913" s="4"/>
    </row>
    <row r="914" spans="1:12">
      <c r="A914" s="5"/>
      <c r="B914" s="33"/>
      <c r="C914" s="3"/>
      <c r="D914" s="8"/>
      <c r="E914" s="8"/>
      <c r="F914" s="3"/>
      <c r="G914" s="3"/>
      <c r="H914" s="3"/>
      <c r="I914" s="2"/>
      <c r="J914" s="3"/>
      <c r="K914" s="3"/>
      <c r="L914" s="4"/>
    </row>
    <row r="915" spans="1:12">
      <c r="A915" s="5"/>
      <c r="B915" s="33"/>
      <c r="C915" s="3"/>
      <c r="D915" s="8"/>
      <c r="E915" s="8"/>
      <c r="F915" s="3"/>
      <c r="G915" s="3"/>
      <c r="H915" s="3"/>
      <c r="I915" s="2"/>
      <c r="J915" s="3"/>
      <c r="K915" s="3"/>
      <c r="L915" s="4"/>
    </row>
    <row r="916" spans="1:12">
      <c r="A916" s="5"/>
      <c r="B916" s="33"/>
      <c r="C916" s="3"/>
      <c r="D916" s="8"/>
      <c r="E916" s="8"/>
      <c r="F916" s="3"/>
      <c r="G916" s="3"/>
      <c r="H916" s="3"/>
      <c r="I916" s="2"/>
      <c r="J916" s="3"/>
      <c r="K916" s="3"/>
      <c r="L916" s="4"/>
    </row>
    <row r="917" spans="1:12">
      <c r="A917" s="5"/>
      <c r="B917" s="33"/>
      <c r="C917" s="3"/>
      <c r="D917" s="8"/>
      <c r="E917" s="8"/>
      <c r="F917" s="3"/>
      <c r="G917" s="3"/>
      <c r="H917" s="3"/>
      <c r="I917" s="2"/>
      <c r="J917" s="3"/>
      <c r="K917" s="3"/>
      <c r="L917" s="4"/>
    </row>
    <row r="918" spans="1:12">
      <c r="A918" s="5"/>
      <c r="B918" s="33"/>
      <c r="C918" s="3"/>
      <c r="D918" s="8"/>
      <c r="E918" s="8"/>
      <c r="F918" s="3"/>
      <c r="G918" s="3"/>
      <c r="H918" s="3"/>
      <c r="I918" s="2"/>
      <c r="J918" s="3"/>
      <c r="K918" s="3"/>
      <c r="L918" s="4"/>
    </row>
    <row r="919" spans="1:12">
      <c r="A919" s="5"/>
      <c r="B919" s="33"/>
      <c r="C919" s="3"/>
      <c r="D919" s="8"/>
      <c r="E919" s="8"/>
      <c r="F919" s="3"/>
      <c r="G919" s="3"/>
      <c r="H919" s="3"/>
      <c r="I919" s="2"/>
      <c r="J919" s="3"/>
      <c r="K919" s="3"/>
      <c r="L919" s="4"/>
    </row>
    <row r="920" spans="1:12">
      <c r="A920" s="5"/>
      <c r="B920" s="33"/>
      <c r="C920" s="3"/>
      <c r="D920" s="8"/>
      <c r="E920" s="8"/>
      <c r="F920" s="3"/>
      <c r="G920" s="3"/>
      <c r="H920" s="3"/>
      <c r="I920" s="2"/>
      <c r="J920" s="3"/>
      <c r="K920" s="3"/>
      <c r="L920" s="4"/>
    </row>
    <row r="921" spans="1:12">
      <c r="A921" s="5"/>
      <c r="B921" s="33"/>
      <c r="C921" s="3"/>
      <c r="D921" s="8"/>
      <c r="E921" s="8"/>
      <c r="F921" s="3"/>
      <c r="G921" s="3"/>
      <c r="H921" s="3"/>
      <c r="I921" s="2"/>
      <c r="J921" s="3"/>
      <c r="K921" s="3"/>
      <c r="L921" s="4"/>
    </row>
    <row r="922" spans="1:12">
      <c r="A922" s="5"/>
      <c r="B922" s="33"/>
      <c r="C922" s="3"/>
      <c r="D922" s="8"/>
      <c r="E922" s="8"/>
      <c r="F922" s="3"/>
      <c r="G922" s="3"/>
      <c r="H922" s="3"/>
      <c r="I922" s="2"/>
      <c r="J922" s="3"/>
      <c r="K922" s="3"/>
      <c r="L922" s="4"/>
    </row>
    <row r="923" spans="1:12">
      <c r="A923" s="5"/>
      <c r="B923" s="33"/>
      <c r="C923" s="3"/>
      <c r="D923" s="8"/>
      <c r="E923" s="8"/>
      <c r="F923" s="3"/>
      <c r="G923" s="3"/>
      <c r="H923" s="3"/>
      <c r="I923" s="2"/>
      <c r="J923" s="3"/>
      <c r="K923" s="3"/>
      <c r="L923" s="4"/>
    </row>
    <row r="924" spans="1:12">
      <c r="A924" s="5"/>
      <c r="B924" s="33"/>
      <c r="C924" s="3"/>
      <c r="D924" s="8"/>
      <c r="E924" s="8"/>
      <c r="F924" s="3"/>
      <c r="G924" s="3"/>
      <c r="H924" s="3"/>
      <c r="I924" s="2"/>
      <c r="J924" s="3"/>
      <c r="K924" s="3"/>
      <c r="L924" s="4"/>
    </row>
    <row r="925" spans="1:12">
      <c r="A925" s="5"/>
      <c r="B925" s="33"/>
      <c r="C925" s="3"/>
      <c r="D925" s="8"/>
      <c r="E925" s="8"/>
      <c r="F925" s="3"/>
      <c r="G925" s="3"/>
      <c r="H925" s="3"/>
      <c r="I925" s="2"/>
      <c r="J925" s="3"/>
      <c r="K925" s="3"/>
      <c r="L925" s="4"/>
    </row>
    <row r="926" spans="1:12">
      <c r="A926" s="5"/>
      <c r="B926" s="33"/>
      <c r="C926" s="3"/>
      <c r="D926" s="8"/>
      <c r="E926" s="8"/>
      <c r="F926" s="3"/>
      <c r="G926" s="3"/>
      <c r="H926" s="3"/>
      <c r="I926" s="2"/>
      <c r="J926" s="3"/>
      <c r="K926" s="3"/>
      <c r="L926" s="4"/>
    </row>
    <row r="927" spans="1:12">
      <c r="A927" s="5"/>
      <c r="B927" s="33"/>
      <c r="C927" s="3"/>
      <c r="D927" s="8"/>
      <c r="E927" s="8"/>
      <c r="F927" s="3"/>
      <c r="G927" s="3"/>
      <c r="H927" s="3"/>
      <c r="I927" s="2"/>
      <c r="J927" s="3"/>
      <c r="K927" s="3"/>
      <c r="L927" s="4"/>
    </row>
    <row r="928" spans="1:12">
      <c r="A928" s="5"/>
      <c r="B928" s="33"/>
      <c r="C928" s="3"/>
      <c r="D928" s="8"/>
      <c r="E928" s="8"/>
      <c r="F928" s="3"/>
      <c r="G928" s="3"/>
      <c r="H928" s="3"/>
      <c r="I928" s="2"/>
      <c r="J928" s="3"/>
      <c r="K928" s="3"/>
      <c r="L928" s="4"/>
    </row>
    <row r="929" spans="1:12">
      <c r="A929" s="5"/>
      <c r="B929" s="33"/>
      <c r="C929" s="3"/>
      <c r="D929" s="8"/>
      <c r="E929" s="8"/>
      <c r="F929" s="3"/>
      <c r="G929" s="3"/>
      <c r="H929" s="3"/>
      <c r="I929" s="2"/>
      <c r="J929" s="3"/>
      <c r="K929" s="3"/>
      <c r="L929" s="4"/>
    </row>
    <row r="930" spans="1:12">
      <c r="A930" s="5"/>
      <c r="B930" s="33"/>
      <c r="C930" s="3"/>
      <c r="D930" s="8"/>
      <c r="E930" s="8"/>
      <c r="F930" s="3"/>
      <c r="G930" s="3"/>
      <c r="H930" s="3"/>
      <c r="I930" s="2"/>
      <c r="J930" s="3"/>
      <c r="K930" s="3"/>
      <c r="L930" s="4"/>
    </row>
    <row r="931" spans="1:12">
      <c r="A931" s="5"/>
      <c r="B931" s="33"/>
      <c r="C931" s="3"/>
      <c r="D931" s="8"/>
      <c r="E931" s="8"/>
      <c r="F931" s="3"/>
      <c r="G931" s="3"/>
      <c r="H931" s="3"/>
      <c r="I931" s="2"/>
      <c r="J931" s="3"/>
      <c r="K931" s="3"/>
      <c r="L931" s="4"/>
    </row>
    <row r="932" spans="1:12">
      <c r="A932" s="5"/>
      <c r="B932" s="33"/>
      <c r="C932" s="3"/>
      <c r="D932" s="8"/>
      <c r="E932" s="8"/>
      <c r="F932" s="3"/>
      <c r="G932" s="3"/>
      <c r="H932" s="3"/>
      <c r="I932" s="2"/>
      <c r="J932" s="3"/>
      <c r="K932" s="3"/>
      <c r="L932" s="4"/>
    </row>
    <row r="933" spans="1:12">
      <c r="A933" s="5"/>
      <c r="B933" s="33"/>
      <c r="C933" s="3"/>
      <c r="D933" s="8"/>
      <c r="E933" s="8"/>
      <c r="F933" s="3"/>
      <c r="G933" s="3"/>
      <c r="H933" s="3"/>
      <c r="I933" s="2"/>
      <c r="J933" s="3"/>
      <c r="K933" s="3"/>
      <c r="L933" s="4"/>
    </row>
    <row r="934" spans="1:12">
      <c r="A934" s="5"/>
      <c r="B934" s="33"/>
      <c r="C934" s="3"/>
      <c r="D934" s="8"/>
      <c r="E934" s="8"/>
      <c r="F934" s="3"/>
      <c r="G934" s="3"/>
      <c r="H934" s="3"/>
      <c r="I934" s="2"/>
      <c r="J934" s="3"/>
      <c r="K934" s="3"/>
      <c r="L934" s="4"/>
    </row>
    <row r="935" spans="1:12">
      <c r="A935" s="5"/>
      <c r="B935" s="33"/>
      <c r="C935" s="3"/>
      <c r="D935" s="8"/>
      <c r="E935" s="8"/>
      <c r="F935" s="3"/>
      <c r="G935" s="3"/>
      <c r="H935" s="3"/>
      <c r="I935" s="2"/>
      <c r="J935" s="3"/>
      <c r="K935" s="3"/>
      <c r="L935" s="4"/>
    </row>
    <row r="936" spans="1:12">
      <c r="A936" s="5"/>
      <c r="B936" s="33"/>
      <c r="C936" s="3"/>
      <c r="D936" s="8"/>
      <c r="E936" s="8"/>
      <c r="F936" s="3"/>
      <c r="G936" s="3"/>
      <c r="H936" s="3"/>
      <c r="I936" s="2"/>
      <c r="J936" s="3"/>
      <c r="K936" s="3"/>
      <c r="L936" s="4"/>
    </row>
    <row r="937" spans="1:12">
      <c r="A937" s="5"/>
      <c r="B937" s="33"/>
      <c r="C937" s="3"/>
      <c r="D937" s="8"/>
      <c r="E937" s="8"/>
      <c r="F937" s="3"/>
      <c r="G937" s="3"/>
      <c r="H937" s="3"/>
      <c r="I937" s="2"/>
      <c r="J937" s="3"/>
      <c r="K937" s="3"/>
      <c r="L937" s="4"/>
    </row>
    <row r="938" spans="1:12">
      <c r="A938" s="5"/>
      <c r="B938" s="33"/>
      <c r="C938" s="3"/>
      <c r="D938" s="8"/>
      <c r="E938" s="8"/>
      <c r="F938" s="3"/>
      <c r="G938" s="3"/>
      <c r="H938" s="3"/>
      <c r="I938" s="2"/>
      <c r="J938" s="3"/>
      <c r="K938" s="3"/>
      <c r="L938" s="4"/>
    </row>
    <row r="939" spans="1:12">
      <c r="A939" s="5"/>
      <c r="B939" s="33"/>
      <c r="C939" s="3"/>
      <c r="D939" s="8"/>
      <c r="E939" s="8"/>
      <c r="F939" s="3"/>
      <c r="G939" s="3"/>
      <c r="H939" s="3"/>
      <c r="I939" s="2"/>
      <c r="J939" s="3"/>
      <c r="K939" s="3"/>
      <c r="L939" s="4"/>
    </row>
    <row r="940" spans="1:12">
      <c r="A940" s="5"/>
      <c r="B940" s="33"/>
      <c r="C940" s="3"/>
      <c r="D940" s="8"/>
      <c r="E940" s="8"/>
      <c r="F940" s="3"/>
      <c r="G940" s="3"/>
      <c r="H940" s="3"/>
      <c r="I940" s="2"/>
      <c r="J940" s="3"/>
      <c r="K940" s="3"/>
      <c r="L940" s="4"/>
    </row>
    <row r="941" spans="1:12">
      <c r="A941" s="5"/>
      <c r="B941" s="33"/>
      <c r="C941" s="3"/>
      <c r="D941" s="8"/>
      <c r="E941" s="8"/>
      <c r="F941" s="3"/>
      <c r="G941" s="3"/>
      <c r="H941" s="3"/>
      <c r="I941" s="2"/>
      <c r="J941" s="3"/>
      <c r="K941" s="3"/>
      <c r="L941" s="4"/>
    </row>
    <row r="942" spans="1:12">
      <c r="A942" s="5"/>
      <c r="B942" s="33"/>
      <c r="C942" s="3"/>
      <c r="D942" s="8"/>
      <c r="E942" s="8"/>
      <c r="F942" s="3"/>
      <c r="G942" s="3"/>
      <c r="H942" s="3"/>
      <c r="I942" s="2"/>
      <c r="J942" s="3"/>
      <c r="K942" s="3"/>
      <c r="L942" s="4"/>
    </row>
    <row r="943" spans="1:12">
      <c r="A943" s="5"/>
      <c r="B943" s="33"/>
      <c r="C943" s="3"/>
      <c r="D943" s="8"/>
      <c r="E943" s="8"/>
      <c r="F943" s="3"/>
      <c r="G943" s="3"/>
      <c r="H943" s="3"/>
      <c r="I943" s="2"/>
      <c r="J943" s="3"/>
      <c r="K943" s="3"/>
      <c r="L943" s="4"/>
    </row>
    <row r="944" spans="1:12">
      <c r="A944" s="5"/>
      <c r="B944" s="33"/>
      <c r="C944" s="3"/>
      <c r="D944" s="8"/>
      <c r="E944" s="8"/>
      <c r="F944" s="3"/>
      <c r="G944" s="3"/>
      <c r="H944" s="3"/>
      <c r="I944" s="2"/>
      <c r="J944" s="3"/>
      <c r="K944" s="3"/>
      <c r="L944" s="4"/>
    </row>
    <row r="945" spans="1:12">
      <c r="A945" s="5"/>
      <c r="B945" s="33"/>
      <c r="C945" s="3"/>
      <c r="D945" s="8"/>
      <c r="E945" s="8"/>
      <c r="F945" s="3"/>
      <c r="G945" s="3"/>
      <c r="H945" s="3"/>
      <c r="I945" s="2"/>
      <c r="J945" s="3"/>
      <c r="K945" s="3"/>
      <c r="L945" s="4"/>
    </row>
    <row r="946" spans="1:12">
      <c r="A946" s="5"/>
      <c r="B946" s="33"/>
      <c r="C946" s="3"/>
      <c r="D946" s="8"/>
      <c r="E946" s="8"/>
      <c r="F946" s="3"/>
      <c r="G946" s="3"/>
      <c r="H946" s="3"/>
      <c r="I946" s="2"/>
      <c r="J946" s="3"/>
      <c r="K946" s="3"/>
      <c r="L946" s="4"/>
    </row>
    <row r="947" spans="1:12">
      <c r="A947" s="5"/>
      <c r="B947" s="33"/>
      <c r="C947" s="3"/>
      <c r="D947" s="8"/>
      <c r="E947" s="8"/>
      <c r="F947" s="3"/>
      <c r="G947" s="3"/>
      <c r="H947" s="3"/>
      <c r="I947" s="2"/>
      <c r="J947" s="3"/>
      <c r="K947" s="3"/>
      <c r="L947" s="4"/>
    </row>
    <row r="948" spans="1:12">
      <c r="A948" s="5"/>
      <c r="B948" s="33"/>
      <c r="C948" s="3"/>
      <c r="D948" s="8"/>
      <c r="E948" s="8"/>
      <c r="F948" s="3"/>
      <c r="G948" s="3"/>
      <c r="H948" s="3"/>
      <c r="I948" s="2"/>
      <c r="J948" s="3"/>
      <c r="K948" s="3"/>
      <c r="L948" s="4"/>
    </row>
    <row r="949" spans="1:12">
      <c r="A949" s="5"/>
      <c r="B949" s="33"/>
      <c r="C949" s="3"/>
      <c r="D949" s="8"/>
      <c r="E949" s="8"/>
      <c r="F949" s="3"/>
      <c r="G949" s="3"/>
      <c r="H949" s="3"/>
      <c r="I949" s="2"/>
      <c r="J949" s="3"/>
      <c r="K949" s="3"/>
      <c r="L949" s="4"/>
    </row>
    <row r="950" spans="1:12">
      <c r="A950" s="5"/>
      <c r="B950" s="33"/>
      <c r="C950" s="3"/>
      <c r="D950" s="8"/>
      <c r="E950" s="8"/>
      <c r="F950" s="3"/>
      <c r="G950" s="3"/>
      <c r="H950" s="3"/>
      <c r="I950" s="2"/>
      <c r="J950" s="3"/>
      <c r="K950" s="3"/>
      <c r="L950" s="4"/>
    </row>
    <row r="951" spans="1:12">
      <c r="A951" s="5"/>
      <c r="B951" s="33"/>
      <c r="C951" s="3"/>
      <c r="D951" s="8"/>
      <c r="E951" s="8"/>
      <c r="F951" s="3"/>
      <c r="G951" s="3"/>
      <c r="H951" s="3"/>
      <c r="I951" s="2"/>
      <c r="J951" s="3"/>
      <c r="K951" s="3"/>
      <c r="L951" s="4"/>
    </row>
    <row r="952" spans="1:12">
      <c r="A952" s="5"/>
      <c r="B952" s="33"/>
      <c r="C952" s="3"/>
      <c r="D952" s="8"/>
      <c r="E952" s="8"/>
      <c r="F952" s="3"/>
      <c r="G952" s="3"/>
      <c r="H952" s="3"/>
      <c r="I952" s="2"/>
      <c r="J952" s="3"/>
      <c r="K952" s="3"/>
      <c r="L952" s="4"/>
    </row>
    <row r="953" spans="1:12">
      <c r="A953" s="5"/>
      <c r="B953" s="33"/>
      <c r="C953" s="3"/>
      <c r="D953" s="8"/>
      <c r="E953" s="8"/>
      <c r="F953" s="3"/>
      <c r="G953" s="3"/>
      <c r="H953" s="3"/>
      <c r="I953" s="2"/>
      <c r="J953" s="3"/>
      <c r="K953" s="3"/>
      <c r="L953" s="4"/>
    </row>
    <row r="954" spans="1:12">
      <c r="A954" s="5"/>
      <c r="B954" s="33"/>
      <c r="C954" s="3"/>
      <c r="D954" s="8"/>
      <c r="E954" s="8"/>
      <c r="F954" s="3"/>
      <c r="G954" s="3"/>
      <c r="H954" s="3"/>
      <c r="I954" s="2"/>
      <c r="J954" s="3"/>
      <c r="K954" s="3"/>
      <c r="L954" s="4"/>
    </row>
    <row r="955" spans="1:12">
      <c r="A955" s="5"/>
      <c r="B955" s="33"/>
      <c r="C955" s="3"/>
      <c r="D955" s="8"/>
      <c r="E955" s="8"/>
      <c r="F955" s="3"/>
      <c r="G955" s="3"/>
      <c r="H955" s="3"/>
      <c r="I955" s="2"/>
      <c r="J955" s="3"/>
      <c r="K955" s="3"/>
      <c r="L955" s="4"/>
    </row>
    <row r="956" spans="1:12">
      <c r="A956" s="5"/>
      <c r="B956" s="33"/>
      <c r="C956" s="3"/>
      <c r="D956" s="8"/>
      <c r="E956" s="8"/>
      <c r="F956" s="3"/>
      <c r="G956" s="3"/>
      <c r="H956" s="3"/>
      <c r="I956" s="2"/>
      <c r="J956" s="3"/>
      <c r="K956" s="3"/>
      <c r="L956" s="4"/>
    </row>
    <row r="957" spans="1:12">
      <c r="A957" s="5"/>
      <c r="B957" s="33"/>
      <c r="C957" s="3"/>
      <c r="D957" s="8"/>
      <c r="E957" s="8"/>
      <c r="F957" s="3"/>
      <c r="G957" s="3"/>
      <c r="H957" s="3"/>
      <c r="I957" s="2"/>
      <c r="J957" s="3"/>
      <c r="K957" s="3"/>
      <c r="L957" s="4"/>
    </row>
    <row r="958" spans="1:12">
      <c r="A958" s="5"/>
      <c r="B958" s="33"/>
      <c r="C958" s="3"/>
      <c r="D958" s="8"/>
      <c r="E958" s="8"/>
      <c r="F958" s="3"/>
      <c r="G958" s="3"/>
      <c r="H958" s="3"/>
      <c r="I958" s="2"/>
      <c r="J958" s="3"/>
      <c r="K958" s="3"/>
      <c r="L958" s="4"/>
    </row>
    <row r="959" spans="1:12">
      <c r="A959" s="5"/>
      <c r="B959" s="33"/>
      <c r="C959" s="3"/>
      <c r="D959" s="8"/>
      <c r="E959" s="8"/>
      <c r="F959" s="3"/>
      <c r="G959" s="3"/>
      <c r="H959" s="3"/>
      <c r="I959" s="2"/>
      <c r="J959" s="3"/>
      <c r="K959" s="3"/>
      <c r="L959" s="4"/>
    </row>
    <row r="960" spans="1:12">
      <c r="A960" s="5"/>
      <c r="B960" s="33"/>
      <c r="C960" s="3"/>
      <c r="D960" s="8"/>
      <c r="E960" s="8"/>
      <c r="F960" s="3"/>
      <c r="G960" s="3"/>
      <c r="H960" s="3"/>
      <c r="I960" s="2"/>
      <c r="J960" s="3"/>
      <c r="K960" s="3"/>
      <c r="L960" s="4"/>
    </row>
    <row r="961" spans="1:12">
      <c r="A961" s="5"/>
      <c r="B961" s="33"/>
      <c r="C961" s="3"/>
      <c r="D961" s="8"/>
      <c r="E961" s="8"/>
      <c r="F961" s="3"/>
      <c r="G961" s="3"/>
      <c r="H961" s="3"/>
      <c r="I961" s="2"/>
      <c r="J961" s="3"/>
      <c r="K961" s="3"/>
      <c r="L961" s="4"/>
    </row>
    <row r="962" spans="1:12">
      <c r="A962" s="5"/>
      <c r="B962" s="33"/>
      <c r="C962" s="3"/>
      <c r="D962" s="8"/>
      <c r="E962" s="8"/>
      <c r="F962" s="3"/>
      <c r="G962" s="3"/>
      <c r="H962" s="3"/>
      <c r="I962" s="2"/>
      <c r="J962" s="3"/>
      <c r="K962" s="3"/>
      <c r="L962" s="4"/>
    </row>
    <row r="963" spans="1:12">
      <c r="A963" s="5"/>
      <c r="B963" s="33"/>
      <c r="C963" s="3"/>
      <c r="D963" s="8"/>
      <c r="E963" s="8"/>
      <c r="F963" s="3"/>
      <c r="G963" s="3"/>
      <c r="H963" s="3"/>
      <c r="I963" s="2"/>
      <c r="J963" s="3"/>
      <c r="K963" s="3"/>
      <c r="L963" s="4"/>
    </row>
    <row r="964" spans="1:12">
      <c r="A964" s="5"/>
      <c r="B964" s="33"/>
      <c r="C964" s="3"/>
      <c r="D964" s="8"/>
      <c r="E964" s="8"/>
      <c r="F964" s="3"/>
      <c r="G964" s="3"/>
      <c r="H964" s="3"/>
      <c r="I964" s="2"/>
      <c r="J964" s="3"/>
      <c r="K964" s="3"/>
      <c r="L964" s="4"/>
    </row>
    <row r="965" spans="1:12">
      <c r="A965" s="5"/>
      <c r="B965" s="33"/>
      <c r="C965" s="3"/>
      <c r="D965" s="8"/>
      <c r="E965" s="8"/>
      <c r="F965" s="3"/>
      <c r="G965" s="3"/>
      <c r="H965" s="3"/>
      <c r="I965" s="2"/>
      <c r="J965" s="3"/>
      <c r="K965" s="3"/>
      <c r="L965" s="4"/>
    </row>
    <row r="966" spans="1:12">
      <c r="A966" s="5"/>
      <c r="B966" s="33"/>
      <c r="C966" s="3"/>
      <c r="D966" s="8"/>
      <c r="E966" s="8"/>
      <c r="F966" s="3"/>
      <c r="G966" s="3"/>
      <c r="H966" s="3"/>
      <c r="I966" s="2"/>
      <c r="J966" s="3"/>
      <c r="K966" s="3"/>
      <c r="L966" s="4"/>
    </row>
    <row r="967" spans="1:12">
      <c r="A967" s="5"/>
      <c r="B967" s="33"/>
      <c r="C967" s="3"/>
      <c r="D967" s="8"/>
      <c r="E967" s="8"/>
      <c r="F967" s="3"/>
      <c r="G967" s="3"/>
      <c r="H967" s="3"/>
      <c r="I967" s="2"/>
      <c r="J967" s="3"/>
      <c r="K967" s="3"/>
      <c r="L967" s="4"/>
    </row>
    <row r="968" spans="1:12">
      <c r="A968" s="5"/>
      <c r="B968" s="33"/>
      <c r="C968" s="3"/>
      <c r="D968" s="8"/>
      <c r="E968" s="8"/>
      <c r="F968" s="3"/>
      <c r="G968" s="3"/>
      <c r="H968" s="3"/>
      <c r="I968" s="2"/>
      <c r="J968" s="3"/>
      <c r="K968" s="3"/>
      <c r="L968" s="4"/>
    </row>
    <row r="969" spans="1:12">
      <c r="A969" s="5"/>
      <c r="B969" s="33"/>
      <c r="C969" s="3"/>
      <c r="D969" s="8"/>
      <c r="E969" s="8"/>
      <c r="F969" s="3"/>
      <c r="G969" s="3"/>
      <c r="H969" s="3"/>
      <c r="I969" s="2"/>
      <c r="J969" s="3"/>
      <c r="K969" s="3"/>
      <c r="L969" s="4"/>
    </row>
    <row r="970" spans="1:12">
      <c r="A970" s="5"/>
      <c r="B970" s="33"/>
      <c r="C970" s="3"/>
      <c r="D970" s="8"/>
      <c r="E970" s="8"/>
      <c r="F970" s="3"/>
      <c r="G970" s="3"/>
      <c r="H970" s="3"/>
      <c r="I970" s="2"/>
      <c r="J970" s="3"/>
      <c r="K970" s="3"/>
      <c r="L970" s="4"/>
    </row>
    <row r="971" spans="1:12">
      <c r="A971" s="5"/>
      <c r="B971" s="33"/>
      <c r="C971" s="3"/>
      <c r="D971" s="8"/>
      <c r="E971" s="8"/>
      <c r="F971" s="3"/>
      <c r="G971" s="3"/>
      <c r="H971" s="3"/>
      <c r="I971" s="2"/>
      <c r="J971" s="3"/>
      <c r="K971" s="3"/>
      <c r="L971" s="4"/>
    </row>
    <row r="972" spans="1:12">
      <c r="A972" s="5"/>
      <c r="B972" s="33"/>
      <c r="C972" s="3"/>
      <c r="D972" s="8"/>
      <c r="E972" s="8"/>
      <c r="F972" s="3"/>
      <c r="G972" s="3"/>
      <c r="H972" s="3"/>
      <c r="I972" s="2"/>
      <c r="J972" s="3"/>
      <c r="K972" s="3"/>
      <c r="L972" s="4"/>
    </row>
    <row r="973" spans="1:12">
      <c r="A973" s="5"/>
      <c r="B973" s="33"/>
      <c r="C973" s="3"/>
      <c r="D973" s="8"/>
      <c r="E973" s="8"/>
      <c r="F973" s="3"/>
      <c r="G973" s="3"/>
      <c r="H973" s="3"/>
      <c r="I973" s="2"/>
      <c r="J973" s="3"/>
      <c r="K973" s="3"/>
      <c r="L973" s="2"/>
    </row>
    <row r="974" spans="1:12">
      <c r="A974" s="5"/>
      <c r="B974" s="33"/>
      <c r="C974" s="3"/>
      <c r="D974" s="8"/>
      <c r="E974" s="8"/>
      <c r="F974" s="3"/>
      <c r="G974" s="3"/>
      <c r="H974" s="3"/>
      <c r="I974" s="2"/>
      <c r="J974" s="3"/>
      <c r="K974" s="3"/>
      <c r="L974" s="4"/>
    </row>
    <row r="975" spans="1:12">
      <c r="A975" s="5"/>
      <c r="B975" s="33"/>
      <c r="C975" s="3"/>
      <c r="D975" s="8"/>
      <c r="E975" s="8"/>
      <c r="F975" s="3"/>
      <c r="G975" s="3"/>
      <c r="H975" s="3"/>
      <c r="I975" s="2"/>
      <c r="J975" s="3"/>
      <c r="K975" s="3"/>
      <c r="L975" s="4"/>
    </row>
    <row r="976" spans="1:12">
      <c r="A976" s="5"/>
      <c r="B976" s="33"/>
      <c r="C976" s="3"/>
      <c r="D976" s="8"/>
      <c r="E976" s="8"/>
      <c r="F976" s="3"/>
      <c r="G976" s="3"/>
      <c r="H976" s="3"/>
      <c r="I976" s="2"/>
      <c r="J976" s="3"/>
      <c r="K976" s="3"/>
      <c r="L976" s="4"/>
    </row>
    <row r="977" spans="1:12">
      <c r="A977" s="5"/>
      <c r="B977" s="33"/>
      <c r="C977" s="3"/>
      <c r="D977" s="8"/>
      <c r="E977" s="8"/>
      <c r="F977" s="3"/>
      <c r="G977" s="3"/>
      <c r="H977" s="3"/>
      <c r="I977" s="2"/>
      <c r="J977" s="3"/>
      <c r="K977" s="3"/>
      <c r="L977" s="4"/>
    </row>
    <row r="978" spans="1:12">
      <c r="A978" s="5"/>
      <c r="B978" s="33"/>
      <c r="C978" s="3"/>
      <c r="D978" s="8"/>
      <c r="E978" s="8"/>
      <c r="F978" s="3"/>
      <c r="G978" s="3"/>
      <c r="H978" s="3"/>
      <c r="I978" s="2"/>
      <c r="J978" s="3"/>
      <c r="K978" s="3"/>
      <c r="L978" s="4"/>
    </row>
    <row r="979" spans="1:12">
      <c r="A979" s="5"/>
      <c r="B979" s="33"/>
      <c r="C979" s="3"/>
      <c r="D979" s="8"/>
      <c r="E979" s="8"/>
      <c r="F979" s="3"/>
      <c r="G979" s="3"/>
      <c r="H979" s="3"/>
      <c r="I979" s="2"/>
      <c r="J979" s="3"/>
      <c r="K979" s="3"/>
      <c r="L979" s="4"/>
    </row>
    <row r="980" spans="1:12">
      <c r="A980" s="5"/>
      <c r="B980" s="33"/>
      <c r="C980" s="3"/>
      <c r="D980" s="8"/>
      <c r="E980" s="8"/>
      <c r="F980" s="3"/>
      <c r="G980" s="3"/>
      <c r="H980" s="3"/>
      <c r="I980" s="2"/>
      <c r="J980" s="3"/>
      <c r="K980" s="3"/>
      <c r="L980" s="4"/>
    </row>
    <row r="981" spans="1:12">
      <c r="A981" s="5"/>
      <c r="B981" s="33"/>
      <c r="C981" s="3"/>
      <c r="D981" s="8"/>
      <c r="E981" s="8"/>
      <c r="F981" s="3"/>
      <c r="G981" s="3"/>
      <c r="H981" s="3"/>
      <c r="I981" s="2"/>
      <c r="J981" s="3"/>
      <c r="K981" s="3"/>
      <c r="L981" s="4"/>
    </row>
    <row r="982" spans="1:12">
      <c r="A982" s="5"/>
      <c r="B982" s="33"/>
      <c r="C982" s="3"/>
      <c r="D982" s="8"/>
      <c r="E982" s="8"/>
      <c r="F982" s="3"/>
      <c r="G982" s="3"/>
      <c r="H982" s="3"/>
      <c r="I982" s="2"/>
      <c r="J982" s="3"/>
      <c r="K982" s="3"/>
      <c r="L982" s="4"/>
    </row>
    <row r="983" spans="1:12">
      <c r="A983" s="5"/>
      <c r="B983" s="33"/>
      <c r="C983" s="3"/>
      <c r="D983" s="8"/>
      <c r="E983" s="8"/>
      <c r="F983" s="3"/>
      <c r="G983" s="3"/>
      <c r="H983" s="3"/>
      <c r="I983" s="2"/>
      <c r="J983" s="3"/>
      <c r="K983" s="3"/>
      <c r="L983" s="4"/>
    </row>
    <row r="984" spans="1:12">
      <c r="A984" s="5"/>
      <c r="B984" s="33"/>
      <c r="C984" s="3"/>
      <c r="D984" s="8"/>
      <c r="E984" s="8"/>
      <c r="F984" s="3"/>
      <c r="G984" s="3"/>
      <c r="H984" s="3"/>
      <c r="I984" s="2"/>
      <c r="J984" s="3"/>
      <c r="K984" s="3"/>
      <c r="L984" s="4"/>
    </row>
    <row r="985" spans="1:12">
      <c r="A985" s="5"/>
      <c r="B985" s="33"/>
      <c r="C985" s="3"/>
      <c r="D985" s="8"/>
      <c r="E985" s="8"/>
      <c r="F985" s="3"/>
      <c r="G985" s="3"/>
      <c r="H985" s="3"/>
      <c r="I985" s="2"/>
      <c r="J985" s="3"/>
      <c r="K985" s="3"/>
      <c r="L985" s="4"/>
    </row>
    <row r="986" spans="1:12">
      <c r="A986" s="5"/>
      <c r="B986" s="33"/>
      <c r="C986" s="3"/>
      <c r="D986" s="8"/>
      <c r="E986" s="8"/>
      <c r="F986" s="3"/>
      <c r="G986" s="3"/>
      <c r="H986" s="3"/>
      <c r="I986" s="2"/>
      <c r="J986" s="3"/>
      <c r="K986" s="3"/>
      <c r="L986" s="4"/>
    </row>
    <row r="987" spans="1:12">
      <c r="A987" s="5"/>
      <c r="B987" s="33"/>
      <c r="C987" s="3"/>
      <c r="D987" s="8"/>
      <c r="E987" s="8"/>
      <c r="F987" s="3"/>
      <c r="G987" s="3"/>
      <c r="H987" s="3"/>
      <c r="I987" s="2"/>
      <c r="J987" s="3"/>
      <c r="K987" s="3"/>
      <c r="L987" s="4"/>
    </row>
    <row r="988" spans="1:12">
      <c r="A988" s="5"/>
      <c r="B988" s="33"/>
      <c r="C988" s="3"/>
      <c r="D988" s="8"/>
      <c r="E988" s="8"/>
      <c r="F988" s="3"/>
      <c r="G988" s="3"/>
      <c r="H988" s="3"/>
      <c r="I988" s="2"/>
      <c r="J988" s="3"/>
      <c r="K988" s="3"/>
      <c r="L988" s="4"/>
    </row>
    <row r="989" spans="1:12">
      <c r="A989" s="5"/>
      <c r="B989" s="33"/>
      <c r="C989" s="3"/>
      <c r="D989" s="8"/>
      <c r="E989" s="8"/>
      <c r="F989" s="3"/>
      <c r="G989" s="3"/>
      <c r="H989" s="3"/>
      <c r="I989" s="2"/>
      <c r="J989" s="3"/>
      <c r="K989" s="3"/>
      <c r="L989" s="4"/>
    </row>
    <row r="990" spans="1:12">
      <c r="A990" s="5"/>
      <c r="B990" s="33"/>
      <c r="C990" s="3"/>
      <c r="D990" s="8"/>
      <c r="E990" s="8"/>
      <c r="F990" s="3"/>
      <c r="G990" s="3"/>
      <c r="H990" s="3"/>
      <c r="I990" s="2"/>
      <c r="J990" s="3"/>
      <c r="K990" s="3"/>
      <c r="L990" s="4"/>
    </row>
    <row r="991" spans="1:12">
      <c r="A991" s="5"/>
      <c r="B991" s="33"/>
      <c r="C991" s="3"/>
      <c r="D991" s="8"/>
      <c r="E991" s="8"/>
      <c r="F991" s="3"/>
      <c r="G991" s="3"/>
      <c r="H991" s="3"/>
      <c r="I991" s="2"/>
      <c r="J991" s="3"/>
      <c r="K991" s="3"/>
      <c r="L991" s="4"/>
    </row>
    <row r="992" spans="1:12">
      <c r="A992" s="5"/>
      <c r="B992" s="33"/>
      <c r="C992" s="3"/>
      <c r="D992" s="8"/>
      <c r="E992" s="8"/>
      <c r="F992" s="3"/>
      <c r="G992" s="3"/>
      <c r="H992" s="3"/>
      <c r="I992" s="2"/>
      <c r="J992" s="3"/>
      <c r="K992" s="3"/>
      <c r="L992" s="4"/>
    </row>
    <row r="993" spans="1:12">
      <c r="A993" s="5"/>
      <c r="B993" s="33"/>
      <c r="C993" s="3"/>
      <c r="D993" s="8"/>
      <c r="E993" s="8"/>
      <c r="F993" s="3"/>
      <c r="G993" s="3"/>
      <c r="H993" s="3"/>
      <c r="I993" s="2"/>
      <c r="J993" s="3"/>
      <c r="K993" s="3"/>
      <c r="L993" s="4"/>
    </row>
    <row r="994" spans="1:12">
      <c r="A994" s="5"/>
      <c r="B994" s="33"/>
      <c r="C994" s="3"/>
      <c r="D994" s="8"/>
      <c r="E994" s="8"/>
      <c r="F994" s="3"/>
      <c r="G994" s="3"/>
      <c r="H994" s="3"/>
      <c r="I994" s="2"/>
      <c r="J994" s="3"/>
      <c r="K994" s="3"/>
      <c r="L994" s="4"/>
    </row>
    <row r="995" spans="1:12">
      <c r="A995" s="5"/>
      <c r="B995" s="33"/>
      <c r="C995" s="3"/>
      <c r="D995" s="8"/>
      <c r="E995" s="8"/>
      <c r="F995" s="3"/>
      <c r="G995" s="3"/>
      <c r="H995" s="3"/>
      <c r="I995" s="2"/>
      <c r="J995" s="3"/>
      <c r="K995" s="3"/>
      <c r="L995" s="4"/>
    </row>
    <row r="996" spans="1:12">
      <c r="A996" s="5"/>
      <c r="B996" s="33"/>
      <c r="C996" s="3"/>
      <c r="D996" s="8"/>
      <c r="E996" s="8"/>
      <c r="F996" s="3"/>
      <c r="G996" s="3"/>
      <c r="H996" s="3"/>
      <c r="I996" s="2"/>
      <c r="J996" s="3"/>
      <c r="K996" s="3"/>
      <c r="L996" s="4"/>
    </row>
    <row r="997" spans="1:12">
      <c r="A997" s="5"/>
      <c r="B997" s="33"/>
      <c r="C997" s="3"/>
      <c r="D997" s="8"/>
      <c r="E997" s="8"/>
      <c r="F997" s="3"/>
      <c r="G997" s="3"/>
      <c r="H997" s="3"/>
      <c r="I997" s="2"/>
      <c r="J997" s="3"/>
      <c r="K997" s="3"/>
      <c r="L997" s="4"/>
    </row>
    <row r="998" spans="1:12">
      <c r="A998" s="5"/>
      <c r="B998" s="33"/>
      <c r="C998" s="3"/>
      <c r="D998" s="8"/>
      <c r="E998" s="8"/>
      <c r="F998" s="3"/>
      <c r="G998" s="3"/>
      <c r="H998" s="3"/>
      <c r="I998" s="2"/>
      <c r="J998" s="3"/>
      <c r="K998" s="3"/>
      <c r="L998" s="4"/>
    </row>
    <row r="999" spans="1:12">
      <c r="A999" s="5"/>
      <c r="B999" s="33"/>
      <c r="C999" s="3"/>
      <c r="D999" s="8"/>
      <c r="E999" s="8"/>
      <c r="F999" s="3"/>
      <c r="G999" s="3"/>
      <c r="H999" s="3"/>
      <c r="I999" s="2"/>
      <c r="J999" s="3"/>
      <c r="K999" s="3"/>
      <c r="L999" s="4"/>
    </row>
    <row r="1000" spans="1:12">
      <c r="A1000" s="5"/>
      <c r="B1000" s="33"/>
      <c r="C1000" s="3"/>
      <c r="D1000" s="8"/>
      <c r="E1000" s="8"/>
      <c r="F1000" s="3"/>
      <c r="G1000" s="3"/>
      <c r="H1000" s="3"/>
      <c r="I1000" s="2"/>
      <c r="J1000" s="3"/>
      <c r="K1000" s="3"/>
      <c r="L1000" s="4"/>
    </row>
    <row r="1001" spans="1:12">
      <c r="A1001" s="5"/>
      <c r="B1001" s="33"/>
      <c r="C1001" s="3"/>
      <c r="D1001" s="8"/>
      <c r="E1001" s="8"/>
      <c r="F1001" s="3"/>
      <c r="G1001" s="3"/>
      <c r="H1001" s="3"/>
      <c r="I1001" s="2"/>
      <c r="J1001" s="3"/>
      <c r="K1001" s="3"/>
      <c r="L1001" s="4"/>
    </row>
    <row r="1002" spans="1:12">
      <c r="A1002" s="5"/>
      <c r="B1002" s="33"/>
      <c r="C1002" s="3"/>
      <c r="D1002" s="8"/>
      <c r="E1002" s="8"/>
      <c r="F1002" s="3"/>
      <c r="G1002" s="3"/>
      <c r="H1002" s="3"/>
      <c r="I1002" s="2"/>
      <c r="J1002" s="3"/>
      <c r="K1002" s="3"/>
      <c r="L1002" s="4"/>
    </row>
    <row r="1003" spans="1:12">
      <c r="A1003" s="5"/>
      <c r="B1003" s="33"/>
      <c r="C1003" s="3"/>
      <c r="D1003" s="8"/>
      <c r="E1003" s="8"/>
      <c r="F1003" s="3"/>
      <c r="G1003" s="3"/>
      <c r="H1003" s="3"/>
      <c r="I1003" s="2"/>
      <c r="J1003" s="3"/>
      <c r="K1003" s="3"/>
      <c r="L1003" s="4"/>
    </row>
    <row r="1004" spans="1:12">
      <c r="A1004" s="5"/>
      <c r="B1004" s="33"/>
      <c r="C1004" s="3"/>
      <c r="D1004" s="8"/>
      <c r="E1004" s="8"/>
      <c r="F1004" s="3"/>
      <c r="G1004" s="3"/>
      <c r="H1004" s="3"/>
      <c r="I1004" s="2"/>
      <c r="J1004" s="3"/>
      <c r="K1004" s="3"/>
      <c r="L1004" s="4"/>
    </row>
    <row r="1005" spans="1:12">
      <c r="A1005" s="5"/>
      <c r="B1005" s="33"/>
      <c r="C1005" s="3"/>
      <c r="D1005" s="8"/>
      <c r="E1005" s="8"/>
      <c r="F1005" s="3"/>
      <c r="G1005" s="3"/>
      <c r="H1005" s="3"/>
      <c r="I1005" s="2"/>
      <c r="J1005" s="3"/>
      <c r="K1005" s="3"/>
      <c r="L1005" s="4"/>
    </row>
    <row r="1006" spans="1:12">
      <c r="A1006" s="5"/>
      <c r="B1006" s="33"/>
      <c r="C1006" s="3"/>
      <c r="D1006" s="8"/>
      <c r="E1006" s="8"/>
      <c r="F1006" s="3"/>
      <c r="G1006" s="3"/>
      <c r="H1006" s="3"/>
      <c r="I1006" s="2"/>
      <c r="J1006" s="3"/>
      <c r="K1006" s="3"/>
      <c r="L1006" s="4"/>
    </row>
    <row r="1007" spans="1:12">
      <c r="A1007" s="5"/>
      <c r="B1007" s="33"/>
      <c r="C1007" s="3"/>
      <c r="D1007" s="8"/>
      <c r="E1007" s="8"/>
      <c r="F1007" s="3"/>
      <c r="G1007" s="3"/>
      <c r="H1007" s="3"/>
      <c r="I1007" s="2"/>
      <c r="J1007" s="3"/>
      <c r="K1007" s="3"/>
      <c r="L1007" s="4"/>
    </row>
    <row r="1008" spans="1:12">
      <c r="A1008" s="5"/>
      <c r="B1008" s="33"/>
      <c r="C1008" s="3"/>
      <c r="D1008" s="8"/>
      <c r="E1008" s="8"/>
      <c r="F1008" s="3"/>
      <c r="G1008" s="3"/>
      <c r="H1008" s="3"/>
      <c r="I1008" s="2"/>
      <c r="J1008" s="3"/>
      <c r="K1008" s="3"/>
      <c r="L1008" s="4"/>
    </row>
    <row r="1009" spans="1:12">
      <c r="A1009" s="5"/>
      <c r="B1009" s="33"/>
      <c r="C1009" s="3"/>
      <c r="D1009" s="8"/>
      <c r="E1009" s="8"/>
      <c r="F1009" s="3"/>
      <c r="G1009" s="3"/>
      <c r="H1009" s="3"/>
      <c r="I1009" s="2"/>
      <c r="J1009" s="3"/>
      <c r="K1009" s="3"/>
      <c r="L1009" s="4"/>
    </row>
    <row r="1010" spans="1:12">
      <c r="A1010" s="5"/>
      <c r="B1010" s="33"/>
      <c r="C1010" s="3"/>
      <c r="D1010" s="8"/>
      <c r="E1010" s="8"/>
      <c r="F1010" s="3"/>
      <c r="G1010" s="3"/>
      <c r="H1010" s="3"/>
      <c r="I1010" s="2"/>
      <c r="J1010" s="3"/>
      <c r="K1010" s="3"/>
      <c r="L1010" s="4"/>
    </row>
    <row r="1011" spans="1:12">
      <c r="A1011" s="5"/>
      <c r="B1011" s="33"/>
      <c r="C1011" s="3"/>
      <c r="D1011" s="8"/>
      <c r="E1011" s="8"/>
      <c r="F1011" s="3"/>
      <c r="G1011" s="3"/>
      <c r="H1011" s="3"/>
      <c r="I1011" s="2"/>
      <c r="J1011" s="3"/>
      <c r="K1011" s="3"/>
      <c r="L1011" s="4"/>
    </row>
    <row r="1012" spans="1:12">
      <c r="A1012" s="5"/>
      <c r="B1012" s="33"/>
      <c r="C1012" s="3"/>
      <c r="D1012" s="8"/>
      <c r="E1012" s="8"/>
      <c r="F1012" s="3"/>
      <c r="G1012" s="3"/>
      <c r="H1012" s="3"/>
      <c r="I1012" s="2"/>
      <c r="J1012" s="3"/>
      <c r="K1012" s="3"/>
      <c r="L1012" s="4"/>
    </row>
    <row r="1013" spans="1:12">
      <c r="A1013" s="5"/>
      <c r="B1013" s="33"/>
      <c r="C1013" s="3"/>
      <c r="D1013" s="8"/>
      <c r="E1013" s="8"/>
      <c r="F1013" s="3"/>
      <c r="G1013" s="3"/>
      <c r="H1013" s="3"/>
      <c r="I1013" s="2"/>
      <c r="J1013" s="3"/>
      <c r="K1013" s="3"/>
      <c r="L1013" s="4"/>
    </row>
    <row r="1014" spans="1:12">
      <c r="A1014" s="5"/>
      <c r="B1014" s="33"/>
      <c r="C1014" s="3"/>
      <c r="D1014" s="8"/>
      <c r="E1014" s="8"/>
      <c r="F1014" s="3"/>
      <c r="G1014" s="3"/>
      <c r="H1014" s="3"/>
      <c r="I1014" s="2"/>
      <c r="J1014" s="3"/>
      <c r="K1014" s="3"/>
      <c r="L1014" s="4"/>
    </row>
    <row r="1015" spans="1:12">
      <c r="A1015" s="5"/>
      <c r="B1015" s="33"/>
      <c r="C1015" s="3"/>
      <c r="D1015" s="8"/>
      <c r="E1015" s="8"/>
      <c r="F1015" s="3"/>
      <c r="G1015" s="3"/>
      <c r="H1015" s="3"/>
      <c r="I1015" s="2"/>
      <c r="J1015" s="3"/>
      <c r="K1015" s="3"/>
      <c r="L1015" s="4"/>
    </row>
    <row r="1016" spans="1:12">
      <c r="A1016" s="5"/>
      <c r="B1016" s="33"/>
      <c r="C1016" s="3"/>
      <c r="D1016" s="8"/>
      <c r="E1016" s="8"/>
      <c r="F1016" s="3"/>
      <c r="G1016" s="3"/>
      <c r="H1016" s="3"/>
      <c r="I1016" s="2"/>
      <c r="J1016" s="3"/>
      <c r="K1016" s="3"/>
      <c r="L1016" s="4"/>
    </row>
    <row r="1017" spans="1:12">
      <c r="A1017" s="5"/>
      <c r="B1017" s="33"/>
      <c r="C1017" s="3"/>
      <c r="D1017" s="8"/>
      <c r="E1017" s="8"/>
      <c r="F1017" s="3"/>
      <c r="G1017" s="3"/>
      <c r="H1017" s="3"/>
      <c r="I1017" s="2"/>
      <c r="J1017" s="3"/>
      <c r="K1017" s="3"/>
      <c r="L1017" s="4"/>
    </row>
    <row r="1018" spans="1:12">
      <c r="A1018" s="5"/>
      <c r="B1018" s="33"/>
      <c r="C1018" s="3"/>
      <c r="D1018" s="8"/>
      <c r="E1018" s="8"/>
      <c r="F1018" s="3"/>
      <c r="G1018" s="3"/>
      <c r="H1018" s="3"/>
      <c r="I1018" s="2"/>
      <c r="J1018" s="3"/>
      <c r="K1018" s="3"/>
      <c r="L1018" s="4"/>
    </row>
    <row r="1019" spans="1:12">
      <c r="A1019" s="5"/>
      <c r="B1019" s="33"/>
      <c r="C1019" s="3"/>
      <c r="D1019" s="8"/>
      <c r="E1019" s="8"/>
      <c r="F1019" s="3"/>
      <c r="G1019" s="3"/>
      <c r="H1019" s="3"/>
      <c r="I1019" s="2"/>
      <c r="J1019" s="3"/>
      <c r="K1019" s="3"/>
      <c r="L1019" s="4"/>
    </row>
    <row r="1020" spans="1:12">
      <c r="A1020" s="5"/>
      <c r="B1020" s="33"/>
      <c r="C1020" s="3"/>
      <c r="D1020" s="8"/>
      <c r="E1020" s="8"/>
      <c r="F1020" s="3"/>
      <c r="G1020" s="3"/>
      <c r="H1020" s="3"/>
      <c r="I1020" s="2"/>
      <c r="J1020" s="3"/>
      <c r="K1020" s="3"/>
      <c r="L1020" s="4"/>
    </row>
    <row r="1021" spans="1:12">
      <c r="A1021" s="5"/>
      <c r="B1021" s="33"/>
      <c r="C1021" s="3"/>
      <c r="D1021" s="8"/>
      <c r="E1021" s="8"/>
      <c r="F1021" s="3"/>
      <c r="G1021" s="3"/>
      <c r="H1021" s="3"/>
      <c r="I1021" s="2"/>
      <c r="J1021" s="3"/>
      <c r="K1021" s="3"/>
      <c r="L1021" s="4"/>
    </row>
    <row r="1022" spans="1:12">
      <c r="A1022" s="5"/>
      <c r="B1022" s="33"/>
      <c r="C1022" s="3"/>
      <c r="D1022" s="8"/>
      <c r="E1022" s="8"/>
      <c r="F1022" s="3"/>
      <c r="G1022" s="3"/>
      <c r="H1022" s="3"/>
      <c r="I1022" s="2"/>
      <c r="J1022" s="3"/>
      <c r="K1022" s="3"/>
      <c r="L1022" s="4"/>
    </row>
    <row r="1023" spans="1:12">
      <c r="A1023" s="5"/>
      <c r="B1023" s="33"/>
      <c r="C1023" s="3"/>
      <c r="D1023" s="8"/>
      <c r="E1023" s="8"/>
      <c r="F1023" s="3"/>
      <c r="G1023" s="3"/>
      <c r="H1023" s="3"/>
      <c r="I1023" s="2"/>
      <c r="J1023" s="3"/>
      <c r="K1023" s="3"/>
      <c r="L1023" s="4"/>
    </row>
    <row r="1024" spans="1:12">
      <c r="A1024" s="5"/>
      <c r="B1024" s="33"/>
      <c r="C1024" s="3"/>
      <c r="D1024" s="8"/>
      <c r="E1024" s="8"/>
      <c r="F1024" s="3"/>
      <c r="G1024" s="3"/>
      <c r="H1024" s="3"/>
      <c r="I1024" s="2"/>
      <c r="J1024" s="3"/>
      <c r="K1024" s="3"/>
      <c r="L1024" s="4"/>
    </row>
    <row r="1025" spans="1:12">
      <c r="A1025" s="5"/>
      <c r="B1025" s="33"/>
      <c r="C1025" s="3"/>
      <c r="D1025" s="8"/>
      <c r="E1025" s="8"/>
      <c r="F1025" s="3"/>
      <c r="G1025" s="3"/>
      <c r="H1025" s="3"/>
      <c r="I1025" s="2"/>
      <c r="J1025" s="3"/>
      <c r="K1025" s="3"/>
      <c r="L1025" s="4"/>
    </row>
    <row r="1026" spans="1:12">
      <c r="A1026" s="5"/>
      <c r="B1026" s="33"/>
      <c r="C1026" s="3"/>
      <c r="D1026" s="8"/>
      <c r="E1026" s="8"/>
      <c r="F1026" s="3"/>
      <c r="G1026" s="3"/>
      <c r="H1026" s="3"/>
      <c r="I1026" s="2"/>
      <c r="J1026" s="3"/>
      <c r="K1026" s="3"/>
      <c r="L1026" s="4"/>
    </row>
    <row r="1027" spans="1:12">
      <c r="A1027" s="5"/>
      <c r="B1027" s="33"/>
      <c r="C1027" s="3"/>
      <c r="D1027" s="8"/>
      <c r="E1027" s="8"/>
      <c r="F1027" s="3"/>
      <c r="G1027" s="3"/>
      <c r="H1027" s="3"/>
      <c r="I1027" s="2"/>
      <c r="J1027" s="3"/>
      <c r="K1027" s="3"/>
      <c r="L1027" s="4"/>
    </row>
    <row r="1028" spans="1:12">
      <c r="A1028" s="5"/>
      <c r="B1028" s="33"/>
      <c r="C1028" s="3"/>
      <c r="D1028" s="8"/>
      <c r="E1028" s="8"/>
      <c r="F1028" s="3"/>
      <c r="G1028" s="3"/>
      <c r="H1028" s="3"/>
      <c r="I1028" s="2"/>
      <c r="J1028" s="3"/>
      <c r="K1028" s="3"/>
      <c r="L1028" s="4"/>
    </row>
    <row r="1029" spans="1:12">
      <c r="A1029" s="5"/>
      <c r="B1029" s="33"/>
      <c r="C1029" s="3"/>
      <c r="D1029" s="8"/>
      <c r="E1029" s="8"/>
      <c r="F1029" s="3"/>
      <c r="G1029" s="3"/>
      <c r="H1029" s="3"/>
      <c r="I1029" s="2"/>
      <c r="J1029" s="3"/>
      <c r="K1029" s="3"/>
      <c r="L1029" s="4"/>
    </row>
    <row r="1030" spans="1:12">
      <c r="A1030" s="5"/>
      <c r="B1030" s="33"/>
      <c r="C1030" s="3"/>
      <c r="D1030" s="8"/>
      <c r="E1030" s="8"/>
      <c r="F1030" s="3"/>
      <c r="G1030" s="3"/>
      <c r="H1030" s="3"/>
      <c r="I1030" s="2"/>
      <c r="J1030" s="3"/>
      <c r="K1030" s="3"/>
      <c r="L1030" s="4"/>
    </row>
    <row r="1031" spans="1:12">
      <c r="A1031" s="5"/>
      <c r="B1031" s="33"/>
      <c r="C1031" s="3"/>
      <c r="D1031" s="8"/>
      <c r="E1031" s="8"/>
      <c r="F1031" s="3"/>
      <c r="G1031" s="3"/>
      <c r="H1031" s="3"/>
      <c r="I1031" s="2"/>
      <c r="J1031" s="3"/>
      <c r="K1031" s="3"/>
      <c r="L1031" s="4"/>
    </row>
    <row r="1032" spans="1:12">
      <c r="A1032" s="5"/>
      <c r="B1032" s="33"/>
      <c r="C1032" s="3"/>
      <c r="D1032" s="8"/>
      <c r="E1032" s="8"/>
      <c r="F1032" s="3"/>
      <c r="G1032" s="3"/>
      <c r="H1032" s="3"/>
      <c r="I1032" s="2"/>
      <c r="J1032" s="3"/>
      <c r="K1032" s="3"/>
      <c r="L1032" s="4"/>
    </row>
    <row r="1033" spans="1:12">
      <c r="A1033" s="5"/>
      <c r="B1033" s="33"/>
      <c r="C1033" s="3"/>
      <c r="D1033" s="8"/>
      <c r="E1033" s="8"/>
      <c r="F1033" s="3"/>
      <c r="G1033" s="3"/>
      <c r="H1033" s="3"/>
      <c r="I1033" s="2"/>
      <c r="J1033" s="3"/>
      <c r="K1033" s="3"/>
      <c r="L1033" s="4"/>
    </row>
    <row r="1034" spans="1:12">
      <c r="A1034" s="5"/>
      <c r="B1034" s="33"/>
      <c r="C1034" s="3"/>
      <c r="D1034" s="8"/>
      <c r="E1034" s="8"/>
      <c r="F1034" s="3"/>
      <c r="G1034" s="3"/>
      <c r="H1034" s="3"/>
      <c r="I1034" s="2"/>
      <c r="J1034" s="3"/>
      <c r="K1034" s="3"/>
      <c r="L1034" s="4"/>
    </row>
    <row r="1035" spans="1:12">
      <c r="A1035" s="5"/>
      <c r="B1035" s="33"/>
      <c r="C1035" s="3"/>
      <c r="D1035" s="8"/>
      <c r="E1035" s="8"/>
      <c r="F1035" s="3"/>
      <c r="G1035" s="3"/>
      <c r="H1035" s="3"/>
      <c r="I1035" s="2"/>
      <c r="J1035" s="3"/>
      <c r="K1035" s="3"/>
      <c r="L1035" s="4"/>
    </row>
    <row r="1036" spans="1:12">
      <c r="A1036" s="5"/>
      <c r="B1036" s="33"/>
      <c r="C1036" s="3"/>
      <c r="D1036" s="8"/>
      <c r="E1036" s="8"/>
      <c r="F1036" s="3"/>
      <c r="G1036" s="3"/>
      <c r="H1036" s="3"/>
      <c r="I1036" s="2"/>
      <c r="J1036" s="3"/>
      <c r="K1036" s="3"/>
      <c r="L1036" s="4"/>
    </row>
    <row r="1037" spans="1:12">
      <c r="A1037" s="5"/>
      <c r="B1037" s="33"/>
      <c r="C1037" s="3"/>
      <c r="D1037" s="8"/>
      <c r="E1037" s="8"/>
      <c r="F1037" s="3"/>
      <c r="G1037" s="3"/>
      <c r="H1037" s="3"/>
      <c r="I1037" s="2"/>
      <c r="J1037" s="3"/>
      <c r="K1037" s="3"/>
      <c r="L1037" s="4"/>
    </row>
    <row r="1038" spans="1:12">
      <c r="A1038" s="5"/>
      <c r="B1038" s="33"/>
      <c r="C1038" s="3"/>
      <c r="D1038" s="8"/>
      <c r="E1038" s="8"/>
      <c r="F1038" s="3"/>
      <c r="G1038" s="3"/>
      <c r="H1038" s="3"/>
      <c r="I1038" s="2"/>
      <c r="J1038" s="3"/>
      <c r="K1038" s="3"/>
      <c r="L1038" s="4"/>
    </row>
    <row r="1039" spans="1:12">
      <c r="A1039" s="5"/>
      <c r="B1039" s="33"/>
      <c r="C1039" s="3"/>
      <c r="D1039" s="8"/>
      <c r="E1039" s="8"/>
      <c r="F1039" s="3"/>
      <c r="G1039" s="3"/>
      <c r="H1039" s="3"/>
      <c r="I1039" s="2"/>
      <c r="J1039" s="3"/>
      <c r="K1039" s="3"/>
      <c r="L1039" s="4"/>
    </row>
    <row r="1040" spans="1:12">
      <c r="A1040" s="5"/>
      <c r="B1040" s="33"/>
      <c r="C1040" s="3"/>
      <c r="D1040" s="8"/>
      <c r="E1040" s="8"/>
      <c r="F1040" s="3"/>
      <c r="G1040" s="3"/>
      <c r="H1040" s="3"/>
      <c r="I1040" s="2"/>
      <c r="J1040" s="3"/>
      <c r="K1040" s="3"/>
      <c r="L1040" s="4"/>
    </row>
    <row r="1041" spans="1:12">
      <c r="A1041" s="5"/>
      <c r="B1041" s="33"/>
      <c r="C1041" s="3"/>
      <c r="D1041" s="8"/>
      <c r="E1041" s="8"/>
      <c r="F1041" s="3"/>
      <c r="G1041" s="3"/>
      <c r="H1041" s="3"/>
      <c r="I1041" s="2"/>
      <c r="J1041" s="3"/>
      <c r="K1041" s="3"/>
      <c r="L1041" s="4"/>
    </row>
    <row r="1042" spans="1:12">
      <c r="A1042" s="5"/>
      <c r="B1042" s="33"/>
      <c r="C1042" s="3"/>
      <c r="D1042" s="8"/>
      <c r="E1042" s="8"/>
      <c r="F1042" s="3"/>
      <c r="G1042" s="3"/>
      <c r="H1042" s="3"/>
      <c r="I1042" s="2"/>
      <c r="J1042" s="3"/>
      <c r="K1042" s="3"/>
      <c r="L1042" s="4"/>
    </row>
    <row r="1043" spans="1:12">
      <c r="A1043" s="5"/>
      <c r="B1043" s="33"/>
      <c r="C1043" s="3"/>
      <c r="D1043" s="8"/>
      <c r="E1043" s="8"/>
      <c r="F1043" s="3"/>
      <c r="G1043" s="3"/>
      <c r="H1043" s="3"/>
      <c r="I1043" s="2"/>
      <c r="J1043" s="3"/>
      <c r="K1043" s="3"/>
      <c r="L1043" s="4"/>
    </row>
    <row r="1044" spans="1:12">
      <c r="A1044" s="5"/>
      <c r="B1044" s="33"/>
      <c r="C1044" s="3"/>
      <c r="D1044" s="8"/>
      <c r="E1044" s="8"/>
      <c r="F1044" s="3"/>
      <c r="G1044" s="3"/>
      <c r="H1044" s="3"/>
      <c r="I1044" s="2"/>
      <c r="J1044" s="3"/>
      <c r="K1044" s="3"/>
      <c r="L1044" s="4"/>
    </row>
    <row r="1045" spans="1:12">
      <c r="A1045" s="5"/>
      <c r="B1045" s="33"/>
      <c r="C1045" s="3"/>
      <c r="D1045" s="8"/>
      <c r="E1045" s="8"/>
      <c r="F1045" s="3"/>
      <c r="G1045" s="3"/>
      <c r="H1045" s="3"/>
      <c r="I1045" s="2"/>
      <c r="J1045" s="3"/>
      <c r="K1045" s="3"/>
      <c r="L1045" s="4"/>
    </row>
    <row r="1046" spans="1:12">
      <c r="A1046" s="5"/>
      <c r="B1046" s="33"/>
      <c r="C1046" s="3"/>
      <c r="D1046" s="8"/>
      <c r="E1046" s="8"/>
      <c r="F1046" s="3"/>
      <c r="G1046" s="3"/>
      <c r="H1046" s="3"/>
      <c r="I1046" s="2"/>
      <c r="J1046" s="3"/>
      <c r="K1046" s="3"/>
      <c r="L1046" s="4"/>
    </row>
    <row r="1047" spans="1:12">
      <c r="A1047" s="5"/>
      <c r="B1047" s="33"/>
      <c r="C1047" s="3"/>
      <c r="D1047" s="8"/>
      <c r="E1047" s="8"/>
      <c r="F1047" s="3"/>
      <c r="G1047" s="3"/>
      <c r="H1047" s="3"/>
      <c r="I1047" s="2"/>
      <c r="J1047" s="3"/>
      <c r="K1047" s="3"/>
      <c r="L1047" s="4"/>
    </row>
    <row r="1048" spans="1:12">
      <c r="A1048" s="5"/>
      <c r="B1048" s="33"/>
      <c r="C1048" s="3"/>
      <c r="D1048" s="8"/>
      <c r="E1048" s="8"/>
      <c r="F1048" s="3"/>
      <c r="G1048" s="3"/>
      <c r="H1048" s="3"/>
      <c r="I1048" s="2"/>
      <c r="J1048" s="3"/>
      <c r="K1048" s="3"/>
      <c r="L1048" s="4"/>
    </row>
    <row r="1049" spans="1:12">
      <c r="A1049" s="5"/>
      <c r="B1049" s="33"/>
      <c r="C1049" s="3"/>
      <c r="D1049" s="8"/>
      <c r="E1049" s="8"/>
      <c r="F1049" s="3"/>
      <c r="G1049" s="3"/>
      <c r="H1049" s="3"/>
      <c r="I1049" s="2"/>
      <c r="J1049" s="3"/>
      <c r="K1049" s="3"/>
      <c r="L1049" s="4"/>
    </row>
    <row r="1050" spans="1:12">
      <c r="A1050" s="5"/>
      <c r="B1050" s="33"/>
      <c r="C1050" s="3"/>
      <c r="D1050" s="8"/>
      <c r="E1050" s="8"/>
      <c r="F1050" s="3"/>
      <c r="G1050" s="3"/>
      <c r="H1050" s="3"/>
      <c r="I1050" s="2"/>
      <c r="J1050" s="3"/>
      <c r="K1050" s="3"/>
      <c r="L1050" s="4"/>
    </row>
    <row r="1051" spans="1:12">
      <c r="A1051" s="5"/>
      <c r="B1051" s="33"/>
      <c r="C1051" s="3"/>
      <c r="D1051" s="8"/>
      <c r="E1051" s="8"/>
      <c r="F1051" s="3"/>
      <c r="G1051" s="3"/>
      <c r="H1051" s="3"/>
      <c r="I1051" s="2"/>
      <c r="J1051" s="3"/>
      <c r="K1051" s="3"/>
      <c r="L1051" s="4"/>
    </row>
    <row r="1052" spans="1:12">
      <c r="A1052" s="5"/>
      <c r="B1052" s="33"/>
      <c r="C1052" s="3"/>
      <c r="D1052" s="8"/>
      <c r="E1052" s="8"/>
      <c r="F1052" s="3"/>
      <c r="G1052" s="3"/>
      <c r="H1052" s="3"/>
      <c r="I1052" s="2"/>
      <c r="J1052" s="3"/>
      <c r="K1052" s="3"/>
      <c r="L1052" s="4"/>
    </row>
    <row r="1053" spans="1:12">
      <c r="A1053" s="5"/>
      <c r="B1053" s="33"/>
      <c r="C1053" s="3"/>
      <c r="D1053" s="8"/>
      <c r="E1053" s="8"/>
      <c r="F1053" s="3"/>
      <c r="G1053" s="3"/>
      <c r="H1053" s="3"/>
      <c r="I1053" s="2"/>
      <c r="J1053" s="3"/>
      <c r="K1053" s="3"/>
      <c r="L1053" s="4"/>
    </row>
    <row r="1054" spans="1:12">
      <c r="A1054" s="5"/>
      <c r="B1054" s="33"/>
      <c r="C1054" s="3"/>
      <c r="D1054" s="8"/>
      <c r="E1054" s="8"/>
      <c r="F1054" s="3"/>
      <c r="G1054" s="3"/>
      <c r="H1054" s="3"/>
      <c r="I1054" s="2"/>
      <c r="J1054" s="3"/>
      <c r="K1054" s="3"/>
      <c r="L1054" s="4"/>
    </row>
    <row r="1055" spans="1:12">
      <c r="A1055" s="5"/>
      <c r="B1055" s="33"/>
      <c r="C1055" s="3"/>
      <c r="D1055" s="8"/>
      <c r="E1055" s="8"/>
      <c r="F1055" s="3"/>
      <c r="G1055" s="3"/>
      <c r="H1055" s="3"/>
      <c r="I1055" s="2"/>
      <c r="J1055" s="3"/>
      <c r="K1055" s="3"/>
      <c r="L1055" s="4"/>
    </row>
    <row r="1056" spans="1:12">
      <c r="A1056" s="5"/>
      <c r="B1056" s="33"/>
      <c r="C1056" s="3"/>
      <c r="D1056" s="8"/>
      <c r="E1056" s="8"/>
      <c r="F1056" s="3"/>
      <c r="G1056" s="3"/>
      <c r="H1056" s="3"/>
      <c r="I1056" s="2"/>
      <c r="J1056" s="3"/>
      <c r="K1056" s="3"/>
      <c r="L1056" s="4"/>
    </row>
    <row r="1057" spans="1:12">
      <c r="A1057" s="5"/>
      <c r="B1057" s="33"/>
      <c r="C1057" s="3"/>
      <c r="D1057" s="8"/>
      <c r="E1057" s="8"/>
      <c r="F1057" s="3"/>
      <c r="G1057" s="3"/>
      <c r="H1057" s="3"/>
      <c r="I1057" s="2"/>
      <c r="J1057" s="3"/>
      <c r="K1057" s="3"/>
      <c r="L1057" s="4"/>
    </row>
    <row r="1058" spans="1:12">
      <c r="A1058" s="5"/>
      <c r="B1058" s="33"/>
      <c r="C1058" s="3"/>
      <c r="D1058" s="8"/>
      <c r="E1058" s="8"/>
      <c r="F1058" s="3"/>
      <c r="G1058" s="3"/>
      <c r="H1058" s="3"/>
      <c r="I1058" s="2"/>
      <c r="J1058" s="3"/>
      <c r="K1058" s="3"/>
      <c r="L1058" s="4"/>
    </row>
    <row r="1059" spans="1:12">
      <c r="A1059" s="5"/>
      <c r="B1059" s="33"/>
      <c r="C1059" s="3"/>
      <c r="D1059" s="8"/>
      <c r="E1059" s="8"/>
      <c r="F1059" s="3"/>
      <c r="G1059" s="3"/>
      <c r="H1059" s="3"/>
      <c r="I1059" s="2"/>
      <c r="J1059" s="3"/>
      <c r="K1059" s="3"/>
      <c r="L1059" s="4"/>
    </row>
    <row r="1060" spans="1:12">
      <c r="A1060" s="5"/>
      <c r="B1060" s="33"/>
      <c r="C1060" s="3"/>
      <c r="D1060" s="8"/>
      <c r="E1060" s="8"/>
      <c r="F1060" s="3"/>
      <c r="G1060" s="3"/>
      <c r="H1060" s="3"/>
      <c r="I1060" s="2"/>
      <c r="J1060" s="3"/>
      <c r="K1060" s="3"/>
      <c r="L1060" s="4"/>
    </row>
    <row r="1061" spans="1:12">
      <c r="A1061" s="5"/>
      <c r="B1061" s="33"/>
      <c r="C1061" s="3"/>
      <c r="D1061" s="8"/>
      <c r="E1061" s="8"/>
      <c r="F1061" s="3"/>
      <c r="G1061" s="3"/>
      <c r="H1061" s="3"/>
      <c r="I1061" s="2"/>
      <c r="J1061" s="3"/>
      <c r="K1061" s="3"/>
      <c r="L1061" s="4"/>
    </row>
    <row r="1062" spans="1:12">
      <c r="A1062" s="5"/>
      <c r="B1062" s="33"/>
      <c r="C1062" s="3"/>
      <c r="D1062" s="8"/>
      <c r="E1062" s="8"/>
      <c r="F1062" s="3"/>
      <c r="G1062" s="3"/>
      <c r="H1062" s="3"/>
      <c r="I1062" s="2"/>
      <c r="J1062" s="3"/>
      <c r="K1062" s="3"/>
      <c r="L1062" s="4"/>
    </row>
    <row r="1063" spans="1:12">
      <c r="A1063" s="5"/>
      <c r="B1063" s="33"/>
      <c r="C1063" s="3"/>
      <c r="D1063" s="8"/>
      <c r="E1063" s="8"/>
      <c r="F1063" s="3"/>
      <c r="G1063" s="3"/>
      <c r="H1063" s="3"/>
      <c r="I1063" s="2"/>
      <c r="J1063" s="3"/>
      <c r="K1063" s="3"/>
      <c r="L1063" s="4"/>
    </row>
    <row r="1064" spans="1:12">
      <c r="A1064" s="5"/>
      <c r="B1064" s="33"/>
      <c r="C1064" s="3"/>
      <c r="D1064" s="8"/>
      <c r="E1064" s="8"/>
      <c r="F1064" s="3"/>
      <c r="G1064" s="3"/>
      <c r="H1064" s="3"/>
      <c r="I1064" s="2"/>
      <c r="J1064" s="3"/>
      <c r="K1064" s="3"/>
      <c r="L1064" s="4"/>
    </row>
    <row r="1065" spans="1:12">
      <c r="A1065" s="5"/>
      <c r="B1065" s="33"/>
      <c r="C1065" s="3"/>
      <c r="D1065" s="8"/>
      <c r="E1065" s="8"/>
      <c r="F1065" s="3"/>
      <c r="G1065" s="3"/>
      <c r="H1065" s="3"/>
      <c r="I1065" s="2"/>
      <c r="J1065" s="3"/>
      <c r="K1065" s="3"/>
      <c r="L1065" s="4"/>
    </row>
    <row r="1066" spans="1:12">
      <c r="A1066" s="5"/>
      <c r="B1066" s="33"/>
      <c r="C1066" s="3"/>
      <c r="D1066" s="8"/>
      <c r="E1066" s="8"/>
      <c r="F1066" s="3"/>
      <c r="G1066" s="3"/>
      <c r="H1066" s="3"/>
      <c r="I1066" s="2"/>
      <c r="J1066" s="3"/>
      <c r="K1066" s="3"/>
      <c r="L1066" s="4"/>
    </row>
    <row r="1067" spans="1:12">
      <c r="A1067" s="5"/>
      <c r="B1067" s="33"/>
      <c r="C1067" s="3"/>
      <c r="D1067" s="8"/>
      <c r="E1067" s="8"/>
      <c r="F1067" s="3"/>
      <c r="G1067" s="3"/>
      <c r="H1067" s="3"/>
      <c r="I1067" s="2"/>
      <c r="J1067" s="3"/>
      <c r="K1067" s="3"/>
      <c r="L1067" s="4"/>
    </row>
    <row r="1068" spans="1:12">
      <c r="A1068" s="5"/>
      <c r="B1068" s="33"/>
      <c r="C1068" s="3"/>
      <c r="D1068" s="8"/>
      <c r="E1068" s="8"/>
      <c r="F1068" s="3"/>
      <c r="G1068" s="3"/>
      <c r="H1068" s="3"/>
      <c r="I1068" s="2"/>
      <c r="J1068" s="3"/>
      <c r="K1068" s="3"/>
      <c r="L1068" s="4"/>
    </row>
    <row r="1069" spans="1:12">
      <c r="A1069" s="5"/>
      <c r="B1069" s="33"/>
      <c r="C1069" s="3"/>
      <c r="D1069" s="8"/>
      <c r="E1069" s="8"/>
      <c r="F1069" s="3"/>
      <c r="G1069" s="3"/>
      <c r="H1069" s="3"/>
      <c r="I1069" s="2"/>
      <c r="J1069" s="3"/>
      <c r="K1069" s="3"/>
      <c r="L1069" s="4"/>
    </row>
    <row r="1070" spans="1:12">
      <c r="A1070" s="5"/>
      <c r="B1070" s="33"/>
      <c r="C1070" s="3"/>
      <c r="D1070" s="8"/>
      <c r="E1070" s="8"/>
      <c r="F1070" s="3"/>
      <c r="G1070" s="3"/>
      <c r="H1070" s="3"/>
      <c r="I1070" s="2"/>
      <c r="J1070" s="3"/>
      <c r="K1070" s="3"/>
      <c r="L1070" s="4"/>
    </row>
    <row r="1071" spans="1:12">
      <c r="A1071" s="5"/>
      <c r="B1071" s="33"/>
      <c r="C1071" s="3"/>
      <c r="D1071" s="8"/>
      <c r="E1071" s="8"/>
      <c r="F1071" s="3"/>
      <c r="G1071" s="3"/>
      <c r="H1071" s="3"/>
      <c r="I1071" s="2"/>
      <c r="J1071" s="3"/>
      <c r="K1071" s="3"/>
      <c r="L1071" s="4"/>
    </row>
    <row r="1072" spans="1:12">
      <c r="A1072" s="5"/>
      <c r="B1072" s="33"/>
      <c r="C1072" s="3"/>
      <c r="D1072" s="8"/>
      <c r="E1072" s="8"/>
      <c r="F1072" s="3"/>
      <c r="G1072" s="3"/>
      <c r="H1072" s="3"/>
      <c r="I1072" s="2"/>
      <c r="J1072" s="3"/>
      <c r="K1072" s="3"/>
      <c r="L1072" s="4"/>
    </row>
    <row r="1073" spans="1:12">
      <c r="A1073" s="5"/>
      <c r="B1073" s="33"/>
      <c r="C1073" s="3"/>
      <c r="D1073" s="8"/>
      <c r="E1073" s="8"/>
      <c r="F1073" s="3"/>
      <c r="G1073" s="3"/>
      <c r="H1073" s="3"/>
      <c r="I1073" s="2"/>
      <c r="J1073" s="3"/>
      <c r="K1073" s="3"/>
      <c r="L1073" s="4"/>
    </row>
    <row r="1074" spans="1:12">
      <c r="A1074" s="5"/>
      <c r="B1074" s="33"/>
      <c r="C1074" s="3"/>
      <c r="D1074" s="8"/>
      <c r="E1074" s="8"/>
      <c r="F1074" s="3"/>
      <c r="G1074" s="3"/>
      <c r="H1074" s="3"/>
      <c r="I1074" s="2"/>
      <c r="J1074" s="3"/>
      <c r="K1074" s="3"/>
      <c r="L1074" s="4"/>
    </row>
    <row r="1075" spans="1:12">
      <c r="A1075" s="5"/>
      <c r="B1075" s="33"/>
      <c r="C1075" s="3"/>
      <c r="D1075" s="8"/>
      <c r="E1075" s="8"/>
      <c r="F1075" s="3"/>
      <c r="G1075" s="3"/>
      <c r="H1075" s="3"/>
      <c r="I1075" s="2"/>
      <c r="J1075" s="3"/>
      <c r="K1075" s="3"/>
      <c r="L1075" s="4"/>
    </row>
    <row r="1076" spans="1:12">
      <c r="A1076" s="5"/>
      <c r="B1076" s="33"/>
      <c r="C1076" s="3"/>
      <c r="D1076" s="8"/>
      <c r="E1076" s="8"/>
      <c r="F1076" s="3"/>
      <c r="G1076" s="3"/>
      <c r="H1076" s="3"/>
      <c r="I1076" s="2"/>
      <c r="J1076" s="3"/>
      <c r="K1076" s="3"/>
      <c r="L1076" s="4"/>
    </row>
    <row r="1077" spans="1:12">
      <c r="A1077" s="5"/>
      <c r="B1077" s="33"/>
      <c r="C1077" s="3"/>
      <c r="D1077" s="8"/>
      <c r="E1077" s="8"/>
      <c r="F1077" s="3"/>
      <c r="G1077" s="3"/>
      <c r="H1077" s="3"/>
      <c r="I1077" s="2"/>
      <c r="J1077" s="3"/>
      <c r="K1077" s="3"/>
      <c r="L1077" s="4"/>
    </row>
    <row r="1078" spans="1:12">
      <c r="A1078" s="5"/>
      <c r="B1078" s="33"/>
      <c r="C1078" s="3"/>
      <c r="D1078" s="8"/>
      <c r="E1078" s="8"/>
      <c r="F1078" s="3"/>
      <c r="G1078" s="3"/>
      <c r="H1078" s="3"/>
      <c r="I1078" s="2"/>
      <c r="J1078" s="3"/>
      <c r="K1078" s="3"/>
      <c r="L1078" s="4"/>
    </row>
    <row r="1079" spans="1:12">
      <c r="A1079" s="5"/>
      <c r="B1079" s="33"/>
      <c r="C1079" s="3"/>
      <c r="D1079" s="8"/>
      <c r="E1079" s="8"/>
      <c r="F1079" s="3"/>
      <c r="G1079" s="3"/>
      <c r="H1079" s="3"/>
      <c r="I1079" s="2"/>
      <c r="J1079" s="3"/>
      <c r="K1079" s="3"/>
      <c r="L1079" s="4"/>
    </row>
    <row r="1080" spans="1:12">
      <c r="A1080" s="5"/>
      <c r="B1080" s="33"/>
      <c r="C1080" s="3"/>
      <c r="D1080" s="8"/>
      <c r="E1080" s="8"/>
      <c r="F1080" s="3"/>
      <c r="G1080" s="3"/>
      <c r="H1080" s="3"/>
      <c r="I1080" s="2"/>
      <c r="J1080" s="3"/>
      <c r="K1080" s="3"/>
      <c r="L1080" s="4"/>
    </row>
    <row r="1081" spans="1:12">
      <c r="A1081" s="5"/>
      <c r="B1081" s="33"/>
      <c r="C1081" s="3"/>
      <c r="D1081" s="8"/>
      <c r="E1081" s="8"/>
      <c r="F1081" s="3"/>
      <c r="G1081" s="3"/>
      <c r="H1081" s="3"/>
      <c r="I1081" s="2"/>
      <c r="J1081" s="3"/>
      <c r="K1081" s="3"/>
      <c r="L1081" s="4"/>
    </row>
    <row r="1082" spans="1:12">
      <c r="A1082" s="5"/>
      <c r="B1082" s="33"/>
      <c r="C1082" s="3"/>
      <c r="D1082" s="8"/>
      <c r="E1082" s="8"/>
      <c r="F1082" s="3"/>
      <c r="G1082" s="3"/>
      <c r="H1082" s="3"/>
      <c r="I1082" s="2"/>
      <c r="J1082" s="3"/>
      <c r="K1082" s="3"/>
      <c r="L1082" s="4"/>
    </row>
    <row r="1083" spans="1:12">
      <c r="A1083" s="5"/>
      <c r="B1083" s="33"/>
      <c r="C1083" s="3"/>
      <c r="D1083" s="8"/>
      <c r="E1083" s="8"/>
      <c r="F1083" s="3"/>
      <c r="G1083" s="3"/>
      <c r="H1083" s="3"/>
      <c r="I1083" s="2"/>
      <c r="J1083" s="3"/>
      <c r="K1083" s="3"/>
      <c r="L1083" s="4"/>
    </row>
    <row r="1084" spans="1:12">
      <c r="A1084" s="5"/>
      <c r="B1084" s="33"/>
      <c r="C1084" s="3"/>
      <c r="D1084" s="8"/>
      <c r="E1084" s="8"/>
      <c r="F1084" s="3"/>
      <c r="G1084" s="3"/>
      <c r="H1084" s="3"/>
      <c r="I1084" s="2"/>
      <c r="J1084" s="3"/>
      <c r="K1084" s="3"/>
      <c r="L1084" s="4"/>
    </row>
    <row r="1085" spans="1:12">
      <c r="A1085" s="5"/>
      <c r="B1085" s="33"/>
      <c r="C1085" s="3"/>
      <c r="D1085" s="8"/>
      <c r="E1085" s="8"/>
      <c r="F1085" s="3"/>
      <c r="G1085" s="3"/>
      <c r="H1085" s="3"/>
      <c r="I1085" s="2"/>
      <c r="J1085" s="3"/>
      <c r="K1085" s="3"/>
      <c r="L1085" s="4"/>
    </row>
    <row r="1086" spans="1:12">
      <c r="A1086" s="5"/>
      <c r="B1086" s="33"/>
      <c r="C1086" s="3"/>
      <c r="D1086" s="8"/>
      <c r="E1086" s="8"/>
      <c r="F1086" s="3"/>
      <c r="G1086" s="3"/>
      <c r="H1086" s="3"/>
      <c r="I1086" s="2"/>
      <c r="J1086" s="3"/>
      <c r="K1086" s="3"/>
      <c r="L1086" s="4"/>
    </row>
    <row r="1087" spans="1:12">
      <c r="A1087" s="5"/>
      <c r="B1087" s="33"/>
      <c r="C1087" s="3"/>
      <c r="D1087" s="8"/>
      <c r="E1087" s="8"/>
      <c r="F1087" s="3"/>
      <c r="G1087" s="3"/>
      <c r="H1087" s="3"/>
      <c r="I1087" s="2"/>
      <c r="J1087" s="3"/>
      <c r="K1087" s="3"/>
      <c r="L1087" s="4"/>
    </row>
    <row r="1088" spans="1:12">
      <c r="A1088" s="5"/>
      <c r="B1088" s="33"/>
      <c r="C1088" s="3"/>
      <c r="D1088" s="8"/>
      <c r="E1088" s="8"/>
      <c r="F1088" s="3"/>
      <c r="G1088" s="3"/>
      <c r="H1088" s="3"/>
      <c r="I1088" s="2"/>
      <c r="J1088" s="3"/>
      <c r="K1088" s="3"/>
      <c r="L1088" s="4"/>
    </row>
    <row r="1089" spans="1:12">
      <c r="A1089" s="5"/>
      <c r="B1089" s="33"/>
      <c r="C1089" s="3"/>
      <c r="D1089" s="8"/>
      <c r="E1089" s="8"/>
      <c r="F1089" s="3"/>
      <c r="G1089" s="3"/>
      <c r="H1089" s="3"/>
      <c r="I1089" s="2"/>
      <c r="J1089" s="3"/>
      <c r="K1089" s="3"/>
      <c r="L1089" s="4"/>
    </row>
    <row r="1090" spans="1:12">
      <c r="A1090" s="5"/>
      <c r="B1090" s="33"/>
      <c r="C1090" s="3"/>
      <c r="D1090" s="8"/>
      <c r="E1090" s="8"/>
      <c r="F1090" s="3"/>
      <c r="G1090" s="3"/>
      <c r="H1090" s="3"/>
      <c r="I1090" s="2"/>
      <c r="J1090" s="3"/>
      <c r="K1090" s="3"/>
      <c r="L1090" s="4"/>
    </row>
    <row r="1091" spans="1:12">
      <c r="A1091" s="5"/>
      <c r="B1091" s="33"/>
      <c r="C1091" s="3"/>
      <c r="D1091" s="8"/>
      <c r="E1091" s="8"/>
      <c r="F1091" s="3"/>
      <c r="G1091" s="3"/>
      <c r="H1091" s="3"/>
      <c r="I1091" s="2"/>
      <c r="J1091" s="3"/>
      <c r="K1091" s="3"/>
      <c r="L1091" s="4"/>
    </row>
    <row r="1092" spans="1:12">
      <c r="A1092" s="5"/>
      <c r="B1092" s="33"/>
      <c r="C1092" s="3"/>
      <c r="D1092" s="8"/>
      <c r="E1092" s="8"/>
      <c r="F1092" s="3"/>
      <c r="G1092" s="3"/>
      <c r="H1092" s="3"/>
      <c r="I1092" s="2"/>
      <c r="J1092" s="3"/>
      <c r="K1092" s="3"/>
      <c r="L1092" s="4"/>
    </row>
    <row r="1093" spans="1:12">
      <c r="A1093" s="5"/>
      <c r="B1093" s="33"/>
      <c r="C1093" s="3"/>
      <c r="D1093" s="8"/>
      <c r="E1093" s="8"/>
      <c r="F1093" s="3"/>
      <c r="G1093" s="3"/>
      <c r="H1093" s="3"/>
      <c r="I1093" s="2"/>
      <c r="J1093" s="3"/>
      <c r="K1093" s="3"/>
      <c r="L1093" s="4"/>
    </row>
    <row r="1094" spans="1:12">
      <c r="A1094" s="5"/>
      <c r="B1094" s="33"/>
      <c r="C1094" s="3"/>
      <c r="D1094" s="8"/>
      <c r="E1094" s="8"/>
      <c r="F1094" s="3"/>
      <c r="G1094" s="3"/>
      <c r="H1094" s="3"/>
      <c r="I1094" s="2"/>
      <c r="J1094" s="3"/>
      <c r="K1094" s="3"/>
      <c r="L1094" s="4"/>
    </row>
    <row r="1095" spans="1:12">
      <c r="A1095" s="5"/>
      <c r="B1095" s="33"/>
      <c r="C1095" s="3"/>
      <c r="D1095" s="8"/>
      <c r="E1095" s="8"/>
      <c r="F1095" s="3"/>
      <c r="G1095" s="3"/>
      <c r="H1095" s="3"/>
      <c r="I1095" s="2"/>
      <c r="J1095" s="3"/>
      <c r="K1095" s="3"/>
      <c r="L1095" s="4"/>
    </row>
    <row r="1096" spans="1:12">
      <c r="A1096" s="5"/>
      <c r="B1096" s="33"/>
      <c r="C1096" s="3"/>
      <c r="D1096" s="8"/>
      <c r="E1096" s="8"/>
      <c r="F1096" s="3"/>
      <c r="G1096" s="3"/>
      <c r="H1096" s="3"/>
      <c r="I1096" s="2"/>
      <c r="J1096" s="3"/>
      <c r="K1096" s="3"/>
      <c r="L1096" s="4"/>
    </row>
    <row r="1097" spans="1:12">
      <c r="A1097" s="5"/>
      <c r="B1097" s="33"/>
      <c r="C1097" s="3"/>
      <c r="D1097" s="8"/>
      <c r="E1097" s="8"/>
      <c r="F1097" s="3"/>
      <c r="G1097" s="3"/>
      <c r="H1097" s="3"/>
      <c r="I1097" s="2"/>
      <c r="J1097" s="3"/>
      <c r="K1097" s="3"/>
      <c r="L1097" s="4"/>
    </row>
    <row r="1098" spans="1:12">
      <c r="A1098" s="5"/>
      <c r="B1098" s="33"/>
      <c r="C1098" s="3"/>
      <c r="D1098" s="8"/>
      <c r="E1098" s="8"/>
      <c r="F1098" s="3"/>
      <c r="G1098" s="3"/>
      <c r="H1098" s="3"/>
      <c r="I1098" s="2"/>
      <c r="J1098" s="3"/>
      <c r="K1098" s="3"/>
      <c r="L1098" s="4"/>
    </row>
    <row r="1099" spans="1:12">
      <c r="A1099" s="5"/>
      <c r="B1099" s="33"/>
      <c r="C1099" s="3"/>
      <c r="D1099" s="8"/>
      <c r="E1099" s="8"/>
      <c r="F1099" s="3"/>
      <c r="G1099" s="3"/>
      <c r="H1099" s="3"/>
      <c r="I1099" s="2"/>
      <c r="J1099" s="3"/>
      <c r="K1099" s="3"/>
      <c r="L1099" s="4"/>
    </row>
    <row r="1100" spans="1:12">
      <c r="A1100" s="5"/>
      <c r="B1100" s="33"/>
      <c r="C1100" s="3"/>
      <c r="D1100" s="8"/>
      <c r="E1100" s="8"/>
      <c r="F1100" s="3"/>
      <c r="G1100" s="3"/>
      <c r="H1100" s="3"/>
      <c r="I1100" s="2"/>
      <c r="J1100" s="3"/>
      <c r="K1100" s="3"/>
      <c r="L1100" s="4"/>
    </row>
    <row r="1101" spans="1:12">
      <c r="A1101" s="5"/>
      <c r="B1101" s="33"/>
      <c r="C1101" s="3"/>
      <c r="D1101" s="8"/>
      <c r="E1101" s="8"/>
      <c r="F1101" s="3"/>
      <c r="G1101" s="3"/>
      <c r="H1101" s="3"/>
      <c r="I1101" s="2"/>
      <c r="J1101" s="3"/>
      <c r="K1101" s="3"/>
      <c r="L1101" s="4"/>
    </row>
    <row r="1102" spans="1:12">
      <c r="A1102" s="5"/>
      <c r="B1102" s="33"/>
      <c r="C1102" s="3"/>
      <c r="D1102" s="8"/>
      <c r="E1102" s="8"/>
      <c r="F1102" s="3"/>
      <c r="G1102" s="3"/>
      <c r="H1102" s="3"/>
      <c r="I1102" s="2"/>
      <c r="J1102" s="3"/>
      <c r="K1102" s="3"/>
      <c r="L1102" s="4"/>
    </row>
    <row r="1103" spans="1:12">
      <c r="A1103" s="5"/>
      <c r="B1103" s="33"/>
      <c r="C1103" s="3"/>
      <c r="D1103" s="8"/>
      <c r="E1103" s="8"/>
      <c r="F1103" s="3"/>
      <c r="G1103" s="3"/>
      <c r="H1103" s="3"/>
      <c r="I1103" s="2"/>
      <c r="J1103" s="3"/>
      <c r="K1103" s="3"/>
      <c r="L1103" s="4"/>
    </row>
    <row r="1104" spans="1:12">
      <c r="A1104" s="5"/>
      <c r="B1104" s="33"/>
      <c r="C1104" s="3"/>
      <c r="D1104" s="8"/>
      <c r="E1104" s="8"/>
      <c r="F1104" s="3"/>
      <c r="G1104" s="3"/>
      <c r="H1104" s="3"/>
      <c r="I1104" s="2"/>
      <c r="J1104" s="3"/>
      <c r="K1104" s="3"/>
      <c r="L1104" s="4"/>
    </row>
    <row r="1105" spans="1:12">
      <c r="A1105" s="5"/>
      <c r="B1105" s="33"/>
      <c r="C1105" s="3"/>
      <c r="D1105" s="8"/>
      <c r="E1105" s="8"/>
      <c r="F1105" s="3"/>
      <c r="G1105" s="3"/>
      <c r="H1105" s="3"/>
      <c r="I1105" s="2"/>
      <c r="J1105" s="3"/>
      <c r="K1105" s="3"/>
      <c r="L1105" s="4"/>
    </row>
    <row r="1106" spans="1:12">
      <c r="A1106" s="5"/>
      <c r="B1106" s="33"/>
      <c r="C1106" s="3"/>
      <c r="D1106" s="8"/>
      <c r="E1106" s="8"/>
      <c r="F1106" s="3"/>
      <c r="G1106" s="3"/>
      <c r="H1106" s="3"/>
      <c r="I1106" s="2"/>
      <c r="J1106" s="3"/>
      <c r="K1106" s="3"/>
      <c r="L1106" s="4"/>
    </row>
    <row r="1107" spans="1:12">
      <c r="A1107" s="5"/>
      <c r="B1107" s="33"/>
      <c r="C1107" s="3"/>
      <c r="D1107" s="8"/>
      <c r="E1107" s="8"/>
      <c r="F1107" s="3"/>
      <c r="G1107" s="3"/>
      <c r="H1107" s="3"/>
      <c r="I1107" s="2"/>
      <c r="J1107" s="3"/>
      <c r="K1107" s="3"/>
      <c r="L1107" s="4"/>
    </row>
    <row r="1108" spans="1:12">
      <c r="A1108" s="5"/>
      <c r="B1108" s="33"/>
      <c r="C1108" s="3"/>
      <c r="D1108" s="8"/>
      <c r="E1108" s="8"/>
      <c r="F1108" s="3"/>
      <c r="G1108" s="3"/>
      <c r="H1108" s="3"/>
      <c r="I1108" s="2"/>
      <c r="J1108" s="3"/>
      <c r="K1108" s="3"/>
      <c r="L1108" s="2"/>
    </row>
    <row r="1109" spans="1:12">
      <c r="A1109" s="5"/>
      <c r="B1109" s="33"/>
      <c r="C1109" s="3"/>
      <c r="D1109" s="8"/>
      <c r="E1109" s="8"/>
      <c r="F1109" s="3"/>
      <c r="G1109" s="3"/>
      <c r="H1109" s="3"/>
      <c r="I1109" s="2"/>
      <c r="J1109" s="3"/>
      <c r="K1109" s="3"/>
      <c r="L1109" s="4"/>
    </row>
    <row r="1110" spans="1:12">
      <c r="A1110" s="5"/>
      <c r="B1110" s="33"/>
      <c r="C1110" s="3"/>
      <c r="D1110" s="8"/>
      <c r="E1110" s="8"/>
      <c r="F1110" s="3"/>
      <c r="G1110" s="3"/>
      <c r="H1110" s="3"/>
      <c r="I1110" s="2"/>
      <c r="J1110" s="3"/>
      <c r="K1110" s="3"/>
      <c r="L1110" s="4"/>
    </row>
    <row r="1111" spans="1:12">
      <c r="A1111" s="5"/>
      <c r="B1111" s="33"/>
      <c r="C1111" s="3"/>
      <c r="D1111" s="8"/>
      <c r="E1111" s="8"/>
      <c r="F1111" s="3"/>
      <c r="G1111" s="3"/>
      <c r="H1111" s="3"/>
      <c r="I1111" s="2"/>
      <c r="J1111" s="3"/>
      <c r="K1111" s="3"/>
      <c r="L1111" s="4"/>
    </row>
    <row r="1112" spans="1:12">
      <c r="A1112" s="5"/>
      <c r="B1112" s="33"/>
      <c r="C1112" s="3"/>
      <c r="D1112" s="8"/>
      <c r="E1112" s="8"/>
      <c r="F1112" s="3"/>
      <c r="G1112" s="3"/>
      <c r="H1112" s="3"/>
      <c r="I1112" s="2"/>
      <c r="J1112" s="3"/>
      <c r="K1112" s="3"/>
      <c r="L1112" s="4"/>
    </row>
    <row r="1113" spans="1:12">
      <c r="A1113" s="5"/>
      <c r="B1113" s="33"/>
      <c r="C1113" s="3"/>
      <c r="D1113" s="8"/>
      <c r="E1113" s="8"/>
      <c r="F1113" s="3"/>
      <c r="G1113" s="3"/>
      <c r="H1113" s="3"/>
      <c r="I1113" s="2"/>
      <c r="J1113" s="3"/>
      <c r="K1113" s="3"/>
      <c r="L1113" s="4"/>
    </row>
    <row r="1114" spans="1:12">
      <c r="A1114" s="5"/>
      <c r="B1114" s="33"/>
      <c r="C1114" s="3"/>
      <c r="D1114" s="8"/>
      <c r="E1114" s="8"/>
      <c r="F1114" s="3"/>
      <c r="G1114" s="3"/>
      <c r="H1114" s="3"/>
      <c r="I1114" s="2"/>
      <c r="J1114" s="3"/>
      <c r="K1114" s="3"/>
      <c r="L1114" s="4"/>
    </row>
    <row r="1115" spans="1:12">
      <c r="A1115" s="5"/>
      <c r="B1115" s="33"/>
      <c r="C1115" s="3"/>
      <c r="D1115" s="8"/>
      <c r="E1115" s="8"/>
      <c r="F1115" s="3"/>
      <c r="G1115" s="3"/>
      <c r="H1115" s="3"/>
      <c r="I1115" s="2"/>
      <c r="J1115" s="3"/>
      <c r="K1115" s="3"/>
      <c r="L1115" s="4"/>
    </row>
    <row r="1116" spans="1:12">
      <c r="A1116" s="5"/>
      <c r="B1116" s="33"/>
      <c r="C1116" s="3"/>
      <c r="D1116" s="8"/>
      <c r="E1116" s="8"/>
      <c r="F1116" s="3"/>
      <c r="G1116" s="3"/>
      <c r="H1116" s="3"/>
      <c r="I1116" s="2"/>
      <c r="J1116" s="3"/>
      <c r="K1116" s="3"/>
      <c r="L1116" s="4"/>
    </row>
    <row r="1117" spans="1:12">
      <c r="A1117" s="5"/>
      <c r="B1117" s="33"/>
      <c r="C1117" s="3"/>
      <c r="D1117" s="8"/>
      <c r="E1117" s="8"/>
      <c r="F1117" s="3"/>
      <c r="G1117" s="3"/>
      <c r="H1117" s="3"/>
      <c r="I1117" s="2"/>
      <c r="J1117" s="3"/>
      <c r="K1117" s="3"/>
      <c r="L1117" s="4"/>
    </row>
    <row r="1118" spans="1:12">
      <c r="A1118" s="5"/>
      <c r="B1118" s="33"/>
      <c r="C1118" s="3"/>
      <c r="D1118" s="8"/>
      <c r="E1118" s="8"/>
      <c r="F1118" s="3"/>
      <c r="G1118" s="3"/>
      <c r="H1118" s="3"/>
      <c r="I1118" s="2"/>
      <c r="J1118" s="3"/>
      <c r="K1118" s="3"/>
      <c r="L1118" s="4"/>
    </row>
    <row r="1119" spans="1:12">
      <c r="A1119" s="5"/>
      <c r="B1119" s="33"/>
      <c r="C1119" s="3"/>
      <c r="D1119" s="8"/>
      <c r="E1119" s="8"/>
      <c r="F1119" s="3"/>
      <c r="G1119" s="3"/>
      <c r="H1119" s="3"/>
      <c r="I1119" s="2"/>
      <c r="J1119" s="3"/>
      <c r="K1119" s="3"/>
      <c r="L1119" s="4"/>
    </row>
    <row r="1120" spans="1:12">
      <c r="A1120" s="5"/>
      <c r="B1120" s="33"/>
      <c r="C1120" s="3"/>
      <c r="D1120" s="8"/>
      <c r="E1120" s="8"/>
      <c r="F1120" s="3"/>
      <c r="G1120" s="3"/>
      <c r="H1120" s="3"/>
      <c r="I1120" s="2"/>
      <c r="J1120" s="3"/>
      <c r="K1120" s="3"/>
      <c r="L1120" s="4"/>
    </row>
    <row r="1121" spans="1:12">
      <c r="A1121" s="5"/>
      <c r="B1121" s="33"/>
      <c r="C1121" s="3"/>
      <c r="D1121" s="8"/>
      <c r="E1121" s="8"/>
      <c r="F1121" s="3"/>
      <c r="G1121" s="3"/>
      <c r="H1121" s="3"/>
      <c r="I1121" s="2"/>
      <c r="J1121" s="3"/>
      <c r="K1121" s="3"/>
      <c r="L1121" s="4"/>
    </row>
    <row r="1122" spans="1:12">
      <c r="A1122" s="5"/>
      <c r="B1122" s="33"/>
      <c r="C1122" s="3"/>
      <c r="D1122" s="8"/>
      <c r="E1122" s="8"/>
      <c r="F1122" s="3"/>
      <c r="G1122" s="3"/>
      <c r="H1122" s="3"/>
      <c r="I1122" s="2"/>
      <c r="J1122" s="3"/>
      <c r="K1122" s="3"/>
      <c r="L1122" s="4"/>
    </row>
    <row r="1123" spans="1:12">
      <c r="A1123" s="5"/>
      <c r="B1123" s="33"/>
      <c r="C1123" s="3"/>
      <c r="D1123" s="8"/>
      <c r="E1123" s="8"/>
      <c r="F1123" s="3"/>
      <c r="G1123" s="3"/>
      <c r="H1123" s="3"/>
      <c r="I1123" s="2"/>
      <c r="J1123" s="3"/>
      <c r="K1123" s="3"/>
      <c r="L1123" s="4"/>
    </row>
    <row r="1124" spans="1:12">
      <c r="A1124" s="5"/>
      <c r="B1124" s="33"/>
      <c r="C1124" s="3"/>
      <c r="D1124" s="8"/>
      <c r="E1124" s="8"/>
      <c r="F1124" s="3"/>
      <c r="G1124" s="3"/>
      <c r="H1124" s="3"/>
      <c r="I1124" s="2"/>
      <c r="J1124" s="3"/>
      <c r="K1124" s="3"/>
      <c r="L1124" s="4"/>
    </row>
    <row r="1125" spans="1:12">
      <c r="A1125" s="5"/>
      <c r="B1125" s="33"/>
      <c r="C1125" s="3"/>
      <c r="D1125" s="8"/>
      <c r="E1125" s="8"/>
      <c r="F1125" s="3"/>
      <c r="G1125" s="3"/>
      <c r="H1125" s="3"/>
      <c r="I1125" s="2"/>
      <c r="J1125" s="3"/>
      <c r="K1125" s="3"/>
      <c r="L1125" s="4"/>
    </row>
    <row r="1126" spans="1:12">
      <c r="A1126" s="5"/>
      <c r="B1126" s="33"/>
      <c r="C1126" s="3"/>
      <c r="D1126" s="8"/>
      <c r="E1126" s="8"/>
      <c r="F1126" s="3"/>
      <c r="G1126" s="3"/>
      <c r="H1126" s="3"/>
      <c r="I1126" s="2"/>
      <c r="J1126" s="3"/>
      <c r="K1126" s="3"/>
      <c r="L1126" s="4"/>
    </row>
    <row r="1127" spans="1:12">
      <c r="A1127" s="5"/>
      <c r="B1127" s="33"/>
      <c r="C1127" s="3"/>
      <c r="D1127" s="8"/>
      <c r="E1127" s="8"/>
      <c r="F1127" s="3"/>
      <c r="G1127" s="3"/>
      <c r="H1127" s="3"/>
      <c r="I1127" s="2"/>
      <c r="J1127" s="3"/>
      <c r="K1127" s="3"/>
      <c r="L1127" s="4"/>
    </row>
    <row r="1128" spans="1:12">
      <c r="A1128" s="5"/>
      <c r="B1128" s="33"/>
      <c r="C1128" s="3"/>
      <c r="D1128" s="8"/>
      <c r="E1128" s="8"/>
      <c r="F1128" s="3"/>
      <c r="G1128" s="3"/>
      <c r="H1128" s="3"/>
      <c r="I1128" s="2"/>
      <c r="J1128" s="3"/>
      <c r="K1128" s="3"/>
      <c r="L1128" s="4"/>
    </row>
    <row r="1129" spans="1:12">
      <c r="A1129" s="5"/>
      <c r="B1129" s="33"/>
      <c r="C1129" s="3"/>
      <c r="D1129" s="8"/>
      <c r="E1129" s="8"/>
      <c r="F1129" s="3"/>
      <c r="G1129" s="3"/>
      <c r="H1129" s="3"/>
      <c r="I1129" s="2"/>
      <c r="J1129" s="3"/>
      <c r="K1129" s="3"/>
      <c r="L1129" s="4"/>
    </row>
    <row r="1130" spans="1:12">
      <c r="A1130" s="5"/>
      <c r="B1130" s="33"/>
      <c r="C1130" s="3"/>
      <c r="D1130" s="8"/>
      <c r="E1130" s="8"/>
      <c r="F1130" s="3"/>
      <c r="G1130" s="3"/>
      <c r="H1130" s="3"/>
      <c r="I1130" s="2"/>
      <c r="J1130" s="3"/>
      <c r="K1130" s="3"/>
      <c r="L1130" s="4"/>
    </row>
    <row r="1131" spans="1:12">
      <c r="A1131" s="5"/>
      <c r="B1131" s="33"/>
      <c r="C1131" s="3"/>
      <c r="D1131" s="8"/>
      <c r="E1131" s="8"/>
      <c r="F1131" s="3"/>
      <c r="G1131" s="3"/>
      <c r="H1131" s="3"/>
      <c r="I1131" s="2"/>
      <c r="J1131" s="3"/>
      <c r="K1131" s="3"/>
      <c r="L1131" s="4"/>
    </row>
    <row r="1132" spans="1:12">
      <c r="A1132" s="5"/>
      <c r="B1132" s="33"/>
      <c r="C1132" s="3"/>
      <c r="D1132" s="8"/>
      <c r="E1132" s="8"/>
      <c r="F1132" s="3"/>
      <c r="G1132" s="3"/>
      <c r="H1132" s="3"/>
      <c r="I1132" s="2"/>
      <c r="J1132" s="3"/>
      <c r="K1132" s="3"/>
      <c r="L1132" s="4"/>
    </row>
    <row r="1133" spans="1:12">
      <c r="A1133" s="5"/>
      <c r="B1133" s="33"/>
      <c r="C1133" s="3"/>
      <c r="D1133" s="8"/>
      <c r="E1133" s="8"/>
      <c r="F1133" s="3"/>
      <c r="G1133" s="3"/>
      <c r="H1133" s="3"/>
      <c r="I1133" s="2"/>
      <c r="J1133" s="3"/>
      <c r="K1133" s="3"/>
      <c r="L1133" s="4"/>
    </row>
    <row r="1134" spans="1:12">
      <c r="A1134" s="5"/>
      <c r="B1134" s="33"/>
      <c r="C1134" s="3"/>
      <c r="D1134" s="8"/>
      <c r="E1134" s="8"/>
      <c r="F1134" s="3"/>
      <c r="G1134" s="3"/>
      <c r="H1134" s="3"/>
      <c r="I1134" s="2"/>
      <c r="J1134" s="3"/>
      <c r="K1134" s="3"/>
      <c r="L1134" s="4"/>
    </row>
    <row r="1135" spans="1:12">
      <c r="A1135" s="5"/>
      <c r="B1135" s="33"/>
      <c r="C1135" s="3"/>
      <c r="D1135" s="8"/>
      <c r="E1135" s="8"/>
      <c r="F1135" s="3"/>
      <c r="G1135" s="3"/>
      <c r="H1135" s="3"/>
      <c r="I1135" s="2"/>
      <c r="J1135" s="3"/>
      <c r="K1135" s="3"/>
      <c r="L1135" s="4"/>
    </row>
    <row r="1136" spans="1:12">
      <c r="A1136" s="5"/>
      <c r="B1136" s="33"/>
      <c r="C1136" s="3"/>
      <c r="D1136" s="8"/>
      <c r="E1136" s="8"/>
      <c r="F1136" s="3"/>
      <c r="G1136" s="3"/>
      <c r="H1136" s="3"/>
      <c r="I1136" s="2"/>
      <c r="J1136" s="3"/>
      <c r="K1136" s="3"/>
      <c r="L1136" s="4"/>
    </row>
    <row r="1137" spans="1:12">
      <c r="A1137" s="5"/>
      <c r="B1137" s="33"/>
      <c r="C1137" s="3"/>
      <c r="D1137" s="8"/>
      <c r="E1137" s="8"/>
      <c r="F1137" s="3"/>
      <c r="G1137" s="3"/>
      <c r="H1137" s="3"/>
      <c r="I1137" s="2"/>
      <c r="J1137" s="3"/>
      <c r="K1137" s="3"/>
      <c r="L1137" s="4"/>
    </row>
    <row r="1138" spans="1:12">
      <c r="A1138" s="5"/>
      <c r="B1138" s="33"/>
      <c r="C1138" s="3"/>
      <c r="D1138" s="8"/>
      <c r="E1138" s="8"/>
      <c r="F1138" s="3"/>
      <c r="G1138" s="3"/>
      <c r="H1138" s="3"/>
      <c r="I1138" s="2"/>
      <c r="J1138" s="3"/>
      <c r="K1138" s="3"/>
      <c r="L1138" s="4"/>
    </row>
    <row r="1139" spans="1:12">
      <c r="A1139" s="5"/>
      <c r="B1139" s="33"/>
      <c r="C1139" s="3"/>
      <c r="D1139" s="8"/>
      <c r="E1139" s="8"/>
      <c r="F1139" s="3"/>
      <c r="G1139" s="3"/>
      <c r="H1139" s="3"/>
      <c r="I1139" s="2"/>
      <c r="J1139" s="3"/>
      <c r="K1139" s="3"/>
      <c r="L1139" s="4"/>
    </row>
    <row r="1140" spans="1:12">
      <c r="A1140" s="5"/>
      <c r="B1140" s="33"/>
      <c r="C1140" s="3"/>
      <c r="D1140" s="8"/>
      <c r="E1140" s="8"/>
      <c r="F1140" s="3"/>
      <c r="G1140" s="3"/>
      <c r="H1140" s="3"/>
      <c r="I1140" s="2"/>
      <c r="J1140" s="3"/>
      <c r="K1140" s="3"/>
      <c r="L1140" s="4"/>
    </row>
    <row r="1141" spans="1:12">
      <c r="A1141" s="5"/>
      <c r="B1141" s="33"/>
      <c r="C1141" s="3"/>
      <c r="D1141" s="8"/>
      <c r="E1141" s="8"/>
      <c r="F1141" s="3"/>
      <c r="G1141" s="3"/>
      <c r="H1141" s="3"/>
      <c r="I1141" s="2"/>
      <c r="J1141" s="3"/>
      <c r="K1141" s="3"/>
      <c r="L1141" s="4"/>
    </row>
    <row r="1142" spans="1:12">
      <c r="A1142" s="5"/>
      <c r="B1142" s="33"/>
      <c r="C1142" s="3"/>
      <c r="D1142" s="8"/>
      <c r="E1142" s="8"/>
      <c r="F1142" s="3"/>
      <c r="G1142" s="3"/>
      <c r="H1142" s="3"/>
      <c r="I1142" s="2"/>
      <c r="J1142" s="3"/>
      <c r="K1142" s="3"/>
      <c r="L1142" s="4"/>
    </row>
    <row r="1143" spans="1:12">
      <c r="A1143" s="5"/>
      <c r="B1143" s="33"/>
      <c r="C1143" s="3"/>
      <c r="D1143" s="8"/>
      <c r="E1143" s="8"/>
      <c r="F1143" s="3"/>
      <c r="G1143" s="3"/>
      <c r="H1143" s="3"/>
      <c r="I1143" s="2"/>
      <c r="J1143" s="3"/>
      <c r="K1143" s="3"/>
      <c r="L1143" s="4"/>
    </row>
    <row r="1144" spans="1:12">
      <c r="A1144" s="5"/>
      <c r="B1144" s="33"/>
      <c r="C1144" s="3"/>
      <c r="D1144" s="8"/>
      <c r="E1144" s="8"/>
      <c r="F1144" s="3"/>
      <c r="G1144" s="3"/>
      <c r="H1144" s="3"/>
      <c r="I1144" s="2"/>
      <c r="J1144" s="3"/>
      <c r="K1144" s="3"/>
      <c r="L1144" s="4"/>
    </row>
    <row r="1145" spans="1:12">
      <c r="A1145" s="5"/>
      <c r="B1145" s="33"/>
      <c r="C1145" s="3"/>
      <c r="D1145" s="8"/>
      <c r="E1145" s="8"/>
      <c r="F1145" s="3"/>
      <c r="G1145" s="3"/>
      <c r="H1145" s="3"/>
      <c r="I1145" s="2"/>
      <c r="J1145" s="3"/>
      <c r="K1145" s="3"/>
      <c r="L1145" s="4"/>
    </row>
    <row r="1146" spans="1:12">
      <c r="A1146" s="5"/>
      <c r="B1146" s="33"/>
      <c r="C1146" s="3"/>
      <c r="D1146" s="8"/>
      <c r="E1146" s="8"/>
      <c r="F1146" s="3"/>
      <c r="G1146" s="3"/>
      <c r="H1146" s="3"/>
      <c r="I1146" s="2"/>
      <c r="J1146" s="3"/>
      <c r="K1146" s="3"/>
      <c r="L1146" s="4"/>
    </row>
    <row r="1147" spans="1:12">
      <c r="A1147" s="5"/>
      <c r="B1147" s="33"/>
      <c r="C1147" s="3"/>
      <c r="D1147" s="8"/>
      <c r="E1147" s="8"/>
      <c r="F1147" s="3"/>
      <c r="G1147" s="3"/>
      <c r="H1147" s="3"/>
      <c r="I1147" s="2"/>
      <c r="J1147" s="3"/>
      <c r="K1147" s="3"/>
      <c r="L1147" s="4"/>
    </row>
    <row r="1148" spans="1:12">
      <c r="A1148" s="5"/>
      <c r="B1148" s="33"/>
      <c r="C1148" s="3"/>
      <c r="D1148" s="8"/>
      <c r="E1148" s="8"/>
      <c r="F1148" s="3"/>
      <c r="G1148" s="3"/>
      <c r="H1148" s="3"/>
      <c r="I1148" s="2"/>
      <c r="J1148" s="3"/>
      <c r="K1148" s="3"/>
      <c r="L1148" s="4"/>
    </row>
    <row r="1149" spans="1:12">
      <c r="A1149" s="5"/>
      <c r="B1149" s="33"/>
      <c r="C1149" s="3"/>
      <c r="D1149" s="8"/>
      <c r="E1149" s="8"/>
      <c r="F1149" s="3"/>
      <c r="G1149" s="3"/>
      <c r="H1149" s="3"/>
      <c r="I1149" s="2"/>
      <c r="J1149" s="3"/>
      <c r="K1149" s="3"/>
      <c r="L1149" s="4"/>
    </row>
    <row r="1150" spans="1:12">
      <c r="A1150" s="5"/>
      <c r="B1150" s="33"/>
      <c r="C1150" s="3"/>
      <c r="D1150" s="8"/>
      <c r="E1150" s="8"/>
      <c r="F1150" s="3"/>
      <c r="G1150" s="3"/>
      <c r="H1150" s="3"/>
      <c r="I1150" s="2"/>
      <c r="J1150" s="3"/>
      <c r="K1150" s="3"/>
      <c r="L1150" s="4"/>
    </row>
    <row r="1151" spans="1:12">
      <c r="A1151" s="5"/>
      <c r="B1151" s="33"/>
      <c r="C1151" s="3"/>
      <c r="D1151" s="8"/>
      <c r="E1151" s="8"/>
      <c r="F1151" s="3"/>
      <c r="G1151" s="3"/>
      <c r="H1151" s="3"/>
      <c r="I1151" s="2"/>
      <c r="J1151" s="3"/>
      <c r="K1151" s="3"/>
      <c r="L1151" s="4"/>
    </row>
    <row r="1152" spans="1:12">
      <c r="A1152" s="5"/>
      <c r="B1152" s="33"/>
      <c r="C1152" s="3"/>
      <c r="D1152" s="8"/>
      <c r="E1152" s="8"/>
      <c r="F1152" s="3"/>
      <c r="G1152" s="3"/>
      <c r="H1152" s="3"/>
      <c r="I1152" s="2"/>
      <c r="J1152" s="3"/>
      <c r="K1152" s="3"/>
      <c r="L1152" s="4"/>
    </row>
    <row r="1153" spans="1:12">
      <c r="A1153" s="5"/>
      <c r="B1153" s="33"/>
      <c r="C1153" s="3"/>
      <c r="D1153" s="8"/>
      <c r="E1153" s="8"/>
      <c r="F1153" s="3"/>
      <c r="G1153" s="3"/>
      <c r="H1153" s="3"/>
      <c r="I1153" s="2"/>
      <c r="J1153" s="3"/>
      <c r="K1153" s="3"/>
      <c r="L1153" s="4"/>
    </row>
    <row r="1154" spans="1:12">
      <c r="A1154" s="5"/>
      <c r="B1154" s="33"/>
      <c r="C1154" s="3"/>
      <c r="D1154" s="8"/>
      <c r="E1154" s="8"/>
      <c r="F1154" s="3"/>
      <c r="G1154" s="3"/>
      <c r="H1154" s="3"/>
      <c r="I1154" s="2"/>
      <c r="J1154" s="3"/>
      <c r="K1154" s="3"/>
      <c r="L1154" s="4"/>
    </row>
    <row r="1155" spans="1:12">
      <c r="A1155" s="5"/>
      <c r="B1155" s="33"/>
      <c r="C1155" s="3"/>
      <c r="D1155" s="8"/>
      <c r="E1155" s="8"/>
      <c r="F1155" s="3"/>
      <c r="G1155" s="3"/>
      <c r="H1155" s="3"/>
      <c r="I1155" s="2"/>
      <c r="J1155" s="3"/>
      <c r="K1155" s="3"/>
      <c r="L1155" s="4"/>
    </row>
    <row r="1156" spans="1:12">
      <c r="A1156" s="5"/>
      <c r="B1156" s="33"/>
      <c r="C1156" s="3"/>
      <c r="D1156" s="8"/>
      <c r="E1156" s="8"/>
      <c r="F1156" s="3"/>
      <c r="G1156" s="3"/>
      <c r="H1156" s="3"/>
      <c r="I1156" s="2"/>
      <c r="J1156" s="3"/>
      <c r="K1156" s="3"/>
      <c r="L1156" s="4"/>
    </row>
    <row r="1157" spans="1:12">
      <c r="A1157" s="5"/>
      <c r="B1157" s="33"/>
      <c r="C1157" s="3"/>
      <c r="D1157" s="8"/>
      <c r="E1157" s="8"/>
      <c r="F1157" s="3"/>
      <c r="G1157" s="3"/>
      <c r="H1157" s="3"/>
      <c r="I1157" s="2"/>
      <c r="J1157" s="3"/>
      <c r="K1157" s="3"/>
      <c r="L1157" s="4"/>
    </row>
    <row r="1158" spans="1:12">
      <c r="A1158" s="5"/>
      <c r="B1158" s="33"/>
      <c r="C1158" s="3"/>
      <c r="D1158" s="8"/>
      <c r="E1158" s="8"/>
      <c r="F1158" s="3"/>
      <c r="G1158" s="3"/>
      <c r="H1158" s="3"/>
      <c r="I1158" s="2"/>
      <c r="J1158" s="3"/>
      <c r="K1158" s="3"/>
      <c r="L1158" s="4"/>
    </row>
    <row r="1159" spans="1:12">
      <c r="A1159" s="5"/>
      <c r="B1159" s="33"/>
      <c r="C1159" s="3"/>
      <c r="D1159" s="8"/>
      <c r="E1159" s="8"/>
      <c r="F1159" s="3"/>
      <c r="G1159" s="3"/>
      <c r="H1159" s="3"/>
      <c r="I1159" s="2"/>
      <c r="J1159" s="3"/>
      <c r="K1159" s="3"/>
      <c r="L1159" s="4"/>
    </row>
    <row r="1160" spans="1:12">
      <c r="A1160" s="5"/>
      <c r="B1160" s="33"/>
      <c r="C1160" s="3"/>
      <c r="D1160" s="8"/>
      <c r="E1160" s="8"/>
      <c r="F1160" s="3"/>
      <c r="G1160" s="3"/>
      <c r="H1160" s="3"/>
      <c r="I1160" s="2"/>
      <c r="J1160" s="3"/>
      <c r="K1160" s="3"/>
      <c r="L1160" s="4"/>
    </row>
    <row r="1161" spans="1:12">
      <c r="A1161" s="5"/>
      <c r="B1161" s="33"/>
      <c r="C1161" s="3"/>
      <c r="D1161" s="8"/>
      <c r="E1161" s="8"/>
      <c r="F1161" s="3"/>
      <c r="G1161" s="3"/>
      <c r="H1161" s="3"/>
      <c r="I1161" s="2"/>
      <c r="J1161" s="3"/>
      <c r="K1161" s="3"/>
      <c r="L1161" s="4"/>
    </row>
    <row r="1162" spans="1:12">
      <c r="A1162" s="5"/>
      <c r="B1162" s="33"/>
      <c r="C1162" s="3"/>
      <c r="D1162" s="8"/>
      <c r="E1162" s="8"/>
      <c r="F1162" s="3"/>
      <c r="G1162" s="3"/>
      <c r="H1162" s="3"/>
      <c r="I1162" s="2"/>
      <c r="J1162" s="3"/>
      <c r="K1162" s="3"/>
      <c r="L1162" s="4"/>
    </row>
    <row r="1163" spans="1:12">
      <c r="A1163" s="5"/>
      <c r="B1163" s="33"/>
      <c r="C1163" s="3"/>
      <c r="D1163" s="8"/>
      <c r="E1163" s="8"/>
      <c r="F1163" s="3"/>
      <c r="G1163" s="3"/>
      <c r="H1163" s="3"/>
      <c r="I1163" s="2"/>
      <c r="J1163" s="3"/>
      <c r="K1163" s="3"/>
      <c r="L1163" s="4"/>
    </row>
    <row r="1164" spans="1:12">
      <c r="A1164" s="5"/>
      <c r="B1164" s="33"/>
      <c r="C1164" s="3"/>
      <c r="D1164" s="8"/>
      <c r="E1164" s="8"/>
      <c r="F1164" s="3"/>
      <c r="G1164" s="3"/>
      <c r="H1164" s="3"/>
      <c r="I1164" s="2"/>
      <c r="J1164" s="3"/>
      <c r="K1164" s="3"/>
      <c r="L1164" s="4"/>
    </row>
    <row r="1165" spans="1:12">
      <c r="A1165" s="5"/>
      <c r="B1165" s="33"/>
      <c r="C1165" s="3"/>
      <c r="D1165" s="8"/>
      <c r="E1165" s="8"/>
      <c r="F1165" s="3"/>
      <c r="G1165" s="3"/>
      <c r="H1165" s="3"/>
      <c r="I1165" s="2"/>
      <c r="J1165" s="3"/>
      <c r="K1165" s="3"/>
      <c r="L1165" s="4"/>
    </row>
    <row r="1166" spans="1:12">
      <c r="A1166" s="5"/>
      <c r="B1166" s="33"/>
      <c r="C1166" s="3"/>
      <c r="D1166" s="8"/>
      <c r="E1166" s="8"/>
      <c r="F1166" s="3"/>
      <c r="G1166" s="3"/>
      <c r="H1166" s="3"/>
      <c r="I1166" s="2"/>
      <c r="J1166" s="3"/>
      <c r="K1166" s="3"/>
      <c r="L1166" s="4"/>
    </row>
    <row r="1167" spans="1:12">
      <c r="A1167" s="5"/>
      <c r="B1167" s="33"/>
      <c r="C1167" s="3"/>
      <c r="D1167" s="8"/>
      <c r="E1167" s="8"/>
      <c r="F1167" s="3"/>
      <c r="G1167" s="3"/>
      <c r="H1167" s="3"/>
      <c r="I1167" s="2"/>
      <c r="J1167" s="3"/>
      <c r="K1167" s="3"/>
      <c r="L1167" s="4"/>
    </row>
    <row r="1168" spans="1:12">
      <c r="A1168" s="5"/>
      <c r="B1168" s="33"/>
      <c r="C1168" s="3"/>
      <c r="D1168" s="8"/>
      <c r="E1168" s="8"/>
      <c r="F1168" s="3"/>
      <c r="G1168" s="3"/>
      <c r="H1168" s="3"/>
      <c r="I1168" s="2"/>
      <c r="J1168" s="3"/>
      <c r="K1168" s="3"/>
      <c r="L1168" s="4"/>
    </row>
    <row r="1169" spans="1:12">
      <c r="A1169" s="5"/>
      <c r="B1169" s="33"/>
      <c r="C1169" s="3"/>
      <c r="D1169" s="8"/>
      <c r="E1169" s="8"/>
      <c r="F1169" s="3"/>
      <c r="G1169" s="3"/>
      <c r="H1169" s="3"/>
      <c r="I1169" s="2"/>
      <c r="J1169" s="3"/>
      <c r="K1169" s="3"/>
      <c r="L1169" s="4"/>
    </row>
    <row r="1170" spans="1:12">
      <c r="A1170" s="5"/>
      <c r="B1170" s="33"/>
      <c r="C1170" s="3"/>
      <c r="D1170" s="8"/>
      <c r="E1170" s="8"/>
      <c r="F1170" s="3"/>
      <c r="G1170" s="3"/>
      <c r="H1170" s="3"/>
      <c r="I1170" s="2"/>
      <c r="J1170" s="3"/>
      <c r="K1170" s="3"/>
      <c r="L1170" s="4"/>
    </row>
    <row r="1171" spans="1:12">
      <c r="A1171" s="5"/>
      <c r="B1171" s="33"/>
      <c r="C1171" s="3"/>
      <c r="D1171" s="8"/>
      <c r="E1171" s="8"/>
      <c r="F1171" s="3"/>
      <c r="G1171" s="3"/>
      <c r="H1171" s="3"/>
      <c r="I1171" s="2"/>
      <c r="J1171" s="3"/>
      <c r="K1171" s="3"/>
      <c r="L1171" s="4"/>
    </row>
    <row r="1172" spans="1:12">
      <c r="A1172" s="5"/>
      <c r="B1172" s="33"/>
      <c r="C1172" s="3"/>
      <c r="D1172" s="8"/>
      <c r="E1172" s="8"/>
      <c r="F1172" s="3"/>
      <c r="G1172" s="3"/>
      <c r="H1172" s="3"/>
      <c r="I1172" s="2"/>
      <c r="J1172" s="3"/>
      <c r="K1172" s="3"/>
      <c r="L1172" s="4"/>
    </row>
    <row r="1173" spans="1:12">
      <c r="A1173" s="5"/>
      <c r="B1173" s="33"/>
      <c r="C1173" s="3"/>
      <c r="D1173" s="8"/>
      <c r="E1173" s="8"/>
      <c r="F1173" s="3"/>
      <c r="G1173" s="3"/>
      <c r="H1173" s="3"/>
      <c r="I1173" s="2"/>
      <c r="J1173" s="3"/>
      <c r="K1173" s="3"/>
      <c r="L1173" s="4"/>
    </row>
    <row r="1174" spans="1:12">
      <c r="A1174" s="5"/>
      <c r="B1174" s="33"/>
      <c r="C1174" s="3"/>
      <c r="D1174" s="8"/>
      <c r="E1174" s="8"/>
      <c r="F1174" s="3"/>
      <c r="G1174" s="3"/>
      <c r="H1174" s="3"/>
      <c r="I1174" s="2"/>
      <c r="J1174" s="3"/>
      <c r="K1174" s="3"/>
      <c r="L1174" s="4"/>
    </row>
    <row r="1175" spans="1:12">
      <c r="A1175" s="5"/>
      <c r="B1175" s="33"/>
      <c r="C1175" s="3"/>
      <c r="D1175" s="8"/>
      <c r="E1175" s="8"/>
      <c r="F1175" s="3"/>
      <c r="G1175" s="3"/>
      <c r="H1175" s="3"/>
      <c r="I1175" s="2"/>
      <c r="J1175" s="3"/>
      <c r="K1175" s="3"/>
      <c r="L1175" s="4"/>
    </row>
    <row r="1176" spans="1:12">
      <c r="A1176" s="5"/>
      <c r="B1176" s="33"/>
      <c r="C1176" s="3"/>
      <c r="D1176" s="8"/>
      <c r="E1176" s="8"/>
      <c r="F1176" s="3"/>
      <c r="G1176" s="3"/>
      <c r="H1176" s="3"/>
      <c r="I1176" s="2"/>
      <c r="J1176" s="3"/>
      <c r="K1176" s="3"/>
      <c r="L1176" s="4"/>
    </row>
    <row r="1177" spans="1:12">
      <c r="A1177" s="5"/>
      <c r="B1177" s="33"/>
      <c r="C1177" s="3"/>
      <c r="D1177" s="8"/>
      <c r="E1177" s="8"/>
      <c r="F1177" s="3"/>
      <c r="G1177" s="3"/>
      <c r="H1177" s="3"/>
      <c r="I1177" s="2"/>
      <c r="J1177" s="3"/>
      <c r="K1177" s="3"/>
      <c r="L1177" s="4"/>
    </row>
    <row r="1178" spans="1:12">
      <c r="A1178" s="5"/>
      <c r="B1178" s="33"/>
      <c r="C1178" s="3"/>
      <c r="D1178" s="8"/>
      <c r="E1178" s="8"/>
      <c r="F1178" s="3"/>
      <c r="G1178" s="3"/>
      <c r="H1178" s="3"/>
      <c r="I1178" s="2"/>
      <c r="J1178" s="3"/>
      <c r="K1178" s="3"/>
      <c r="L1178" s="4"/>
    </row>
    <row r="1179" spans="1:12">
      <c r="A1179" s="5"/>
      <c r="B1179" s="33"/>
      <c r="C1179" s="3"/>
      <c r="D1179" s="8"/>
      <c r="E1179" s="8"/>
      <c r="F1179" s="3"/>
      <c r="G1179" s="3"/>
      <c r="H1179" s="3"/>
      <c r="I1179" s="2"/>
      <c r="J1179" s="3"/>
      <c r="K1179" s="3"/>
      <c r="L1179" s="4"/>
    </row>
    <row r="1180" spans="1:12">
      <c r="A1180" s="5"/>
      <c r="B1180" s="33"/>
      <c r="C1180" s="3"/>
      <c r="D1180" s="8"/>
      <c r="E1180" s="8"/>
      <c r="F1180" s="3"/>
      <c r="G1180" s="3"/>
      <c r="H1180" s="3"/>
      <c r="I1180" s="2"/>
      <c r="J1180" s="3"/>
      <c r="K1180" s="3"/>
      <c r="L1180" s="4"/>
    </row>
    <row r="1181" spans="1:12">
      <c r="A1181" s="5"/>
      <c r="B1181" s="33"/>
      <c r="C1181" s="3"/>
      <c r="D1181" s="8"/>
      <c r="E1181" s="8"/>
      <c r="F1181" s="3"/>
      <c r="G1181" s="3"/>
      <c r="H1181" s="3"/>
      <c r="I1181" s="2"/>
      <c r="J1181" s="3"/>
      <c r="K1181" s="3"/>
      <c r="L1181" s="4"/>
    </row>
    <row r="1182" spans="1:12">
      <c r="A1182" s="5"/>
      <c r="B1182" s="33"/>
      <c r="C1182" s="3"/>
      <c r="D1182" s="8"/>
      <c r="E1182" s="8"/>
      <c r="F1182" s="3"/>
      <c r="G1182" s="3"/>
      <c r="H1182" s="3"/>
      <c r="I1182" s="2"/>
      <c r="J1182" s="3"/>
      <c r="K1182" s="3"/>
      <c r="L1182" s="4"/>
    </row>
    <row r="1183" spans="1:12">
      <c r="A1183" s="5"/>
      <c r="B1183" s="33"/>
      <c r="C1183" s="3"/>
      <c r="D1183" s="8"/>
      <c r="E1183" s="8"/>
      <c r="F1183" s="3"/>
      <c r="G1183" s="3"/>
      <c r="H1183" s="3"/>
      <c r="I1183" s="2"/>
      <c r="J1183" s="3"/>
      <c r="K1183" s="3"/>
      <c r="L1183" s="4"/>
    </row>
    <row r="1184" spans="1:12">
      <c r="A1184" s="5"/>
      <c r="B1184" s="33"/>
      <c r="C1184" s="3"/>
      <c r="D1184" s="8"/>
      <c r="E1184" s="8"/>
      <c r="F1184" s="3"/>
      <c r="G1184" s="3"/>
      <c r="H1184" s="3"/>
      <c r="I1184" s="2"/>
      <c r="J1184" s="3"/>
      <c r="K1184" s="3"/>
      <c r="L1184" s="4"/>
    </row>
    <row r="1185" spans="1:12">
      <c r="A1185" s="5"/>
      <c r="B1185" s="33"/>
      <c r="C1185" s="3"/>
      <c r="D1185" s="8"/>
      <c r="E1185" s="8"/>
      <c r="F1185" s="3"/>
      <c r="G1185" s="3"/>
      <c r="H1185" s="3"/>
      <c r="I1185" s="2"/>
      <c r="J1185" s="3"/>
      <c r="K1185" s="3"/>
      <c r="L1185" s="4"/>
    </row>
    <row r="1186" spans="1:12">
      <c r="A1186" s="5"/>
      <c r="B1186" s="33"/>
      <c r="C1186" s="3"/>
      <c r="D1186" s="8"/>
      <c r="E1186" s="8"/>
      <c r="F1186" s="3"/>
      <c r="G1186" s="3"/>
      <c r="H1186" s="3"/>
      <c r="I1186" s="2"/>
      <c r="J1186" s="3"/>
      <c r="K1186" s="3"/>
      <c r="L1186" s="4"/>
    </row>
    <row r="1187" spans="1:12">
      <c r="A1187" s="5"/>
      <c r="B1187" s="33"/>
      <c r="C1187" s="3"/>
      <c r="D1187" s="8"/>
      <c r="E1187" s="8"/>
      <c r="F1187" s="3"/>
      <c r="G1187" s="3"/>
      <c r="H1187" s="3"/>
      <c r="I1187" s="2"/>
      <c r="J1187" s="3"/>
      <c r="K1187" s="3"/>
      <c r="L1187" s="4"/>
    </row>
    <row r="1188" spans="1:12">
      <c r="A1188" s="5"/>
      <c r="B1188" s="33"/>
      <c r="C1188" s="3"/>
      <c r="D1188" s="8"/>
      <c r="E1188" s="8"/>
      <c r="F1188" s="3"/>
      <c r="G1188" s="3"/>
      <c r="H1188" s="3"/>
      <c r="I1188" s="2"/>
      <c r="J1188" s="3"/>
      <c r="K1188" s="3"/>
      <c r="L1188" s="4"/>
    </row>
    <row r="1189" spans="1:12">
      <c r="A1189" s="5"/>
      <c r="B1189" s="33"/>
      <c r="C1189" s="3"/>
      <c r="D1189" s="8"/>
      <c r="E1189" s="8"/>
      <c r="F1189" s="3"/>
      <c r="G1189" s="3"/>
      <c r="H1189" s="3"/>
      <c r="I1189" s="2"/>
      <c r="J1189" s="3"/>
      <c r="K1189" s="3"/>
      <c r="L1189" s="4"/>
    </row>
    <row r="1190" spans="1:12">
      <c r="A1190" s="5"/>
      <c r="B1190" s="33"/>
      <c r="C1190" s="3"/>
      <c r="D1190" s="8"/>
      <c r="E1190" s="8"/>
      <c r="F1190" s="3"/>
      <c r="G1190" s="3"/>
      <c r="H1190" s="3"/>
      <c r="I1190" s="2"/>
      <c r="J1190" s="3"/>
      <c r="K1190" s="3"/>
      <c r="L1190" s="4"/>
    </row>
    <row r="1191" spans="1:12">
      <c r="A1191" s="5"/>
      <c r="B1191" s="33"/>
      <c r="C1191" s="3"/>
      <c r="D1191" s="8"/>
      <c r="E1191" s="8"/>
      <c r="F1191" s="3"/>
      <c r="G1191" s="3"/>
      <c r="H1191" s="3"/>
      <c r="I1191" s="2"/>
      <c r="J1191" s="3"/>
      <c r="K1191" s="3"/>
      <c r="L1191" s="4"/>
    </row>
    <row r="1192" spans="1:12">
      <c r="A1192" s="5"/>
      <c r="B1192" s="33"/>
      <c r="C1192" s="3"/>
      <c r="D1192" s="8"/>
      <c r="E1192" s="8"/>
      <c r="F1192" s="3"/>
      <c r="G1192" s="3"/>
      <c r="H1192" s="3"/>
      <c r="I1192" s="2"/>
      <c r="J1192" s="3"/>
      <c r="K1192" s="3"/>
      <c r="L1192" s="4"/>
    </row>
    <row r="1193" spans="1:12">
      <c r="A1193" s="5"/>
      <c r="B1193" s="33"/>
      <c r="C1193" s="3"/>
      <c r="D1193" s="8"/>
      <c r="E1193" s="8"/>
      <c r="F1193" s="3"/>
      <c r="G1193" s="3"/>
      <c r="H1193" s="3"/>
      <c r="I1193" s="2"/>
      <c r="J1193" s="3"/>
      <c r="K1193" s="3"/>
      <c r="L1193" s="4"/>
    </row>
    <row r="1194" spans="1:12">
      <c r="A1194" s="5"/>
      <c r="B1194" s="33"/>
      <c r="C1194" s="3"/>
      <c r="D1194" s="8"/>
      <c r="E1194" s="8"/>
      <c r="F1194" s="3"/>
      <c r="G1194" s="3"/>
      <c r="H1194" s="3"/>
      <c r="I1194" s="2"/>
      <c r="J1194" s="3"/>
      <c r="K1194" s="3"/>
      <c r="L1194" s="4"/>
    </row>
    <row r="1195" spans="1:12">
      <c r="A1195" s="5"/>
      <c r="B1195" s="33"/>
      <c r="C1195" s="3"/>
      <c r="D1195" s="8"/>
      <c r="E1195" s="8"/>
      <c r="F1195" s="3"/>
      <c r="G1195" s="3"/>
      <c r="H1195" s="3"/>
      <c r="I1195" s="2"/>
      <c r="J1195" s="3"/>
      <c r="K1195" s="3"/>
      <c r="L1195" s="4"/>
    </row>
    <row r="1196" spans="1:12">
      <c r="A1196" s="5"/>
      <c r="B1196" s="33"/>
      <c r="C1196" s="3"/>
      <c r="D1196" s="8"/>
      <c r="E1196" s="8"/>
      <c r="F1196" s="3"/>
      <c r="G1196" s="3"/>
      <c r="H1196" s="3"/>
      <c r="I1196" s="2"/>
      <c r="J1196" s="3"/>
      <c r="K1196" s="3"/>
      <c r="L1196" s="4"/>
    </row>
    <row r="1197" spans="1:12">
      <c r="A1197" s="5"/>
      <c r="B1197" s="33"/>
      <c r="C1197" s="3"/>
      <c r="D1197" s="8"/>
      <c r="E1197" s="8"/>
      <c r="F1197" s="3"/>
      <c r="G1197" s="3"/>
      <c r="H1197" s="3"/>
      <c r="I1197" s="2"/>
      <c r="J1197" s="3"/>
      <c r="K1197" s="3"/>
      <c r="L1197" s="4"/>
    </row>
    <row r="1198" spans="1:12">
      <c r="A1198" s="5"/>
      <c r="B1198" s="33"/>
      <c r="C1198" s="3"/>
      <c r="D1198" s="8"/>
      <c r="E1198" s="8"/>
      <c r="F1198" s="3"/>
      <c r="G1198" s="3"/>
      <c r="H1198" s="3"/>
      <c r="I1198" s="2"/>
      <c r="J1198" s="3"/>
      <c r="K1198" s="3"/>
      <c r="L1198" s="4"/>
    </row>
    <row r="1199" spans="1:12">
      <c r="A1199" s="5"/>
      <c r="B1199" s="33"/>
      <c r="C1199" s="3"/>
      <c r="D1199" s="8"/>
      <c r="E1199" s="8"/>
      <c r="F1199" s="3"/>
      <c r="G1199" s="3"/>
      <c r="H1199" s="3"/>
      <c r="I1199" s="2"/>
      <c r="J1199" s="3"/>
      <c r="K1199" s="3"/>
      <c r="L1199" s="4"/>
    </row>
    <row r="1200" spans="1:12">
      <c r="A1200" s="5"/>
      <c r="B1200" s="33"/>
      <c r="C1200" s="3"/>
      <c r="D1200" s="8"/>
      <c r="E1200" s="8"/>
      <c r="F1200" s="3"/>
      <c r="G1200" s="3"/>
      <c r="H1200" s="3"/>
      <c r="I1200" s="2"/>
      <c r="J1200" s="3"/>
      <c r="K1200" s="3"/>
      <c r="L1200" s="4"/>
    </row>
    <row r="1201" spans="1:12">
      <c r="A1201" s="5"/>
      <c r="B1201" s="33"/>
      <c r="C1201" s="3"/>
      <c r="D1201" s="8"/>
      <c r="E1201" s="8"/>
      <c r="F1201" s="3"/>
      <c r="G1201" s="3"/>
      <c r="H1201" s="3"/>
      <c r="I1201" s="2"/>
      <c r="J1201" s="3"/>
      <c r="K1201" s="3"/>
      <c r="L1201" s="4"/>
    </row>
    <row r="1202" spans="1:12">
      <c r="A1202" s="5"/>
      <c r="B1202" s="33"/>
      <c r="C1202" s="3"/>
      <c r="D1202" s="8"/>
      <c r="E1202" s="8"/>
      <c r="F1202" s="3"/>
      <c r="G1202" s="3"/>
      <c r="H1202" s="3"/>
      <c r="I1202" s="2"/>
      <c r="J1202" s="3"/>
      <c r="K1202" s="3"/>
      <c r="L1202" s="4"/>
    </row>
    <row r="1203" spans="1:12">
      <c r="A1203" s="5"/>
      <c r="B1203" s="33"/>
      <c r="C1203" s="3"/>
      <c r="D1203" s="8"/>
      <c r="E1203" s="8"/>
      <c r="F1203" s="3"/>
      <c r="G1203" s="3"/>
      <c r="H1203" s="3"/>
      <c r="I1203" s="2"/>
      <c r="J1203" s="3"/>
      <c r="K1203" s="3"/>
      <c r="L1203" s="4"/>
    </row>
    <row r="1204" spans="1:12">
      <c r="A1204" s="5"/>
      <c r="B1204" s="33"/>
      <c r="C1204" s="3"/>
      <c r="D1204" s="8"/>
      <c r="E1204" s="8"/>
      <c r="F1204" s="3"/>
      <c r="G1204" s="3"/>
      <c r="H1204" s="3"/>
      <c r="I1204" s="2"/>
      <c r="J1204" s="3"/>
      <c r="K1204" s="3"/>
      <c r="L1204" s="4"/>
    </row>
    <row r="1205" spans="1:12">
      <c r="A1205" s="5"/>
      <c r="B1205" s="33"/>
      <c r="C1205" s="3"/>
      <c r="D1205" s="8"/>
      <c r="E1205" s="8"/>
      <c r="F1205" s="3"/>
      <c r="G1205" s="3"/>
      <c r="H1205" s="3"/>
      <c r="I1205" s="2"/>
      <c r="J1205" s="3"/>
      <c r="K1205" s="3"/>
      <c r="L1205" s="4"/>
    </row>
    <row r="1206" spans="1:12">
      <c r="A1206" s="5"/>
      <c r="B1206" s="33"/>
      <c r="C1206" s="3"/>
      <c r="D1206" s="8"/>
      <c r="E1206" s="8"/>
      <c r="F1206" s="3"/>
      <c r="G1206" s="3"/>
      <c r="H1206" s="3"/>
      <c r="I1206" s="2"/>
      <c r="J1206" s="3"/>
      <c r="K1206" s="3"/>
      <c r="L1206" s="4"/>
    </row>
    <row r="1207" spans="1:12">
      <c r="A1207" s="5"/>
      <c r="B1207" s="33"/>
      <c r="C1207" s="3"/>
      <c r="D1207" s="8"/>
      <c r="E1207" s="8"/>
      <c r="F1207" s="3"/>
      <c r="G1207" s="3"/>
      <c r="H1207" s="3"/>
      <c r="I1207" s="2"/>
      <c r="J1207" s="3"/>
      <c r="K1207" s="3"/>
      <c r="L1207" s="4"/>
    </row>
    <row r="1208" spans="1:12">
      <c r="A1208" s="5"/>
      <c r="B1208" s="33"/>
      <c r="C1208" s="3"/>
      <c r="D1208" s="8"/>
      <c r="E1208" s="8"/>
      <c r="F1208" s="3"/>
      <c r="G1208" s="3"/>
      <c r="H1208" s="3"/>
      <c r="I1208" s="2"/>
      <c r="J1208" s="3"/>
      <c r="K1208" s="3"/>
      <c r="L1208" s="4"/>
    </row>
    <row r="1209" spans="1:12">
      <c r="A1209" s="5"/>
      <c r="B1209" s="33"/>
      <c r="C1209" s="3"/>
      <c r="D1209" s="8"/>
      <c r="E1209" s="8"/>
      <c r="F1209" s="3"/>
      <c r="G1209" s="3"/>
      <c r="H1209" s="3"/>
      <c r="I1209" s="2"/>
      <c r="J1209" s="3"/>
      <c r="K1209" s="3"/>
      <c r="L1209" s="4"/>
    </row>
    <row r="1210" spans="1:12">
      <c r="A1210" s="5"/>
      <c r="B1210" s="33"/>
      <c r="C1210" s="3"/>
      <c r="D1210" s="8"/>
      <c r="E1210" s="8"/>
      <c r="F1210" s="3"/>
      <c r="G1210" s="3"/>
      <c r="H1210" s="3"/>
      <c r="I1210" s="2"/>
      <c r="J1210" s="3"/>
      <c r="K1210" s="3"/>
      <c r="L1210" s="4"/>
    </row>
    <row r="1211" spans="1:12">
      <c r="A1211" s="5"/>
      <c r="B1211" s="33"/>
      <c r="C1211" s="3"/>
      <c r="D1211" s="8"/>
      <c r="E1211" s="8"/>
      <c r="F1211" s="3"/>
      <c r="G1211" s="3"/>
      <c r="H1211" s="3"/>
      <c r="I1211" s="2"/>
      <c r="J1211" s="3"/>
      <c r="K1211" s="3"/>
      <c r="L1211" s="4"/>
    </row>
    <row r="1212" spans="1:12">
      <c r="A1212" s="5"/>
      <c r="B1212" s="33"/>
      <c r="C1212" s="3"/>
      <c r="D1212" s="8"/>
      <c r="E1212" s="8"/>
      <c r="F1212" s="3"/>
      <c r="G1212" s="3"/>
      <c r="H1212" s="3"/>
      <c r="I1212" s="2"/>
      <c r="J1212" s="3"/>
      <c r="K1212" s="3"/>
      <c r="L1212" s="4"/>
    </row>
    <row r="1213" spans="1:12">
      <c r="A1213" s="5"/>
      <c r="B1213" s="33"/>
      <c r="C1213" s="3"/>
      <c r="D1213" s="8"/>
      <c r="E1213" s="8"/>
      <c r="F1213" s="3"/>
      <c r="G1213" s="3"/>
      <c r="H1213" s="3"/>
      <c r="I1213" s="2"/>
      <c r="J1213" s="3"/>
      <c r="K1213" s="3"/>
      <c r="L1213" s="4"/>
    </row>
    <row r="1214" spans="1:12">
      <c r="A1214" s="5"/>
      <c r="B1214" s="33"/>
      <c r="C1214" s="3"/>
      <c r="D1214" s="8"/>
      <c r="E1214" s="8"/>
      <c r="F1214" s="3"/>
      <c r="G1214" s="3"/>
      <c r="H1214" s="3"/>
      <c r="I1214" s="2"/>
      <c r="J1214" s="3"/>
      <c r="K1214" s="3"/>
      <c r="L1214" s="4"/>
    </row>
    <row r="1215" spans="1:12">
      <c r="A1215" s="5"/>
      <c r="B1215" s="33"/>
      <c r="C1215" s="3"/>
      <c r="D1215" s="8"/>
      <c r="E1215" s="8"/>
      <c r="F1215" s="3"/>
      <c r="G1215" s="3"/>
      <c r="H1215" s="3"/>
      <c r="I1215" s="2"/>
      <c r="J1215" s="3"/>
      <c r="K1215" s="3"/>
      <c r="L1215" s="4"/>
    </row>
    <row r="1216" spans="1:12">
      <c r="A1216" s="5"/>
      <c r="B1216" s="33"/>
      <c r="C1216" s="3"/>
      <c r="D1216" s="8"/>
      <c r="E1216" s="8"/>
      <c r="F1216" s="3"/>
      <c r="G1216" s="3"/>
      <c r="H1216" s="3"/>
      <c r="I1216" s="2"/>
      <c r="J1216" s="3"/>
      <c r="K1216" s="3"/>
      <c r="L1216" s="4"/>
    </row>
    <row r="1217" spans="1:12">
      <c r="A1217" s="5"/>
      <c r="B1217" s="33"/>
      <c r="C1217" s="3"/>
      <c r="D1217" s="8"/>
      <c r="E1217" s="8"/>
      <c r="F1217" s="3"/>
      <c r="G1217" s="3"/>
      <c r="H1217" s="3"/>
      <c r="I1217" s="2"/>
      <c r="J1217" s="3"/>
      <c r="K1217" s="3"/>
      <c r="L1217" s="4"/>
    </row>
    <row r="1218" spans="1:12">
      <c r="A1218" s="5"/>
      <c r="B1218" s="33"/>
      <c r="C1218" s="3"/>
      <c r="D1218" s="8"/>
      <c r="E1218" s="8"/>
      <c r="F1218" s="3"/>
      <c r="G1218" s="3"/>
      <c r="H1218" s="3"/>
      <c r="I1218" s="2"/>
      <c r="J1218" s="3"/>
      <c r="K1218" s="3"/>
      <c r="L1218" s="4"/>
    </row>
    <row r="1219" spans="1:12">
      <c r="A1219" s="5"/>
      <c r="B1219" s="33"/>
      <c r="C1219" s="3"/>
      <c r="D1219" s="8"/>
      <c r="E1219" s="8"/>
      <c r="F1219" s="3"/>
      <c r="G1219" s="3"/>
      <c r="H1219" s="3"/>
      <c r="I1219" s="2"/>
      <c r="J1219" s="3"/>
      <c r="K1219" s="3"/>
      <c r="L1219" s="4"/>
    </row>
    <row r="1220" spans="1:12">
      <c r="A1220" s="5"/>
      <c r="B1220" s="33"/>
      <c r="C1220" s="3"/>
      <c r="D1220" s="8"/>
      <c r="E1220" s="8"/>
      <c r="F1220" s="3"/>
      <c r="G1220" s="3"/>
      <c r="H1220" s="3"/>
      <c r="I1220" s="2"/>
      <c r="J1220" s="3"/>
      <c r="K1220" s="3"/>
      <c r="L1220" s="4"/>
    </row>
    <row r="1221" spans="1:12">
      <c r="A1221" s="5"/>
      <c r="B1221" s="33"/>
      <c r="C1221" s="3"/>
      <c r="D1221" s="8"/>
      <c r="E1221" s="8"/>
      <c r="F1221" s="3"/>
      <c r="G1221" s="3"/>
      <c r="H1221" s="3"/>
      <c r="I1221" s="2"/>
      <c r="J1221" s="3"/>
      <c r="K1221" s="3"/>
      <c r="L1221" s="4"/>
    </row>
    <row r="1222" spans="1:12">
      <c r="A1222" s="5"/>
      <c r="B1222" s="33"/>
      <c r="C1222" s="3"/>
      <c r="D1222" s="8"/>
      <c r="E1222" s="8"/>
      <c r="F1222" s="3"/>
      <c r="G1222" s="3"/>
      <c r="H1222" s="3"/>
      <c r="I1222" s="2"/>
      <c r="J1222" s="3"/>
      <c r="K1222" s="3"/>
      <c r="L1222" s="4"/>
    </row>
    <row r="1223" spans="1:12">
      <c r="A1223" s="5"/>
      <c r="B1223" s="33"/>
      <c r="C1223" s="3"/>
      <c r="D1223" s="8"/>
      <c r="E1223" s="8"/>
      <c r="F1223" s="3"/>
      <c r="G1223" s="3"/>
      <c r="H1223" s="3"/>
      <c r="I1223" s="2"/>
      <c r="J1223" s="3"/>
      <c r="K1223" s="3"/>
      <c r="L1223" s="4"/>
    </row>
    <row r="1224" spans="1:12">
      <c r="A1224" s="5"/>
      <c r="B1224" s="33"/>
      <c r="C1224" s="3"/>
      <c r="D1224" s="8"/>
      <c r="E1224" s="8"/>
      <c r="F1224" s="3"/>
      <c r="G1224" s="3"/>
      <c r="H1224" s="3"/>
      <c r="I1224" s="2"/>
      <c r="J1224" s="3"/>
      <c r="K1224" s="3"/>
      <c r="L1224" s="4"/>
    </row>
    <row r="1225" spans="1:12">
      <c r="A1225" s="5"/>
      <c r="B1225" s="33"/>
      <c r="C1225" s="3"/>
      <c r="D1225" s="8"/>
      <c r="E1225" s="8"/>
      <c r="F1225" s="3"/>
      <c r="G1225" s="3"/>
      <c r="H1225" s="3"/>
      <c r="I1225" s="2"/>
      <c r="J1225" s="3"/>
      <c r="K1225" s="3"/>
      <c r="L1225" s="4"/>
    </row>
    <row r="1226" spans="1:12">
      <c r="A1226" s="5"/>
      <c r="B1226" s="33"/>
      <c r="C1226" s="3"/>
      <c r="D1226" s="8"/>
      <c r="E1226" s="8"/>
      <c r="F1226" s="3"/>
      <c r="G1226" s="3"/>
      <c r="H1226" s="3"/>
      <c r="I1226" s="2"/>
      <c r="J1226" s="3"/>
      <c r="K1226" s="3"/>
      <c r="L1226" s="4"/>
    </row>
    <row r="1227" spans="1:12">
      <c r="A1227" s="5"/>
      <c r="B1227" s="33"/>
      <c r="C1227" s="3"/>
      <c r="D1227" s="8"/>
      <c r="E1227" s="8"/>
      <c r="F1227" s="3"/>
      <c r="G1227" s="3"/>
      <c r="H1227" s="3"/>
      <c r="I1227" s="2"/>
      <c r="J1227" s="3"/>
      <c r="K1227" s="3"/>
      <c r="L1227" s="4"/>
    </row>
    <row r="1228" spans="1:12">
      <c r="A1228" s="5"/>
      <c r="B1228" s="33"/>
      <c r="C1228" s="3"/>
      <c r="D1228" s="8"/>
      <c r="E1228" s="8"/>
      <c r="F1228" s="3"/>
      <c r="G1228" s="3"/>
      <c r="H1228" s="3"/>
      <c r="I1228" s="2"/>
      <c r="J1228" s="3"/>
      <c r="K1228" s="3"/>
      <c r="L1228" s="4"/>
    </row>
    <row r="1229" spans="1:12">
      <c r="A1229" s="5"/>
      <c r="B1229" s="33"/>
      <c r="C1229" s="3"/>
      <c r="D1229" s="8"/>
      <c r="E1229" s="8"/>
      <c r="F1229" s="3"/>
      <c r="G1229" s="3"/>
      <c r="H1229" s="3"/>
      <c r="I1229" s="2"/>
      <c r="J1229" s="3"/>
      <c r="K1229" s="3"/>
      <c r="L1229" s="4"/>
    </row>
    <row r="1230" spans="1:12">
      <c r="A1230" s="5"/>
      <c r="B1230" s="33"/>
      <c r="C1230" s="3"/>
      <c r="D1230" s="8"/>
      <c r="E1230" s="8"/>
      <c r="F1230" s="3"/>
      <c r="G1230" s="3"/>
      <c r="H1230" s="3"/>
      <c r="I1230" s="2"/>
      <c r="J1230" s="3"/>
      <c r="K1230" s="3"/>
      <c r="L1230" s="4"/>
    </row>
    <row r="1231" spans="1:12">
      <c r="A1231" s="5"/>
      <c r="B1231" s="33"/>
      <c r="C1231" s="3"/>
      <c r="D1231" s="8"/>
      <c r="E1231" s="8"/>
      <c r="F1231" s="3"/>
      <c r="G1231" s="3"/>
      <c r="H1231" s="3"/>
      <c r="I1231" s="2"/>
      <c r="J1231" s="3"/>
      <c r="K1231" s="3"/>
      <c r="L1231" s="4"/>
    </row>
    <row r="1232" spans="1:12">
      <c r="A1232" s="5"/>
      <c r="B1232" s="33"/>
      <c r="C1232" s="3"/>
      <c r="D1232" s="8"/>
      <c r="E1232" s="8"/>
      <c r="F1232" s="3"/>
      <c r="G1232" s="3"/>
      <c r="H1232" s="3"/>
      <c r="I1232" s="2"/>
      <c r="J1232" s="3"/>
      <c r="K1232" s="3"/>
      <c r="L1232" s="4"/>
    </row>
    <row r="1233" spans="1:12">
      <c r="A1233" s="5"/>
      <c r="B1233" s="33"/>
      <c r="C1233" s="3"/>
      <c r="D1233" s="8"/>
      <c r="E1233" s="8"/>
      <c r="F1233" s="3"/>
      <c r="G1233" s="3"/>
      <c r="H1233" s="3"/>
      <c r="I1233" s="2"/>
      <c r="J1233" s="3"/>
      <c r="K1233" s="3"/>
      <c r="L1233" s="4"/>
    </row>
    <row r="1234" spans="1:12">
      <c r="A1234" s="5"/>
      <c r="B1234" s="33"/>
      <c r="C1234" s="3"/>
      <c r="D1234" s="8"/>
      <c r="E1234" s="8"/>
      <c r="F1234" s="3"/>
      <c r="G1234" s="3"/>
      <c r="H1234" s="3"/>
      <c r="I1234" s="2"/>
      <c r="J1234" s="3"/>
      <c r="K1234" s="3"/>
      <c r="L1234" s="4"/>
    </row>
    <row r="1235" spans="1:12">
      <c r="A1235" s="5"/>
      <c r="B1235" s="33"/>
      <c r="C1235" s="3"/>
      <c r="D1235" s="8"/>
      <c r="E1235" s="8"/>
      <c r="F1235" s="3"/>
      <c r="G1235" s="3"/>
      <c r="H1235" s="3"/>
      <c r="I1235" s="2"/>
      <c r="J1235" s="3"/>
      <c r="K1235" s="3"/>
      <c r="L1235" s="4"/>
    </row>
    <row r="1236" spans="1:12">
      <c r="A1236" s="5"/>
      <c r="B1236" s="33"/>
      <c r="C1236" s="3"/>
      <c r="D1236" s="8"/>
      <c r="E1236" s="8"/>
      <c r="F1236" s="3"/>
      <c r="G1236" s="3"/>
      <c r="H1236" s="3"/>
      <c r="I1236" s="2"/>
      <c r="J1236" s="3"/>
      <c r="K1236" s="3"/>
      <c r="L1236" s="4"/>
    </row>
    <row r="1237" spans="1:12">
      <c r="A1237" s="5"/>
      <c r="B1237" s="33"/>
      <c r="C1237" s="3"/>
      <c r="D1237" s="8"/>
      <c r="E1237" s="8"/>
      <c r="F1237" s="3"/>
      <c r="G1237" s="3"/>
      <c r="H1237" s="3"/>
      <c r="I1237" s="2"/>
      <c r="J1237" s="3"/>
      <c r="K1237" s="3"/>
      <c r="L1237" s="4"/>
    </row>
    <row r="1238" spans="1:12">
      <c r="A1238" s="5"/>
      <c r="B1238" s="33"/>
      <c r="C1238" s="3"/>
      <c r="D1238" s="8"/>
      <c r="E1238" s="8"/>
      <c r="F1238" s="3"/>
      <c r="G1238" s="3"/>
      <c r="H1238" s="3"/>
      <c r="I1238" s="2"/>
      <c r="J1238" s="3"/>
      <c r="K1238" s="3"/>
      <c r="L1238" s="4"/>
    </row>
    <row r="1239" spans="1:12">
      <c r="A1239" s="5"/>
      <c r="B1239" s="33"/>
      <c r="C1239" s="3"/>
      <c r="D1239" s="8"/>
      <c r="E1239" s="8"/>
      <c r="F1239" s="3"/>
      <c r="G1239" s="3"/>
      <c r="H1239" s="3"/>
      <c r="I1239" s="2"/>
      <c r="J1239" s="3"/>
      <c r="K1239" s="3"/>
      <c r="L1239" s="4"/>
    </row>
    <row r="1240" spans="1:12">
      <c r="A1240" s="5"/>
      <c r="B1240" s="33"/>
      <c r="C1240" s="3"/>
      <c r="D1240" s="8"/>
      <c r="E1240" s="8"/>
      <c r="F1240" s="3"/>
      <c r="G1240" s="3"/>
      <c r="H1240" s="3"/>
      <c r="I1240" s="2"/>
      <c r="J1240" s="3"/>
      <c r="K1240" s="3"/>
      <c r="L1240" s="4"/>
    </row>
    <row r="1241" spans="1:12">
      <c r="A1241" s="5"/>
      <c r="B1241" s="33"/>
      <c r="C1241" s="3"/>
      <c r="D1241" s="8"/>
      <c r="E1241" s="8"/>
      <c r="F1241" s="3"/>
      <c r="G1241" s="3"/>
      <c r="H1241" s="3"/>
      <c r="I1241" s="2"/>
      <c r="J1241" s="3"/>
      <c r="K1241" s="3"/>
      <c r="L1241" s="4"/>
    </row>
    <row r="1242" spans="1:12">
      <c r="A1242" s="5"/>
      <c r="B1242" s="33"/>
      <c r="C1242" s="3"/>
      <c r="D1242" s="8"/>
      <c r="E1242" s="8"/>
      <c r="F1242" s="3"/>
      <c r="G1242" s="3"/>
      <c r="H1242" s="3"/>
      <c r="I1242" s="2"/>
      <c r="J1242" s="3"/>
      <c r="K1242" s="3"/>
      <c r="L1242" s="4"/>
    </row>
    <row r="1243" spans="1:12">
      <c r="A1243" s="5"/>
      <c r="B1243" s="33"/>
      <c r="C1243" s="3"/>
      <c r="D1243" s="8"/>
      <c r="E1243" s="8"/>
      <c r="F1243" s="3"/>
      <c r="G1243" s="3"/>
      <c r="H1243" s="3"/>
      <c r="I1243" s="2"/>
      <c r="J1243" s="3"/>
      <c r="K1243" s="3"/>
      <c r="L1243" s="4"/>
    </row>
    <row r="1244" spans="1:12">
      <c r="A1244" s="5"/>
      <c r="B1244" s="33"/>
      <c r="C1244" s="3"/>
      <c r="D1244" s="8"/>
      <c r="E1244" s="8"/>
      <c r="F1244" s="3"/>
      <c r="G1244" s="3"/>
      <c r="H1244" s="3"/>
      <c r="I1244" s="2"/>
      <c r="J1244" s="3"/>
      <c r="K1244" s="3"/>
      <c r="L1244" s="4"/>
    </row>
    <row r="1245" spans="1:12">
      <c r="A1245" s="5"/>
      <c r="B1245" s="33"/>
      <c r="C1245" s="3"/>
      <c r="D1245" s="8"/>
      <c r="E1245" s="8"/>
      <c r="F1245" s="3"/>
      <c r="G1245" s="3"/>
      <c r="H1245" s="3"/>
      <c r="I1245" s="2"/>
      <c r="J1245" s="3"/>
      <c r="K1245" s="3"/>
      <c r="L1245" s="4"/>
    </row>
    <row r="1246" spans="1:12">
      <c r="A1246" s="5"/>
      <c r="B1246" s="33"/>
      <c r="C1246" s="3"/>
      <c r="D1246" s="8"/>
      <c r="E1246" s="8"/>
      <c r="F1246" s="3"/>
      <c r="G1246" s="3"/>
      <c r="H1246" s="3"/>
      <c r="I1246" s="2"/>
      <c r="J1246" s="3"/>
      <c r="K1246" s="3"/>
      <c r="L1246" s="4"/>
    </row>
    <row r="1247" spans="1:12">
      <c r="A1247" s="5"/>
      <c r="B1247" s="33"/>
      <c r="C1247" s="3"/>
      <c r="D1247" s="8"/>
      <c r="E1247" s="8"/>
      <c r="F1247" s="3"/>
      <c r="G1247" s="3"/>
      <c r="H1247" s="3"/>
      <c r="I1247" s="2"/>
      <c r="J1247" s="3"/>
      <c r="K1247" s="3"/>
      <c r="L1247" s="4"/>
    </row>
    <row r="1248" spans="1:12">
      <c r="A1248" s="5"/>
      <c r="B1248" s="33"/>
      <c r="C1248" s="3"/>
      <c r="D1248" s="8"/>
      <c r="E1248" s="8"/>
      <c r="F1248" s="3"/>
      <c r="G1248" s="3"/>
      <c r="H1248" s="3"/>
      <c r="I1248" s="2"/>
      <c r="J1248" s="3"/>
      <c r="K1248" s="3"/>
      <c r="L1248" s="4"/>
    </row>
    <row r="1249" spans="1:12">
      <c r="A1249" s="5"/>
      <c r="B1249" s="33"/>
      <c r="C1249" s="3"/>
      <c r="D1249" s="8"/>
      <c r="E1249" s="8"/>
      <c r="F1249" s="3"/>
      <c r="G1249" s="3"/>
      <c r="H1249" s="3"/>
      <c r="I1249" s="2"/>
      <c r="J1249" s="3"/>
      <c r="K1249" s="3"/>
      <c r="L1249" s="4"/>
    </row>
    <row r="1250" spans="1:12">
      <c r="A1250" s="5"/>
      <c r="B1250" s="33"/>
      <c r="C1250" s="3"/>
      <c r="D1250" s="8"/>
      <c r="E1250" s="8"/>
      <c r="F1250" s="3"/>
      <c r="G1250" s="3"/>
      <c r="H1250" s="3"/>
      <c r="I1250" s="2"/>
      <c r="J1250" s="3"/>
      <c r="K1250" s="3"/>
      <c r="L1250" s="4"/>
    </row>
    <row r="1251" spans="1:12">
      <c r="A1251" s="5"/>
      <c r="B1251" s="33"/>
      <c r="C1251" s="3"/>
      <c r="D1251" s="8"/>
      <c r="E1251" s="8"/>
      <c r="F1251" s="3"/>
      <c r="G1251" s="3"/>
      <c r="H1251" s="3"/>
      <c r="I1251" s="2"/>
      <c r="J1251" s="3"/>
      <c r="K1251" s="3"/>
      <c r="L1251" s="4"/>
    </row>
    <row r="1252" spans="1:12">
      <c r="A1252" s="5"/>
      <c r="B1252" s="33"/>
      <c r="C1252" s="3"/>
      <c r="D1252" s="8"/>
      <c r="E1252" s="8"/>
      <c r="F1252" s="3"/>
      <c r="G1252" s="3"/>
      <c r="H1252" s="3"/>
      <c r="I1252" s="2"/>
      <c r="J1252" s="3"/>
      <c r="K1252" s="3"/>
      <c r="L1252" s="4"/>
    </row>
    <row r="1253" spans="1:12">
      <c r="A1253" s="5"/>
      <c r="B1253" s="33"/>
      <c r="C1253" s="3"/>
      <c r="D1253" s="8"/>
      <c r="E1253" s="8"/>
      <c r="F1253" s="3"/>
      <c r="G1253" s="3"/>
      <c r="H1253" s="3"/>
      <c r="I1253" s="2"/>
      <c r="J1253" s="3"/>
      <c r="K1253" s="3"/>
      <c r="L1253" s="4"/>
    </row>
    <row r="1254" spans="1:12">
      <c r="A1254" s="5"/>
      <c r="B1254" s="33"/>
      <c r="C1254" s="3"/>
      <c r="D1254" s="8"/>
      <c r="E1254" s="8"/>
      <c r="F1254" s="3"/>
      <c r="G1254" s="3"/>
      <c r="H1254" s="3"/>
      <c r="I1254" s="2"/>
      <c r="J1254" s="3"/>
      <c r="K1254" s="3"/>
      <c r="L1254" s="4"/>
    </row>
    <row r="1255" spans="1:12">
      <c r="A1255" s="5"/>
      <c r="B1255" s="33"/>
      <c r="C1255" s="3"/>
      <c r="D1255" s="8"/>
      <c r="E1255" s="8"/>
      <c r="F1255" s="3"/>
      <c r="G1255" s="3"/>
      <c r="H1255" s="3"/>
      <c r="I1255" s="2"/>
      <c r="J1255" s="3"/>
      <c r="K1255" s="3"/>
      <c r="L1255" s="4"/>
    </row>
    <row r="1256" spans="1:12">
      <c r="A1256" s="5"/>
      <c r="B1256" s="33"/>
      <c r="C1256" s="3"/>
      <c r="D1256" s="8"/>
      <c r="E1256" s="8"/>
      <c r="F1256" s="3"/>
      <c r="G1256" s="3"/>
      <c r="H1256" s="3"/>
      <c r="I1256" s="2"/>
      <c r="J1256" s="3"/>
      <c r="K1256" s="3"/>
      <c r="L1256" s="4"/>
    </row>
    <row r="1257" spans="1:12">
      <c r="A1257" s="5"/>
      <c r="B1257" s="33"/>
      <c r="C1257" s="3"/>
      <c r="D1257" s="8"/>
      <c r="E1257" s="8"/>
      <c r="F1257" s="3"/>
      <c r="G1257" s="3"/>
      <c r="H1257" s="3"/>
      <c r="I1257" s="2"/>
      <c r="J1257" s="3"/>
      <c r="K1257" s="3"/>
      <c r="L1257" s="4"/>
    </row>
    <row r="1258" spans="1:12">
      <c r="A1258" s="5"/>
      <c r="B1258" s="33"/>
      <c r="C1258" s="3"/>
      <c r="D1258" s="8"/>
      <c r="E1258" s="8"/>
      <c r="F1258" s="3"/>
      <c r="G1258" s="3"/>
      <c r="H1258" s="3"/>
      <c r="I1258" s="2"/>
      <c r="J1258" s="3"/>
      <c r="K1258" s="3"/>
      <c r="L1258" s="4"/>
    </row>
    <row r="1259" spans="1:12">
      <c r="A1259" s="5"/>
      <c r="B1259" s="33"/>
      <c r="C1259" s="3"/>
      <c r="D1259" s="8"/>
      <c r="E1259" s="8"/>
      <c r="F1259" s="3"/>
      <c r="G1259" s="3"/>
      <c r="H1259" s="3"/>
      <c r="I1259" s="2"/>
      <c r="J1259" s="3"/>
      <c r="K1259" s="3"/>
      <c r="L1259" s="4"/>
    </row>
    <row r="1260" spans="1:12">
      <c r="A1260" s="5"/>
      <c r="B1260" s="33"/>
      <c r="C1260" s="3"/>
      <c r="D1260" s="8"/>
      <c r="E1260" s="8"/>
      <c r="F1260" s="3"/>
      <c r="G1260" s="3"/>
      <c r="H1260" s="3"/>
      <c r="I1260" s="2"/>
      <c r="J1260" s="3"/>
      <c r="K1260" s="3"/>
      <c r="L1260" s="4"/>
    </row>
    <row r="1261" spans="1:12">
      <c r="A1261" s="5"/>
      <c r="B1261" s="33"/>
      <c r="C1261" s="3"/>
      <c r="D1261" s="8"/>
      <c r="E1261" s="8"/>
      <c r="F1261" s="3"/>
      <c r="G1261" s="3"/>
      <c r="H1261" s="3"/>
      <c r="I1261" s="2"/>
      <c r="J1261" s="3"/>
      <c r="K1261" s="3"/>
      <c r="L1261" s="4"/>
    </row>
    <row r="1262" spans="1:12">
      <c r="A1262" s="5"/>
      <c r="B1262" s="33"/>
      <c r="C1262" s="3"/>
      <c r="D1262" s="8"/>
      <c r="E1262" s="8"/>
      <c r="F1262" s="3"/>
      <c r="G1262" s="3"/>
      <c r="H1262" s="3"/>
      <c r="I1262" s="2"/>
      <c r="J1262" s="3"/>
      <c r="K1262" s="3"/>
      <c r="L1262" s="4"/>
    </row>
    <row r="1263" spans="1:12">
      <c r="A1263" s="5"/>
      <c r="B1263" s="33"/>
      <c r="C1263" s="3"/>
      <c r="D1263" s="8"/>
      <c r="E1263" s="8"/>
      <c r="F1263" s="3"/>
      <c r="G1263" s="3"/>
      <c r="H1263" s="3"/>
      <c r="I1263" s="2"/>
      <c r="J1263" s="3"/>
      <c r="K1263" s="3"/>
      <c r="L1263" s="4"/>
    </row>
    <row r="1264" spans="1:12">
      <c r="A1264" s="5"/>
      <c r="B1264" s="33"/>
      <c r="C1264" s="3"/>
      <c r="D1264" s="8"/>
      <c r="E1264" s="8"/>
      <c r="F1264" s="3"/>
      <c r="G1264" s="3"/>
      <c r="H1264" s="3"/>
      <c r="I1264" s="2"/>
      <c r="J1264" s="3"/>
      <c r="K1264" s="3"/>
      <c r="L1264" s="4"/>
    </row>
    <row r="1265" spans="1:12">
      <c r="A1265" s="5"/>
      <c r="B1265" s="33"/>
      <c r="C1265" s="3"/>
      <c r="D1265" s="8"/>
      <c r="E1265" s="8"/>
      <c r="F1265" s="3"/>
      <c r="G1265" s="3"/>
      <c r="H1265" s="3"/>
      <c r="I1265" s="2"/>
      <c r="J1265" s="3"/>
      <c r="K1265" s="3"/>
      <c r="L1265" s="4"/>
    </row>
    <row r="1266" spans="1:12">
      <c r="A1266" s="5"/>
      <c r="B1266" s="33"/>
      <c r="C1266" s="3"/>
      <c r="D1266" s="8"/>
      <c r="E1266" s="8"/>
      <c r="F1266" s="3"/>
      <c r="G1266" s="3"/>
      <c r="H1266" s="3"/>
      <c r="I1266" s="2"/>
      <c r="J1266" s="3"/>
      <c r="K1266" s="3"/>
      <c r="L1266" s="4"/>
    </row>
    <row r="1267" spans="1:12">
      <c r="A1267" s="5"/>
      <c r="B1267" s="33"/>
      <c r="C1267" s="3"/>
      <c r="D1267" s="8"/>
      <c r="E1267" s="8"/>
      <c r="F1267" s="3"/>
      <c r="G1267" s="3"/>
      <c r="H1267" s="3"/>
      <c r="I1267" s="2"/>
      <c r="J1267" s="3"/>
      <c r="K1267" s="3"/>
      <c r="L1267" s="4"/>
    </row>
    <row r="1268" spans="1:12">
      <c r="A1268" s="5"/>
      <c r="B1268" s="33"/>
      <c r="C1268" s="3"/>
      <c r="D1268" s="8"/>
      <c r="E1268" s="8"/>
      <c r="F1268" s="3"/>
      <c r="G1268" s="3"/>
      <c r="H1268" s="3"/>
      <c r="I1268" s="2"/>
      <c r="J1268" s="3"/>
      <c r="K1268" s="3"/>
      <c r="L1268" s="4"/>
    </row>
    <row r="1269" spans="1:12">
      <c r="A1269" s="5"/>
      <c r="B1269" s="33"/>
      <c r="C1269" s="3"/>
      <c r="D1269" s="8"/>
      <c r="E1269" s="8"/>
      <c r="F1269" s="3"/>
      <c r="G1269" s="3"/>
      <c r="H1269" s="3"/>
      <c r="I1269" s="2"/>
      <c r="J1269" s="3"/>
      <c r="K1269" s="3"/>
      <c r="L1269" s="4"/>
    </row>
    <row r="1270" spans="1:12">
      <c r="A1270" s="5"/>
      <c r="B1270" s="33"/>
      <c r="C1270" s="3"/>
      <c r="D1270" s="8"/>
      <c r="E1270" s="8"/>
      <c r="F1270" s="3"/>
      <c r="G1270" s="3"/>
      <c r="H1270" s="3"/>
      <c r="I1270" s="2"/>
      <c r="J1270" s="3"/>
      <c r="K1270" s="3"/>
      <c r="L1270" s="4"/>
    </row>
    <row r="1271" spans="1:12">
      <c r="A1271" s="5"/>
      <c r="B1271" s="33"/>
      <c r="C1271" s="3"/>
      <c r="D1271" s="8"/>
      <c r="E1271" s="8"/>
      <c r="F1271" s="3"/>
      <c r="G1271" s="3"/>
      <c r="H1271" s="3"/>
      <c r="I1271" s="2"/>
      <c r="J1271" s="3"/>
      <c r="K1271" s="3"/>
      <c r="L1271" s="4"/>
    </row>
    <row r="1272" spans="1:12">
      <c r="A1272" s="5"/>
      <c r="B1272" s="33"/>
      <c r="C1272" s="3"/>
      <c r="D1272" s="8"/>
      <c r="E1272" s="8"/>
      <c r="F1272" s="3"/>
      <c r="G1272" s="3"/>
      <c r="H1272" s="3"/>
      <c r="I1272" s="2"/>
      <c r="J1272" s="3"/>
      <c r="K1272" s="3"/>
      <c r="L1272" s="4"/>
    </row>
    <row r="1273" spans="1:12">
      <c r="A1273" s="5"/>
      <c r="B1273" s="33"/>
      <c r="C1273" s="3"/>
      <c r="D1273" s="8"/>
      <c r="E1273" s="8"/>
      <c r="F1273" s="3"/>
      <c r="G1273" s="3"/>
      <c r="H1273" s="3"/>
      <c r="I1273" s="2"/>
      <c r="J1273" s="3"/>
      <c r="K1273" s="3"/>
      <c r="L1273" s="4"/>
    </row>
    <row r="1274" spans="1:12">
      <c r="A1274" s="5"/>
      <c r="B1274" s="33"/>
      <c r="C1274" s="3"/>
      <c r="D1274" s="8"/>
      <c r="E1274" s="8"/>
      <c r="F1274" s="3"/>
      <c r="G1274" s="3"/>
      <c r="H1274" s="3"/>
      <c r="I1274" s="2"/>
      <c r="J1274" s="3"/>
      <c r="K1274" s="3"/>
      <c r="L1274" s="4"/>
    </row>
    <row r="1275" spans="1:12">
      <c r="A1275" s="5"/>
      <c r="B1275" s="33"/>
      <c r="C1275" s="3"/>
      <c r="D1275" s="8"/>
      <c r="E1275" s="8"/>
      <c r="F1275" s="3"/>
      <c r="G1275" s="3"/>
      <c r="H1275" s="3"/>
      <c r="I1275" s="2"/>
      <c r="J1275" s="3"/>
      <c r="K1275" s="3"/>
      <c r="L1275" s="4"/>
    </row>
    <row r="1276" spans="1:12">
      <c r="A1276" s="5"/>
      <c r="B1276" s="33"/>
      <c r="C1276" s="3"/>
      <c r="D1276" s="8"/>
      <c r="E1276" s="8"/>
      <c r="F1276" s="3"/>
      <c r="G1276" s="3"/>
      <c r="H1276" s="3"/>
      <c r="I1276" s="2"/>
      <c r="J1276" s="3"/>
      <c r="K1276" s="3"/>
      <c r="L1276" s="4"/>
    </row>
    <row r="1277" spans="1:12">
      <c r="A1277" s="5"/>
      <c r="B1277" s="33"/>
      <c r="C1277" s="3"/>
      <c r="D1277" s="8"/>
      <c r="E1277" s="8"/>
      <c r="F1277" s="3"/>
      <c r="G1277" s="3"/>
      <c r="H1277" s="3"/>
      <c r="I1277" s="2"/>
      <c r="J1277" s="3"/>
      <c r="K1277" s="3"/>
      <c r="L1277" s="4"/>
    </row>
    <row r="1278" spans="1:12">
      <c r="A1278" s="5"/>
      <c r="B1278" s="33"/>
      <c r="C1278" s="3"/>
      <c r="D1278" s="8"/>
      <c r="E1278" s="8"/>
      <c r="F1278" s="3"/>
      <c r="G1278" s="3"/>
      <c r="H1278" s="3"/>
      <c r="I1278" s="2"/>
      <c r="J1278" s="3"/>
      <c r="K1278" s="3"/>
      <c r="L1278" s="4"/>
    </row>
    <row r="1279" spans="1:12">
      <c r="A1279" s="5"/>
      <c r="B1279" s="33"/>
      <c r="C1279" s="3"/>
      <c r="D1279" s="8"/>
      <c r="E1279" s="8"/>
      <c r="F1279" s="3"/>
      <c r="G1279" s="3"/>
      <c r="H1279" s="3"/>
      <c r="I1279" s="2"/>
      <c r="J1279" s="3"/>
      <c r="K1279" s="3"/>
      <c r="L1279" s="4"/>
    </row>
    <row r="1280" spans="1:12">
      <c r="A1280" s="5"/>
      <c r="B1280" s="33"/>
      <c r="C1280" s="3"/>
      <c r="D1280" s="8"/>
      <c r="E1280" s="8"/>
      <c r="F1280" s="3"/>
      <c r="G1280" s="3"/>
      <c r="H1280" s="3"/>
      <c r="I1280" s="2"/>
      <c r="J1280" s="3"/>
      <c r="K1280" s="3"/>
      <c r="L1280" s="4"/>
    </row>
    <row r="1281" spans="1:12">
      <c r="A1281" s="5"/>
      <c r="B1281" s="33"/>
      <c r="C1281" s="3"/>
      <c r="D1281" s="8"/>
      <c r="E1281" s="8"/>
      <c r="F1281" s="3"/>
      <c r="G1281" s="3"/>
      <c r="H1281" s="3"/>
      <c r="I1281" s="2"/>
      <c r="J1281" s="3"/>
      <c r="K1281" s="3"/>
      <c r="L1281" s="4"/>
    </row>
    <row r="1282" spans="1:12">
      <c r="A1282" s="5"/>
      <c r="B1282" s="33"/>
      <c r="C1282" s="3"/>
      <c r="D1282" s="8"/>
      <c r="E1282" s="8"/>
      <c r="F1282" s="3"/>
      <c r="G1282" s="3"/>
      <c r="H1282" s="3"/>
      <c r="I1282" s="2"/>
      <c r="J1282" s="3"/>
      <c r="K1282" s="3"/>
      <c r="L1282" s="4"/>
    </row>
    <row r="1283" spans="1:12">
      <c r="A1283" s="5"/>
      <c r="B1283" s="33"/>
      <c r="C1283" s="3"/>
      <c r="D1283" s="8"/>
      <c r="E1283" s="8"/>
      <c r="F1283" s="3"/>
      <c r="G1283" s="3"/>
      <c r="H1283" s="3"/>
      <c r="I1283" s="2"/>
      <c r="J1283" s="3"/>
      <c r="K1283" s="3"/>
      <c r="L1283" s="4"/>
    </row>
    <row r="1284" spans="1:12">
      <c r="A1284" s="5"/>
      <c r="B1284" s="33"/>
      <c r="C1284" s="3"/>
      <c r="D1284" s="8"/>
      <c r="E1284" s="8"/>
      <c r="F1284" s="3"/>
      <c r="G1284" s="3"/>
      <c r="H1284" s="3"/>
      <c r="I1284" s="2"/>
      <c r="J1284" s="3"/>
      <c r="K1284" s="3"/>
      <c r="L1284" s="4"/>
    </row>
    <row r="1285" spans="1:12">
      <c r="A1285" s="5"/>
      <c r="B1285" s="33"/>
      <c r="C1285" s="3"/>
      <c r="D1285" s="8"/>
      <c r="E1285" s="8"/>
      <c r="F1285" s="3"/>
      <c r="G1285" s="3"/>
      <c r="H1285" s="3"/>
      <c r="I1285" s="2"/>
      <c r="J1285" s="3"/>
      <c r="K1285" s="3"/>
      <c r="L1285" s="4"/>
    </row>
    <row r="1286" spans="1:12">
      <c r="A1286" s="5"/>
      <c r="B1286" s="33"/>
      <c r="C1286" s="3"/>
      <c r="D1286" s="8"/>
      <c r="E1286" s="8"/>
      <c r="F1286" s="3"/>
      <c r="G1286" s="3"/>
      <c r="H1286" s="3"/>
      <c r="I1286" s="2"/>
      <c r="J1286" s="3"/>
      <c r="K1286" s="3"/>
      <c r="L1286" s="4"/>
    </row>
    <row r="1287" spans="1:12">
      <c r="A1287" s="5"/>
      <c r="B1287" s="33"/>
      <c r="C1287" s="3"/>
      <c r="D1287" s="8"/>
      <c r="E1287" s="8"/>
      <c r="F1287" s="3"/>
      <c r="G1287" s="3"/>
      <c r="H1287" s="3"/>
      <c r="I1287" s="2"/>
      <c r="J1287" s="3"/>
      <c r="K1287" s="3"/>
      <c r="L1287" s="4"/>
    </row>
    <row r="1288" spans="1:12">
      <c r="A1288" s="5"/>
      <c r="B1288" s="33"/>
      <c r="C1288" s="3"/>
      <c r="D1288" s="8"/>
      <c r="E1288" s="8"/>
      <c r="F1288" s="3"/>
      <c r="G1288" s="3"/>
      <c r="H1288" s="3"/>
      <c r="I1288" s="2"/>
      <c r="J1288" s="3"/>
      <c r="K1288" s="3"/>
      <c r="L1288" s="4"/>
    </row>
    <row r="1289" spans="1:12">
      <c r="A1289" s="5"/>
      <c r="B1289" s="33"/>
      <c r="C1289" s="3"/>
      <c r="D1289" s="8"/>
      <c r="E1289" s="8"/>
      <c r="F1289" s="3"/>
      <c r="G1289" s="3"/>
      <c r="H1289" s="3"/>
      <c r="I1289" s="2"/>
      <c r="J1289" s="3"/>
      <c r="K1289" s="3"/>
      <c r="L1289" s="4"/>
    </row>
    <row r="1290" spans="1:12">
      <c r="A1290" s="5"/>
      <c r="B1290" s="33"/>
      <c r="C1290" s="3"/>
      <c r="D1290" s="8"/>
      <c r="E1290" s="8"/>
      <c r="F1290" s="3"/>
      <c r="G1290" s="3"/>
      <c r="H1290" s="3"/>
      <c r="I1290" s="2"/>
      <c r="J1290" s="3"/>
      <c r="K1290" s="3"/>
      <c r="L1290" s="4"/>
    </row>
    <row r="1291" spans="1:12">
      <c r="A1291" s="5"/>
      <c r="B1291" s="33"/>
      <c r="C1291" s="3"/>
      <c r="D1291" s="8"/>
      <c r="E1291" s="8"/>
      <c r="F1291" s="3"/>
      <c r="G1291" s="3"/>
      <c r="H1291" s="3"/>
      <c r="I1291" s="2"/>
      <c r="J1291" s="3"/>
      <c r="K1291" s="3"/>
      <c r="L1291" s="4"/>
    </row>
    <row r="1292" spans="1:12">
      <c r="A1292" s="5"/>
      <c r="B1292" s="33"/>
      <c r="C1292" s="3"/>
      <c r="D1292" s="8"/>
      <c r="E1292" s="8"/>
      <c r="F1292" s="3"/>
      <c r="G1292" s="3"/>
      <c r="H1292" s="3"/>
      <c r="I1292" s="2"/>
      <c r="J1292" s="3"/>
      <c r="K1292" s="3"/>
      <c r="L1292" s="4"/>
    </row>
    <row r="1293" spans="1:12">
      <c r="A1293" s="5"/>
      <c r="B1293" s="33"/>
      <c r="C1293" s="3"/>
      <c r="D1293" s="8"/>
      <c r="E1293" s="8"/>
      <c r="F1293" s="3"/>
      <c r="G1293" s="3"/>
      <c r="H1293" s="3"/>
      <c r="I1293" s="2"/>
      <c r="J1293" s="3"/>
      <c r="K1293" s="3"/>
      <c r="L1293" s="4"/>
    </row>
    <row r="1294" spans="1:12">
      <c r="A1294" s="5"/>
      <c r="B1294" s="33"/>
      <c r="C1294" s="3"/>
      <c r="D1294" s="8"/>
      <c r="E1294" s="8"/>
      <c r="F1294" s="3"/>
      <c r="G1294" s="3"/>
      <c r="H1294" s="3"/>
      <c r="I1294" s="2"/>
      <c r="J1294" s="3"/>
      <c r="K1294" s="3"/>
      <c r="L1294" s="4"/>
    </row>
    <row r="1295" spans="1:12">
      <c r="A1295" s="5"/>
      <c r="B1295" s="33"/>
      <c r="C1295" s="3"/>
      <c r="D1295" s="8"/>
      <c r="E1295" s="8"/>
      <c r="F1295" s="3"/>
      <c r="G1295" s="3"/>
      <c r="H1295" s="3"/>
      <c r="I1295" s="2"/>
      <c r="J1295" s="3"/>
      <c r="K1295" s="3"/>
      <c r="L1295" s="4"/>
    </row>
    <row r="1296" spans="1:12">
      <c r="A1296" s="5"/>
      <c r="B1296" s="33"/>
      <c r="C1296" s="3"/>
      <c r="D1296" s="8"/>
      <c r="E1296" s="8"/>
      <c r="F1296" s="3"/>
      <c r="G1296" s="3"/>
      <c r="H1296" s="3"/>
      <c r="I1296" s="2"/>
      <c r="J1296" s="3"/>
      <c r="K1296" s="3"/>
      <c r="L1296" s="4"/>
    </row>
    <row r="1297" spans="1:12">
      <c r="A1297" s="5"/>
      <c r="B1297" s="33"/>
      <c r="C1297" s="3"/>
      <c r="D1297" s="8"/>
      <c r="E1297" s="8"/>
      <c r="F1297" s="3"/>
      <c r="G1297" s="3"/>
      <c r="H1297" s="3"/>
      <c r="I1297" s="2"/>
      <c r="J1297" s="3"/>
      <c r="K1297" s="3"/>
      <c r="L1297" s="4"/>
    </row>
    <row r="1298" spans="1:12">
      <c r="A1298" s="5"/>
      <c r="B1298" s="33"/>
      <c r="C1298" s="3"/>
      <c r="D1298" s="8"/>
      <c r="E1298" s="8"/>
      <c r="F1298" s="3"/>
      <c r="G1298" s="3"/>
      <c r="H1298" s="3"/>
      <c r="I1298" s="2"/>
      <c r="J1298" s="3"/>
      <c r="K1298" s="3"/>
      <c r="L1298" s="4"/>
    </row>
    <row r="1299" spans="1:12">
      <c r="A1299" s="5"/>
      <c r="B1299" s="33"/>
      <c r="C1299" s="3"/>
      <c r="D1299" s="8"/>
      <c r="E1299" s="8"/>
      <c r="F1299" s="3"/>
      <c r="G1299" s="3"/>
      <c r="H1299" s="3"/>
      <c r="I1299" s="2"/>
      <c r="J1299" s="3"/>
      <c r="K1299" s="3"/>
      <c r="L1299" s="4"/>
    </row>
    <row r="1300" spans="1:12">
      <c r="A1300" s="5"/>
      <c r="B1300" s="33"/>
      <c r="C1300" s="3"/>
      <c r="D1300" s="8"/>
      <c r="E1300" s="8"/>
      <c r="F1300" s="3"/>
      <c r="G1300" s="3"/>
      <c r="H1300" s="3"/>
      <c r="I1300" s="2"/>
      <c r="J1300" s="3"/>
      <c r="K1300" s="3"/>
      <c r="L1300" s="4"/>
    </row>
    <row r="1301" spans="1:12">
      <c r="A1301" s="5"/>
      <c r="B1301" s="33"/>
      <c r="C1301" s="3"/>
      <c r="D1301" s="8"/>
      <c r="E1301" s="8"/>
      <c r="F1301" s="3"/>
      <c r="G1301" s="3"/>
      <c r="H1301" s="3"/>
      <c r="I1301" s="2"/>
      <c r="J1301" s="3"/>
      <c r="K1301" s="3"/>
      <c r="L1301" s="4"/>
    </row>
    <row r="1302" spans="1:12">
      <c r="A1302" s="5"/>
      <c r="B1302" s="33"/>
      <c r="C1302" s="3"/>
      <c r="D1302" s="8"/>
      <c r="E1302" s="8"/>
      <c r="F1302" s="3"/>
      <c r="G1302" s="3"/>
      <c r="H1302" s="3"/>
      <c r="I1302" s="2"/>
      <c r="J1302" s="3"/>
      <c r="K1302" s="3"/>
      <c r="L1302" s="4"/>
    </row>
    <row r="1303" spans="1:12">
      <c r="A1303" s="5"/>
      <c r="B1303" s="33"/>
      <c r="C1303" s="3"/>
      <c r="D1303" s="8"/>
      <c r="E1303" s="8"/>
      <c r="F1303" s="3"/>
      <c r="G1303" s="3"/>
      <c r="H1303" s="3"/>
      <c r="I1303" s="2"/>
      <c r="J1303" s="3"/>
      <c r="K1303" s="3"/>
      <c r="L1303" s="4"/>
    </row>
    <row r="1304" spans="1:12">
      <c r="A1304" s="5"/>
      <c r="B1304" s="33"/>
      <c r="C1304" s="3"/>
      <c r="D1304" s="8"/>
      <c r="E1304" s="8"/>
      <c r="F1304" s="3"/>
      <c r="G1304" s="3"/>
      <c r="H1304" s="3"/>
      <c r="I1304" s="2"/>
      <c r="J1304" s="3"/>
      <c r="K1304" s="3"/>
      <c r="L1304" s="4"/>
    </row>
    <row r="1305" spans="1:12">
      <c r="A1305" s="5"/>
      <c r="B1305" s="33"/>
      <c r="C1305" s="3"/>
      <c r="D1305" s="8"/>
      <c r="E1305" s="8"/>
      <c r="F1305" s="3"/>
      <c r="G1305" s="3"/>
      <c r="H1305" s="3"/>
      <c r="I1305" s="2"/>
      <c r="J1305" s="3"/>
      <c r="K1305" s="3"/>
      <c r="L1305" s="4"/>
    </row>
    <row r="1306" spans="1:12">
      <c r="A1306" s="5"/>
      <c r="B1306" s="33"/>
      <c r="C1306" s="3"/>
      <c r="D1306" s="8"/>
      <c r="E1306" s="8"/>
      <c r="F1306" s="3"/>
      <c r="G1306" s="3"/>
      <c r="H1306" s="3"/>
      <c r="I1306" s="2"/>
      <c r="J1306" s="3"/>
      <c r="K1306" s="3"/>
      <c r="L1306" s="4"/>
    </row>
    <row r="1307" spans="1:12">
      <c r="A1307" s="5"/>
      <c r="B1307" s="33"/>
      <c r="C1307" s="3"/>
      <c r="D1307" s="8"/>
      <c r="E1307" s="8"/>
      <c r="F1307" s="3"/>
      <c r="G1307" s="3"/>
      <c r="H1307" s="3"/>
      <c r="I1307" s="2"/>
      <c r="J1307" s="3"/>
      <c r="K1307" s="3"/>
      <c r="L1307" s="4"/>
    </row>
    <row r="1308" spans="1:12">
      <c r="A1308" s="5"/>
      <c r="B1308" s="33"/>
      <c r="C1308" s="3"/>
      <c r="D1308" s="8"/>
      <c r="E1308" s="8"/>
      <c r="F1308" s="3"/>
      <c r="G1308" s="3"/>
      <c r="H1308" s="3"/>
      <c r="I1308" s="2"/>
      <c r="J1308" s="3"/>
      <c r="K1308" s="3"/>
      <c r="L1308" s="4"/>
    </row>
    <row r="1309" spans="1:12">
      <c r="A1309" s="5"/>
      <c r="B1309" s="33"/>
      <c r="C1309" s="3"/>
      <c r="D1309" s="8"/>
      <c r="E1309" s="8"/>
      <c r="F1309" s="3"/>
      <c r="G1309" s="3"/>
      <c r="H1309" s="3"/>
      <c r="I1309" s="2"/>
      <c r="J1309" s="3"/>
      <c r="K1309" s="3"/>
      <c r="L1309" s="4"/>
    </row>
    <row r="1310" spans="1:12">
      <c r="A1310" s="5"/>
      <c r="B1310" s="33"/>
      <c r="C1310" s="3"/>
      <c r="D1310" s="8"/>
      <c r="E1310" s="8"/>
      <c r="F1310" s="3"/>
      <c r="G1310" s="3"/>
      <c r="H1310" s="3"/>
      <c r="I1310" s="2"/>
      <c r="J1310" s="3"/>
      <c r="K1310" s="3"/>
      <c r="L1310" s="4"/>
    </row>
    <row r="1311" spans="1:12">
      <c r="A1311" s="5"/>
      <c r="B1311" s="33"/>
      <c r="C1311" s="3"/>
      <c r="D1311" s="8"/>
      <c r="E1311" s="8"/>
      <c r="F1311" s="3"/>
      <c r="G1311" s="3"/>
      <c r="H1311" s="3"/>
      <c r="I1311" s="2"/>
      <c r="J1311" s="3"/>
      <c r="K1311" s="3"/>
      <c r="L1311" s="4"/>
    </row>
    <row r="1312" spans="1:12">
      <c r="A1312" s="5"/>
      <c r="B1312" s="33"/>
      <c r="C1312" s="3"/>
      <c r="D1312" s="8"/>
      <c r="E1312" s="8"/>
      <c r="F1312" s="3"/>
      <c r="G1312" s="3"/>
      <c r="H1312" s="3"/>
      <c r="I1312" s="2"/>
      <c r="J1312" s="3"/>
      <c r="K1312" s="3"/>
      <c r="L1312" s="4"/>
    </row>
    <row r="1313" spans="1:12">
      <c r="A1313" s="5"/>
      <c r="B1313" s="33"/>
      <c r="C1313" s="3"/>
      <c r="D1313" s="8"/>
      <c r="E1313" s="8"/>
      <c r="F1313" s="3"/>
      <c r="G1313" s="3"/>
      <c r="H1313" s="3"/>
      <c r="I1313" s="2"/>
      <c r="J1313" s="3"/>
      <c r="K1313" s="3"/>
      <c r="L1313" s="4"/>
    </row>
    <row r="1314" spans="1:12">
      <c r="A1314" s="5"/>
      <c r="B1314" s="33"/>
      <c r="C1314" s="3"/>
      <c r="D1314" s="8"/>
      <c r="E1314" s="8"/>
      <c r="F1314" s="3"/>
      <c r="G1314" s="3"/>
      <c r="H1314" s="3"/>
      <c r="I1314" s="2"/>
      <c r="J1314" s="3"/>
      <c r="K1314" s="3"/>
      <c r="L1314" s="4"/>
    </row>
    <row r="1315" spans="1:12">
      <c r="A1315" s="5"/>
      <c r="B1315" s="33"/>
      <c r="C1315" s="3"/>
      <c r="D1315" s="8"/>
      <c r="E1315" s="8"/>
      <c r="F1315" s="3"/>
      <c r="G1315" s="3"/>
      <c r="H1315" s="3"/>
      <c r="I1315" s="2"/>
      <c r="J1315" s="3"/>
      <c r="K1315" s="3"/>
      <c r="L1315" s="4"/>
    </row>
    <row r="1316" spans="1:12">
      <c r="A1316" s="5"/>
      <c r="B1316" s="33"/>
      <c r="C1316" s="3"/>
      <c r="D1316" s="8"/>
      <c r="E1316" s="8"/>
      <c r="F1316" s="3"/>
      <c r="G1316" s="3"/>
      <c r="H1316" s="3"/>
      <c r="I1316" s="2"/>
      <c r="J1316" s="3"/>
      <c r="K1316" s="3"/>
      <c r="L1316" s="4"/>
    </row>
    <row r="1317" spans="1:12">
      <c r="A1317" s="5"/>
      <c r="B1317" s="33"/>
      <c r="C1317" s="3"/>
      <c r="D1317" s="8"/>
      <c r="E1317" s="8"/>
      <c r="F1317" s="3"/>
      <c r="G1317" s="3"/>
      <c r="H1317" s="3"/>
      <c r="I1317" s="2"/>
      <c r="J1317" s="3"/>
      <c r="K1317" s="3"/>
      <c r="L1317" s="4"/>
    </row>
    <row r="1318" spans="1:12">
      <c r="A1318" s="5"/>
      <c r="B1318" s="33"/>
      <c r="C1318" s="3"/>
      <c r="D1318" s="8"/>
      <c r="E1318" s="8"/>
      <c r="F1318" s="3"/>
      <c r="G1318" s="3"/>
      <c r="H1318" s="3"/>
      <c r="I1318" s="2"/>
      <c r="J1318" s="3"/>
      <c r="K1318" s="3"/>
      <c r="L1318" s="4"/>
    </row>
    <row r="1319" spans="1:12">
      <c r="A1319" s="5"/>
      <c r="B1319" s="33"/>
      <c r="C1319" s="3"/>
      <c r="D1319" s="8"/>
      <c r="E1319" s="8"/>
      <c r="F1319" s="3"/>
      <c r="G1319" s="3"/>
      <c r="H1319" s="3"/>
      <c r="I1319" s="2"/>
      <c r="J1319" s="3"/>
      <c r="K1319" s="3"/>
      <c r="L1319" s="4"/>
    </row>
    <row r="1320" spans="1:12">
      <c r="A1320" s="5"/>
      <c r="B1320" s="33"/>
      <c r="C1320" s="3"/>
      <c r="D1320" s="8"/>
      <c r="E1320" s="8"/>
      <c r="F1320" s="3"/>
      <c r="G1320" s="3"/>
      <c r="H1320" s="3"/>
      <c r="I1320" s="2"/>
      <c r="J1320" s="3"/>
      <c r="K1320" s="3"/>
      <c r="L1320" s="4"/>
    </row>
    <row r="1321" spans="1:12">
      <c r="A1321" s="5"/>
      <c r="B1321" s="33"/>
      <c r="C1321" s="3"/>
      <c r="D1321" s="8"/>
      <c r="E1321" s="8"/>
      <c r="F1321" s="3"/>
      <c r="G1321" s="3"/>
      <c r="H1321" s="3"/>
      <c r="I1321" s="2"/>
      <c r="J1321" s="3"/>
      <c r="K1321" s="3"/>
      <c r="L1321" s="4"/>
    </row>
    <row r="1322" spans="1:12">
      <c r="A1322" s="5"/>
      <c r="B1322" s="33"/>
      <c r="C1322" s="3"/>
      <c r="D1322" s="8"/>
      <c r="E1322" s="8"/>
      <c r="F1322" s="3"/>
      <c r="G1322" s="3"/>
      <c r="H1322" s="3"/>
      <c r="I1322" s="2"/>
      <c r="J1322" s="3"/>
      <c r="K1322" s="3"/>
      <c r="L1322" s="4"/>
    </row>
    <row r="1323" spans="1:12">
      <c r="A1323" s="5"/>
      <c r="B1323" s="33"/>
      <c r="C1323" s="3"/>
      <c r="D1323" s="8"/>
      <c r="E1323" s="8"/>
      <c r="F1323" s="3"/>
      <c r="G1323" s="3"/>
      <c r="H1323" s="3"/>
      <c r="I1323" s="2"/>
      <c r="J1323" s="3"/>
      <c r="K1323" s="3"/>
      <c r="L1323" s="4"/>
    </row>
    <row r="1324" spans="1:12">
      <c r="A1324" s="5"/>
      <c r="B1324" s="33"/>
      <c r="C1324" s="3"/>
      <c r="D1324" s="8"/>
      <c r="E1324" s="8"/>
      <c r="F1324" s="3"/>
      <c r="G1324" s="3"/>
      <c r="H1324" s="3"/>
      <c r="I1324" s="2"/>
      <c r="J1324" s="3"/>
      <c r="K1324" s="3"/>
      <c r="L1324" s="4"/>
    </row>
    <row r="1325" spans="1:12">
      <c r="A1325" s="5"/>
      <c r="B1325" s="33"/>
      <c r="C1325" s="3"/>
      <c r="D1325" s="8"/>
      <c r="E1325" s="8"/>
      <c r="F1325" s="3"/>
      <c r="G1325" s="3"/>
      <c r="H1325" s="3"/>
      <c r="I1325" s="2"/>
      <c r="J1325" s="3"/>
      <c r="K1325" s="3"/>
      <c r="L1325" s="4"/>
    </row>
    <row r="1326" spans="1:12">
      <c r="A1326" s="5"/>
      <c r="B1326" s="33"/>
      <c r="C1326" s="3"/>
      <c r="D1326" s="8"/>
      <c r="E1326" s="8"/>
      <c r="F1326" s="3"/>
      <c r="G1326" s="3"/>
      <c r="H1326" s="3"/>
      <c r="I1326" s="2"/>
      <c r="J1326" s="3"/>
      <c r="K1326" s="3"/>
      <c r="L1326" s="4"/>
    </row>
    <row r="1327" spans="1:12">
      <c r="A1327" s="5"/>
      <c r="B1327" s="33"/>
      <c r="C1327" s="3"/>
      <c r="D1327" s="8"/>
      <c r="E1327" s="8"/>
      <c r="F1327" s="3"/>
      <c r="G1327" s="3"/>
      <c r="H1327" s="3"/>
      <c r="I1327" s="2"/>
      <c r="J1327" s="3"/>
      <c r="K1327" s="3"/>
      <c r="L1327" s="4"/>
    </row>
    <row r="1328" spans="1:12">
      <c r="A1328" s="5"/>
      <c r="B1328" s="33"/>
      <c r="C1328" s="3"/>
      <c r="D1328" s="8"/>
      <c r="E1328" s="8"/>
      <c r="F1328" s="3"/>
      <c r="G1328" s="3"/>
      <c r="H1328" s="3"/>
      <c r="I1328" s="2"/>
      <c r="J1328" s="3"/>
      <c r="K1328" s="3"/>
      <c r="L1328" s="4"/>
    </row>
    <row r="1329" spans="1:12">
      <c r="A1329" s="5"/>
      <c r="B1329" s="33"/>
      <c r="C1329" s="3"/>
      <c r="D1329" s="8"/>
      <c r="E1329" s="8"/>
      <c r="F1329" s="3"/>
      <c r="G1329" s="3"/>
      <c r="H1329" s="3"/>
      <c r="I1329" s="2"/>
      <c r="J1329" s="3"/>
      <c r="K1329" s="3"/>
      <c r="L1329" s="4"/>
    </row>
    <row r="1330" spans="1:12">
      <c r="A1330" s="5"/>
      <c r="B1330" s="33"/>
      <c r="C1330" s="3"/>
      <c r="D1330" s="8"/>
      <c r="E1330" s="8"/>
      <c r="F1330" s="3"/>
      <c r="G1330" s="3"/>
      <c r="H1330" s="3"/>
      <c r="I1330" s="2"/>
      <c r="J1330" s="3"/>
      <c r="K1330" s="3"/>
      <c r="L1330" s="4"/>
    </row>
    <row r="1331" spans="1:12">
      <c r="A1331" s="5"/>
      <c r="B1331" s="33"/>
      <c r="C1331" s="3"/>
      <c r="D1331" s="8"/>
      <c r="E1331" s="8"/>
      <c r="F1331" s="3"/>
      <c r="G1331" s="3"/>
      <c r="H1331" s="3"/>
      <c r="I1331" s="2"/>
      <c r="J1331" s="3"/>
      <c r="K1331" s="3"/>
      <c r="L1331" s="4"/>
    </row>
    <row r="1332" spans="1:12">
      <c r="A1332" s="5"/>
      <c r="B1332" s="33"/>
      <c r="C1332" s="3"/>
      <c r="D1332" s="8"/>
      <c r="E1332" s="8"/>
      <c r="F1332" s="3"/>
      <c r="G1332" s="3"/>
      <c r="H1332" s="3"/>
      <c r="I1332" s="2"/>
      <c r="J1332" s="3"/>
      <c r="K1332" s="3"/>
      <c r="L1332" s="4"/>
    </row>
    <row r="1333" spans="1:12">
      <c r="A1333" s="5"/>
      <c r="B1333" s="33"/>
      <c r="C1333" s="3"/>
      <c r="D1333" s="8"/>
      <c r="E1333" s="8"/>
      <c r="F1333" s="3"/>
      <c r="G1333" s="3"/>
      <c r="H1333" s="3"/>
      <c r="I1333" s="2"/>
      <c r="J1333" s="3"/>
      <c r="K1333" s="3"/>
      <c r="L1333" s="4"/>
    </row>
    <row r="1334" spans="1:12">
      <c r="A1334" s="5"/>
      <c r="B1334" s="33"/>
      <c r="C1334" s="3"/>
      <c r="D1334" s="8"/>
      <c r="E1334" s="8"/>
      <c r="F1334" s="3"/>
      <c r="G1334" s="3"/>
      <c r="H1334" s="3"/>
      <c r="I1334" s="2"/>
      <c r="J1334" s="3"/>
      <c r="K1334" s="3"/>
      <c r="L1334" s="4"/>
    </row>
    <row r="1335" spans="1:12">
      <c r="A1335" s="5"/>
      <c r="B1335" s="33"/>
      <c r="C1335" s="3"/>
      <c r="D1335" s="8"/>
      <c r="E1335" s="8"/>
      <c r="F1335" s="3"/>
      <c r="G1335" s="3"/>
      <c r="H1335" s="3"/>
      <c r="I1335" s="2"/>
      <c r="J1335" s="3"/>
      <c r="K1335" s="3"/>
      <c r="L1335" s="4"/>
    </row>
    <row r="1336" spans="1:12">
      <c r="A1336" s="5"/>
      <c r="B1336" s="33"/>
      <c r="C1336" s="3"/>
      <c r="D1336" s="8"/>
      <c r="E1336" s="8"/>
      <c r="F1336" s="3"/>
      <c r="G1336" s="3"/>
      <c r="H1336" s="3"/>
      <c r="I1336" s="2"/>
      <c r="J1336" s="3"/>
      <c r="K1336" s="3"/>
      <c r="L1336" s="4"/>
    </row>
    <row r="1337" spans="1:12">
      <c r="A1337" s="5"/>
      <c r="B1337" s="33"/>
      <c r="C1337" s="3"/>
      <c r="D1337" s="8"/>
      <c r="E1337" s="8"/>
      <c r="F1337" s="3"/>
      <c r="G1337" s="3"/>
      <c r="H1337" s="3"/>
      <c r="I1337" s="2"/>
      <c r="J1337" s="3"/>
      <c r="K1337" s="3"/>
      <c r="L1337" s="4"/>
    </row>
    <row r="1338" spans="1:12">
      <c r="A1338" s="5"/>
      <c r="B1338" s="33"/>
      <c r="C1338" s="3"/>
      <c r="D1338" s="8"/>
      <c r="E1338" s="8"/>
      <c r="F1338" s="3"/>
      <c r="G1338" s="3"/>
      <c r="H1338" s="3"/>
      <c r="I1338" s="2"/>
      <c r="J1338" s="3"/>
      <c r="K1338" s="3"/>
      <c r="L1338" s="4"/>
    </row>
    <row r="1339" spans="1:12">
      <c r="A1339" s="5"/>
      <c r="B1339" s="33"/>
      <c r="C1339" s="3"/>
      <c r="D1339" s="8"/>
      <c r="E1339" s="8"/>
      <c r="F1339" s="3"/>
      <c r="G1339" s="3"/>
      <c r="H1339" s="3"/>
      <c r="I1339" s="2"/>
      <c r="J1339" s="3"/>
      <c r="K1339" s="3"/>
      <c r="L1339" s="4"/>
    </row>
    <row r="1340" spans="1:12">
      <c r="A1340" s="5"/>
      <c r="B1340" s="33"/>
      <c r="C1340" s="3"/>
      <c r="D1340" s="8"/>
      <c r="E1340" s="8"/>
      <c r="F1340" s="3"/>
      <c r="G1340" s="3"/>
      <c r="H1340" s="3"/>
      <c r="I1340" s="2"/>
      <c r="J1340" s="3"/>
      <c r="K1340" s="3"/>
      <c r="L1340" s="4"/>
    </row>
    <row r="1341" spans="1:12">
      <c r="A1341" s="5"/>
      <c r="B1341" s="33"/>
      <c r="C1341" s="3"/>
      <c r="D1341" s="8"/>
      <c r="E1341" s="8"/>
      <c r="F1341" s="3"/>
      <c r="G1341" s="3"/>
      <c r="H1341" s="3"/>
      <c r="I1341" s="2"/>
      <c r="J1341" s="3"/>
      <c r="K1341" s="3"/>
      <c r="L1341" s="4"/>
    </row>
    <row r="1342" spans="1:12">
      <c r="A1342" s="5"/>
      <c r="B1342" s="33"/>
      <c r="C1342" s="3"/>
      <c r="D1342" s="8"/>
      <c r="E1342" s="8"/>
      <c r="F1342" s="3"/>
      <c r="G1342" s="3"/>
      <c r="H1342" s="3"/>
      <c r="I1342" s="2"/>
      <c r="J1342" s="3"/>
      <c r="K1342" s="3"/>
      <c r="L1342" s="4"/>
    </row>
    <row r="1343" spans="1:12">
      <c r="A1343" s="5"/>
      <c r="B1343" s="33"/>
      <c r="C1343" s="3"/>
      <c r="D1343" s="8"/>
      <c r="E1343" s="8"/>
      <c r="F1343" s="3"/>
      <c r="G1343" s="3"/>
      <c r="H1343" s="3"/>
      <c r="I1343" s="2"/>
      <c r="J1343" s="3"/>
      <c r="K1343" s="3"/>
      <c r="L1343" s="4"/>
    </row>
    <row r="1344" spans="1:12">
      <c r="A1344" s="5"/>
      <c r="B1344" s="33"/>
      <c r="C1344" s="3"/>
      <c r="D1344" s="8"/>
      <c r="E1344" s="8"/>
      <c r="F1344" s="3"/>
      <c r="G1344" s="3"/>
      <c r="H1344" s="3"/>
      <c r="I1344" s="2"/>
      <c r="J1344" s="3"/>
      <c r="K1344" s="3"/>
      <c r="L1344" s="4"/>
    </row>
    <row r="1345" spans="1:12">
      <c r="A1345" s="5"/>
      <c r="B1345" s="33"/>
      <c r="C1345" s="3"/>
      <c r="D1345" s="8"/>
      <c r="E1345" s="8"/>
      <c r="F1345" s="3"/>
      <c r="G1345" s="3"/>
      <c r="H1345" s="3"/>
      <c r="I1345" s="2"/>
      <c r="J1345" s="3"/>
      <c r="K1345" s="3"/>
      <c r="L1345" s="4"/>
    </row>
    <row r="1346" spans="1:12">
      <c r="A1346" s="5"/>
      <c r="B1346" s="33"/>
      <c r="C1346" s="3"/>
      <c r="D1346" s="8"/>
      <c r="E1346" s="8"/>
      <c r="F1346" s="3"/>
      <c r="G1346" s="3"/>
      <c r="H1346" s="3"/>
      <c r="I1346" s="2"/>
      <c r="J1346" s="3"/>
      <c r="K1346" s="3"/>
      <c r="L1346" s="4"/>
    </row>
    <row r="1347" spans="1:12">
      <c r="A1347" s="5"/>
      <c r="B1347" s="33"/>
      <c r="C1347" s="3"/>
      <c r="D1347" s="8"/>
      <c r="E1347" s="8"/>
      <c r="F1347" s="3"/>
      <c r="G1347" s="3"/>
      <c r="H1347" s="3"/>
      <c r="I1347" s="2"/>
      <c r="J1347" s="3"/>
      <c r="K1347" s="3"/>
      <c r="L1347" s="4"/>
    </row>
    <row r="1348" spans="1:12">
      <c r="A1348" s="5"/>
      <c r="B1348" s="33"/>
      <c r="C1348" s="3"/>
      <c r="D1348" s="8"/>
      <c r="E1348" s="8"/>
      <c r="F1348" s="3"/>
      <c r="G1348" s="3"/>
      <c r="H1348" s="3"/>
      <c r="I1348" s="2"/>
      <c r="J1348" s="3"/>
      <c r="K1348" s="3"/>
      <c r="L1348" s="4"/>
    </row>
    <row r="1349" spans="1:12">
      <c r="A1349" s="5"/>
      <c r="B1349" s="33"/>
      <c r="C1349" s="3"/>
      <c r="D1349" s="8"/>
      <c r="E1349" s="8"/>
      <c r="F1349" s="3"/>
      <c r="G1349" s="3"/>
      <c r="H1349" s="3"/>
      <c r="I1349" s="2"/>
      <c r="J1349" s="3"/>
      <c r="K1349" s="3"/>
      <c r="L1349" s="4"/>
    </row>
    <row r="1350" spans="1:12">
      <c r="A1350" s="5"/>
      <c r="B1350" s="33"/>
      <c r="C1350" s="3"/>
      <c r="D1350" s="8"/>
      <c r="E1350" s="8"/>
      <c r="F1350" s="3"/>
      <c r="G1350" s="3"/>
      <c r="H1350" s="3"/>
      <c r="I1350" s="2"/>
      <c r="J1350" s="3"/>
      <c r="K1350" s="3"/>
      <c r="L1350" s="4"/>
    </row>
    <row r="1351" spans="1:12">
      <c r="A1351" s="5"/>
      <c r="B1351" s="33"/>
      <c r="C1351" s="3"/>
      <c r="D1351" s="8"/>
      <c r="E1351" s="8"/>
      <c r="F1351" s="3"/>
      <c r="G1351" s="3"/>
      <c r="H1351" s="3"/>
      <c r="I1351" s="2"/>
      <c r="J1351" s="3"/>
      <c r="K1351" s="3"/>
      <c r="L1351" s="4"/>
    </row>
    <row r="1352" spans="1:12">
      <c r="A1352" s="5"/>
      <c r="B1352" s="33"/>
      <c r="C1352" s="3"/>
      <c r="D1352" s="8"/>
      <c r="E1352" s="8"/>
      <c r="F1352" s="3"/>
      <c r="G1352" s="3"/>
      <c r="H1352" s="3"/>
      <c r="I1352" s="2"/>
      <c r="J1352" s="3"/>
      <c r="K1352" s="3"/>
      <c r="L1352" s="4"/>
    </row>
    <row r="1353" spans="1:12">
      <c r="A1353" s="5"/>
      <c r="B1353" s="33"/>
      <c r="C1353" s="3"/>
      <c r="D1353" s="8"/>
      <c r="E1353" s="8"/>
      <c r="F1353" s="3"/>
      <c r="G1353" s="3"/>
      <c r="H1353" s="3"/>
      <c r="I1353" s="2"/>
      <c r="J1353" s="3"/>
      <c r="K1353" s="3"/>
      <c r="L1353" s="4"/>
    </row>
    <row r="1354" spans="1:12">
      <c r="A1354" s="5"/>
      <c r="B1354" s="33"/>
      <c r="C1354" s="3"/>
      <c r="D1354" s="8"/>
      <c r="E1354" s="8"/>
      <c r="F1354" s="3"/>
      <c r="G1354" s="3"/>
      <c r="H1354" s="3"/>
      <c r="I1354" s="2"/>
      <c r="J1354" s="3"/>
      <c r="K1354" s="3"/>
      <c r="L1354" s="4"/>
    </row>
    <row r="1355" spans="1:12">
      <c r="A1355" s="5"/>
      <c r="B1355" s="33"/>
      <c r="C1355" s="3"/>
      <c r="D1355" s="8"/>
      <c r="E1355" s="8"/>
      <c r="F1355" s="3"/>
      <c r="G1355" s="3"/>
      <c r="H1355" s="3"/>
      <c r="I1355" s="2"/>
      <c r="J1355" s="3"/>
      <c r="K1355" s="3"/>
      <c r="L1355" s="4"/>
    </row>
    <row r="1356" spans="1:12">
      <c r="A1356" s="5"/>
      <c r="B1356" s="33"/>
      <c r="C1356" s="3"/>
      <c r="D1356" s="8"/>
      <c r="E1356" s="8"/>
      <c r="F1356" s="3"/>
      <c r="G1356" s="3"/>
      <c r="H1356" s="3"/>
      <c r="I1356" s="2"/>
      <c r="J1356" s="3"/>
      <c r="K1356" s="3"/>
      <c r="L1356" s="4"/>
    </row>
    <row r="1357" spans="1:12">
      <c r="A1357" s="5"/>
      <c r="B1357" s="33"/>
      <c r="C1357" s="3"/>
      <c r="D1357" s="8"/>
      <c r="E1357" s="8"/>
      <c r="F1357" s="3"/>
      <c r="G1357" s="3"/>
      <c r="H1357" s="3"/>
      <c r="I1357" s="2"/>
      <c r="J1357" s="3"/>
      <c r="K1357" s="3"/>
      <c r="L1357" s="4"/>
    </row>
    <row r="1358" spans="1:12">
      <c r="A1358" s="5"/>
      <c r="B1358" s="33"/>
      <c r="C1358" s="3"/>
      <c r="D1358" s="8"/>
      <c r="E1358" s="8"/>
      <c r="F1358" s="3"/>
      <c r="G1358" s="3"/>
      <c r="H1358" s="3"/>
      <c r="I1358" s="2"/>
      <c r="J1358" s="3"/>
      <c r="K1358" s="3"/>
      <c r="L1358" s="4"/>
    </row>
    <row r="1359" spans="1:12">
      <c r="A1359" s="5"/>
      <c r="B1359" s="33"/>
      <c r="C1359" s="3"/>
      <c r="D1359" s="8"/>
      <c r="E1359" s="8"/>
      <c r="F1359" s="3"/>
      <c r="G1359" s="3"/>
      <c r="H1359" s="3"/>
      <c r="I1359" s="2"/>
      <c r="J1359" s="3"/>
      <c r="K1359" s="3"/>
      <c r="L1359" s="4"/>
    </row>
    <row r="1360" spans="1:12">
      <c r="A1360" s="5"/>
      <c r="B1360" s="33"/>
      <c r="C1360" s="3"/>
      <c r="D1360" s="8"/>
      <c r="E1360" s="8"/>
      <c r="F1360" s="3"/>
      <c r="G1360" s="3"/>
      <c r="H1360" s="3"/>
      <c r="I1360" s="2"/>
      <c r="J1360" s="3"/>
      <c r="K1360" s="3"/>
      <c r="L1360" s="4"/>
    </row>
    <row r="1361" spans="1:12">
      <c r="A1361" s="5"/>
      <c r="B1361" s="33"/>
      <c r="C1361" s="3"/>
      <c r="D1361" s="8"/>
      <c r="E1361" s="8"/>
      <c r="F1361" s="3"/>
      <c r="G1361" s="3"/>
      <c r="H1361" s="3"/>
      <c r="I1361" s="2"/>
      <c r="J1361" s="3"/>
      <c r="K1361" s="3"/>
      <c r="L1361" s="4"/>
    </row>
    <row r="1362" spans="1:12">
      <c r="A1362" s="5"/>
      <c r="B1362" s="33"/>
      <c r="C1362" s="3"/>
      <c r="D1362" s="8"/>
      <c r="E1362" s="8"/>
      <c r="F1362" s="3"/>
      <c r="G1362" s="3"/>
      <c r="H1362" s="3"/>
      <c r="I1362" s="2"/>
      <c r="J1362" s="3"/>
      <c r="K1362" s="3"/>
      <c r="L1362" s="4"/>
    </row>
    <row r="1363" spans="1:12">
      <c r="A1363" s="5"/>
      <c r="B1363" s="33"/>
      <c r="C1363" s="3"/>
      <c r="D1363" s="8"/>
      <c r="E1363" s="8"/>
      <c r="F1363" s="3"/>
      <c r="G1363" s="3"/>
      <c r="H1363" s="3"/>
      <c r="I1363" s="2"/>
      <c r="J1363" s="3"/>
      <c r="K1363" s="3"/>
      <c r="L1363" s="4"/>
    </row>
    <row r="1364" spans="1:12">
      <c r="A1364" s="5"/>
      <c r="B1364" s="33"/>
      <c r="C1364" s="3"/>
      <c r="D1364" s="8"/>
      <c r="E1364" s="8"/>
      <c r="F1364" s="3"/>
      <c r="G1364" s="3"/>
      <c r="H1364" s="3"/>
      <c r="I1364" s="2"/>
      <c r="J1364" s="3"/>
      <c r="K1364" s="3"/>
      <c r="L1364" s="4"/>
    </row>
    <row r="1365" spans="1:12">
      <c r="A1365" s="5"/>
      <c r="B1365" s="33"/>
      <c r="C1365" s="3"/>
      <c r="D1365" s="8"/>
      <c r="E1365" s="8"/>
      <c r="F1365" s="3"/>
      <c r="G1365" s="3"/>
      <c r="H1365" s="3"/>
      <c r="I1365" s="2"/>
      <c r="J1365" s="3"/>
      <c r="K1365" s="3"/>
      <c r="L1365" s="4"/>
    </row>
    <row r="1366" spans="1:12">
      <c r="A1366" s="5"/>
      <c r="B1366" s="33"/>
      <c r="C1366" s="3"/>
      <c r="D1366" s="8"/>
      <c r="E1366" s="8"/>
      <c r="F1366" s="3"/>
      <c r="G1366" s="3"/>
      <c r="H1366" s="3"/>
      <c r="I1366" s="2"/>
      <c r="J1366" s="3"/>
      <c r="K1366" s="3"/>
      <c r="L1366" s="4"/>
    </row>
    <row r="1367" spans="1:12">
      <c r="A1367" s="5"/>
      <c r="B1367" s="33"/>
      <c r="C1367" s="3"/>
      <c r="D1367" s="8"/>
      <c r="E1367" s="8"/>
      <c r="F1367" s="3"/>
      <c r="G1367" s="3"/>
      <c r="H1367" s="3"/>
      <c r="I1367" s="2"/>
      <c r="J1367" s="3"/>
      <c r="K1367" s="3"/>
      <c r="L1367" s="4"/>
    </row>
    <row r="1368" spans="1:12">
      <c r="A1368" s="5"/>
      <c r="B1368" s="33"/>
      <c r="C1368" s="3"/>
      <c r="D1368" s="8"/>
      <c r="E1368" s="8"/>
      <c r="F1368" s="3"/>
      <c r="G1368" s="3"/>
      <c r="H1368" s="3"/>
      <c r="I1368" s="2"/>
      <c r="J1368" s="3"/>
      <c r="K1368" s="3"/>
      <c r="L1368" s="4"/>
    </row>
    <row r="1369" spans="1:12">
      <c r="A1369" s="5"/>
      <c r="B1369" s="33"/>
      <c r="C1369" s="3"/>
      <c r="D1369" s="8"/>
      <c r="E1369" s="8"/>
      <c r="F1369" s="3"/>
      <c r="G1369" s="3"/>
      <c r="H1369" s="3"/>
      <c r="I1369" s="2"/>
      <c r="J1369" s="3"/>
      <c r="K1369" s="3"/>
      <c r="L1369" s="4"/>
    </row>
    <row r="1370" spans="1:12">
      <c r="A1370" s="5"/>
      <c r="B1370" s="33"/>
      <c r="C1370" s="3"/>
      <c r="D1370" s="8"/>
      <c r="E1370" s="8"/>
      <c r="F1370" s="3"/>
      <c r="G1370" s="3"/>
      <c r="H1370" s="3"/>
      <c r="I1370" s="2"/>
      <c r="J1370" s="3"/>
      <c r="K1370" s="3"/>
      <c r="L1370" s="4"/>
    </row>
    <row r="1371" spans="1:12">
      <c r="A1371" s="5"/>
      <c r="B1371" s="33"/>
      <c r="C1371" s="3"/>
      <c r="D1371" s="8"/>
      <c r="E1371" s="8"/>
      <c r="F1371" s="3"/>
      <c r="G1371" s="3"/>
      <c r="H1371" s="3"/>
      <c r="I1371" s="2"/>
      <c r="J1371" s="3"/>
      <c r="K1371" s="3"/>
      <c r="L1371" s="4"/>
    </row>
    <row r="1372" spans="1:12">
      <c r="A1372" s="5"/>
      <c r="B1372" s="33"/>
      <c r="C1372" s="3"/>
      <c r="D1372" s="8"/>
      <c r="E1372" s="8"/>
      <c r="F1372" s="3"/>
      <c r="G1372" s="3"/>
      <c r="H1372" s="3"/>
      <c r="I1372" s="2"/>
      <c r="J1372" s="3"/>
      <c r="K1372" s="3"/>
      <c r="L1372" s="4"/>
    </row>
    <row r="1373" spans="1:12">
      <c r="A1373" s="5"/>
      <c r="B1373" s="33"/>
      <c r="C1373" s="3"/>
      <c r="D1373" s="8"/>
      <c r="E1373" s="8"/>
      <c r="F1373" s="3"/>
      <c r="G1373" s="3"/>
      <c r="H1373" s="3"/>
      <c r="I1373" s="2"/>
      <c r="J1373" s="3"/>
      <c r="K1373" s="3"/>
      <c r="L1373" s="4"/>
    </row>
    <row r="1374" spans="1:12">
      <c r="A1374" s="5"/>
      <c r="B1374" s="33"/>
      <c r="C1374" s="3"/>
      <c r="D1374" s="8"/>
      <c r="E1374" s="8"/>
      <c r="F1374" s="3"/>
      <c r="G1374" s="3"/>
      <c r="H1374" s="3"/>
      <c r="I1374" s="2"/>
      <c r="J1374" s="3"/>
      <c r="K1374" s="3"/>
      <c r="L1374" s="4"/>
    </row>
    <row r="1375" spans="1:12">
      <c r="A1375" s="5"/>
      <c r="B1375" s="33"/>
      <c r="C1375" s="3"/>
      <c r="D1375" s="8"/>
      <c r="E1375" s="8"/>
      <c r="F1375" s="3"/>
      <c r="G1375" s="3"/>
      <c r="H1375" s="3"/>
      <c r="I1375" s="2"/>
      <c r="J1375" s="3"/>
      <c r="K1375" s="3"/>
      <c r="L1375" s="4"/>
    </row>
    <row r="1376" spans="1:12">
      <c r="A1376" s="5"/>
      <c r="B1376" s="33"/>
      <c r="C1376" s="3"/>
      <c r="D1376" s="8"/>
      <c r="E1376" s="8"/>
      <c r="F1376" s="3"/>
      <c r="G1376" s="3"/>
      <c r="H1376" s="3"/>
      <c r="I1376" s="2"/>
      <c r="J1376" s="3"/>
      <c r="K1376" s="3"/>
      <c r="L1376" s="4"/>
    </row>
    <row r="1377" spans="1:12">
      <c r="A1377" s="5"/>
      <c r="B1377" s="33"/>
      <c r="C1377" s="3"/>
      <c r="D1377" s="8"/>
      <c r="E1377" s="8"/>
      <c r="F1377" s="3"/>
      <c r="G1377" s="3"/>
      <c r="H1377" s="3"/>
      <c r="I1377" s="2"/>
      <c r="J1377" s="3"/>
      <c r="K1377" s="3"/>
      <c r="L1377" s="4"/>
    </row>
    <row r="1378" spans="1:12">
      <c r="A1378" s="5"/>
      <c r="B1378" s="33"/>
      <c r="C1378" s="3"/>
      <c r="D1378" s="8"/>
      <c r="E1378" s="8"/>
      <c r="F1378" s="3"/>
      <c r="G1378" s="3"/>
      <c r="H1378" s="3"/>
      <c r="I1378" s="2"/>
      <c r="J1378" s="3"/>
      <c r="K1378" s="3"/>
      <c r="L1378" s="4"/>
    </row>
    <row r="1379" spans="1:12">
      <c r="A1379" s="5"/>
      <c r="B1379" s="33"/>
      <c r="C1379" s="3"/>
      <c r="D1379" s="8"/>
      <c r="E1379" s="8"/>
      <c r="F1379" s="3"/>
      <c r="G1379" s="3"/>
      <c r="H1379" s="3"/>
      <c r="I1379" s="2"/>
      <c r="J1379" s="3"/>
      <c r="K1379" s="3"/>
      <c r="L1379" s="4"/>
    </row>
    <row r="1380" spans="1:12">
      <c r="A1380" s="5"/>
      <c r="B1380" s="33"/>
      <c r="C1380" s="3"/>
      <c r="D1380" s="8"/>
      <c r="E1380" s="8"/>
      <c r="F1380" s="3"/>
      <c r="G1380" s="3"/>
      <c r="H1380" s="3"/>
      <c r="I1380" s="2"/>
      <c r="J1380" s="3"/>
      <c r="K1380" s="3"/>
      <c r="L1380" s="4"/>
    </row>
    <row r="1381" spans="1:12">
      <c r="A1381" s="5"/>
      <c r="B1381" s="33"/>
      <c r="C1381" s="3"/>
      <c r="D1381" s="8"/>
      <c r="E1381" s="8"/>
      <c r="F1381" s="3"/>
      <c r="G1381" s="3"/>
      <c r="H1381" s="3"/>
      <c r="I1381" s="2"/>
      <c r="J1381" s="3"/>
      <c r="K1381" s="3"/>
      <c r="L1381" s="4"/>
    </row>
    <row r="1382" spans="1:12">
      <c r="A1382" s="5"/>
      <c r="B1382" s="33"/>
      <c r="C1382" s="3"/>
      <c r="D1382" s="8"/>
      <c r="E1382" s="8"/>
      <c r="F1382" s="3"/>
      <c r="G1382" s="3"/>
      <c r="H1382" s="3"/>
      <c r="I1382" s="2"/>
      <c r="J1382" s="3"/>
      <c r="K1382" s="3"/>
      <c r="L1382" s="4"/>
    </row>
    <row r="1383" spans="1:12">
      <c r="A1383" s="5"/>
      <c r="B1383" s="33"/>
      <c r="C1383" s="3"/>
      <c r="D1383" s="8"/>
      <c r="E1383" s="8"/>
      <c r="F1383" s="3"/>
      <c r="G1383" s="3"/>
      <c r="H1383" s="3"/>
      <c r="I1383" s="2"/>
      <c r="J1383" s="3"/>
      <c r="K1383" s="3"/>
      <c r="L1383" s="4"/>
    </row>
    <row r="1384" spans="1:12">
      <c r="A1384" s="5"/>
      <c r="B1384" s="33"/>
      <c r="C1384" s="3"/>
      <c r="D1384" s="8"/>
      <c r="E1384" s="8"/>
      <c r="F1384" s="3"/>
      <c r="G1384" s="3"/>
      <c r="H1384" s="3"/>
      <c r="I1384" s="2"/>
      <c r="J1384" s="3"/>
      <c r="K1384" s="3"/>
      <c r="L1384" s="4"/>
    </row>
    <row r="1385" spans="1:12">
      <c r="A1385" s="5"/>
      <c r="B1385" s="33"/>
      <c r="C1385" s="3"/>
      <c r="D1385" s="8"/>
      <c r="E1385" s="8"/>
      <c r="F1385" s="3"/>
      <c r="G1385" s="3"/>
      <c r="H1385" s="3"/>
      <c r="I1385" s="2"/>
      <c r="J1385" s="3"/>
      <c r="K1385" s="3"/>
      <c r="L1385" s="4"/>
    </row>
    <row r="1386" spans="1:12">
      <c r="A1386" s="5"/>
      <c r="B1386" s="33"/>
      <c r="C1386" s="3"/>
      <c r="D1386" s="8"/>
      <c r="E1386" s="8"/>
      <c r="F1386" s="3"/>
      <c r="G1386" s="3"/>
      <c r="H1386" s="3"/>
      <c r="I1386" s="2"/>
      <c r="J1386" s="3"/>
      <c r="K1386" s="3"/>
      <c r="L1386" s="4"/>
    </row>
    <row r="1387" spans="1:12">
      <c r="A1387" s="5"/>
      <c r="B1387" s="33"/>
      <c r="C1387" s="3"/>
      <c r="D1387" s="8"/>
      <c r="E1387" s="8"/>
      <c r="F1387" s="3"/>
      <c r="G1387" s="3"/>
      <c r="H1387" s="3"/>
      <c r="I1387" s="2"/>
      <c r="J1387" s="3"/>
      <c r="K1387" s="3"/>
      <c r="L1387" s="4"/>
    </row>
    <row r="1388" spans="1:12">
      <c r="A1388" s="5"/>
      <c r="B1388" s="33"/>
      <c r="C1388" s="3"/>
      <c r="D1388" s="8"/>
      <c r="E1388" s="8"/>
      <c r="F1388" s="3"/>
      <c r="G1388" s="3"/>
      <c r="H1388" s="3"/>
      <c r="I1388" s="2"/>
      <c r="J1388" s="3"/>
      <c r="K1388" s="3"/>
      <c r="L1388" s="4"/>
    </row>
    <row r="1389" spans="1:12">
      <c r="A1389" s="5"/>
      <c r="B1389" s="33"/>
      <c r="C1389" s="3"/>
      <c r="D1389" s="8"/>
      <c r="E1389" s="8"/>
      <c r="F1389" s="3"/>
      <c r="G1389" s="3"/>
      <c r="H1389" s="3"/>
      <c r="I1389" s="2"/>
      <c r="J1389" s="3"/>
      <c r="K1389" s="3"/>
      <c r="L1389" s="4"/>
    </row>
    <row r="1390" spans="1:12">
      <c r="A1390" s="5"/>
      <c r="B1390" s="33"/>
      <c r="C1390" s="3"/>
      <c r="D1390" s="8"/>
      <c r="E1390" s="8"/>
      <c r="F1390" s="3"/>
      <c r="G1390" s="3"/>
      <c r="H1390" s="3"/>
      <c r="I1390" s="2"/>
      <c r="J1390" s="3"/>
      <c r="K1390" s="3"/>
      <c r="L1390" s="4"/>
    </row>
    <row r="1391" spans="1:12">
      <c r="A1391" s="5"/>
      <c r="B1391" s="33"/>
      <c r="C1391" s="3"/>
      <c r="D1391" s="8"/>
      <c r="E1391" s="8"/>
      <c r="F1391" s="3"/>
      <c r="G1391" s="3"/>
      <c r="H1391" s="3"/>
      <c r="I1391" s="2"/>
      <c r="J1391" s="3"/>
      <c r="K1391" s="3"/>
      <c r="L1391" s="4"/>
    </row>
    <row r="1392" spans="1:12">
      <c r="A1392" s="5"/>
      <c r="B1392" s="33"/>
      <c r="C1392" s="3"/>
      <c r="D1392" s="8"/>
      <c r="E1392" s="8"/>
      <c r="F1392" s="3"/>
      <c r="G1392" s="3"/>
      <c r="H1392" s="3"/>
      <c r="I1392" s="2"/>
      <c r="J1392" s="3"/>
      <c r="K1392" s="3"/>
      <c r="L1392" s="4"/>
    </row>
    <row r="1393" spans="1:12">
      <c r="A1393" s="5"/>
      <c r="B1393" s="33"/>
      <c r="C1393" s="3"/>
      <c r="D1393" s="8"/>
      <c r="E1393" s="8"/>
      <c r="F1393" s="3"/>
      <c r="G1393" s="3"/>
      <c r="H1393" s="3"/>
      <c r="I1393" s="2"/>
      <c r="J1393" s="3"/>
      <c r="K1393" s="3"/>
      <c r="L1393" s="4"/>
    </row>
    <row r="1394" spans="1:12">
      <c r="A1394" s="5"/>
      <c r="B1394" s="33"/>
      <c r="C1394" s="3"/>
      <c r="D1394" s="8"/>
      <c r="E1394" s="8"/>
      <c r="F1394" s="3"/>
      <c r="G1394" s="3"/>
      <c r="H1394" s="3"/>
      <c r="I1394" s="2"/>
      <c r="J1394" s="3"/>
      <c r="K1394" s="3"/>
      <c r="L1394" s="4"/>
    </row>
    <row r="1395" spans="1:12">
      <c r="A1395" s="5"/>
      <c r="B1395" s="33"/>
      <c r="C1395" s="3"/>
      <c r="D1395" s="8"/>
      <c r="E1395" s="8"/>
      <c r="F1395" s="3"/>
      <c r="G1395" s="3"/>
      <c r="H1395" s="3"/>
      <c r="I1395" s="2"/>
      <c r="J1395" s="3"/>
      <c r="K1395" s="3"/>
      <c r="L1395" s="4"/>
    </row>
    <row r="1396" spans="1:12">
      <c r="A1396" s="5"/>
      <c r="B1396" s="33"/>
      <c r="C1396" s="3"/>
      <c r="D1396" s="8"/>
      <c r="E1396" s="8"/>
      <c r="F1396" s="3"/>
      <c r="G1396" s="3"/>
      <c r="H1396" s="3"/>
      <c r="I1396" s="2"/>
      <c r="J1396" s="3"/>
      <c r="K1396" s="3"/>
      <c r="L1396" s="4"/>
    </row>
    <row r="1397" spans="1:12">
      <c r="A1397" s="5"/>
      <c r="B1397" s="33"/>
      <c r="C1397" s="3"/>
      <c r="D1397" s="8"/>
      <c r="E1397" s="8"/>
      <c r="F1397" s="3"/>
      <c r="G1397" s="3"/>
      <c r="H1397" s="3"/>
      <c r="I1397" s="2"/>
      <c r="J1397" s="3"/>
      <c r="K1397" s="3"/>
      <c r="L1397" s="4"/>
    </row>
    <row r="1398" spans="1:12">
      <c r="A1398" s="5"/>
      <c r="B1398" s="33"/>
      <c r="C1398" s="3"/>
      <c r="D1398" s="8"/>
      <c r="E1398" s="8"/>
      <c r="F1398" s="3"/>
      <c r="G1398" s="3"/>
      <c r="H1398" s="3"/>
      <c r="I1398" s="2"/>
      <c r="J1398" s="3"/>
      <c r="K1398" s="3"/>
      <c r="L1398" s="4"/>
    </row>
    <row r="1399" spans="1:12">
      <c r="A1399" s="5"/>
      <c r="B1399" s="33"/>
      <c r="C1399" s="3"/>
      <c r="D1399" s="8"/>
      <c r="E1399" s="8"/>
      <c r="F1399" s="3"/>
      <c r="G1399" s="3"/>
      <c r="H1399" s="3"/>
      <c r="I1399" s="2"/>
      <c r="J1399" s="3"/>
      <c r="K1399" s="3"/>
      <c r="L1399" s="4"/>
    </row>
    <row r="1400" spans="1:12">
      <c r="A1400" s="5"/>
      <c r="B1400" s="33"/>
      <c r="C1400" s="3"/>
      <c r="D1400" s="8"/>
      <c r="E1400" s="8"/>
      <c r="F1400" s="3"/>
      <c r="G1400" s="3"/>
      <c r="H1400" s="3"/>
      <c r="I1400" s="2"/>
      <c r="J1400" s="3"/>
      <c r="K1400" s="3"/>
      <c r="L1400" s="4"/>
    </row>
    <row r="1401" spans="1:12">
      <c r="A1401" s="5"/>
      <c r="B1401" s="33"/>
      <c r="C1401" s="3"/>
      <c r="D1401" s="8"/>
      <c r="E1401" s="8"/>
      <c r="F1401" s="3"/>
      <c r="G1401" s="3"/>
      <c r="H1401" s="3"/>
      <c r="I1401" s="2"/>
      <c r="J1401" s="3"/>
      <c r="K1401" s="3"/>
      <c r="L1401" s="4"/>
    </row>
    <row r="1402" spans="1:12">
      <c r="A1402" s="5"/>
      <c r="B1402" s="33"/>
      <c r="C1402" s="3"/>
      <c r="D1402" s="8"/>
      <c r="E1402" s="8"/>
      <c r="F1402" s="3"/>
      <c r="G1402" s="3"/>
      <c r="H1402" s="3"/>
      <c r="I1402" s="2"/>
      <c r="J1402" s="3"/>
      <c r="K1402" s="3"/>
      <c r="L1402" s="4"/>
    </row>
    <row r="1403" spans="1:12">
      <c r="A1403" s="5"/>
      <c r="B1403" s="33"/>
      <c r="C1403" s="3"/>
      <c r="D1403" s="8"/>
      <c r="E1403" s="8"/>
      <c r="F1403" s="3"/>
      <c r="G1403" s="3"/>
      <c r="H1403" s="3"/>
      <c r="I1403" s="2"/>
      <c r="J1403" s="3"/>
      <c r="K1403" s="3"/>
      <c r="L1403" s="4"/>
    </row>
    <row r="1404" spans="1:12">
      <c r="A1404" s="5"/>
      <c r="B1404" s="33"/>
      <c r="C1404" s="3"/>
      <c r="D1404" s="8"/>
      <c r="E1404" s="8"/>
      <c r="F1404" s="3"/>
      <c r="G1404" s="3"/>
      <c r="H1404" s="3"/>
      <c r="I1404" s="2"/>
      <c r="J1404" s="3"/>
      <c r="K1404" s="3"/>
      <c r="L1404" s="4"/>
    </row>
    <row r="1405" spans="1:12">
      <c r="A1405" s="5"/>
      <c r="B1405" s="33"/>
      <c r="C1405" s="3"/>
      <c r="D1405" s="8"/>
      <c r="E1405" s="8"/>
      <c r="F1405" s="3"/>
      <c r="G1405" s="3"/>
      <c r="H1405" s="3"/>
      <c r="I1405" s="2"/>
      <c r="J1405" s="3"/>
      <c r="K1405" s="3"/>
      <c r="L1405" s="4"/>
    </row>
    <row r="1406" spans="1:12">
      <c r="A1406" s="5"/>
      <c r="B1406" s="33"/>
      <c r="C1406" s="3"/>
      <c r="D1406" s="8"/>
      <c r="E1406" s="8"/>
      <c r="F1406" s="3"/>
      <c r="G1406" s="3"/>
      <c r="H1406" s="3"/>
      <c r="I1406" s="2"/>
      <c r="J1406" s="3"/>
      <c r="K1406" s="3"/>
      <c r="L1406" s="4"/>
    </row>
    <row r="1407" spans="1:12">
      <c r="A1407" s="5"/>
      <c r="B1407" s="33"/>
      <c r="C1407" s="3"/>
      <c r="D1407" s="8"/>
      <c r="E1407" s="8"/>
      <c r="F1407" s="3"/>
      <c r="G1407" s="3"/>
      <c r="H1407" s="3"/>
      <c r="I1407" s="2"/>
      <c r="J1407" s="3"/>
      <c r="K1407" s="3"/>
      <c r="L1407" s="4"/>
    </row>
    <row r="1408" spans="1:12">
      <c r="A1408" s="5"/>
      <c r="B1408" s="33"/>
      <c r="C1408" s="3"/>
      <c r="D1408" s="8"/>
      <c r="E1408" s="8"/>
      <c r="F1408" s="3"/>
      <c r="G1408" s="3"/>
      <c r="H1408" s="3"/>
      <c r="I1408" s="2"/>
      <c r="J1408" s="3"/>
      <c r="K1408" s="3"/>
      <c r="L1408" s="4"/>
    </row>
    <row r="1409" spans="1:12">
      <c r="A1409" s="5"/>
      <c r="B1409" s="33"/>
      <c r="C1409" s="3"/>
      <c r="D1409" s="8"/>
      <c r="E1409" s="8"/>
      <c r="F1409" s="3"/>
      <c r="G1409" s="3"/>
      <c r="H1409" s="3"/>
      <c r="I1409" s="2"/>
      <c r="J1409" s="3"/>
      <c r="K1409" s="3"/>
      <c r="L1409" s="4"/>
    </row>
    <row r="1410" spans="1:12">
      <c r="A1410" s="5"/>
      <c r="B1410" s="33"/>
      <c r="C1410" s="3"/>
      <c r="D1410" s="8"/>
      <c r="E1410" s="8"/>
      <c r="F1410" s="3"/>
      <c r="G1410" s="3"/>
      <c r="H1410" s="3"/>
      <c r="I1410" s="2"/>
      <c r="J1410" s="3"/>
      <c r="K1410" s="3"/>
      <c r="L1410" s="4"/>
    </row>
    <row r="1411" spans="1:12">
      <c r="A1411" s="5"/>
      <c r="B1411" s="33"/>
      <c r="C1411" s="3"/>
      <c r="D1411" s="8"/>
      <c r="E1411" s="8"/>
      <c r="F1411" s="3"/>
      <c r="G1411" s="3"/>
      <c r="H1411" s="3"/>
      <c r="I1411" s="2"/>
      <c r="J1411" s="3"/>
      <c r="K1411" s="3"/>
      <c r="L1411" s="4"/>
    </row>
    <row r="1412" spans="1:12">
      <c r="A1412" s="5"/>
      <c r="B1412" s="33"/>
      <c r="C1412" s="3"/>
      <c r="D1412" s="8"/>
      <c r="E1412" s="8"/>
      <c r="F1412" s="3"/>
      <c r="G1412" s="3"/>
      <c r="H1412" s="3"/>
      <c r="I1412" s="2"/>
      <c r="J1412" s="3"/>
      <c r="K1412" s="3"/>
      <c r="L1412" s="4"/>
    </row>
    <row r="1413" spans="1:12">
      <c r="A1413" s="5"/>
      <c r="B1413" s="33"/>
      <c r="C1413" s="3"/>
      <c r="D1413" s="8"/>
      <c r="E1413" s="8"/>
      <c r="F1413" s="3"/>
      <c r="G1413" s="3"/>
      <c r="H1413" s="3"/>
      <c r="I1413" s="2"/>
      <c r="J1413" s="3"/>
      <c r="K1413" s="3"/>
      <c r="L1413" s="4"/>
    </row>
    <row r="1414" spans="1:12">
      <c r="A1414" s="5"/>
      <c r="B1414" s="33"/>
      <c r="C1414" s="3"/>
      <c r="D1414" s="8"/>
      <c r="E1414" s="8"/>
      <c r="F1414" s="3"/>
      <c r="G1414" s="3"/>
      <c r="H1414" s="3"/>
      <c r="I1414" s="2"/>
      <c r="J1414" s="3"/>
      <c r="K1414" s="3"/>
      <c r="L1414" s="4"/>
    </row>
    <row r="1415" spans="1:12">
      <c r="A1415" s="5"/>
      <c r="B1415" s="33"/>
      <c r="C1415" s="3"/>
      <c r="D1415" s="8"/>
      <c r="E1415" s="8"/>
      <c r="F1415" s="3"/>
      <c r="G1415" s="3"/>
      <c r="H1415" s="3"/>
      <c r="I1415" s="2"/>
      <c r="J1415" s="3"/>
      <c r="K1415" s="3"/>
      <c r="L1415" s="4"/>
    </row>
    <row r="1416" spans="1:12">
      <c r="A1416" s="5"/>
      <c r="B1416" s="33"/>
      <c r="C1416" s="3"/>
      <c r="D1416" s="8"/>
      <c r="E1416" s="8"/>
      <c r="F1416" s="3"/>
      <c r="G1416" s="3"/>
      <c r="H1416" s="3"/>
      <c r="I1416" s="2"/>
      <c r="J1416" s="3"/>
      <c r="K1416" s="3"/>
      <c r="L1416" s="4"/>
    </row>
    <row r="1417" spans="1:12">
      <c r="A1417" s="5"/>
      <c r="B1417" s="33"/>
      <c r="C1417" s="3"/>
      <c r="D1417" s="8"/>
      <c r="E1417" s="8"/>
      <c r="F1417" s="3"/>
      <c r="G1417" s="3"/>
      <c r="H1417" s="3"/>
      <c r="I1417" s="2"/>
      <c r="J1417" s="3"/>
      <c r="K1417" s="3"/>
      <c r="L1417" s="3"/>
    </row>
    <row r="1418" spans="1:12">
      <c r="A1418" s="5"/>
      <c r="B1418" s="33"/>
      <c r="C1418" s="3"/>
      <c r="D1418" s="8"/>
      <c r="E1418" s="8"/>
      <c r="F1418" s="3"/>
      <c r="G1418" s="3"/>
      <c r="H1418" s="3"/>
      <c r="I1418" s="2"/>
      <c r="J1418" s="3"/>
      <c r="K1418" s="3"/>
      <c r="L1418" s="4"/>
    </row>
    <row r="1419" spans="1:12">
      <c r="A1419" s="5"/>
      <c r="B1419" s="33"/>
      <c r="C1419" s="3"/>
      <c r="D1419" s="8"/>
      <c r="E1419" s="8"/>
      <c r="F1419" s="3"/>
      <c r="G1419" s="3"/>
      <c r="H1419" s="3"/>
      <c r="I1419" s="2"/>
      <c r="J1419" s="3"/>
      <c r="K1419" s="3"/>
      <c r="L1419" s="4"/>
    </row>
    <row r="1420" spans="1:12">
      <c r="A1420" s="5"/>
      <c r="B1420" s="33"/>
      <c r="C1420" s="3"/>
      <c r="D1420" s="8"/>
      <c r="E1420" s="8"/>
      <c r="F1420" s="3"/>
      <c r="G1420" s="3"/>
      <c r="H1420" s="3"/>
      <c r="I1420" s="2"/>
      <c r="J1420" s="3"/>
      <c r="K1420" s="3"/>
      <c r="L1420" s="4"/>
    </row>
    <row r="1421" spans="1:12">
      <c r="A1421" s="5"/>
      <c r="B1421" s="33"/>
      <c r="C1421" s="3"/>
      <c r="D1421" s="8"/>
      <c r="E1421" s="8"/>
      <c r="F1421" s="3"/>
      <c r="G1421" s="3"/>
      <c r="H1421" s="3"/>
      <c r="I1421" s="2"/>
      <c r="J1421" s="3"/>
      <c r="K1421" s="3"/>
      <c r="L1421" s="4"/>
    </row>
    <row r="1422" spans="1:12">
      <c r="A1422" s="5"/>
      <c r="B1422" s="33"/>
      <c r="C1422" s="3"/>
      <c r="D1422" s="8"/>
      <c r="E1422" s="8"/>
      <c r="F1422" s="3"/>
      <c r="G1422" s="3"/>
      <c r="H1422" s="3"/>
      <c r="I1422" s="2"/>
      <c r="J1422" s="3"/>
      <c r="K1422" s="3"/>
      <c r="L1422" s="4"/>
    </row>
    <row r="1423" spans="1:12">
      <c r="A1423" s="5"/>
      <c r="B1423" s="33"/>
      <c r="C1423" s="3"/>
      <c r="D1423" s="8"/>
      <c r="E1423" s="8"/>
      <c r="F1423" s="3"/>
      <c r="G1423" s="3"/>
      <c r="H1423" s="3"/>
      <c r="I1423" s="2"/>
      <c r="J1423" s="3"/>
      <c r="K1423" s="3"/>
      <c r="L1423" s="4"/>
    </row>
    <row r="1424" spans="1:12">
      <c r="A1424" s="5"/>
      <c r="B1424" s="33"/>
      <c r="C1424" s="3"/>
      <c r="D1424" s="8"/>
      <c r="E1424" s="8"/>
      <c r="F1424" s="3"/>
      <c r="G1424" s="3"/>
      <c r="H1424" s="3"/>
      <c r="I1424" s="2"/>
      <c r="J1424" s="3"/>
      <c r="K1424" s="3"/>
      <c r="L1424" s="4"/>
    </row>
    <row r="1425" spans="1:12">
      <c r="A1425" s="5"/>
      <c r="B1425" s="33"/>
      <c r="C1425" s="3"/>
      <c r="D1425" s="8"/>
      <c r="E1425" s="8"/>
      <c r="F1425" s="3"/>
      <c r="G1425" s="3"/>
      <c r="H1425" s="3"/>
      <c r="I1425" s="2"/>
      <c r="J1425" s="3"/>
      <c r="K1425" s="3"/>
      <c r="L1425" s="4"/>
    </row>
    <row r="1426" spans="1:12">
      <c r="A1426" s="5"/>
      <c r="B1426" s="33"/>
      <c r="C1426" s="3"/>
      <c r="D1426" s="8"/>
      <c r="E1426" s="8"/>
      <c r="F1426" s="3"/>
      <c r="G1426" s="3"/>
      <c r="H1426" s="3"/>
      <c r="I1426" s="2"/>
      <c r="J1426" s="3"/>
      <c r="K1426" s="3"/>
      <c r="L1426" s="4"/>
    </row>
    <row r="1427" spans="1:12">
      <c r="A1427" s="5"/>
      <c r="B1427" s="33"/>
      <c r="C1427" s="3"/>
      <c r="D1427" s="8"/>
      <c r="E1427" s="8"/>
      <c r="F1427" s="3"/>
      <c r="G1427" s="3"/>
      <c r="H1427" s="3"/>
      <c r="I1427" s="2"/>
      <c r="J1427" s="3"/>
      <c r="K1427" s="3"/>
      <c r="L1427" s="4"/>
    </row>
    <row r="1428" spans="1:12">
      <c r="A1428" s="5"/>
      <c r="B1428" s="33"/>
      <c r="C1428" s="3"/>
      <c r="D1428" s="8"/>
      <c r="E1428" s="8"/>
      <c r="F1428" s="3"/>
      <c r="G1428" s="3"/>
      <c r="H1428" s="3"/>
      <c r="I1428" s="2"/>
      <c r="J1428" s="3"/>
      <c r="K1428" s="3"/>
      <c r="L1428" s="4"/>
    </row>
    <row r="1429" spans="1:12">
      <c r="A1429" s="5"/>
      <c r="B1429" s="33"/>
      <c r="C1429" s="3"/>
      <c r="D1429" s="8"/>
      <c r="E1429" s="8"/>
      <c r="F1429" s="3"/>
      <c r="G1429" s="3"/>
      <c r="H1429" s="3"/>
      <c r="I1429" s="2"/>
      <c r="J1429" s="3"/>
      <c r="K1429" s="3"/>
      <c r="L1429" s="4"/>
    </row>
    <row r="1430" spans="1:12">
      <c r="A1430" s="5"/>
      <c r="B1430" s="33"/>
      <c r="C1430" s="3"/>
      <c r="D1430" s="8"/>
      <c r="E1430" s="8"/>
      <c r="F1430" s="3"/>
      <c r="G1430" s="3"/>
      <c r="H1430" s="3"/>
      <c r="I1430" s="2"/>
      <c r="J1430" s="3"/>
      <c r="K1430" s="3"/>
      <c r="L1430" s="4"/>
    </row>
    <row r="1431" spans="1:12">
      <c r="A1431" s="5"/>
      <c r="B1431" s="33"/>
      <c r="C1431" s="3"/>
      <c r="D1431" s="8"/>
      <c r="E1431" s="8"/>
      <c r="F1431" s="3"/>
      <c r="G1431" s="3"/>
      <c r="H1431" s="3"/>
      <c r="I1431" s="2"/>
      <c r="J1431" s="3"/>
      <c r="K1431" s="3"/>
      <c r="L1431" s="4"/>
    </row>
    <row r="1432" spans="1:12">
      <c r="A1432" s="5"/>
      <c r="B1432" s="33"/>
      <c r="C1432" s="3"/>
      <c r="D1432" s="8"/>
      <c r="E1432" s="8"/>
      <c r="F1432" s="3"/>
      <c r="G1432" s="3"/>
      <c r="H1432" s="3"/>
      <c r="I1432" s="2"/>
      <c r="J1432" s="3"/>
      <c r="K1432" s="3"/>
      <c r="L1432" s="4"/>
    </row>
    <row r="1433" spans="1:12">
      <c r="A1433" s="5"/>
      <c r="B1433" s="33"/>
      <c r="C1433" s="3"/>
      <c r="D1433" s="8"/>
      <c r="E1433" s="8"/>
      <c r="F1433" s="3"/>
      <c r="G1433" s="3"/>
      <c r="H1433" s="3"/>
      <c r="I1433" s="2"/>
      <c r="J1433" s="3"/>
      <c r="K1433" s="3"/>
      <c r="L1433" s="4"/>
    </row>
    <row r="1434" spans="1:12">
      <c r="A1434" s="5"/>
      <c r="B1434" s="33"/>
      <c r="C1434" s="3"/>
      <c r="D1434" s="8"/>
      <c r="E1434" s="8"/>
      <c r="F1434" s="3"/>
      <c r="G1434" s="3"/>
      <c r="H1434" s="3"/>
      <c r="I1434" s="2"/>
      <c r="J1434" s="3"/>
      <c r="K1434" s="3"/>
      <c r="L1434" s="4"/>
    </row>
    <row r="1435" spans="1:12">
      <c r="A1435" s="5"/>
      <c r="B1435" s="33"/>
      <c r="C1435" s="3"/>
      <c r="D1435" s="8"/>
      <c r="E1435" s="8"/>
      <c r="F1435" s="3"/>
      <c r="G1435" s="3"/>
      <c r="H1435" s="3"/>
      <c r="I1435" s="2"/>
      <c r="J1435" s="3"/>
      <c r="K1435" s="3"/>
      <c r="L1435" s="4"/>
    </row>
    <row r="1436" spans="1:12">
      <c r="A1436" s="5"/>
      <c r="B1436" s="33"/>
      <c r="C1436" s="3"/>
      <c r="D1436" s="8"/>
      <c r="E1436" s="8"/>
      <c r="F1436" s="3"/>
      <c r="G1436" s="3"/>
      <c r="H1436" s="3"/>
      <c r="I1436" s="2"/>
      <c r="J1436" s="3"/>
      <c r="K1436" s="3"/>
      <c r="L1436" s="4"/>
    </row>
    <row r="1437" spans="1:12">
      <c r="A1437" s="5"/>
      <c r="B1437" s="33"/>
      <c r="C1437" s="3"/>
      <c r="D1437" s="8"/>
      <c r="E1437" s="8"/>
      <c r="F1437" s="3"/>
      <c r="G1437" s="3"/>
      <c r="H1437" s="3"/>
      <c r="I1437" s="2"/>
      <c r="J1437" s="3"/>
      <c r="K1437" s="3"/>
      <c r="L1437" s="4"/>
    </row>
    <row r="1438" spans="1:12">
      <c r="A1438" s="5"/>
      <c r="B1438" s="33"/>
      <c r="C1438" s="3"/>
      <c r="D1438" s="8"/>
      <c r="E1438" s="8"/>
      <c r="F1438" s="3"/>
      <c r="G1438" s="3"/>
      <c r="H1438" s="3"/>
      <c r="I1438" s="2"/>
      <c r="J1438" s="3"/>
      <c r="K1438" s="3"/>
      <c r="L1438" s="4"/>
    </row>
    <row r="1439" spans="1:12">
      <c r="A1439" s="5"/>
      <c r="B1439" s="33"/>
      <c r="C1439" s="3"/>
      <c r="D1439" s="8"/>
      <c r="E1439" s="8"/>
      <c r="F1439" s="3"/>
      <c r="G1439" s="3"/>
      <c r="H1439" s="3"/>
      <c r="I1439" s="2"/>
      <c r="J1439" s="3"/>
      <c r="K1439" s="3"/>
      <c r="L1439" s="4"/>
    </row>
    <row r="1440" spans="1:12">
      <c r="A1440" s="5"/>
      <c r="B1440" s="33"/>
      <c r="C1440" s="3"/>
      <c r="D1440" s="8"/>
      <c r="E1440" s="8"/>
      <c r="F1440" s="3"/>
      <c r="G1440" s="3"/>
      <c r="H1440" s="3"/>
      <c r="I1440" s="2"/>
      <c r="J1440" s="3"/>
      <c r="K1440" s="3"/>
      <c r="L1440" s="4"/>
    </row>
    <row r="1441" spans="1:12">
      <c r="A1441" s="5"/>
      <c r="B1441" s="33"/>
      <c r="C1441" s="3"/>
      <c r="D1441" s="8"/>
      <c r="E1441" s="8"/>
      <c r="F1441" s="3"/>
      <c r="G1441" s="3"/>
      <c r="H1441" s="3"/>
      <c r="I1441" s="2"/>
      <c r="J1441" s="3"/>
      <c r="K1441" s="3"/>
      <c r="L1441" s="4"/>
    </row>
    <row r="1442" spans="1:12">
      <c r="A1442" s="5"/>
      <c r="B1442" s="33"/>
      <c r="C1442" s="3"/>
      <c r="D1442" s="8"/>
      <c r="E1442" s="8"/>
      <c r="F1442" s="3"/>
      <c r="G1442" s="3"/>
      <c r="H1442" s="3"/>
      <c r="I1442" s="2"/>
      <c r="J1442" s="3"/>
      <c r="K1442" s="3"/>
      <c r="L1442" s="4"/>
    </row>
    <row r="1443" spans="1:12">
      <c r="A1443" s="5"/>
      <c r="B1443" s="33"/>
      <c r="C1443" s="3"/>
      <c r="D1443" s="8"/>
      <c r="E1443" s="8"/>
      <c r="F1443" s="3"/>
      <c r="G1443" s="3"/>
      <c r="H1443" s="3"/>
      <c r="I1443" s="2"/>
      <c r="J1443" s="3"/>
      <c r="K1443" s="3"/>
      <c r="L1443" s="4"/>
    </row>
    <row r="1444" spans="1:12">
      <c r="A1444" s="5"/>
      <c r="B1444" s="33"/>
      <c r="C1444" s="3"/>
      <c r="D1444" s="8"/>
      <c r="E1444" s="8"/>
      <c r="F1444" s="3"/>
      <c r="G1444" s="3"/>
      <c r="H1444" s="3"/>
      <c r="I1444" s="2"/>
      <c r="J1444" s="3"/>
      <c r="K1444" s="3"/>
      <c r="L1444" s="4"/>
    </row>
    <row r="1445" spans="1:12">
      <c r="A1445" s="5"/>
      <c r="B1445" s="33"/>
      <c r="C1445" s="3"/>
      <c r="D1445" s="8"/>
      <c r="E1445" s="8"/>
      <c r="F1445" s="3"/>
      <c r="G1445" s="3"/>
      <c r="H1445" s="3"/>
      <c r="I1445" s="2"/>
      <c r="J1445" s="3"/>
      <c r="K1445" s="3"/>
      <c r="L1445" s="4"/>
    </row>
    <row r="1446" spans="1:12">
      <c r="A1446" s="5"/>
      <c r="B1446" s="33"/>
      <c r="C1446" s="3"/>
      <c r="D1446" s="8"/>
      <c r="E1446" s="8"/>
      <c r="F1446" s="3"/>
      <c r="G1446" s="3"/>
      <c r="H1446" s="3"/>
      <c r="I1446" s="2"/>
      <c r="J1446" s="3"/>
      <c r="K1446" s="3"/>
      <c r="L1446" s="4"/>
    </row>
    <row r="1447" spans="1:12">
      <c r="A1447" s="5"/>
      <c r="B1447" s="33"/>
      <c r="C1447" s="3"/>
      <c r="D1447" s="8"/>
      <c r="E1447" s="8"/>
      <c r="F1447" s="3"/>
      <c r="G1447" s="3"/>
      <c r="H1447" s="3"/>
      <c r="I1447" s="2"/>
      <c r="J1447" s="3"/>
      <c r="K1447" s="3"/>
      <c r="L1447" s="4"/>
    </row>
    <row r="1448" spans="1:12">
      <c r="A1448" s="5"/>
      <c r="B1448" s="33"/>
      <c r="C1448" s="3"/>
      <c r="D1448" s="8"/>
      <c r="E1448" s="8"/>
      <c r="F1448" s="3"/>
      <c r="G1448" s="3"/>
      <c r="H1448" s="3"/>
      <c r="I1448" s="2"/>
      <c r="J1448" s="3"/>
      <c r="K1448" s="3"/>
      <c r="L1448" s="4"/>
    </row>
    <row r="1449" spans="1:12">
      <c r="A1449" s="5"/>
      <c r="B1449" s="33"/>
      <c r="C1449" s="3"/>
      <c r="D1449" s="8"/>
      <c r="E1449" s="8"/>
      <c r="F1449" s="3"/>
      <c r="G1449" s="3"/>
      <c r="H1449" s="3"/>
      <c r="I1449" s="2"/>
      <c r="J1449" s="3"/>
      <c r="K1449" s="3"/>
      <c r="L1449" s="4"/>
    </row>
    <row r="1450" spans="1:12">
      <c r="A1450" s="5"/>
      <c r="B1450" s="33"/>
      <c r="C1450" s="3"/>
      <c r="D1450" s="8"/>
      <c r="E1450" s="8"/>
      <c r="F1450" s="3"/>
      <c r="G1450" s="3"/>
      <c r="H1450" s="3"/>
      <c r="I1450" s="2"/>
      <c r="J1450" s="3"/>
      <c r="K1450" s="3"/>
      <c r="L1450" s="4"/>
    </row>
    <row r="1451" spans="1:12">
      <c r="A1451" s="5"/>
      <c r="B1451" s="33"/>
      <c r="C1451" s="3"/>
      <c r="D1451" s="8"/>
      <c r="E1451" s="8"/>
      <c r="F1451" s="3"/>
      <c r="G1451" s="3"/>
      <c r="H1451" s="3"/>
      <c r="I1451" s="2"/>
      <c r="J1451" s="3"/>
      <c r="K1451" s="3"/>
      <c r="L1451" s="4"/>
    </row>
    <row r="1452" spans="1:12">
      <c r="A1452" s="5"/>
      <c r="B1452" s="33"/>
      <c r="C1452" s="3"/>
      <c r="D1452" s="8"/>
      <c r="E1452" s="8"/>
      <c r="F1452" s="3"/>
      <c r="G1452" s="3"/>
      <c r="H1452" s="3"/>
      <c r="I1452" s="2"/>
      <c r="J1452" s="3"/>
      <c r="K1452" s="3"/>
      <c r="L1452" s="4"/>
    </row>
    <row r="1453" spans="1:12">
      <c r="A1453" s="5"/>
      <c r="B1453" s="33"/>
      <c r="C1453" s="3"/>
      <c r="D1453" s="8"/>
      <c r="E1453" s="8"/>
      <c r="F1453" s="3"/>
      <c r="G1453" s="3"/>
      <c r="H1453" s="3"/>
      <c r="I1453" s="2"/>
      <c r="J1453" s="3"/>
      <c r="K1453" s="3"/>
      <c r="L1453" s="4"/>
    </row>
    <row r="1454" spans="1:12">
      <c r="A1454" s="5"/>
      <c r="B1454" s="33"/>
      <c r="C1454" s="3"/>
      <c r="D1454" s="8"/>
      <c r="E1454" s="8"/>
      <c r="F1454" s="3"/>
      <c r="G1454" s="3"/>
      <c r="H1454" s="3"/>
      <c r="I1454" s="2"/>
      <c r="J1454" s="3"/>
      <c r="K1454" s="3"/>
      <c r="L1454" s="4"/>
    </row>
    <row r="1455" spans="1:12">
      <c r="A1455" s="5"/>
      <c r="B1455" s="33"/>
      <c r="C1455" s="3"/>
      <c r="D1455" s="8"/>
      <c r="E1455" s="8"/>
      <c r="F1455" s="3"/>
      <c r="G1455" s="3"/>
      <c r="H1455" s="3"/>
      <c r="I1455" s="2"/>
      <c r="J1455" s="3"/>
      <c r="K1455" s="3"/>
      <c r="L1455" s="4"/>
    </row>
    <row r="1456" spans="1:12">
      <c r="A1456" s="5"/>
      <c r="B1456" s="33"/>
      <c r="C1456" s="3"/>
      <c r="D1456" s="8"/>
      <c r="E1456" s="8"/>
      <c r="F1456" s="3"/>
      <c r="G1456" s="3"/>
      <c r="H1456" s="3"/>
      <c r="I1456" s="2"/>
      <c r="J1456" s="3"/>
      <c r="K1456" s="3"/>
      <c r="L1456" s="4"/>
    </row>
    <row r="1457" spans="1:12">
      <c r="A1457" s="5"/>
      <c r="B1457" s="33"/>
      <c r="C1457" s="3"/>
      <c r="D1457" s="8"/>
      <c r="E1457" s="8"/>
      <c r="F1457" s="3"/>
      <c r="G1457" s="3"/>
      <c r="H1457" s="3"/>
      <c r="I1457" s="2"/>
      <c r="J1457" s="3"/>
      <c r="K1457" s="3"/>
      <c r="L1457" s="4"/>
    </row>
    <row r="1458" spans="1:12">
      <c r="A1458" s="5"/>
      <c r="B1458" s="33"/>
      <c r="C1458" s="3"/>
      <c r="D1458" s="8"/>
      <c r="E1458" s="8"/>
      <c r="F1458" s="3"/>
      <c r="G1458" s="3"/>
      <c r="H1458" s="3"/>
      <c r="I1458" s="2"/>
      <c r="J1458" s="3"/>
      <c r="K1458" s="3"/>
      <c r="L1458" s="4"/>
    </row>
    <row r="1459" spans="1:12">
      <c r="A1459" s="5"/>
      <c r="B1459" s="33"/>
      <c r="C1459" s="3"/>
      <c r="D1459" s="8"/>
      <c r="E1459" s="8"/>
      <c r="F1459" s="3"/>
      <c r="G1459" s="3"/>
      <c r="H1459" s="3"/>
      <c r="I1459" s="2"/>
      <c r="J1459" s="3"/>
      <c r="K1459" s="3"/>
      <c r="L1459" s="4"/>
    </row>
    <row r="1460" spans="1:12">
      <c r="A1460" s="5"/>
      <c r="B1460" s="33"/>
      <c r="C1460" s="3"/>
      <c r="D1460" s="8"/>
      <c r="E1460" s="8"/>
      <c r="F1460" s="3"/>
      <c r="G1460" s="3"/>
      <c r="H1460" s="3"/>
      <c r="I1460" s="2"/>
      <c r="J1460" s="3"/>
      <c r="K1460" s="3"/>
      <c r="L1460" s="4"/>
    </row>
    <row r="1461" spans="1:12">
      <c r="A1461" s="5"/>
      <c r="B1461" s="33"/>
      <c r="C1461" s="3"/>
      <c r="D1461" s="8"/>
      <c r="E1461" s="8"/>
      <c r="F1461" s="3"/>
      <c r="G1461" s="3"/>
      <c r="H1461" s="3"/>
      <c r="I1461" s="2"/>
      <c r="J1461" s="3"/>
      <c r="K1461" s="3"/>
      <c r="L1461" s="4"/>
    </row>
    <row r="1462" spans="1:12">
      <c r="A1462" s="5"/>
      <c r="B1462" s="33"/>
      <c r="C1462" s="3"/>
      <c r="D1462" s="8"/>
      <c r="E1462" s="8"/>
      <c r="F1462" s="3"/>
      <c r="G1462" s="3"/>
      <c r="H1462" s="3"/>
      <c r="I1462" s="2"/>
      <c r="J1462" s="3"/>
      <c r="K1462" s="3"/>
      <c r="L1462" s="4"/>
    </row>
    <row r="1463" spans="1:12">
      <c r="A1463" s="5"/>
      <c r="B1463" s="33"/>
      <c r="C1463" s="3"/>
      <c r="D1463" s="8"/>
      <c r="E1463" s="8"/>
      <c r="F1463" s="3"/>
      <c r="G1463" s="3"/>
      <c r="H1463" s="3"/>
      <c r="I1463" s="2"/>
      <c r="J1463" s="3"/>
      <c r="K1463" s="3"/>
      <c r="L1463" s="4"/>
    </row>
    <row r="1464" spans="1:12">
      <c r="A1464" s="5"/>
      <c r="B1464" s="33"/>
      <c r="C1464" s="3"/>
      <c r="D1464" s="8"/>
      <c r="E1464" s="8"/>
      <c r="F1464" s="3"/>
      <c r="G1464" s="3"/>
      <c r="H1464" s="3"/>
      <c r="I1464" s="2"/>
      <c r="J1464" s="3"/>
      <c r="K1464" s="3"/>
      <c r="L1464" s="4"/>
    </row>
    <row r="1465" spans="1:12">
      <c r="A1465" s="5"/>
      <c r="B1465" s="33"/>
      <c r="C1465" s="3"/>
      <c r="D1465" s="8"/>
      <c r="E1465" s="8"/>
      <c r="F1465" s="3"/>
      <c r="G1465" s="3"/>
      <c r="H1465" s="3"/>
      <c r="I1465" s="2"/>
      <c r="J1465" s="3"/>
      <c r="K1465" s="3"/>
      <c r="L1465" s="4"/>
    </row>
    <row r="1466" spans="1:12">
      <c r="A1466" s="5"/>
      <c r="B1466" s="33"/>
      <c r="C1466" s="3"/>
      <c r="D1466" s="8"/>
      <c r="E1466" s="8"/>
      <c r="F1466" s="3"/>
      <c r="G1466" s="3"/>
      <c r="H1466" s="3"/>
      <c r="I1466" s="2"/>
      <c r="J1466" s="3"/>
      <c r="K1466" s="3"/>
      <c r="L1466" s="4"/>
    </row>
    <row r="1467" spans="1:12">
      <c r="A1467" s="5"/>
      <c r="B1467" s="33"/>
      <c r="C1467" s="3"/>
      <c r="D1467" s="8"/>
      <c r="E1467" s="8"/>
      <c r="F1467" s="3"/>
      <c r="G1467" s="3"/>
      <c r="H1467" s="3"/>
      <c r="I1467" s="2"/>
      <c r="J1467" s="3"/>
      <c r="K1467" s="3"/>
      <c r="L1467" s="4"/>
    </row>
    <row r="1468" spans="1:12">
      <c r="A1468" s="5"/>
      <c r="B1468" s="33"/>
      <c r="C1468" s="3"/>
      <c r="D1468" s="8"/>
      <c r="E1468" s="8"/>
      <c r="F1468" s="3"/>
      <c r="G1468" s="3"/>
      <c r="H1468" s="3"/>
      <c r="I1468" s="2"/>
      <c r="J1468" s="3"/>
      <c r="K1468" s="3"/>
      <c r="L1468" s="4"/>
    </row>
    <row r="1469" spans="1:12">
      <c r="A1469" s="5"/>
      <c r="B1469" s="33"/>
      <c r="C1469" s="3"/>
      <c r="D1469" s="8"/>
      <c r="E1469" s="8"/>
      <c r="F1469" s="3"/>
      <c r="G1469" s="3"/>
      <c r="H1469" s="3"/>
      <c r="I1469" s="2"/>
      <c r="J1469" s="3"/>
      <c r="K1469" s="3"/>
      <c r="L1469" s="4"/>
    </row>
    <row r="1470" spans="1:12">
      <c r="A1470" s="5"/>
      <c r="B1470" s="33"/>
      <c r="C1470" s="3"/>
      <c r="D1470" s="8"/>
      <c r="E1470" s="8"/>
      <c r="F1470" s="3"/>
      <c r="G1470" s="3"/>
      <c r="H1470" s="3"/>
      <c r="I1470" s="2"/>
      <c r="J1470" s="3"/>
      <c r="K1470" s="3"/>
      <c r="L1470" s="4"/>
    </row>
    <row r="1471" spans="1:12">
      <c r="A1471" s="5"/>
      <c r="B1471" s="33"/>
      <c r="C1471" s="3"/>
      <c r="D1471" s="8"/>
      <c r="E1471" s="8"/>
      <c r="F1471" s="3"/>
      <c r="G1471" s="3"/>
      <c r="H1471" s="3"/>
      <c r="I1471" s="2"/>
      <c r="J1471" s="3"/>
      <c r="K1471" s="3"/>
      <c r="L1471" s="4"/>
    </row>
    <row r="1472" spans="1:12">
      <c r="A1472" s="5"/>
      <c r="B1472" s="33"/>
      <c r="C1472" s="3"/>
      <c r="D1472" s="8"/>
      <c r="E1472" s="8"/>
      <c r="F1472" s="3"/>
      <c r="G1472" s="3"/>
      <c r="H1472" s="3"/>
      <c r="I1472" s="2"/>
      <c r="J1472" s="3"/>
      <c r="K1472" s="3"/>
      <c r="L1472" s="4"/>
    </row>
    <row r="1473" spans="1:12">
      <c r="A1473" s="5"/>
      <c r="B1473" s="33"/>
      <c r="C1473" s="3"/>
      <c r="D1473" s="8"/>
      <c r="E1473" s="8"/>
      <c r="F1473" s="3"/>
      <c r="G1473" s="3"/>
      <c r="H1473" s="3"/>
      <c r="I1473" s="2"/>
      <c r="J1473" s="3"/>
      <c r="K1473" s="3"/>
      <c r="L1473" s="4"/>
    </row>
    <row r="1474" spans="1:12">
      <c r="A1474" s="5"/>
      <c r="B1474" s="33"/>
      <c r="C1474" s="3"/>
      <c r="D1474" s="8"/>
      <c r="E1474" s="8"/>
      <c r="F1474" s="3"/>
      <c r="G1474" s="3"/>
      <c r="H1474" s="3"/>
      <c r="I1474" s="2"/>
      <c r="J1474" s="3"/>
      <c r="K1474" s="3"/>
      <c r="L1474" s="4"/>
    </row>
    <row r="1475" spans="1:12">
      <c r="A1475" s="5"/>
      <c r="B1475" s="33"/>
      <c r="C1475" s="3"/>
      <c r="D1475" s="8"/>
      <c r="E1475" s="8"/>
      <c r="F1475" s="3"/>
      <c r="G1475" s="3"/>
      <c r="H1475" s="3"/>
      <c r="I1475" s="2"/>
      <c r="J1475" s="3"/>
      <c r="K1475" s="3"/>
      <c r="L1475" s="4"/>
    </row>
    <row r="1476" spans="1:12">
      <c r="A1476" s="5"/>
      <c r="B1476" s="33"/>
      <c r="C1476" s="3"/>
      <c r="D1476" s="8"/>
      <c r="E1476" s="8"/>
      <c r="F1476" s="3"/>
      <c r="G1476" s="3"/>
      <c r="H1476" s="3"/>
      <c r="I1476" s="2"/>
      <c r="J1476" s="3"/>
      <c r="K1476" s="3"/>
      <c r="L1476" s="4"/>
    </row>
    <row r="1477" spans="1:12">
      <c r="A1477" s="5"/>
      <c r="B1477" s="33"/>
      <c r="C1477" s="3"/>
      <c r="D1477" s="8"/>
      <c r="E1477" s="8"/>
      <c r="F1477" s="3"/>
      <c r="G1477" s="3"/>
      <c r="H1477" s="3"/>
      <c r="I1477" s="2"/>
      <c r="J1477" s="3"/>
      <c r="K1477" s="3"/>
      <c r="L1477" s="4"/>
    </row>
    <row r="1478" spans="1:12">
      <c r="A1478" s="5"/>
      <c r="B1478" s="33"/>
      <c r="C1478" s="3"/>
      <c r="D1478" s="8"/>
      <c r="E1478" s="8"/>
      <c r="F1478" s="3"/>
      <c r="G1478" s="3"/>
      <c r="H1478" s="3"/>
      <c r="I1478" s="2"/>
      <c r="J1478" s="3"/>
      <c r="K1478" s="3"/>
      <c r="L1478" s="4"/>
    </row>
    <row r="1479" spans="1:12">
      <c r="A1479" s="5"/>
      <c r="B1479" s="33"/>
      <c r="C1479" s="3"/>
      <c r="D1479" s="8"/>
      <c r="E1479" s="8"/>
      <c r="F1479" s="3"/>
      <c r="G1479" s="3"/>
      <c r="H1479" s="3"/>
      <c r="I1479" s="2"/>
      <c r="J1479" s="3"/>
      <c r="K1479" s="3"/>
      <c r="L1479" s="4"/>
    </row>
    <row r="1480" spans="1:12">
      <c r="A1480" s="5"/>
      <c r="B1480" s="33"/>
      <c r="C1480" s="3"/>
      <c r="D1480" s="8"/>
      <c r="E1480" s="8"/>
      <c r="F1480" s="3"/>
      <c r="G1480" s="3"/>
      <c r="H1480" s="3"/>
      <c r="I1480" s="2"/>
      <c r="J1480" s="3"/>
      <c r="K1480" s="3"/>
      <c r="L1480" s="4"/>
    </row>
    <row r="1481" spans="1:12">
      <c r="A1481" s="5"/>
      <c r="B1481" s="33"/>
      <c r="C1481" s="3"/>
      <c r="D1481" s="8"/>
      <c r="E1481" s="8"/>
      <c r="F1481" s="3"/>
      <c r="G1481" s="3"/>
      <c r="H1481" s="3"/>
      <c r="I1481" s="2"/>
      <c r="J1481" s="3"/>
      <c r="K1481" s="3"/>
      <c r="L1481" s="4"/>
    </row>
    <row r="1482" spans="1:12">
      <c r="A1482" s="5"/>
      <c r="B1482" s="33"/>
      <c r="C1482" s="3"/>
      <c r="D1482" s="8"/>
      <c r="E1482" s="8"/>
      <c r="F1482" s="3"/>
      <c r="G1482" s="3"/>
      <c r="H1482" s="3"/>
      <c r="I1482" s="2"/>
      <c r="J1482" s="3"/>
      <c r="K1482" s="3"/>
      <c r="L1482" s="4"/>
    </row>
    <row r="1483" spans="1:12">
      <c r="A1483" s="5"/>
      <c r="B1483" s="33"/>
      <c r="C1483" s="3"/>
      <c r="D1483" s="8"/>
      <c r="E1483" s="8"/>
      <c r="F1483" s="3"/>
      <c r="G1483" s="3"/>
      <c r="H1483" s="3"/>
      <c r="I1483" s="2"/>
      <c r="J1483" s="3"/>
      <c r="K1483" s="3"/>
      <c r="L1483" s="4"/>
    </row>
    <row r="1484" spans="1:12">
      <c r="A1484" s="5"/>
      <c r="B1484" s="33"/>
      <c r="C1484" s="3"/>
      <c r="D1484" s="8"/>
      <c r="E1484" s="8"/>
      <c r="F1484" s="3"/>
      <c r="G1484" s="3"/>
      <c r="H1484" s="3"/>
      <c r="I1484" s="2"/>
      <c r="J1484" s="3"/>
      <c r="K1484" s="3"/>
      <c r="L1484" s="4"/>
    </row>
    <row r="1485" spans="1:12">
      <c r="A1485" s="5"/>
      <c r="B1485" s="33"/>
      <c r="C1485" s="3"/>
      <c r="D1485" s="8"/>
      <c r="E1485" s="8"/>
      <c r="F1485" s="3"/>
      <c r="G1485" s="3"/>
      <c r="H1485" s="3"/>
      <c r="I1485" s="2"/>
      <c r="J1485" s="3"/>
      <c r="K1485" s="3"/>
      <c r="L1485" s="4"/>
    </row>
    <row r="1486" spans="1:12">
      <c r="A1486" s="5"/>
      <c r="B1486" s="33"/>
      <c r="C1486" s="3"/>
      <c r="D1486" s="8"/>
      <c r="E1486" s="8"/>
      <c r="F1486" s="3"/>
      <c r="G1486" s="3"/>
      <c r="H1486" s="3"/>
      <c r="I1486" s="2"/>
      <c r="J1486" s="3"/>
      <c r="K1486" s="3"/>
      <c r="L1486" s="4"/>
    </row>
    <row r="1487" spans="1:12">
      <c r="A1487" s="5"/>
      <c r="B1487" s="33"/>
      <c r="C1487" s="3"/>
      <c r="D1487" s="8"/>
      <c r="E1487" s="8"/>
      <c r="F1487" s="3"/>
      <c r="G1487" s="3"/>
      <c r="H1487" s="3"/>
      <c r="I1487" s="2"/>
      <c r="J1487" s="3"/>
      <c r="K1487" s="3"/>
      <c r="L1487" s="4"/>
    </row>
    <row r="1488" spans="1:12">
      <c r="A1488" s="5"/>
      <c r="B1488" s="33"/>
      <c r="C1488" s="3"/>
      <c r="D1488" s="8"/>
      <c r="E1488" s="8"/>
      <c r="F1488" s="3"/>
      <c r="G1488" s="3"/>
      <c r="H1488" s="3"/>
      <c r="I1488" s="2"/>
      <c r="J1488" s="3"/>
      <c r="K1488" s="3"/>
      <c r="L1488" s="4"/>
    </row>
    <row r="1489" spans="1:12">
      <c r="A1489" s="5"/>
      <c r="B1489" s="33"/>
      <c r="C1489" s="3"/>
      <c r="D1489" s="8"/>
      <c r="E1489" s="8"/>
      <c r="F1489" s="3"/>
      <c r="G1489" s="3"/>
      <c r="H1489" s="3"/>
      <c r="I1489" s="2"/>
      <c r="J1489" s="3"/>
      <c r="K1489" s="3"/>
      <c r="L1489" s="4"/>
    </row>
    <row r="1490" spans="1:12">
      <c r="A1490" s="5"/>
      <c r="B1490" s="33"/>
      <c r="C1490" s="3"/>
      <c r="D1490" s="8"/>
      <c r="E1490" s="8"/>
      <c r="F1490" s="3"/>
      <c r="G1490" s="3"/>
      <c r="H1490" s="3"/>
      <c r="I1490" s="2"/>
      <c r="J1490" s="3"/>
      <c r="K1490" s="3"/>
      <c r="L1490" s="4"/>
    </row>
    <row r="1491" spans="1:12">
      <c r="A1491" s="5"/>
      <c r="B1491" s="33"/>
      <c r="C1491" s="3"/>
      <c r="D1491" s="8"/>
      <c r="E1491" s="8"/>
      <c r="F1491" s="3"/>
      <c r="G1491" s="3"/>
      <c r="H1491" s="3"/>
      <c r="I1491" s="2"/>
      <c r="J1491" s="3"/>
      <c r="K1491" s="3"/>
      <c r="L1491" s="4"/>
    </row>
    <row r="1492" spans="1:12">
      <c r="A1492" s="5"/>
      <c r="B1492" s="33"/>
      <c r="C1492" s="3"/>
      <c r="D1492" s="8"/>
      <c r="E1492" s="8"/>
      <c r="F1492" s="3"/>
      <c r="G1492" s="3"/>
      <c r="H1492" s="3"/>
      <c r="I1492" s="2"/>
      <c r="J1492" s="3"/>
      <c r="K1492" s="3"/>
      <c r="L1492" s="4"/>
    </row>
    <row r="1493" spans="1:12">
      <c r="A1493" s="5"/>
      <c r="B1493" s="33"/>
      <c r="C1493" s="3"/>
      <c r="D1493" s="8"/>
      <c r="E1493" s="8"/>
      <c r="F1493" s="3"/>
      <c r="G1493" s="3"/>
      <c r="H1493" s="3"/>
      <c r="I1493" s="2"/>
      <c r="J1493" s="3"/>
      <c r="K1493" s="3"/>
      <c r="L1493" s="4"/>
    </row>
    <row r="1494" spans="1:12">
      <c r="A1494" s="5"/>
      <c r="B1494" s="33"/>
      <c r="C1494" s="3"/>
      <c r="D1494" s="8"/>
      <c r="E1494" s="8"/>
      <c r="F1494" s="3"/>
      <c r="G1494" s="3"/>
      <c r="H1494" s="3"/>
      <c r="I1494" s="2"/>
      <c r="J1494" s="3"/>
      <c r="K1494" s="3"/>
      <c r="L1494" s="4"/>
    </row>
    <row r="1495" spans="1:12">
      <c r="A1495" s="5"/>
      <c r="B1495" s="33"/>
      <c r="C1495" s="3"/>
      <c r="D1495" s="8"/>
      <c r="E1495" s="8"/>
      <c r="F1495" s="3"/>
      <c r="G1495" s="3"/>
      <c r="H1495" s="3"/>
      <c r="I1495" s="2"/>
      <c r="J1495" s="3"/>
      <c r="K1495" s="3"/>
      <c r="L1495" s="4"/>
    </row>
    <row r="1496" spans="1:12">
      <c r="A1496" s="5"/>
      <c r="B1496" s="33"/>
      <c r="C1496" s="3"/>
      <c r="D1496" s="8"/>
      <c r="E1496" s="8"/>
      <c r="F1496" s="3"/>
      <c r="G1496" s="3"/>
      <c r="H1496" s="3"/>
      <c r="I1496" s="2"/>
      <c r="J1496" s="3"/>
      <c r="K1496" s="3"/>
      <c r="L1496" s="4"/>
    </row>
    <row r="1497" spans="1:12">
      <c r="A1497" s="5"/>
      <c r="B1497" s="33"/>
      <c r="C1497" s="3"/>
      <c r="D1497" s="8"/>
      <c r="E1497" s="8"/>
      <c r="F1497" s="3"/>
      <c r="G1497" s="3"/>
      <c r="H1497" s="3"/>
      <c r="I1497" s="2"/>
      <c r="J1497" s="3"/>
      <c r="K1497" s="3"/>
      <c r="L1497" s="4"/>
    </row>
    <row r="1498" spans="1:12">
      <c r="A1498" s="5"/>
      <c r="B1498" s="33"/>
      <c r="C1498" s="3"/>
      <c r="D1498" s="8"/>
      <c r="E1498" s="8"/>
      <c r="F1498" s="3"/>
      <c r="G1498" s="3"/>
      <c r="H1498" s="3"/>
      <c r="I1498" s="2"/>
      <c r="J1498" s="3"/>
      <c r="K1498" s="3"/>
      <c r="L1498" s="4"/>
    </row>
    <row r="1499" spans="1:12">
      <c r="A1499" s="5"/>
      <c r="B1499" s="33"/>
      <c r="C1499" s="3"/>
      <c r="D1499" s="8"/>
      <c r="E1499" s="8"/>
      <c r="F1499" s="3"/>
      <c r="G1499" s="3"/>
      <c r="H1499" s="3"/>
      <c r="I1499" s="2"/>
      <c r="J1499" s="3"/>
      <c r="K1499" s="3"/>
      <c r="L1499" s="4"/>
    </row>
    <row r="1500" spans="1:12">
      <c r="A1500" s="5"/>
      <c r="B1500" s="33"/>
      <c r="C1500" s="3"/>
      <c r="D1500" s="8"/>
      <c r="E1500" s="8"/>
      <c r="F1500" s="3"/>
      <c r="G1500" s="3"/>
      <c r="H1500" s="3"/>
      <c r="I1500" s="2"/>
      <c r="J1500" s="3"/>
      <c r="K1500" s="3"/>
      <c r="L1500" s="4"/>
    </row>
    <row r="1501" spans="1:12">
      <c r="A1501" s="5"/>
      <c r="B1501" s="33"/>
      <c r="C1501" s="3"/>
      <c r="D1501" s="8"/>
      <c r="E1501" s="8"/>
      <c r="F1501" s="3"/>
      <c r="G1501" s="3"/>
      <c r="H1501" s="3"/>
      <c r="I1501" s="2"/>
      <c r="J1501" s="3"/>
      <c r="K1501" s="3"/>
      <c r="L1501" s="4"/>
    </row>
    <row r="1502" spans="1:12">
      <c r="A1502" s="5"/>
      <c r="B1502" s="33"/>
      <c r="C1502" s="3"/>
      <c r="D1502" s="8"/>
      <c r="E1502" s="8"/>
      <c r="F1502" s="3"/>
      <c r="G1502" s="3"/>
      <c r="H1502" s="3"/>
      <c r="I1502" s="2"/>
      <c r="J1502" s="3"/>
      <c r="K1502" s="3"/>
      <c r="L1502" s="4"/>
    </row>
    <row r="1503" spans="1:12">
      <c r="A1503" s="5"/>
      <c r="B1503" s="33"/>
      <c r="C1503" s="3"/>
      <c r="D1503" s="8"/>
      <c r="E1503" s="8"/>
      <c r="F1503" s="3"/>
      <c r="G1503" s="3"/>
      <c r="H1503" s="3"/>
      <c r="I1503" s="2"/>
      <c r="J1503" s="3"/>
      <c r="K1503" s="3"/>
      <c r="L1503" s="4"/>
    </row>
    <row r="1504" spans="1:12">
      <c r="A1504" s="5"/>
      <c r="B1504" s="33"/>
      <c r="C1504" s="3"/>
      <c r="D1504" s="8"/>
      <c r="E1504" s="8"/>
      <c r="F1504" s="3"/>
      <c r="G1504" s="3"/>
      <c r="H1504" s="3"/>
      <c r="I1504" s="2"/>
      <c r="J1504" s="3"/>
      <c r="K1504" s="3"/>
      <c r="L1504" s="4"/>
    </row>
    <row r="1505" spans="1:12">
      <c r="A1505" s="5"/>
      <c r="B1505" s="33"/>
      <c r="C1505" s="3"/>
      <c r="D1505" s="8"/>
      <c r="E1505" s="8"/>
      <c r="F1505" s="3"/>
      <c r="G1505" s="3"/>
      <c r="H1505" s="3"/>
      <c r="I1505" s="2"/>
      <c r="J1505" s="3"/>
      <c r="K1505" s="3"/>
      <c r="L1505" s="4"/>
    </row>
    <row r="1506" spans="1:12">
      <c r="A1506" s="5"/>
      <c r="B1506" s="33"/>
      <c r="C1506" s="3"/>
      <c r="D1506" s="8"/>
      <c r="E1506" s="8"/>
      <c r="F1506" s="3"/>
      <c r="G1506" s="3"/>
      <c r="H1506" s="3"/>
      <c r="I1506" s="2"/>
      <c r="J1506" s="3"/>
      <c r="K1506" s="3"/>
      <c r="L1506" s="4"/>
    </row>
    <row r="1507" spans="1:12">
      <c r="A1507" s="5"/>
      <c r="B1507" s="33"/>
      <c r="C1507" s="3"/>
      <c r="D1507" s="8"/>
      <c r="E1507" s="8"/>
      <c r="F1507" s="3"/>
      <c r="G1507" s="3"/>
      <c r="H1507" s="3"/>
      <c r="I1507" s="2"/>
      <c r="J1507" s="3"/>
      <c r="K1507" s="3"/>
      <c r="L1507" s="4"/>
    </row>
    <row r="1508" spans="1:12">
      <c r="A1508" s="5"/>
      <c r="B1508" s="33"/>
      <c r="C1508" s="3"/>
      <c r="D1508" s="8"/>
      <c r="E1508" s="8"/>
      <c r="F1508" s="3"/>
      <c r="G1508" s="3"/>
      <c r="H1508" s="3"/>
      <c r="I1508" s="2"/>
      <c r="J1508" s="3"/>
      <c r="K1508" s="3"/>
      <c r="L1508" s="4"/>
    </row>
    <row r="1509" spans="1:12">
      <c r="A1509" s="5"/>
      <c r="B1509" s="33"/>
      <c r="C1509" s="3"/>
      <c r="D1509" s="8"/>
      <c r="E1509" s="8"/>
      <c r="F1509" s="3"/>
      <c r="G1509" s="3"/>
      <c r="H1509" s="3"/>
      <c r="I1509" s="2"/>
      <c r="J1509" s="3"/>
      <c r="K1509" s="3"/>
      <c r="L1509" s="4"/>
    </row>
    <row r="1510" spans="1:12">
      <c r="A1510" s="5"/>
      <c r="B1510" s="33"/>
      <c r="C1510" s="3"/>
      <c r="D1510" s="8"/>
      <c r="E1510" s="8"/>
      <c r="F1510" s="3"/>
      <c r="G1510" s="3"/>
      <c r="H1510" s="3"/>
      <c r="I1510" s="2"/>
      <c r="J1510" s="3"/>
      <c r="K1510" s="3"/>
      <c r="L1510" s="4"/>
    </row>
    <row r="1511" spans="1:12">
      <c r="A1511" s="5"/>
      <c r="B1511" s="33"/>
      <c r="C1511" s="3"/>
      <c r="D1511" s="8"/>
      <c r="E1511" s="8"/>
      <c r="F1511" s="3"/>
      <c r="G1511" s="3"/>
      <c r="H1511" s="3"/>
      <c r="I1511" s="2"/>
      <c r="J1511" s="3"/>
      <c r="K1511" s="3"/>
      <c r="L1511" s="4"/>
    </row>
    <row r="1512" spans="1:12">
      <c r="A1512" s="5"/>
      <c r="B1512" s="33"/>
      <c r="C1512" s="3"/>
      <c r="D1512" s="8"/>
      <c r="E1512" s="8"/>
      <c r="F1512" s="3"/>
      <c r="G1512" s="3"/>
      <c r="H1512" s="3"/>
      <c r="I1512" s="2"/>
      <c r="J1512" s="3"/>
      <c r="K1512" s="3"/>
      <c r="L1512" s="4"/>
    </row>
    <row r="1513" spans="1:12">
      <c r="A1513" s="5"/>
      <c r="B1513" s="33"/>
      <c r="C1513" s="3"/>
      <c r="D1513" s="8"/>
      <c r="E1513" s="8"/>
      <c r="F1513" s="3"/>
      <c r="G1513" s="3"/>
      <c r="H1513" s="3"/>
      <c r="I1513" s="2"/>
      <c r="J1513" s="3"/>
      <c r="K1513" s="3"/>
      <c r="L1513" s="4"/>
    </row>
    <row r="1514" spans="1:12">
      <c r="A1514" s="5"/>
      <c r="B1514" s="33"/>
      <c r="C1514" s="3"/>
      <c r="D1514" s="8"/>
      <c r="E1514" s="8"/>
      <c r="F1514" s="3"/>
      <c r="G1514" s="3"/>
      <c r="H1514" s="3"/>
      <c r="I1514" s="2"/>
      <c r="J1514" s="3"/>
      <c r="K1514" s="3"/>
      <c r="L1514" s="4"/>
    </row>
    <row r="1515" spans="1:12">
      <c r="A1515" s="5"/>
      <c r="B1515" s="33"/>
      <c r="C1515" s="3"/>
      <c r="D1515" s="8"/>
      <c r="E1515" s="8"/>
      <c r="F1515" s="3"/>
      <c r="G1515" s="3"/>
      <c r="H1515" s="3"/>
      <c r="I1515" s="2"/>
      <c r="J1515" s="3"/>
      <c r="K1515" s="3"/>
      <c r="L1515" s="4"/>
    </row>
    <row r="1516" spans="1:12">
      <c r="A1516" s="5"/>
      <c r="B1516" s="33"/>
      <c r="C1516" s="3"/>
      <c r="D1516" s="8"/>
      <c r="E1516" s="8"/>
      <c r="F1516" s="3"/>
      <c r="G1516" s="3"/>
      <c r="H1516" s="3"/>
      <c r="I1516" s="2"/>
      <c r="J1516" s="3"/>
      <c r="K1516" s="3"/>
      <c r="L1516" s="4"/>
    </row>
    <row r="1517" spans="1:12">
      <c r="A1517" s="5"/>
      <c r="B1517" s="33"/>
      <c r="C1517" s="3"/>
      <c r="D1517" s="8"/>
      <c r="E1517" s="8"/>
      <c r="F1517" s="3"/>
      <c r="G1517" s="3"/>
      <c r="H1517" s="3"/>
      <c r="I1517" s="2"/>
      <c r="J1517" s="3"/>
      <c r="K1517" s="3"/>
      <c r="L1517" s="4"/>
    </row>
    <row r="1518" spans="1:12">
      <c r="A1518" s="5"/>
      <c r="B1518" s="33"/>
      <c r="C1518" s="3"/>
      <c r="D1518" s="8"/>
      <c r="E1518" s="8"/>
      <c r="F1518" s="3"/>
      <c r="G1518" s="3"/>
      <c r="H1518" s="3"/>
      <c r="I1518" s="2"/>
      <c r="J1518" s="3"/>
      <c r="K1518" s="3"/>
      <c r="L1518" s="4"/>
    </row>
    <row r="1519" spans="1:12">
      <c r="A1519" s="5"/>
      <c r="B1519" s="33"/>
      <c r="C1519" s="3"/>
      <c r="D1519" s="8"/>
      <c r="E1519" s="8"/>
      <c r="F1519" s="3"/>
      <c r="G1519" s="3"/>
      <c r="H1519" s="3"/>
      <c r="I1519" s="2"/>
      <c r="J1519" s="3"/>
      <c r="K1519" s="3"/>
      <c r="L1519" s="4"/>
    </row>
    <row r="1520" spans="1:12">
      <c r="A1520" s="5"/>
      <c r="B1520" s="33"/>
      <c r="C1520" s="3"/>
      <c r="D1520" s="8"/>
      <c r="E1520" s="8"/>
      <c r="F1520" s="3"/>
      <c r="G1520" s="3"/>
      <c r="H1520" s="3"/>
      <c r="I1520" s="2"/>
      <c r="J1520" s="3"/>
      <c r="K1520" s="3"/>
      <c r="L1520" s="4"/>
    </row>
    <row r="1521" spans="1:12">
      <c r="A1521" s="5"/>
      <c r="B1521" s="33"/>
      <c r="C1521" s="3"/>
      <c r="D1521" s="8"/>
      <c r="E1521" s="8"/>
      <c r="F1521" s="3"/>
      <c r="G1521" s="3"/>
      <c r="H1521" s="3"/>
      <c r="I1521" s="2"/>
      <c r="J1521" s="3"/>
      <c r="K1521" s="3"/>
      <c r="L1521" s="4"/>
    </row>
    <row r="1522" spans="1:12">
      <c r="A1522" s="5"/>
      <c r="B1522" s="33"/>
      <c r="C1522" s="3"/>
      <c r="D1522" s="8"/>
      <c r="E1522" s="8"/>
      <c r="F1522" s="3"/>
      <c r="G1522" s="3"/>
      <c r="H1522" s="3"/>
      <c r="I1522" s="2"/>
      <c r="J1522" s="3"/>
      <c r="K1522" s="3"/>
      <c r="L1522" s="4"/>
    </row>
    <row r="1523" spans="1:12">
      <c r="A1523" s="5"/>
      <c r="B1523" s="33"/>
      <c r="C1523" s="3"/>
      <c r="D1523" s="8"/>
      <c r="E1523" s="8"/>
      <c r="F1523" s="3"/>
      <c r="G1523" s="3"/>
      <c r="H1523" s="3"/>
      <c r="I1523" s="2"/>
      <c r="J1523" s="3"/>
      <c r="K1523" s="3"/>
      <c r="L1523" s="4"/>
    </row>
    <row r="1524" spans="1:12">
      <c r="A1524" s="5"/>
      <c r="B1524" s="33"/>
      <c r="C1524" s="3"/>
      <c r="D1524" s="8"/>
      <c r="E1524" s="8"/>
      <c r="F1524" s="3"/>
      <c r="G1524" s="3"/>
      <c r="H1524" s="3"/>
      <c r="I1524" s="2"/>
      <c r="J1524" s="3"/>
      <c r="K1524" s="3"/>
      <c r="L1524" s="4"/>
    </row>
    <row r="1525" spans="1:12">
      <c r="A1525" s="5"/>
      <c r="B1525" s="33"/>
      <c r="C1525" s="3"/>
      <c r="D1525" s="8"/>
      <c r="E1525" s="8"/>
      <c r="F1525" s="3"/>
      <c r="G1525" s="3"/>
      <c r="H1525" s="3"/>
      <c r="I1525" s="2"/>
      <c r="J1525" s="3"/>
      <c r="K1525" s="3"/>
      <c r="L1525" s="4"/>
    </row>
    <row r="1526" spans="1:12">
      <c r="A1526" s="5"/>
      <c r="B1526" s="33"/>
      <c r="C1526" s="3"/>
      <c r="D1526" s="8"/>
      <c r="E1526" s="8"/>
      <c r="F1526" s="3"/>
      <c r="G1526" s="3"/>
      <c r="H1526" s="3"/>
      <c r="I1526" s="2"/>
      <c r="J1526" s="3"/>
      <c r="K1526" s="3"/>
      <c r="L1526" s="4"/>
    </row>
    <row r="1527" spans="1:12">
      <c r="A1527" s="5"/>
      <c r="B1527" s="33"/>
      <c r="C1527" s="3"/>
      <c r="D1527" s="8"/>
      <c r="E1527" s="8"/>
      <c r="F1527" s="3"/>
      <c r="G1527" s="3"/>
      <c r="H1527" s="3"/>
      <c r="I1527" s="2"/>
      <c r="J1527" s="3"/>
      <c r="K1527" s="3"/>
      <c r="L1527" s="4"/>
    </row>
    <row r="1528" spans="1:12">
      <c r="A1528" s="5"/>
      <c r="B1528" s="33"/>
      <c r="C1528" s="3"/>
      <c r="D1528" s="8"/>
      <c r="E1528" s="8"/>
      <c r="F1528" s="3"/>
      <c r="G1528" s="3"/>
      <c r="H1528" s="3"/>
      <c r="I1528" s="2"/>
      <c r="J1528" s="3"/>
      <c r="K1528" s="3"/>
      <c r="L1528" s="4"/>
    </row>
    <row r="1529" spans="1:12">
      <c r="A1529" s="5"/>
      <c r="B1529" s="33"/>
      <c r="C1529" s="3"/>
      <c r="D1529" s="8"/>
      <c r="E1529" s="8"/>
      <c r="F1529" s="3"/>
      <c r="G1529" s="3"/>
      <c r="H1529" s="3"/>
      <c r="I1529" s="2"/>
      <c r="J1529" s="3"/>
      <c r="K1529" s="3"/>
      <c r="L1529" s="4"/>
    </row>
    <row r="1530" spans="1:12">
      <c r="A1530" s="5"/>
      <c r="B1530" s="33"/>
      <c r="C1530" s="3"/>
      <c r="D1530" s="8"/>
      <c r="E1530" s="8"/>
      <c r="F1530" s="3"/>
      <c r="G1530" s="3"/>
      <c r="H1530" s="3"/>
      <c r="I1530" s="2"/>
      <c r="J1530" s="3"/>
      <c r="K1530" s="3"/>
      <c r="L1530" s="4"/>
    </row>
    <row r="1531" spans="1:12">
      <c r="A1531" s="5"/>
      <c r="B1531" s="33"/>
      <c r="C1531" s="3"/>
      <c r="D1531" s="8"/>
      <c r="E1531" s="8"/>
      <c r="F1531" s="3"/>
      <c r="G1531" s="3"/>
      <c r="H1531" s="3"/>
      <c r="I1531" s="2"/>
      <c r="J1531" s="3"/>
      <c r="K1531" s="3"/>
      <c r="L1531" s="4"/>
    </row>
    <row r="1532" spans="1:12">
      <c r="A1532" s="5"/>
      <c r="B1532" s="33"/>
      <c r="C1532" s="3"/>
      <c r="D1532" s="8"/>
      <c r="E1532" s="8"/>
      <c r="F1532" s="3"/>
      <c r="G1532" s="3"/>
      <c r="H1532" s="3"/>
      <c r="I1532" s="2"/>
      <c r="J1532" s="3"/>
      <c r="K1532" s="3"/>
      <c r="L1532" s="4"/>
    </row>
    <row r="1533" spans="1:12">
      <c r="A1533" s="5"/>
      <c r="B1533" s="33"/>
      <c r="C1533" s="3"/>
      <c r="D1533" s="8"/>
      <c r="E1533" s="8"/>
      <c r="F1533" s="3"/>
      <c r="G1533" s="3"/>
      <c r="H1533" s="3"/>
      <c r="I1533" s="2"/>
      <c r="J1533" s="3"/>
      <c r="K1533" s="3"/>
      <c r="L1533" s="4"/>
    </row>
    <row r="1534" spans="1:12">
      <c r="A1534" s="5"/>
      <c r="B1534" s="33"/>
      <c r="C1534" s="3"/>
      <c r="D1534" s="8"/>
      <c r="E1534" s="8"/>
      <c r="F1534" s="3"/>
      <c r="G1534" s="3"/>
      <c r="H1534" s="3"/>
      <c r="I1534" s="2"/>
      <c r="J1534" s="3"/>
      <c r="K1534" s="3"/>
      <c r="L1534" s="4"/>
    </row>
    <row r="1535" spans="1:12">
      <c r="A1535" s="5"/>
      <c r="B1535" s="33"/>
      <c r="C1535" s="3"/>
      <c r="D1535" s="8"/>
      <c r="E1535" s="8"/>
      <c r="F1535" s="3"/>
      <c r="G1535" s="3"/>
      <c r="H1535" s="3"/>
      <c r="I1535" s="2"/>
      <c r="J1535" s="3"/>
      <c r="K1535" s="3"/>
      <c r="L1535" s="4"/>
    </row>
    <row r="1536" spans="1:12">
      <c r="A1536" s="5"/>
      <c r="B1536" s="33"/>
      <c r="C1536" s="3"/>
      <c r="D1536" s="8"/>
      <c r="E1536" s="8"/>
      <c r="F1536" s="3"/>
      <c r="G1536" s="3"/>
      <c r="H1536" s="3"/>
      <c r="I1536" s="2"/>
      <c r="J1536" s="3"/>
      <c r="K1536" s="3"/>
      <c r="L1536" s="4"/>
    </row>
    <row r="1537" spans="1:12">
      <c r="A1537" s="5"/>
      <c r="B1537" s="33"/>
      <c r="C1537" s="3"/>
      <c r="D1537" s="8"/>
      <c r="E1537" s="8"/>
      <c r="F1537" s="3"/>
      <c r="G1537" s="3"/>
      <c r="H1537" s="3"/>
      <c r="I1537" s="2"/>
      <c r="J1537" s="3"/>
      <c r="K1537" s="3"/>
      <c r="L1537" s="4"/>
    </row>
    <row r="1538" spans="1:12">
      <c r="A1538" s="5"/>
      <c r="B1538" s="33"/>
      <c r="C1538" s="3"/>
      <c r="D1538" s="8"/>
      <c r="E1538" s="8"/>
      <c r="F1538" s="3"/>
      <c r="G1538" s="3"/>
      <c r="H1538" s="3"/>
      <c r="I1538" s="2"/>
      <c r="J1538" s="3"/>
      <c r="K1538" s="3"/>
      <c r="L1538" s="4"/>
    </row>
    <row r="1539" spans="1:12">
      <c r="A1539" s="5"/>
      <c r="B1539" s="33"/>
      <c r="C1539" s="3"/>
      <c r="D1539" s="8"/>
      <c r="E1539" s="8"/>
      <c r="F1539" s="3"/>
      <c r="G1539" s="3"/>
      <c r="H1539" s="3"/>
      <c r="I1539" s="2"/>
      <c r="J1539" s="3"/>
      <c r="K1539" s="3"/>
      <c r="L1539" s="4"/>
    </row>
    <row r="1540" spans="1:12">
      <c r="A1540" s="5"/>
      <c r="B1540" s="33"/>
      <c r="C1540" s="3"/>
      <c r="D1540" s="8"/>
      <c r="E1540" s="8"/>
      <c r="F1540" s="3"/>
      <c r="G1540" s="3"/>
      <c r="H1540" s="3"/>
      <c r="I1540" s="2"/>
      <c r="J1540" s="3"/>
      <c r="K1540" s="3"/>
      <c r="L1540" s="4"/>
    </row>
    <row r="1541" spans="1:12">
      <c r="A1541" s="5"/>
      <c r="B1541" s="33"/>
      <c r="C1541" s="3"/>
      <c r="D1541" s="8"/>
      <c r="E1541" s="8"/>
      <c r="F1541" s="3"/>
      <c r="G1541" s="3"/>
      <c r="H1541" s="3"/>
      <c r="I1541" s="2"/>
      <c r="J1541" s="3"/>
      <c r="K1541" s="3"/>
      <c r="L1541" s="4"/>
    </row>
    <row r="1542" spans="1:12">
      <c r="A1542" s="5"/>
      <c r="B1542" s="33"/>
      <c r="C1542" s="3"/>
      <c r="D1542" s="8"/>
      <c r="E1542" s="8"/>
      <c r="F1542" s="3"/>
      <c r="G1542" s="3"/>
      <c r="H1542" s="3"/>
      <c r="I1542" s="2"/>
      <c r="J1542" s="3"/>
      <c r="K1542" s="3"/>
      <c r="L1542" s="4"/>
    </row>
    <row r="1543" spans="1:12">
      <c r="A1543" s="5"/>
      <c r="B1543" s="33"/>
      <c r="C1543" s="3"/>
      <c r="D1543" s="8"/>
      <c r="E1543" s="8"/>
      <c r="F1543" s="3"/>
      <c r="G1543" s="3"/>
      <c r="H1543" s="3"/>
      <c r="I1543" s="2"/>
      <c r="J1543" s="3"/>
      <c r="K1543" s="3"/>
      <c r="L1543" s="4"/>
    </row>
    <row r="1544" spans="1:12">
      <c r="A1544" s="5"/>
      <c r="B1544" s="33"/>
      <c r="C1544" s="3"/>
      <c r="D1544" s="8"/>
      <c r="E1544" s="8"/>
      <c r="F1544" s="3"/>
      <c r="G1544" s="3"/>
      <c r="H1544" s="3"/>
      <c r="I1544" s="2"/>
      <c r="J1544" s="3"/>
      <c r="K1544" s="3"/>
      <c r="L1544" s="4"/>
    </row>
    <row r="1545" spans="1:12">
      <c r="A1545" s="5"/>
      <c r="B1545" s="33"/>
      <c r="C1545" s="3"/>
      <c r="D1545" s="8"/>
      <c r="E1545" s="8"/>
      <c r="F1545" s="3"/>
      <c r="G1545" s="3"/>
      <c r="H1545" s="3"/>
      <c r="I1545" s="2"/>
      <c r="J1545" s="3"/>
      <c r="K1545" s="3"/>
      <c r="L1545" s="4"/>
    </row>
    <row r="1546" spans="1:12">
      <c r="A1546" s="5"/>
      <c r="B1546" s="33"/>
      <c r="C1546" s="3"/>
      <c r="D1546" s="8"/>
      <c r="E1546" s="8"/>
      <c r="F1546" s="3"/>
      <c r="G1546" s="3"/>
      <c r="H1546" s="3"/>
      <c r="I1546" s="2"/>
      <c r="J1546" s="3"/>
      <c r="K1546" s="3"/>
      <c r="L1546" s="4"/>
    </row>
    <row r="1547" spans="1:12">
      <c r="A1547" s="5"/>
      <c r="B1547" s="33"/>
      <c r="C1547" s="3"/>
      <c r="D1547" s="8"/>
      <c r="E1547" s="8"/>
      <c r="F1547" s="3"/>
      <c r="G1547" s="3"/>
      <c r="H1547" s="3"/>
      <c r="I1547" s="2"/>
      <c r="J1547" s="3"/>
      <c r="K1547" s="3"/>
      <c r="L1547" s="4"/>
    </row>
    <row r="1548" spans="1:12">
      <c r="A1548" s="5"/>
      <c r="B1548" s="33"/>
      <c r="C1548" s="3"/>
      <c r="D1548" s="8"/>
      <c r="E1548" s="8"/>
      <c r="F1548" s="3"/>
      <c r="G1548" s="3"/>
      <c r="H1548" s="3"/>
      <c r="I1548" s="2"/>
      <c r="J1548" s="3"/>
      <c r="K1548" s="3"/>
      <c r="L1548" s="4"/>
    </row>
    <row r="1549" spans="1:12">
      <c r="A1549" s="5"/>
      <c r="B1549" s="33"/>
      <c r="C1549" s="3"/>
      <c r="D1549" s="8"/>
      <c r="E1549" s="8"/>
      <c r="F1549" s="3"/>
      <c r="G1549" s="3"/>
      <c r="H1549" s="3"/>
      <c r="I1549" s="2"/>
      <c r="J1549" s="3"/>
      <c r="K1549" s="3"/>
      <c r="L1549" s="4"/>
    </row>
    <row r="1550" spans="1:12">
      <c r="A1550" s="5"/>
      <c r="B1550" s="33"/>
      <c r="C1550" s="3"/>
      <c r="D1550" s="8"/>
      <c r="E1550" s="8"/>
      <c r="F1550" s="3"/>
      <c r="G1550" s="3"/>
      <c r="H1550" s="3"/>
      <c r="I1550" s="2"/>
      <c r="J1550" s="3"/>
      <c r="K1550" s="3"/>
      <c r="L1550" s="4"/>
    </row>
    <row r="1551" spans="1:12">
      <c r="A1551" s="5"/>
      <c r="B1551" s="33"/>
      <c r="C1551" s="3"/>
      <c r="D1551" s="8"/>
      <c r="E1551" s="8"/>
      <c r="F1551" s="3"/>
      <c r="G1551" s="3"/>
      <c r="H1551" s="3"/>
      <c r="I1551" s="2"/>
      <c r="J1551" s="3"/>
      <c r="K1551" s="3"/>
      <c r="L1551" s="4"/>
    </row>
    <row r="1552" spans="1:12">
      <c r="A1552" s="5"/>
      <c r="B1552" s="33"/>
      <c r="C1552" s="3"/>
      <c r="D1552" s="8"/>
      <c r="E1552" s="8"/>
      <c r="F1552" s="3"/>
      <c r="G1552" s="3"/>
      <c r="H1552" s="3"/>
      <c r="I1552" s="2"/>
      <c r="J1552" s="3"/>
      <c r="K1552" s="3"/>
      <c r="L1552" s="4"/>
    </row>
    <row r="1553" spans="1:12">
      <c r="A1553" s="5"/>
      <c r="B1553" s="33"/>
      <c r="C1553" s="3"/>
      <c r="D1553" s="8"/>
      <c r="E1553" s="8"/>
      <c r="F1553" s="3"/>
      <c r="G1553" s="3"/>
      <c r="H1553" s="3"/>
      <c r="I1553" s="2"/>
      <c r="J1553" s="3"/>
      <c r="K1553" s="3"/>
      <c r="L1553" s="4"/>
    </row>
    <row r="1554" spans="1:12">
      <c r="A1554" s="5"/>
      <c r="B1554" s="33"/>
      <c r="C1554" s="3"/>
      <c r="D1554" s="8"/>
      <c r="E1554" s="8"/>
      <c r="F1554" s="3"/>
      <c r="G1554" s="3"/>
      <c r="H1554" s="3"/>
      <c r="I1554" s="2"/>
      <c r="J1554" s="3"/>
      <c r="K1554" s="3"/>
      <c r="L1554" s="4"/>
    </row>
    <row r="1555" spans="1:12">
      <c r="A1555" s="5"/>
      <c r="B1555" s="33"/>
      <c r="C1555" s="3"/>
      <c r="D1555" s="8"/>
      <c r="E1555" s="8"/>
      <c r="F1555" s="3"/>
      <c r="G1555" s="3"/>
      <c r="H1555" s="3"/>
      <c r="I1555" s="2"/>
      <c r="J1555" s="3"/>
      <c r="K1555" s="3"/>
      <c r="L1555" s="4"/>
    </row>
    <row r="1556" spans="1:12">
      <c r="A1556" s="5"/>
      <c r="B1556" s="33"/>
      <c r="C1556" s="3"/>
      <c r="D1556" s="8"/>
      <c r="E1556" s="8"/>
      <c r="F1556" s="3"/>
      <c r="G1556" s="3"/>
      <c r="H1556" s="3"/>
      <c r="I1556" s="2"/>
      <c r="J1556" s="3"/>
      <c r="K1556" s="3"/>
      <c r="L1556" s="4"/>
    </row>
    <row r="1557" spans="1:12">
      <c r="A1557" s="5"/>
      <c r="B1557" s="33"/>
      <c r="C1557" s="3"/>
      <c r="D1557" s="8"/>
      <c r="E1557" s="8"/>
      <c r="F1557" s="3"/>
      <c r="G1557" s="3"/>
      <c r="H1557" s="3"/>
      <c r="I1557" s="2"/>
      <c r="J1557" s="3"/>
      <c r="K1557" s="3"/>
      <c r="L1557" s="4"/>
    </row>
    <row r="1558" spans="1:12">
      <c r="A1558" s="5"/>
      <c r="B1558" s="33"/>
      <c r="C1558" s="3"/>
      <c r="D1558" s="8"/>
      <c r="E1558" s="8"/>
      <c r="F1558" s="3"/>
      <c r="G1558" s="3"/>
      <c r="H1558" s="3"/>
      <c r="I1558" s="2"/>
      <c r="J1558" s="3"/>
      <c r="K1558" s="3"/>
      <c r="L1558" s="4"/>
    </row>
    <row r="1559" spans="1:12">
      <c r="A1559" s="5"/>
      <c r="B1559" s="33"/>
      <c r="C1559" s="3"/>
      <c r="D1559" s="8"/>
      <c r="E1559" s="8"/>
      <c r="F1559" s="3"/>
      <c r="G1559" s="3"/>
      <c r="H1559" s="3"/>
      <c r="I1559" s="2"/>
      <c r="J1559" s="3"/>
      <c r="K1559" s="3"/>
      <c r="L1559" s="4"/>
    </row>
    <row r="1560" spans="1:12">
      <c r="A1560" s="5"/>
      <c r="B1560" s="33"/>
      <c r="C1560" s="3"/>
      <c r="D1560" s="8"/>
      <c r="E1560" s="8"/>
      <c r="F1560" s="3"/>
      <c r="G1560" s="3"/>
      <c r="H1560" s="3"/>
      <c r="I1560" s="2"/>
      <c r="J1560" s="3"/>
      <c r="K1560" s="3"/>
      <c r="L1560" s="4"/>
    </row>
    <row r="1561" spans="1:12">
      <c r="A1561" s="5"/>
      <c r="B1561" s="33"/>
      <c r="C1561" s="3"/>
      <c r="D1561" s="8"/>
      <c r="E1561" s="8"/>
      <c r="F1561" s="3"/>
      <c r="G1561" s="3"/>
      <c r="H1561" s="3"/>
      <c r="I1561" s="2"/>
      <c r="J1561" s="3"/>
      <c r="K1561" s="3"/>
      <c r="L1561" s="4"/>
    </row>
    <row r="1562" spans="1:12">
      <c r="A1562" s="5"/>
      <c r="B1562" s="33"/>
      <c r="C1562" s="3"/>
      <c r="D1562" s="8"/>
      <c r="E1562" s="8"/>
      <c r="F1562" s="3"/>
      <c r="G1562" s="3"/>
      <c r="H1562" s="3"/>
      <c r="I1562" s="2"/>
      <c r="J1562" s="3"/>
      <c r="K1562" s="3"/>
      <c r="L1562" s="4"/>
    </row>
    <row r="1563" spans="1:12">
      <c r="A1563" s="5"/>
      <c r="B1563" s="33"/>
      <c r="C1563" s="3"/>
      <c r="D1563" s="8"/>
      <c r="E1563" s="8"/>
      <c r="F1563" s="3"/>
      <c r="G1563" s="3"/>
      <c r="H1563" s="3"/>
      <c r="I1563" s="2"/>
      <c r="J1563" s="3"/>
      <c r="K1563" s="3"/>
      <c r="L1563" s="4"/>
    </row>
    <row r="1564" spans="1:12">
      <c r="A1564" s="5"/>
      <c r="B1564" s="33"/>
      <c r="C1564" s="3"/>
      <c r="D1564" s="8"/>
      <c r="E1564" s="8"/>
      <c r="F1564" s="3"/>
      <c r="G1564" s="3"/>
      <c r="H1564" s="3"/>
      <c r="I1564" s="2"/>
      <c r="J1564" s="3"/>
      <c r="K1564" s="3"/>
      <c r="L1564" s="4"/>
    </row>
    <row r="1565" spans="1:12">
      <c r="A1565" s="5"/>
      <c r="B1565" s="33"/>
      <c r="C1565" s="3"/>
      <c r="D1565" s="8"/>
      <c r="E1565" s="8"/>
      <c r="F1565" s="3"/>
      <c r="G1565" s="3"/>
      <c r="H1565" s="3"/>
      <c r="I1565" s="2"/>
      <c r="J1565" s="3"/>
      <c r="K1565" s="3"/>
      <c r="L1565" s="4"/>
    </row>
    <row r="1566" spans="1:12">
      <c r="A1566" s="5"/>
      <c r="B1566" s="33"/>
      <c r="C1566" s="3"/>
      <c r="D1566" s="8"/>
      <c r="E1566" s="8"/>
      <c r="F1566" s="3"/>
      <c r="G1566" s="3"/>
      <c r="H1566" s="3"/>
      <c r="I1566" s="2"/>
      <c r="J1566" s="3"/>
      <c r="K1566" s="3"/>
      <c r="L1566" s="4"/>
    </row>
    <row r="1567" spans="1:12">
      <c r="A1567" s="5"/>
      <c r="B1567" s="33"/>
      <c r="C1567" s="3"/>
      <c r="D1567" s="8"/>
      <c r="E1567" s="8"/>
      <c r="F1567" s="3"/>
      <c r="G1567" s="3"/>
      <c r="H1567" s="3"/>
      <c r="I1567" s="2"/>
      <c r="J1567" s="3"/>
      <c r="K1567" s="3"/>
      <c r="L1567" s="4"/>
    </row>
    <row r="1568" spans="1:12">
      <c r="A1568" s="5"/>
      <c r="B1568" s="33"/>
      <c r="C1568" s="3"/>
      <c r="D1568" s="8"/>
      <c r="E1568" s="8"/>
      <c r="F1568" s="3"/>
      <c r="G1568" s="3"/>
      <c r="H1568" s="3"/>
      <c r="I1568" s="2"/>
      <c r="J1568" s="3"/>
      <c r="K1568" s="3"/>
      <c r="L1568" s="4"/>
    </row>
    <row r="1569" spans="1:12">
      <c r="A1569" s="5"/>
      <c r="B1569" s="33"/>
      <c r="C1569" s="3"/>
      <c r="D1569" s="8"/>
      <c r="E1569" s="8"/>
      <c r="F1569" s="3"/>
      <c r="G1569" s="3"/>
      <c r="H1569" s="3"/>
      <c r="I1569" s="2"/>
      <c r="J1569" s="3"/>
      <c r="K1569" s="3"/>
      <c r="L1569" s="4"/>
    </row>
    <row r="1570" spans="1:12">
      <c r="A1570" s="5"/>
      <c r="B1570" s="33"/>
      <c r="C1570" s="3"/>
      <c r="D1570" s="8"/>
      <c r="E1570" s="8"/>
      <c r="F1570" s="3"/>
      <c r="G1570" s="3"/>
      <c r="H1570" s="3"/>
      <c r="I1570" s="2"/>
      <c r="J1570" s="3"/>
      <c r="K1570" s="3"/>
      <c r="L1570" s="4"/>
    </row>
    <row r="1571" spans="1:12">
      <c r="A1571" s="5"/>
      <c r="B1571" s="33"/>
      <c r="C1571" s="3"/>
      <c r="D1571" s="8"/>
      <c r="E1571" s="8"/>
      <c r="F1571" s="3"/>
      <c r="G1571" s="3"/>
      <c r="H1571" s="3"/>
      <c r="I1571" s="2"/>
      <c r="J1571" s="3"/>
      <c r="K1571" s="3"/>
      <c r="L1571" s="4"/>
    </row>
    <row r="1572" spans="1:12">
      <c r="A1572" s="5"/>
      <c r="B1572" s="33"/>
      <c r="C1572" s="3"/>
      <c r="D1572" s="8"/>
      <c r="E1572" s="8"/>
      <c r="F1572" s="3"/>
      <c r="G1572" s="3"/>
      <c r="H1572" s="3"/>
      <c r="I1572" s="2"/>
      <c r="J1572" s="3"/>
      <c r="K1572" s="3"/>
      <c r="L1572" s="4"/>
    </row>
    <row r="1573" spans="1:12">
      <c r="A1573" s="5"/>
      <c r="B1573" s="33"/>
      <c r="C1573" s="3"/>
      <c r="D1573" s="8"/>
      <c r="E1573" s="8"/>
      <c r="F1573" s="3"/>
      <c r="G1573" s="3"/>
      <c r="H1573" s="3"/>
      <c r="I1573" s="2"/>
      <c r="J1573" s="3"/>
      <c r="K1573" s="3"/>
      <c r="L1573" s="4"/>
    </row>
    <row r="1574" spans="1:12">
      <c r="A1574" s="5"/>
      <c r="B1574" s="33"/>
      <c r="C1574" s="3"/>
      <c r="D1574" s="8"/>
      <c r="E1574" s="8"/>
      <c r="F1574" s="3"/>
      <c r="G1574" s="3"/>
      <c r="H1574" s="3"/>
      <c r="I1574" s="2"/>
      <c r="J1574" s="3"/>
      <c r="K1574" s="3"/>
      <c r="L1574" s="4"/>
    </row>
    <row r="1575" spans="1:12">
      <c r="A1575" s="5"/>
      <c r="B1575" s="33"/>
      <c r="C1575" s="3"/>
      <c r="D1575" s="8"/>
      <c r="E1575" s="8"/>
      <c r="F1575" s="3"/>
      <c r="G1575" s="3"/>
      <c r="H1575" s="3"/>
      <c r="I1575" s="2"/>
      <c r="J1575" s="3"/>
      <c r="K1575" s="3"/>
      <c r="L1575" s="4"/>
    </row>
    <row r="1576" spans="1:12">
      <c r="A1576" s="5"/>
      <c r="B1576" s="33"/>
      <c r="C1576" s="3"/>
      <c r="D1576" s="8"/>
      <c r="E1576" s="8"/>
      <c r="F1576" s="3"/>
      <c r="G1576" s="3"/>
      <c r="H1576" s="3"/>
      <c r="I1576" s="2"/>
      <c r="J1576" s="3"/>
      <c r="K1576" s="3"/>
      <c r="L1576" s="4"/>
    </row>
    <row r="1577" spans="1:12">
      <c r="A1577" s="5"/>
      <c r="B1577" s="33"/>
      <c r="C1577" s="3"/>
      <c r="D1577" s="8"/>
      <c r="E1577" s="8"/>
      <c r="F1577" s="3"/>
      <c r="G1577" s="3"/>
      <c r="H1577" s="3"/>
      <c r="I1577" s="2"/>
      <c r="J1577" s="3"/>
      <c r="K1577" s="3"/>
      <c r="L1577" s="4"/>
    </row>
    <row r="1578" spans="1:12">
      <c r="A1578" s="5"/>
      <c r="B1578" s="33"/>
      <c r="C1578" s="3"/>
      <c r="D1578" s="8"/>
      <c r="E1578" s="8"/>
      <c r="F1578" s="3"/>
      <c r="G1578" s="3"/>
      <c r="H1578" s="3"/>
      <c r="I1578" s="2"/>
      <c r="J1578" s="3"/>
      <c r="K1578" s="3"/>
      <c r="L1578" s="4"/>
    </row>
    <row r="1579" spans="1:12">
      <c r="A1579" s="5"/>
      <c r="B1579" s="33"/>
      <c r="C1579" s="3"/>
      <c r="D1579" s="8"/>
      <c r="E1579" s="8"/>
      <c r="F1579" s="3"/>
      <c r="G1579" s="3"/>
      <c r="H1579" s="3"/>
      <c r="I1579" s="2"/>
      <c r="J1579" s="3"/>
      <c r="K1579" s="3"/>
      <c r="L1579" s="4"/>
    </row>
    <row r="1580" spans="1:12">
      <c r="A1580" s="5"/>
      <c r="B1580" s="33"/>
      <c r="C1580" s="3"/>
      <c r="D1580" s="8"/>
      <c r="E1580" s="8"/>
      <c r="F1580" s="3"/>
      <c r="G1580" s="3"/>
      <c r="H1580" s="3"/>
      <c r="I1580" s="2"/>
      <c r="J1580" s="3"/>
      <c r="K1580" s="3"/>
      <c r="L1580" s="4"/>
    </row>
    <row r="1581" spans="1:12">
      <c r="A1581" s="5"/>
      <c r="B1581" s="33"/>
      <c r="C1581" s="3"/>
      <c r="D1581" s="8"/>
      <c r="E1581" s="8"/>
      <c r="F1581" s="3"/>
      <c r="G1581" s="3"/>
      <c r="H1581" s="3"/>
      <c r="I1581" s="2"/>
      <c r="J1581" s="3"/>
      <c r="K1581" s="3"/>
      <c r="L1581" s="4"/>
    </row>
    <row r="1582" spans="1:12">
      <c r="A1582" s="5"/>
      <c r="B1582" s="33"/>
      <c r="C1582" s="3"/>
      <c r="D1582" s="8"/>
      <c r="E1582" s="8"/>
      <c r="F1582" s="3"/>
      <c r="G1582" s="3"/>
      <c r="H1582" s="3"/>
      <c r="I1582" s="2"/>
      <c r="J1582" s="3"/>
      <c r="K1582" s="3"/>
      <c r="L1582" s="4"/>
    </row>
    <row r="1583" spans="1:12">
      <c r="A1583" s="5"/>
      <c r="B1583" s="33"/>
      <c r="C1583" s="3"/>
      <c r="D1583" s="8"/>
      <c r="E1583" s="8"/>
      <c r="F1583" s="3"/>
      <c r="G1583" s="3"/>
      <c r="H1583" s="3"/>
      <c r="I1583" s="2"/>
      <c r="J1583" s="3"/>
      <c r="K1583" s="3"/>
      <c r="L1583" s="4"/>
    </row>
    <row r="1584" spans="1:12">
      <c r="A1584" s="5"/>
      <c r="B1584" s="33"/>
      <c r="C1584" s="3"/>
      <c r="D1584" s="8"/>
      <c r="E1584" s="8"/>
      <c r="F1584" s="3"/>
      <c r="G1584" s="3"/>
      <c r="H1584" s="3"/>
      <c r="I1584" s="2"/>
      <c r="J1584" s="3"/>
      <c r="K1584" s="3"/>
      <c r="L1584" s="4"/>
    </row>
    <row r="1585" spans="1:12">
      <c r="A1585" s="5"/>
      <c r="B1585" s="33"/>
      <c r="C1585" s="3"/>
      <c r="D1585" s="8"/>
      <c r="E1585" s="8"/>
      <c r="F1585" s="3"/>
      <c r="G1585" s="3"/>
      <c r="H1585" s="3"/>
      <c r="I1585" s="2"/>
      <c r="J1585" s="3"/>
      <c r="K1585" s="3"/>
      <c r="L1585" s="4"/>
    </row>
    <row r="1586" spans="1:12">
      <c r="A1586" s="5"/>
      <c r="B1586" s="33"/>
      <c r="C1586" s="3"/>
      <c r="D1586" s="8"/>
      <c r="E1586" s="8"/>
      <c r="F1586" s="3"/>
      <c r="G1586" s="3"/>
      <c r="H1586" s="3"/>
      <c r="I1586" s="2"/>
      <c r="J1586" s="3"/>
      <c r="K1586" s="3"/>
      <c r="L1586" s="4"/>
    </row>
    <row r="1587" spans="1:12">
      <c r="A1587" s="5"/>
      <c r="B1587" s="33"/>
      <c r="C1587" s="3"/>
      <c r="D1587" s="8"/>
      <c r="E1587" s="8"/>
      <c r="F1587" s="3"/>
      <c r="G1587" s="3"/>
      <c r="H1587" s="3"/>
      <c r="I1587" s="2"/>
      <c r="J1587" s="3"/>
      <c r="K1587" s="3"/>
      <c r="L1587" s="4"/>
    </row>
    <row r="1588" spans="1:12">
      <c r="A1588" s="5"/>
      <c r="B1588" s="33"/>
      <c r="C1588" s="3"/>
      <c r="D1588" s="8"/>
      <c r="E1588" s="8"/>
      <c r="F1588" s="3"/>
      <c r="G1588" s="3"/>
      <c r="H1588" s="3"/>
      <c r="I1588" s="2"/>
      <c r="J1588" s="3"/>
      <c r="K1588" s="3"/>
      <c r="L1588" s="4"/>
    </row>
    <row r="1589" spans="1:12">
      <c r="A1589" s="5"/>
      <c r="B1589" s="33"/>
      <c r="C1589" s="3"/>
      <c r="D1589" s="8"/>
      <c r="E1589" s="8"/>
      <c r="F1589" s="3"/>
      <c r="G1589" s="3"/>
      <c r="H1589" s="3"/>
      <c r="I1589" s="2"/>
      <c r="J1589" s="3"/>
      <c r="K1589" s="3"/>
      <c r="L1589" s="4"/>
    </row>
    <row r="1590" spans="1:12">
      <c r="A1590" s="5"/>
      <c r="B1590" s="33"/>
      <c r="C1590" s="3"/>
      <c r="D1590" s="8"/>
      <c r="E1590" s="8"/>
      <c r="F1590" s="3"/>
      <c r="G1590" s="3"/>
      <c r="H1590" s="3"/>
      <c r="I1590" s="2"/>
      <c r="J1590" s="3"/>
      <c r="K1590" s="3"/>
      <c r="L1590" s="4"/>
    </row>
    <row r="1591" spans="1:12">
      <c r="A1591" s="5"/>
      <c r="B1591" s="33"/>
      <c r="C1591" s="3"/>
      <c r="D1591" s="8"/>
      <c r="E1591" s="8"/>
      <c r="F1591" s="3"/>
      <c r="G1591" s="3"/>
      <c r="H1591" s="3"/>
      <c r="I1591" s="2"/>
      <c r="J1591" s="3"/>
      <c r="K1591" s="3"/>
      <c r="L1591" s="4"/>
    </row>
    <row r="1592" spans="1:12">
      <c r="A1592" s="5"/>
      <c r="B1592" s="33"/>
      <c r="C1592" s="3"/>
      <c r="D1592" s="8"/>
      <c r="E1592" s="8"/>
      <c r="F1592" s="3"/>
      <c r="G1592" s="3"/>
      <c r="H1592" s="3"/>
      <c r="I1592" s="2"/>
      <c r="J1592" s="3"/>
      <c r="K1592" s="3"/>
      <c r="L1592" s="4"/>
    </row>
    <row r="1593" spans="1:12">
      <c r="A1593" s="5"/>
      <c r="B1593" s="33"/>
      <c r="C1593" s="3"/>
      <c r="D1593" s="8"/>
      <c r="E1593" s="8"/>
      <c r="F1593" s="3"/>
      <c r="G1593" s="3"/>
      <c r="H1593" s="3"/>
      <c r="I1593" s="2"/>
      <c r="J1593" s="3"/>
      <c r="K1593" s="3"/>
      <c r="L1593" s="4"/>
    </row>
    <row r="1594" spans="1:12">
      <c r="A1594" s="5"/>
      <c r="B1594" s="33"/>
      <c r="C1594" s="3"/>
      <c r="D1594" s="8"/>
      <c r="E1594" s="8"/>
      <c r="F1594" s="3"/>
      <c r="G1594" s="3"/>
      <c r="H1594" s="3"/>
      <c r="I1594" s="2"/>
      <c r="J1594" s="3"/>
      <c r="K1594" s="3"/>
      <c r="L1594" s="4"/>
    </row>
    <row r="1595" spans="1:12">
      <c r="A1595" s="5"/>
      <c r="B1595" s="33"/>
      <c r="C1595" s="3"/>
      <c r="D1595" s="8"/>
      <c r="E1595" s="8"/>
      <c r="F1595" s="3"/>
      <c r="G1595" s="3"/>
      <c r="H1595" s="3"/>
      <c r="I1595" s="2"/>
      <c r="J1595" s="3"/>
      <c r="K1595" s="3"/>
      <c r="L1595" s="4"/>
    </row>
    <row r="1596" spans="1:12">
      <c r="A1596" s="5"/>
      <c r="B1596" s="33"/>
      <c r="C1596" s="3"/>
      <c r="D1596" s="8"/>
      <c r="E1596" s="8"/>
      <c r="F1596" s="3"/>
      <c r="G1596" s="3"/>
      <c r="H1596" s="3"/>
      <c r="I1596" s="2"/>
      <c r="J1596" s="3"/>
      <c r="K1596" s="3"/>
      <c r="L1596" s="4"/>
    </row>
    <row r="1597" spans="1:12">
      <c r="A1597" s="5"/>
      <c r="B1597" s="33"/>
      <c r="C1597" s="3"/>
      <c r="D1597" s="8"/>
      <c r="E1597" s="8"/>
      <c r="F1597" s="3"/>
      <c r="G1597" s="3"/>
      <c r="H1597" s="3"/>
      <c r="I1597" s="2"/>
      <c r="J1597" s="3"/>
      <c r="K1597" s="3"/>
      <c r="L1597" s="4"/>
    </row>
    <row r="1598" spans="1:12">
      <c r="A1598" s="5"/>
      <c r="B1598" s="33"/>
      <c r="C1598" s="3"/>
      <c r="D1598" s="8"/>
      <c r="E1598" s="8"/>
      <c r="F1598" s="3"/>
      <c r="G1598" s="3"/>
      <c r="H1598" s="3"/>
      <c r="I1598" s="2"/>
      <c r="J1598" s="3"/>
      <c r="K1598" s="3"/>
      <c r="L1598" s="4"/>
    </row>
    <row r="1599" spans="1:12">
      <c r="A1599" s="5"/>
      <c r="B1599" s="33"/>
      <c r="C1599" s="3"/>
      <c r="D1599" s="8"/>
      <c r="E1599" s="8"/>
      <c r="F1599" s="3"/>
      <c r="G1599" s="3"/>
      <c r="H1599" s="3"/>
      <c r="I1599" s="2"/>
      <c r="J1599" s="3"/>
      <c r="K1599" s="3"/>
      <c r="L1599" s="4"/>
    </row>
    <row r="1600" spans="1:12">
      <c r="A1600" s="5"/>
      <c r="B1600" s="33"/>
      <c r="C1600" s="3"/>
      <c r="D1600" s="8"/>
      <c r="E1600" s="8"/>
      <c r="F1600" s="3"/>
      <c r="G1600" s="3"/>
      <c r="H1600" s="3"/>
      <c r="I1600" s="2"/>
      <c r="J1600" s="3"/>
      <c r="K1600" s="3"/>
      <c r="L1600" s="4"/>
    </row>
    <row r="1601" spans="1:12">
      <c r="A1601" s="5"/>
      <c r="B1601" s="33"/>
      <c r="C1601" s="3"/>
      <c r="D1601" s="8"/>
      <c r="E1601" s="8"/>
      <c r="F1601" s="3"/>
      <c r="G1601" s="3"/>
      <c r="H1601" s="3"/>
      <c r="I1601" s="2"/>
      <c r="J1601" s="3"/>
      <c r="K1601" s="3"/>
      <c r="L1601" s="4"/>
    </row>
    <row r="1602" spans="1:12">
      <c r="A1602" s="5"/>
      <c r="B1602" s="33"/>
      <c r="C1602" s="3"/>
      <c r="D1602" s="8"/>
      <c r="E1602" s="8"/>
      <c r="F1602" s="3"/>
      <c r="G1602" s="3"/>
      <c r="H1602" s="3"/>
      <c r="I1602" s="2"/>
      <c r="J1602" s="3"/>
      <c r="K1602" s="3"/>
      <c r="L1602" s="4"/>
    </row>
    <row r="1603" spans="1:12">
      <c r="A1603" s="5"/>
      <c r="B1603" s="33"/>
      <c r="C1603" s="3"/>
      <c r="D1603" s="8"/>
      <c r="E1603" s="8"/>
      <c r="F1603" s="3"/>
      <c r="G1603" s="3"/>
      <c r="H1603" s="3"/>
      <c r="I1603" s="2"/>
      <c r="J1603" s="3"/>
      <c r="K1603" s="3"/>
      <c r="L1603" s="4"/>
    </row>
    <row r="1604" spans="1:12">
      <c r="A1604" s="5"/>
      <c r="B1604" s="33"/>
      <c r="C1604" s="3"/>
      <c r="D1604" s="8"/>
      <c r="E1604" s="8"/>
      <c r="F1604" s="3"/>
      <c r="G1604" s="3"/>
      <c r="H1604" s="3"/>
      <c r="I1604" s="2"/>
      <c r="J1604" s="3"/>
      <c r="K1604" s="3"/>
      <c r="L1604" s="4"/>
    </row>
    <row r="1605" spans="1:12">
      <c r="A1605" s="5"/>
      <c r="B1605" s="33"/>
      <c r="C1605" s="3"/>
      <c r="D1605" s="8"/>
      <c r="E1605" s="8"/>
      <c r="F1605" s="3"/>
      <c r="G1605" s="3"/>
      <c r="H1605" s="3"/>
      <c r="I1605" s="2"/>
      <c r="J1605" s="3"/>
      <c r="K1605" s="3"/>
      <c r="L1605" s="4"/>
    </row>
    <row r="1606" spans="1:12">
      <c r="A1606" s="5"/>
      <c r="B1606" s="33"/>
      <c r="C1606" s="3"/>
      <c r="D1606" s="8"/>
      <c r="E1606" s="8"/>
      <c r="F1606" s="3"/>
      <c r="G1606" s="3"/>
      <c r="H1606" s="3"/>
      <c r="I1606" s="2"/>
      <c r="J1606" s="3"/>
      <c r="K1606" s="3"/>
      <c r="L1606" s="4"/>
    </row>
    <row r="1607" spans="1:12">
      <c r="A1607" s="5"/>
      <c r="B1607" s="33"/>
      <c r="C1607" s="3"/>
      <c r="D1607" s="8"/>
      <c r="E1607" s="8"/>
      <c r="F1607" s="3"/>
      <c r="G1607" s="3"/>
      <c r="H1607" s="3"/>
      <c r="I1607" s="2"/>
      <c r="J1607" s="3"/>
      <c r="K1607" s="3"/>
      <c r="L1607" s="4"/>
    </row>
    <row r="1608" spans="1:12">
      <c r="A1608" s="5"/>
      <c r="B1608" s="33"/>
      <c r="C1608" s="3"/>
      <c r="D1608" s="8"/>
      <c r="E1608" s="8"/>
      <c r="F1608" s="3"/>
      <c r="G1608" s="3"/>
      <c r="H1608" s="3"/>
      <c r="I1608" s="2"/>
      <c r="J1608" s="3"/>
      <c r="K1608" s="3"/>
      <c r="L1608" s="4"/>
    </row>
    <row r="1609" spans="1:12">
      <c r="A1609" s="5"/>
      <c r="B1609" s="33"/>
      <c r="C1609" s="3"/>
      <c r="D1609" s="8"/>
      <c r="E1609" s="8"/>
      <c r="F1609" s="3"/>
      <c r="G1609" s="3"/>
      <c r="H1609" s="3"/>
      <c r="I1609" s="2"/>
      <c r="J1609" s="3"/>
      <c r="K1609" s="3"/>
      <c r="L1609" s="4"/>
    </row>
    <row r="1610" spans="1:12">
      <c r="A1610" s="5"/>
      <c r="B1610" s="33"/>
      <c r="C1610" s="3"/>
      <c r="D1610" s="8"/>
      <c r="E1610" s="8"/>
      <c r="F1610" s="3"/>
      <c r="G1610" s="3"/>
      <c r="H1610" s="3"/>
      <c r="I1610" s="2"/>
      <c r="J1610" s="3"/>
      <c r="K1610" s="3"/>
      <c r="L1610" s="4"/>
    </row>
    <row r="1611" spans="1:12">
      <c r="A1611" s="5"/>
      <c r="B1611" s="33"/>
      <c r="C1611" s="3"/>
      <c r="D1611" s="8"/>
      <c r="E1611" s="8"/>
      <c r="F1611" s="3"/>
      <c r="G1611" s="3"/>
      <c r="H1611" s="3"/>
      <c r="I1611" s="2"/>
      <c r="J1611" s="3"/>
      <c r="K1611" s="3"/>
      <c r="L1611" s="4"/>
    </row>
    <row r="1612" spans="1:12">
      <c r="A1612" s="5"/>
      <c r="B1612" s="33"/>
      <c r="C1612" s="3"/>
      <c r="D1612" s="8"/>
      <c r="E1612" s="8"/>
      <c r="F1612" s="3"/>
      <c r="G1612" s="3"/>
      <c r="H1612" s="3"/>
      <c r="I1612" s="2"/>
      <c r="J1612" s="3"/>
      <c r="K1612" s="3"/>
      <c r="L1612" s="4"/>
    </row>
    <row r="1613" spans="1:12">
      <c r="A1613" s="5"/>
      <c r="B1613" s="33"/>
      <c r="C1613" s="3"/>
      <c r="D1613" s="8"/>
      <c r="E1613" s="8"/>
      <c r="F1613" s="3"/>
      <c r="G1613" s="3"/>
      <c r="H1613" s="3"/>
      <c r="I1613" s="2"/>
      <c r="J1613" s="3"/>
      <c r="K1613" s="3"/>
      <c r="L1613" s="4"/>
    </row>
    <row r="1614" spans="1:12">
      <c r="A1614" s="5"/>
      <c r="B1614" s="33"/>
      <c r="C1614" s="3"/>
      <c r="D1614" s="8"/>
      <c r="E1614" s="8"/>
      <c r="F1614" s="3"/>
      <c r="G1614" s="3"/>
      <c r="H1614" s="3"/>
      <c r="I1614" s="2"/>
      <c r="J1614" s="3"/>
      <c r="K1614" s="3"/>
      <c r="L1614" s="4"/>
    </row>
    <row r="1615" spans="1:12">
      <c r="A1615" s="5"/>
      <c r="B1615" s="33"/>
      <c r="C1615" s="3"/>
      <c r="D1615" s="8"/>
      <c r="E1615" s="8"/>
      <c r="F1615" s="3"/>
      <c r="G1615" s="3"/>
      <c r="H1615" s="3"/>
      <c r="I1615" s="2"/>
      <c r="J1615" s="3"/>
      <c r="K1615" s="3"/>
      <c r="L1615" s="4"/>
    </row>
    <row r="1616" spans="1:12">
      <c r="A1616" s="5"/>
      <c r="B1616" s="33"/>
      <c r="C1616" s="3"/>
      <c r="D1616" s="8"/>
      <c r="E1616" s="8"/>
      <c r="F1616" s="3"/>
      <c r="G1616" s="3"/>
      <c r="H1616" s="3"/>
      <c r="I1616" s="2"/>
      <c r="J1616" s="3"/>
      <c r="K1616" s="3"/>
      <c r="L1616" s="4"/>
    </row>
    <row r="1617" spans="1:12">
      <c r="A1617" s="5"/>
      <c r="B1617" s="33"/>
      <c r="C1617" s="3"/>
      <c r="D1617" s="8"/>
      <c r="E1617" s="8"/>
      <c r="F1617" s="3"/>
      <c r="G1617" s="3"/>
      <c r="H1617" s="3"/>
      <c r="I1617" s="2"/>
      <c r="J1617" s="3"/>
      <c r="K1617" s="3"/>
      <c r="L1617" s="4"/>
    </row>
    <row r="1618" spans="1:12">
      <c r="A1618" s="5"/>
      <c r="B1618" s="33"/>
      <c r="C1618" s="3"/>
      <c r="D1618" s="8"/>
      <c r="E1618" s="8"/>
      <c r="F1618" s="3"/>
      <c r="G1618" s="3"/>
      <c r="H1618" s="3"/>
      <c r="I1618" s="2"/>
      <c r="J1618" s="3"/>
      <c r="K1618" s="3"/>
      <c r="L1618" s="4"/>
    </row>
    <row r="1619" spans="1:12">
      <c r="A1619" s="5"/>
      <c r="B1619" s="33"/>
      <c r="C1619" s="3"/>
      <c r="D1619" s="8"/>
      <c r="E1619" s="8"/>
      <c r="F1619" s="3"/>
      <c r="G1619" s="3"/>
      <c r="H1619" s="3"/>
      <c r="I1619" s="2"/>
      <c r="J1619" s="3"/>
      <c r="K1619" s="3"/>
      <c r="L1619" s="4"/>
    </row>
    <row r="1620" spans="1:12">
      <c r="A1620" s="5"/>
      <c r="B1620" s="33"/>
      <c r="C1620" s="3"/>
      <c r="D1620" s="8"/>
      <c r="E1620" s="8"/>
      <c r="F1620" s="3"/>
      <c r="G1620" s="3"/>
      <c r="H1620" s="3"/>
      <c r="I1620" s="2"/>
      <c r="J1620" s="3"/>
      <c r="K1620" s="3"/>
      <c r="L1620" s="4"/>
    </row>
    <row r="1621" spans="1:12">
      <c r="A1621" s="5"/>
      <c r="B1621" s="33"/>
      <c r="C1621" s="3"/>
      <c r="D1621" s="8"/>
      <c r="E1621" s="8"/>
      <c r="F1621" s="3"/>
      <c r="G1621" s="3"/>
      <c r="H1621" s="3"/>
      <c r="I1621" s="2"/>
      <c r="J1621" s="3"/>
      <c r="K1621" s="3"/>
      <c r="L1621" s="4"/>
    </row>
    <row r="1622" spans="1:12">
      <c r="A1622" s="5"/>
      <c r="B1622" s="33"/>
      <c r="C1622" s="3"/>
      <c r="D1622" s="8"/>
      <c r="E1622" s="8"/>
      <c r="F1622" s="3"/>
      <c r="G1622" s="3"/>
      <c r="H1622" s="3"/>
      <c r="I1622" s="2"/>
      <c r="J1622" s="3"/>
      <c r="K1622" s="3"/>
      <c r="L1622" s="4"/>
    </row>
    <row r="1623" spans="1:12">
      <c r="A1623" s="5"/>
      <c r="B1623" s="33"/>
      <c r="C1623" s="3"/>
      <c r="D1623" s="8"/>
      <c r="E1623" s="8"/>
      <c r="F1623" s="3"/>
      <c r="G1623" s="3"/>
      <c r="H1623" s="3"/>
      <c r="I1623" s="2"/>
      <c r="J1623" s="3"/>
      <c r="K1623" s="3"/>
      <c r="L1623" s="4"/>
    </row>
    <row r="1624" spans="1:12">
      <c r="A1624" s="5"/>
      <c r="B1624" s="33"/>
      <c r="C1624" s="3"/>
      <c r="D1624" s="8"/>
      <c r="E1624" s="8"/>
      <c r="F1624" s="3"/>
      <c r="G1624" s="3"/>
      <c r="H1624" s="3"/>
      <c r="I1624" s="2"/>
      <c r="J1624" s="3"/>
      <c r="K1624" s="3"/>
      <c r="L1624" s="4"/>
    </row>
    <row r="1625" spans="1:12">
      <c r="A1625" s="5"/>
      <c r="B1625" s="33"/>
      <c r="C1625" s="3"/>
      <c r="D1625" s="8"/>
      <c r="E1625" s="8"/>
      <c r="F1625" s="3"/>
      <c r="G1625" s="3"/>
      <c r="H1625" s="3"/>
      <c r="I1625" s="2"/>
      <c r="J1625" s="3"/>
      <c r="K1625" s="3"/>
      <c r="L1625" s="4"/>
    </row>
    <row r="1626" spans="1:12">
      <c r="A1626" s="5"/>
      <c r="B1626" s="33"/>
      <c r="C1626" s="3"/>
      <c r="D1626" s="8"/>
      <c r="E1626" s="8"/>
      <c r="F1626" s="3"/>
      <c r="G1626" s="3"/>
      <c r="H1626" s="3"/>
      <c r="I1626" s="2"/>
      <c r="J1626" s="3"/>
      <c r="K1626" s="3"/>
      <c r="L1626" s="4"/>
    </row>
    <row r="1627" spans="1:12">
      <c r="A1627" s="5"/>
      <c r="B1627" s="33"/>
      <c r="C1627" s="3"/>
      <c r="D1627" s="8"/>
      <c r="E1627" s="8"/>
      <c r="F1627" s="3"/>
      <c r="G1627" s="3"/>
      <c r="H1627" s="3"/>
      <c r="I1627" s="2"/>
      <c r="J1627" s="3"/>
      <c r="K1627" s="3"/>
      <c r="L1627" s="4"/>
    </row>
    <row r="1628" spans="1:12">
      <c r="A1628" s="5"/>
      <c r="B1628" s="33"/>
      <c r="C1628" s="3"/>
      <c r="D1628" s="8"/>
      <c r="E1628" s="8"/>
      <c r="F1628" s="3"/>
      <c r="G1628" s="3"/>
      <c r="H1628" s="3"/>
      <c r="I1628" s="2"/>
      <c r="J1628" s="3"/>
      <c r="K1628" s="3"/>
      <c r="L1628" s="4"/>
    </row>
    <row r="1629" spans="1:12">
      <c r="A1629" s="5"/>
      <c r="B1629" s="33"/>
      <c r="C1629" s="3"/>
      <c r="D1629" s="8"/>
      <c r="E1629" s="8"/>
      <c r="F1629" s="3"/>
      <c r="G1629" s="3"/>
      <c r="H1629" s="3"/>
      <c r="I1629" s="2"/>
      <c r="J1629" s="3"/>
      <c r="K1629" s="3"/>
      <c r="L1629" s="4"/>
    </row>
    <row r="1630" spans="1:12">
      <c r="A1630" s="5"/>
      <c r="B1630" s="33"/>
      <c r="C1630" s="3"/>
      <c r="D1630" s="8"/>
      <c r="E1630" s="8"/>
      <c r="F1630" s="3"/>
      <c r="G1630" s="3"/>
      <c r="H1630" s="3"/>
      <c r="I1630" s="2"/>
      <c r="J1630" s="3"/>
      <c r="K1630" s="3"/>
      <c r="L1630" s="4"/>
    </row>
    <row r="1631" spans="1:12">
      <c r="A1631" s="5"/>
      <c r="B1631" s="33"/>
      <c r="C1631" s="3"/>
      <c r="D1631" s="8"/>
      <c r="E1631" s="8"/>
      <c r="F1631" s="3"/>
      <c r="G1631" s="3"/>
      <c r="H1631" s="3"/>
      <c r="I1631" s="2"/>
      <c r="J1631" s="3"/>
      <c r="K1631" s="3"/>
      <c r="L1631" s="4"/>
    </row>
    <row r="1632" spans="1:12">
      <c r="A1632" s="5"/>
      <c r="B1632" s="33"/>
      <c r="C1632" s="3"/>
      <c r="D1632" s="8"/>
      <c r="E1632" s="8"/>
      <c r="F1632" s="3"/>
      <c r="G1632" s="3"/>
      <c r="H1632" s="3"/>
      <c r="I1632" s="2"/>
      <c r="J1632" s="3"/>
      <c r="K1632" s="3"/>
      <c r="L1632" s="4"/>
    </row>
    <row r="1633" spans="1:12">
      <c r="A1633" s="5"/>
      <c r="B1633" s="33"/>
      <c r="C1633" s="3"/>
      <c r="D1633" s="8"/>
      <c r="E1633" s="8"/>
      <c r="F1633" s="3"/>
      <c r="G1633" s="3"/>
      <c r="H1633" s="3"/>
      <c r="I1633" s="2"/>
      <c r="J1633" s="3"/>
      <c r="K1633" s="3"/>
      <c r="L1633" s="4"/>
    </row>
    <row r="1634" spans="1:12">
      <c r="A1634" s="5"/>
      <c r="B1634" s="33"/>
      <c r="C1634" s="3"/>
      <c r="D1634" s="8"/>
      <c r="E1634" s="8"/>
      <c r="F1634" s="3"/>
      <c r="G1634" s="3"/>
      <c r="H1634" s="3"/>
      <c r="I1634" s="2"/>
      <c r="J1634" s="3"/>
      <c r="K1634" s="3"/>
      <c r="L1634" s="4"/>
    </row>
    <row r="1635" spans="1:12">
      <c r="A1635" s="5"/>
      <c r="B1635" s="33"/>
      <c r="C1635" s="3"/>
      <c r="D1635" s="8"/>
      <c r="E1635" s="8"/>
      <c r="F1635" s="3"/>
      <c r="G1635" s="3"/>
      <c r="H1635" s="3"/>
      <c r="I1635" s="2"/>
      <c r="J1635" s="3"/>
      <c r="K1635" s="3"/>
      <c r="L1635" s="4"/>
    </row>
    <row r="1636" spans="1:12">
      <c r="A1636" s="5"/>
      <c r="B1636" s="33"/>
      <c r="C1636" s="3"/>
      <c r="D1636" s="8"/>
      <c r="E1636" s="8"/>
      <c r="F1636" s="3"/>
      <c r="G1636" s="3"/>
      <c r="H1636" s="3"/>
      <c r="I1636" s="2"/>
      <c r="J1636" s="3"/>
      <c r="K1636" s="3"/>
      <c r="L1636" s="4"/>
    </row>
    <row r="1637" spans="1:12">
      <c r="A1637" s="5"/>
      <c r="B1637" s="33"/>
      <c r="C1637" s="3"/>
      <c r="D1637" s="8"/>
      <c r="E1637" s="8"/>
      <c r="F1637" s="3"/>
      <c r="G1637" s="3"/>
      <c r="H1637" s="3"/>
      <c r="I1637" s="2"/>
      <c r="J1637" s="3"/>
      <c r="K1637" s="3"/>
      <c r="L1637" s="4"/>
    </row>
    <row r="1638" spans="1:12">
      <c r="A1638" s="5"/>
      <c r="B1638" s="33"/>
      <c r="C1638" s="3"/>
      <c r="D1638" s="8"/>
      <c r="E1638" s="8"/>
      <c r="F1638" s="3"/>
      <c r="G1638" s="3"/>
      <c r="H1638" s="3"/>
      <c r="I1638" s="2"/>
      <c r="J1638" s="3"/>
      <c r="K1638" s="3"/>
      <c r="L1638" s="4"/>
    </row>
    <row r="1639" spans="1:12">
      <c r="A1639" s="5"/>
      <c r="B1639" s="33"/>
      <c r="C1639" s="3"/>
      <c r="D1639" s="8"/>
      <c r="E1639" s="8"/>
      <c r="F1639" s="3"/>
      <c r="G1639" s="3"/>
      <c r="H1639" s="3"/>
      <c r="I1639" s="2"/>
      <c r="J1639" s="3"/>
      <c r="K1639" s="3"/>
      <c r="L1639" s="4"/>
    </row>
    <row r="1640" spans="1:12">
      <c r="A1640" s="5"/>
      <c r="B1640" s="33"/>
      <c r="C1640" s="3"/>
      <c r="D1640" s="8"/>
      <c r="E1640" s="8"/>
      <c r="F1640" s="3"/>
      <c r="G1640" s="3"/>
      <c r="H1640" s="3"/>
      <c r="I1640" s="2"/>
      <c r="J1640" s="3"/>
      <c r="K1640" s="3"/>
      <c r="L1640" s="4"/>
    </row>
    <row r="1641" spans="1:12">
      <c r="A1641" s="5"/>
      <c r="B1641" s="33"/>
      <c r="C1641" s="3"/>
      <c r="D1641" s="8"/>
      <c r="E1641" s="8"/>
      <c r="F1641" s="3"/>
      <c r="G1641" s="3"/>
      <c r="H1641" s="3"/>
      <c r="I1641" s="2"/>
      <c r="J1641" s="3"/>
      <c r="K1641" s="3"/>
      <c r="L1641" s="4"/>
    </row>
    <row r="1642" spans="1:12">
      <c r="A1642" s="5"/>
      <c r="B1642" s="33"/>
      <c r="C1642" s="3"/>
      <c r="D1642" s="8"/>
      <c r="E1642" s="8"/>
      <c r="F1642" s="3"/>
      <c r="G1642" s="3"/>
      <c r="H1642" s="3"/>
      <c r="I1642" s="2"/>
      <c r="J1642" s="3"/>
      <c r="K1642" s="3"/>
      <c r="L1642" s="4"/>
    </row>
    <row r="1643" spans="1:12">
      <c r="A1643" s="5"/>
      <c r="B1643" s="33"/>
      <c r="C1643" s="3"/>
      <c r="D1643" s="8"/>
      <c r="E1643" s="8"/>
      <c r="F1643" s="3"/>
      <c r="G1643" s="3"/>
      <c r="H1643" s="3"/>
      <c r="I1643" s="2"/>
      <c r="J1643" s="3"/>
      <c r="K1643" s="3"/>
      <c r="L1643" s="4"/>
    </row>
    <row r="1644" spans="1:12">
      <c r="A1644" s="5"/>
      <c r="B1644" s="33"/>
      <c r="C1644" s="3"/>
      <c r="D1644" s="8"/>
      <c r="E1644" s="8"/>
      <c r="F1644" s="3"/>
      <c r="G1644" s="3"/>
      <c r="H1644" s="3"/>
      <c r="I1644" s="2"/>
      <c r="J1644" s="3"/>
      <c r="K1644" s="3"/>
      <c r="L1644" s="4"/>
    </row>
    <row r="1645" spans="1:12">
      <c r="A1645" s="5"/>
      <c r="B1645" s="33"/>
      <c r="C1645" s="3"/>
      <c r="D1645" s="8"/>
      <c r="E1645" s="8"/>
      <c r="F1645" s="3"/>
      <c r="G1645" s="3"/>
      <c r="H1645" s="3"/>
      <c r="I1645" s="2"/>
      <c r="J1645" s="3"/>
      <c r="K1645" s="3"/>
      <c r="L1645" s="4"/>
    </row>
    <row r="1646" spans="1:12">
      <c r="A1646" s="5"/>
      <c r="B1646" s="33"/>
      <c r="C1646" s="3"/>
      <c r="D1646" s="8"/>
      <c r="E1646" s="8"/>
      <c r="F1646" s="3"/>
      <c r="G1646" s="3"/>
      <c r="H1646" s="3"/>
      <c r="I1646" s="2"/>
      <c r="J1646" s="3"/>
      <c r="K1646" s="3"/>
      <c r="L1646" s="4"/>
    </row>
    <row r="1647" spans="1:12">
      <c r="A1647" s="5"/>
      <c r="B1647" s="33"/>
      <c r="C1647" s="3"/>
      <c r="D1647" s="8"/>
      <c r="E1647" s="8"/>
      <c r="F1647" s="3"/>
      <c r="G1647" s="3"/>
      <c r="H1647" s="3"/>
      <c r="I1647" s="2"/>
      <c r="J1647" s="3"/>
      <c r="K1647" s="3"/>
      <c r="L1647" s="4"/>
    </row>
    <row r="1648" spans="1:12">
      <c r="A1648" s="5"/>
      <c r="B1648" s="33"/>
      <c r="C1648" s="3"/>
      <c r="D1648" s="8"/>
      <c r="E1648" s="8"/>
      <c r="F1648" s="3"/>
      <c r="G1648" s="3"/>
      <c r="H1648" s="3"/>
      <c r="I1648" s="2"/>
      <c r="J1648" s="3"/>
      <c r="K1648" s="3"/>
      <c r="L1648" s="4"/>
    </row>
    <row r="1649" spans="1:12">
      <c r="A1649" s="5"/>
      <c r="B1649" s="33"/>
      <c r="C1649" s="3"/>
      <c r="D1649" s="8"/>
      <c r="E1649" s="8"/>
      <c r="F1649" s="3"/>
      <c r="G1649" s="3"/>
      <c r="H1649" s="3"/>
      <c r="I1649" s="2"/>
      <c r="J1649" s="3"/>
      <c r="K1649" s="3"/>
      <c r="L1649" s="4"/>
    </row>
    <row r="1650" spans="1:12">
      <c r="A1650" s="5"/>
      <c r="B1650" s="33"/>
      <c r="C1650" s="3"/>
      <c r="D1650" s="8"/>
      <c r="E1650" s="8"/>
      <c r="F1650" s="3"/>
      <c r="G1650" s="3"/>
      <c r="H1650" s="3"/>
      <c r="I1650" s="2"/>
      <c r="J1650" s="3"/>
      <c r="K1650" s="3"/>
      <c r="L1650" s="4"/>
    </row>
    <row r="1651" spans="1:12">
      <c r="A1651" s="5"/>
      <c r="B1651" s="33"/>
      <c r="C1651" s="3"/>
      <c r="D1651" s="8"/>
      <c r="E1651" s="8"/>
      <c r="F1651" s="3"/>
      <c r="G1651" s="3"/>
      <c r="H1651" s="3"/>
      <c r="I1651" s="2"/>
      <c r="J1651" s="3"/>
      <c r="K1651" s="3"/>
      <c r="L1651" s="4"/>
    </row>
    <row r="1652" spans="1:12">
      <c r="A1652" s="5"/>
      <c r="B1652" s="33"/>
      <c r="C1652" s="3"/>
      <c r="D1652" s="8"/>
      <c r="E1652" s="8"/>
      <c r="F1652" s="3"/>
      <c r="G1652" s="3"/>
      <c r="H1652" s="3"/>
      <c r="I1652" s="2"/>
      <c r="J1652" s="3"/>
      <c r="K1652" s="3"/>
      <c r="L1652" s="4"/>
    </row>
    <row r="1653" spans="1:12">
      <c r="A1653" s="5"/>
      <c r="B1653" s="33"/>
      <c r="C1653" s="3"/>
      <c r="D1653" s="8"/>
      <c r="E1653" s="8"/>
      <c r="F1653" s="3"/>
      <c r="G1653" s="3"/>
      <c r="H1653" s="3"/>
      <c r="I1653" s="2"/>
      <c r="J1653" s="3"/>
      <c r="K1653" s="3"/>
      <c r="L1653" s="4"/>
    </row>
    <row r="1654" spans="1:12">
      <c r="A1654" s="5"/>
      <c r="B1654" s="33"/>
      <c r="C1654" s="3"/>
      <c r="D1654" s="8"/>
      <c r="E1654" s="8"/>
      <c r="F1654" s="3"/>
      <c r="G1654" s="3"/>
      <c r="H1654" s="3"/>
      <c r="I1654" s="2"/>
      <c r="J1654" s="3"/>
      <c r="K1654" s="3"/>
      <c r="L1654" s="4"/>
    </row>
    <row r="1655" spans="1:12">
      <c r="A1655" s="5"/>
      <c r="B1655" s="33"/>
      <c r="C1655" s="3"/>
      <c r="D1655" s="8"/>
      <c r="E1655" s="8"/>
      <c r="F1655" s="3"/>
      <c r="G1655" s="3"/>
      <c r="H1655" s="3"/>
      <c r="I1655" s="2"/>
      <c r="J1655" s="3"/>
      <c r="K1655" s="3"/>
      <c r="L1655" s="4"/>
    </row>
    <row r="1656" spans="1:12">
      <c r="A1656" s="5"/>
      <c r="B1656" s="33"/>
      <c r="C1656" s="3"/>
      <c r="D1656" s="8"/>
      <c r="E1656" s="8"/>
      <c r="F1656" s="3"/>
      <c r="G1656" s="3"/>
      <c r="H1656" s="3"/>
      <c r="I1656" s="2"/>
      <c r="J1656" s="3"/>
      <c r="K1656" s="3"/>
      <c r="L1656" s="4"/>
    </row>
    <row r="1657" spans="1:12">
      <c r="A1657" s="5"/>
      <c r="B1657" s="33"/>
      <c r="C1657" s="3"/>
      <c r="D1657" s="8"/>
      <c r="E1657" s="8"/>
      <c r="F1657" s="3"/>
      <c r="G1657" s="3"/>
      <c r="H1657" s="3"/>
      <c r="I1657" s="2"/>
      <c r="J1657" s="3"/>
      <c r="K1657" s="3"/>
      <c r="L1657" s="4"/>
    </row>
    <row r="1658" spans="1:12">
      <c r="A1658" s="5"/>
      <c r="B1658" s="33"/>
      <c r="C1658" s="3"/>
      <c r="D1658" s="8"/>
      <c r="E1658" s="8"/>
      <c r="F1658" s="3"/>
      <c r="G1658" s="3"/>
      <c r="H1658" s="3"/>
      <c r="I1658" s="2"/>
      <c r="J1658" s="3"/>
      <c r="K1658" s="3"/>
      <c r="L1658" s="4"/>
    </row>
    <row r="1659" spans="1:12">
      <c r="A1659" s="5"/>
      <c r="B1659" s="33"/>
      <c r="C1659" s="3"/>
      <c r="D1659" s="8"/>
      <c r="E1659" s="8"/>
      <c r="F1659" s="3"/>
      <c r="G1659" s="3"/>
      <c r="H1659" s="3"/>
      <c r="I1659" s="2"/>
      <c r="J1659" s="3"/>
      <c r="K1659" s="3"/>
      <c r="L1659" s="4"/>
    </row>
    <row r="1660" spans="1:12">
      <c r="A1660" s="5"/>
      <c r="B1660" s="33"/>
      <c r="C1660" s="3"/>
      <c r="D1660" s="8"/>
      <c r="E1660" s="8"/>
      <c r="F1660" s="3"/>
      <c r="G1660" s="3"/>
      <c r="H1660" s="3"/>
      <c r="I1660" s="2"/>
      <c r="J1660" s="3"/>
      <c r="K1660" s="3"/>
      <c r="L1660" s="4"/>
    </row>
    <row r="1661" spans="1:12">
      <c r="A1661" s="5"/>
      <c r="B1661" s="33"/>
      <c r="C1661" s="3"/>
      <c r="D1661" s="8"/>
      <c r="E1661" s="8"/>
      <c r="F1661" s="3"/>
      <c r="G1661" s="3"/>
      <c r="H1661" s="3"/>
      <c r="I1661" s="2"/>
      <c r="J1661" s="3"/>
      <c r="K1661" s="3"/>
      <c r="L1661" s="4"/>
    </row>
    <row r="1662" spans="1:12">
      <c r="A1662" s="5"/>
      <c r="B1662" s="33"/>
      <c r="C1662" s="3"/>
      <c r="D1662" s="8"/>
      <c r="E1662" s="8"/>
      <c r="F1662" s="3"/>
      <c r="G1662" s="3"/>
      <c r="H1662" s="3"/>
      <c r="I1662" s="2"/>
      <c r="J1662" s="3"/>
      <c r="K1662" s="3"/>
      <c r="L1662" s="4"/>
    </row>
    <row r="1663" spans="1:12">
      <c r="A1663" s="5"/>
      <c r="B1663" s="33"/>
      <c r="C1663" s="3"/>
      <c r="D1663" s="8"/>
      <c r="E1663" s="8"/>
      <c r="F1663" s="3"/>
      <c r="G1663" s="3"/>
      <c r="H1663" s="3"/>
      <c r="I1663" s="2"/>
      <c r="J1663" s="3"/>
      <c r="K1663" s="3"/>
      <c r="L1663" s="4"/>
    </row>
    <row r="1664" spans="1:12">
      <c r="A1664" s="5"/>
      <c r="B1664" s="33"/>
      <c r="C1664" s="3"/>
      <c r="D1664" s="8"/>
      <c r="E1664" s="8"/>
      <c r="F1664" s="3"/>
      <c r="G1664" s="3"/>
      <c r="H1664" s="3"/>
      <c r="I1664" s="2"/>
      <c r="J1664" s="3"/>
      <c r="K1664" s="3"/>
      <c r="L1664" s="4"/>
    </row>
    <row r="1665" spans="1:12">
      <c r="A1665" s="5"/>
      <c r="B1665" s="33"/>
      <c r="C1665" s="3"/>
      <c r="D1665" s="8"/>
      <c r="E1665" s="8"/>
      <c r="F1665" s="3"/>
      <c r="G1665" s="3"/>
      <c r="H1665" s="3"/>
      <c r="I1665" s="2"/>
      <c r="J1665" s="3"/>
      <c r="K1665" s="3"/>
      <c r="L1665" s="4"/>
    </row>
    <row r="1666" spans="1:12">
      <c r="A1666" s="5"/>
      <c r="B1666" s="33"/>
      <c r="C1666" s="3"/>
      <c r="D1666" s="8"/>
      <c r="E1666" s="8"/>
      <c r="F1666" s="3"/>
      <c r="G1666" s="3"/>
      <c r="H1666" s="3"/>
      <c r="I1666" s="2"/>
      <c r="J1666" s="3"/>
      <c r="K1666" s="3"/>
      <c r="L1666" s="4"/>
    </row>
    <row r="1667" spans="1:12">
      <c r="A1667" s="5"/>
      <c r="B1667" s="33"/>
      <c r="C1667" s="3"/>
      <c r="D1667" s="8"/>
      <c r="E1667" s="8"/>
      <c r="F1667" s="3"/>
      <c r="G1667" s="3"/>
      <c r="H1667" s="3"/>
      <c r="I1667" s="2"/>
      <c r="J1667" s="3"/>
      <c r="K1667" s="3"/>
      <c r="L1667" s="4"/>
    </row>
    <row r="1668" spans="1:12">
      <c r="A1668" s="5"/>
      <c r="B1668" s="33"/>
      <c r="C1668" s="3"/>
      <c r="D1668" s="8"/>
      <c r="E1668" s="8"/>
      <c r="F1668" s="3"/>
      <c r="G1668" s="3"/>
      <c r="H1668" s="3"/>
      <c r="I1668" s="2"/>
      <c r="J1668" s="3"/>
      <c r="K1668" s="3"/>
      <c r="L1668" s="4"/>
    </row>
    <row r="1669" spans="1:12">
      <c r="A1669" s="5"/>
      <c r="B1669" s="33"/>
      <c r="C1669" s="3"/>
      <c r="D1669" s="8"/>
      <c r="E1669" s="8"/>
      <c r="F1669" s="3"/>
      <c r="G1669" s="3"/>
      <c r="H1669" s="3"/>
      <c r="I1669" s="2"/>
      <c r="J1669" s="3"/>
      <c r="K1669" s="3"/>
      <c r="L1669" s="4"/>
    </row>
    <row r="1670" spans="1:12">
      <c r="A1670" s="5"/>
      <c r="B1670" s="33"/>
      <c r="C1670" s="3"/>
      <c r="D1670" s="8"/>
      <c r="E1670" s="8"/>
      <c r="F1670" s="3"/>
      <c r="G1670" s="3"/>
      <c r="H1670" s="3"/>
      <c r="I1670" s="2"/>
      <c r="J1670" s="3"/>
      <c r="K1670" s="3"/>
      <c r="L1670" s="4"/>
    </row>
    <row r="1671" spans="1:12">
      <c r="A1671" s="5"/>
      <c r="B1671" s="33"/>
      <c r="C1671" s="3"/>
      <c r="D1671" s="8"/>
      <c r="E1671" s="8"/>
      <c r="F1671" s="3"/>
      <c r="G1671" s="3"/>
      <c r="H1671" s="3"/>
      <c r="I1671" s="2"/>
      <c r="J1671" s="3"/>
      <c r="K1671" s="3"/>
      <c r="L1671" s="4"/>
    </row>
    <row r="1672" spans="1:12">
      <c r="A1672" s="5"/>
      <c r="B1672" s="33"/>
      <c r="C1672" s="3"/>
      <c r="D1672" s="8"/>
      <c r="E1672" s="8"/>
      <c r="F1672" s="3"/>
      <c r="G1672" s="3"/>
      <c r="H1672" s="3"/>
      <c r="I1672" s="2"/>
      <c r="J1672" s="3"/>
      <c r="K1672" s="3"/>
      <c r="L1672" s="4"/>
    </row>
    <row r="1673" spans="1:12">
      <c r="A1673" s="5"/>
      <c r="B1673" s="33"/>
      <c r="C1673" s="3"/>
      <c r="D1673" s="8"/>
      <c r="E1673" s="8"/>
      <c r="F1673" s="3"/>
      <c r="G1673" s="3"/>
      <c r="H1673" s="3"/>
      <c r="I1673" s="2"/>
      <c r="J1673" s="3"/>
      <c r="K1673" s="3"/>
      <c r="L1673" s="4"/>
    </row>
    <row r="1674" spans="1:12">
      <c r="A1674" s="5"/>
      <c r="B1674" s="33"/>
      <c r="C1674" s="3"/>
      <c r="D1674" s="8"/>
      <c r="E1674" s="8"/>
      <c r="F1674" s="3"/>
      <c r="G1674" s="3"/>
      <c r="H1674" s="3"/>
      <c r="I1674" s="2"/>
      <c r="J1674" s="3"/>
      <c r="K1674" s="3"/>
      <c r="L1674" s="4"/>
    </row>
    <row r="1675" spans="1:12">
      <c r="A1675" s="5"/>
      <c r="B1675" s="33"/>
      <c r="C1675" s="3"/>
      <c r="D1675" s="8"/>
      <c r="E1675" s="8"/>
      <c r="F1675" s="3"/>
      <c r="G1675" s="3"/>
      <c r="H1675" s="3"/>
      <c r="I1675" s="2"/>
      <c r="J1675" s="3"/>
      <c r="K1675" s="3"/>
      <c r="L1675" s="4"/>
    </row>
    <row r="1676" spans="1:12">
      <c r="A1676" s="5"/>
      <c r="B1676" s="33"/>
      <c r="C1676" s="3"/>
      <c r="D1676" s="8"/>
      <c r="E1676" s="8"/>
      <c r="F1676" s="3"/>
      <c r="G1676" s="3"/>
      <c r="H1676" s="3"/>
      <c r="I1676" s="2"/>
      <c r="J1676" s="3"/>
      <c r="K1676" s="3"/>
      <c r="L1676" s="4"/>
    </row>
    <row r="1677" spans="1:12">
      <c r="A1677" s="5"/>
      <c r="B1677" s="33"/>
      <c r="C1677" s="3"/>
      <c r="D1677" s="8"/>
      <c r="E1677" s="8"/>
      <c r="F1677" s="3"/>
      <c r="G1677" s="3"/>
      <c r="H1677" s="3"/>
      <c r="I1677" s="2"/>
      <c r="J1677" s="3"/>
      <c r="K1677" s="3"/>
      <c r="L1677" s="4"/>
    </row>
    <row r="1678" spans="1:12">
      <c r="A1678" s="5"/>
      <c r="B1678" s="33"/>
      <c r="C1678" s="3"/>
      <c r="D1678" s="8"/>
      <c r="E1678" s="8"/>
      <c r="F1678" s="3"/>
      <c r="G1678" s="3"/>
      <c r="H1678" s="3"/>
      <c r="I1678" s="2"/>
      <c r="J1678" s="3"/>
      <c r="K1678" s="3"/>
      <c r="L1678" s="4"/>
    </row>
    <row r="1679" spans="1:12">
      <c r="A1679" s="5"/>
      <c r="B1679" s="33"/>
      <c r="C1679" s="3"/>
      <c r="D1679" s="8"/>
      <c r="E1679" s="8"/>
      <c r="F1679" s="3"/>
      <c r="G1679" s="3"/>
      <c r="H1679" s="3"/>
      <c r="I1679" s="2"/>
      <c r="J1679" s="3"/>
      <c r="K1679" s="3"/>
      <c r="L1679" s="4"/>
    </row>
    <row r="1680" spans="1:12">
      <c r="A1680" s="5"/>
      <c r="B1680" s="33"/>
      <c r="C1680" s="3"/>
      <c r="D1680" s="8"/>
      <c r="E1680" s="8"/>
      <c r="F1680" s="3"/>
      <c r="G1680" s="3"/>
      <c r="H1680" s="3"/>
      <c r="I1680" s="2"/>
      <c r="J1680" s="3"/>
      <c r="K1680" s="3"/>
      <c r="L1680" s="4"/>
    </row>
    <row r="1681" spans="1:12">
      <c r="A1681" s="5"/>
      <c r="B1681" s="33"/>
      <c r="C1681" s="3"/>
      <c r="D1681" s="8"/>
      <c r="E1681" s="8"/>
      <c r="F1681" s="3"/>
      <c r="G1681" s="3"/>
      <c r="H1681" s="3"/>
      <c r="I1681" s="2"/>
      <c r="J1681" s="3"/>
      <c r="K1681" s="3"/>
      <c r="L1681" s="4"/>
    </row>
    <row r="1682" spans="1:12">
      <c r="A1682" s="5"/>
      <c r="B1682" s="33"/>
      <c r="C1682" s="3"/>
      <c r="D1682" s="8"/>
      <c r="E1682" s="8"/>
      <c r="F1682" s="3"/>
      <c r="G1682" s="3"/>
      <c r="H1682" s="3"/>
      <c r="I1682" s="2"/>
      <c r="J1682" s="3"/>
      <c r="K1682" s="3"/>
      <c r="L1682" s="4"/>
    </row>
    <row r="1683" spans="1:12">
      <c r="A1683" s="5"/>
      <c r="B1683" s="33"/>
      <c r="C1683" s="3"/>
      <c r="D1683" s="8"/>
      <c r="E1683" s="8"/>
      <c r="F1683" s="3"/>
      <c r="G1683" s="3"/>
      <c r="H1683" s="3"/>
      <c r="I1683" s="2"/>
      <c r="J1683" s="3"/>
      <c r="K1683" s="3"/>
      <c r="L1683" s="4"/>
    </row>
    <row r="1684" spans="1:12">
      <c r="A1684" s="5"/>
      <c r="B1684" s="33"/>
      <c r="C1684" s="3"/>
      <c r="D1684" s="8"/>
      <c r="E1684" s="8"/>
      <c r="F1684" s="3"/>
      <c r="G1684" s="3"/>
      <c r="H1684" s="3"/>
      <c r="I1684" s="2"/>
      <c r="J1684" s="3"/>
      <c r="K1684" s="3"/>
      <c r="L1684" s="4"/>
    </row>
    <row r="1685" spans="1:12">
      <c r="A1685" s="5"/>
      <c r="B1685" s="33"/>
      <c r="C1685" s="3"/>
      <c r="D1685" s="8"/>
      <c r="E1685" s="8"/>
      <c r="F1685" s="3"/>
      <c r="G1685" s="3"/>
      <c r="H1685" s="3"/>
      <c r="I1685" s="2"/>
      <c r="J1685" s="3"/>
      <c r="K1685" s="3"/>
      <c r="L1685" s="4"/>
    </row>
    <row r="1686" spans="1:12">
      <c r="A1686" s="5"/>
      <c r="B1686" s="33"/>
      <c r="C1686" s="3"/>
      <c r="D1686" s="8"/>
      <c r="E1686" s="8"/>
      <c r="F1686" s="3"/>
      <c r="G1686" s="3"/>
      <c r="H1686" s="3"/>
      <c r="I1686" s="2"/>
      <c r="J1686" s="3"/>
      <c r="K1686" s="3"/>
      <c r="L1686" s="4"/>
    </row>
    <row r="1687" spans="1:12">
      <c r="A1687" s="5"/>
      <c r="B1687" s="33"/>
      <c r="C1687" s="3"/>
      <c r="D1687" s="8"/>
      <c r="E1687" s="8"/>
      <c r="F1687" s="3"/>
      <c r="G1687" s="3"/>
      <c r="H1687" s="3"/>
      <c r="I1687" s="2"/>
      <c r="J1687" s="3"/>
      <c r="K1687" s="3"/>
      <c r="L1687" s="4"/>
    </row>
    <row r="1688" spans="1:12">
      <c r="A1688" s="5"/>
      <c r="B1688" s="33"/>
      <c r="C1688" s="3"/>
      <c r="D1688" s="8"/>
      <c r="E1688" s="8"/>
      <c r="F1688" s="3"/>
      <c r="G1688" s="3"/>
      <c r="H1688" s="3"/>
      <c r="I1688" s="2"/>
      <c r="J1688" s="3"/>
      <c r="K1688" s="3"/>
      <c r="L1688" s="4"/>
    </row>
    <row r="1689" spans="1:12">
      <c r="A1689" s="5"/>
      <c r="B1689" s="33"/>
      <c r="C1689" s="3"/>
      <c r="D1689" s="8"/>
      <c r="E1689" s="8"/>
      <c r="F1689" s="3"/>
      <c r="G1689" s="3"/>
      <c r="H1689" s="3"/>
      <c r="I1689" s="2"/>
      <c r="J1689" s="3"/>
      <c r="K1689" s="3"/>
      <c r="L1689" s="4"/>
    </row>
    <row r="1690" spans="1:12">
      <c r="A1690" s="5"/>
      <c r="B1690" s="33"/>
      <c r="C1690" s="3"/>
      <c r="D1690" s="8"/>
      <c r="E1690" s="8"/>
      <c r="F1690" s="3"/>
      <c r="G1690" s="3"/>
      <c r="H1690" s="3"/>
      <c r="I1690" s="2"/>
      <c r="J1690" s="3"/>
      <c r="K1690" s="3"/>
      <c r="L1690" s="4"/>
    </row>
    <row r="1691" spans="1:12">
      <c r="A1691" s="5"/>
      <c r="B1691" s="33"/>
      <c r="C1691" s="3"/>
      <c r="D1691" s="8"/>
      <c r="E1691" s="8"/>
      <c r="F1691" s="3"/>
      <c r="G1691" s="3"/>
      <c r="H1691" s="3"/>
      <c r="I1691" s="2"/>
      <c r="J1691" s="3"/>
      <c r="K1691" s="3"/>
      <c r="L1691" s="4"/>
    </row>
    <row r="1692" spans="1:12">
      <c r="A1692" s="5"/>
      <c r="B1692" s="33"/>
      <c r="C1692" s="3"/>
      <c r="D1692" s="8"/>
      <c r="E1692" s="8"/>
      <c r="F1692" s="3"/>
      <c r="G1692" s="3"/>
      <c r="H1692" s="3"/>
      <c r="I1692" s="2"/>
      <c r="J1692" s="3"/>
      <c r="K1692" s="3"/>
      <c r="L1692" s="4"/>
    </row>
    <row r="1693" spans="1:12">
      <c r="A1693" s="5"/>
      <c r="B1693" s="33"/>
      <c r="C1693" s="3"/>
      <c r="D1693" s="8"/>
      <c r="E1693" s="8"/>
      <c r="F1693" s="3"/>
      <c r="G1693" s="3"/>
      <c r="H1693" s="3"/>
      <c r="I1693" s="2"/>
      <c r="J1693" s="3"/>
      <c r="K1693" s="3"/>
      <c r="L1693" s="4"/>
    </row>
    <row r="1694" spans="1:12">
      <c r="A1694" s="5"/>
      <c r="B1694" s="33"/>
      <c r="C1694" s="3"/>
      <c r="D1694" s="8"/>
      <c r="E1694" s="8"/>
      <c r="F1694" s="3"/>
      <c r="G1694" s="3"/>
      <c r="H1694" s="3"/>
      <c r="I1694" s="2"/>
      <c r="J1694" s="3"/>
      <c r="K1694" s="3"/>
      <c r="L1694" s="4"/>
    </row>
    <row r="1695" spans="1:12">
      <c r="A1695" s="5"/>
      <c r="B1695" s="33"/>
      <c r="C1695" s="3"/>
      <c r="D1695" s="8"/>
      <c r="E1695" s="8"/>
      <c r="F1695" s="3"/>
      <c r="G1695" s="3"/>
      <c r="H1695" s="3"/>
      <c r="I1695" s="2"/>
      <c r="J1695" s="3"/>
      <c r="K1695" s="3"/>
      <c r="L1695" s="4"/>
    </row>
    <row r="1696" spans="1:12">
      <c r="A1696" s="5"/>
      <c r="B1696" s="33"/>
      <c r="C1696" s="3"/>
      <c r="D1696" s="8"/>
      <c r="E1696" s="8"/>
      <c r="F1696" s="3"/>
      <c r="G1696" s="3"/>
      <c r="H1696" s="3"/>
      <c r="I1696" s="2"/>
      <c r="J1696" s="3"/>
      <c r="K1696" s="3"/>
      <c r="L1696" s="4"/>
    </row>
    <row r="1697" spans="1:12">
      <c r="A1697" s="5"/>
      <c r="B1697" s="33"/>
      <c r="C1697" s="3"/>
      <c r="D1697" s="8"/>
      <c r="E1697" s="8"/>
      <c r="F1697" s="3"/>
      <c r="G1697" s="3"/>
      <c r="H1697" s="3"/>
      <c r="I1697" s="2"/>
      <c r="J1697" s="3"/>
      <c r="K1697" s="3"/>
      <c r="L1697" s="4"/>
    </row>
    <row r="1698" spans="1:12">
      <c r="A1698" s="5"/>
      <c r="B1698" s="33"/>
      <c r="C1698" s="3"/>
      <c r="D1698" s="8"/>
      <c r="E1698" s="8"/>
      <c r="F1698" s="3"/>
      <c r="G1698" s="3"/>
      <c r="H1698" s="3"/>
      <c r="I1698" s="2"/>
      <c r="J1698" s="3"/>
      <c r="K1698" s="3"/>
      <c r="L1698" s="4"/>
    </row>
    <row r="1699" spans="1:12">
      <c r="A1699" s="5"/>
      <c r="B1699" s="33"/>
      <c r="C1699" s="3"/>
      <c r="D1699" s="8"/>
      <c r="E1699" s="8"/>
      <c r="F1699" s="3"/>
      <c r="G1699" s="3"/>
      <c r="H1699" s="3"/>
      <c r="I1699" s="2"/>
      <c r="J1699" s="3"/>
      <c r="K1699" s="3"/>
      <c r="L1699" s="4"/>
    </row>
    <row r="1700" spans="1:12">
      <c r="A1700" s="5"/>
      <c r="B1700" s="33"/>
      <c r="C1700" s="3"/>
      <c r="D1700" s="8"/>
      <c r="E1700" s="8"/>
      <c r="F1700" s="3"/>
      <c r="G1700" s="3"/>
      <c r="H1700" s="3"/>
      <c r="I1700" s="2"/>
      <c r="J1700" s="3"/>
      <c r="K1700" s="3"/>
      <c r="L1700" s="4"/>
    </row>
    <row r="1701" spans="1:12">
      <c r="A1701" s="5"/>
      <c r="B1701" s="33"/>
      <c r="C1701" s="3"/>
      <c r="D1701" s="8"/>
      <c r="E1701" s="8"/>
      <c r="F1701" s="3"/>
      <c r="G1701" s="3"/>
      <c r="H1701" s="3"/>
      <c r="I1701" s="2"/>
      <c r="J1701" s="3"/>
      <c r="K1701" s="3"/>
      <c r="L1701" s="4"/>
    </row>
    <row r="1702" spans="1:12">
      <c r="A1702" s="5"/>
      <c r="B1702" s="33"/>
      <c r="C1702" s="3"/>
      <c r="D1702" s="8"/>
      <c r="E1702" s="8"/>
      <c r="F1702" s="3"/>
      <c r="G1702" s="3"/>
      <c r="H1702" s="3"/>
      <c r="I1702" s="2"/>
      <c r="J1702" s="3"/>
      <c r="K1702" s="3"/>
      <c r="L1702" s="4"/>
    </row>
    <row r="1703" spans="1:12">
      <c r="A1703" s="5"/>
      <c r="B1703" s="33"/>
      <c r="C1703" s="3"/>
      <c r="D1703" s="8"/>
      <c r="E1703" s="8"/>
      <c r="F1703" s="3"/>
      <c r="G1703" s="3"/>
      <c r="H1703" s="3"/>
      <c r="I1703" s="2"/>
      <c r="J1703" s="3"/>
      <c r="K1703" s="3"/>
      <c r="L1703" s="4"/>
    </row>
    <row r="1704" spans="1:12">
      <c r="A1704" s="5"/>
      <c r="B1704" s="33"/>
      <c r="C1704" s="3"/>
      <c r="D1704" s="8"/>
      <c r="E1704" s="8"/>
      <c r="F1704" s="3"/>
      <c r="G1704" s="3"/>
      <c r="H1704" s="3"/>
      <c r="I1704" s="2"/>
      <c r="J1704" s="3"/>
      <c r="K1704" s="3"/>
      <c r="L1704" s="4"/>
    </row>
    <row r="1705" spans="1:12">
      <c r="A1705" s="5"/>
      <c r="B1705" s="33"/>
      <c r="C1705" s="3"/>
      <c r="D1705" s="8"/>
      <c r="E1705" s="8"/>
      <c r="F1705" s="3"/>
      <c r="G1705" s="3"/>
      <c r="H1705" s="3"/>
      <c r="I1705" s="2"/>
      <c r="J1705" s="3"/>
      <c r="K1705" s="3"/>
      <c r="L1705" s="4"/>
    </row>
    <row r="1706" spans="1:12">
      <c r="A1706" s="5"/>
      <c r="B1706" s="33"/>
      <c r="C1706" s="3"/>
      <c r="D1706" s="8"/>
      <c r="E1706" s="8"/>
      <c r="F1706" s="3"/>
      <c r="G1706" s="3"/>
      <c r="H1706" s="3"/>
      <c r="I1706" s="2"/>
      <c r="J1706" s="3"/>
      <c r="K1706" s="3"/>
      <c r="L1706" s="4"/>
    </row>
    <row r="1707" spans="1:12">
      <c r="A1707" s="5"/>
      <c r="B1707" s="33"/>
      <c r="C1707" s="3"/>
      <c r="D1707" s="8"/>
      <c r="E1707" s="8"/>
      <c r="F1707" s="3"/>
      <c r="G1707" s="3"/>
      <c r="H1707" s="3"/>
      <c r="I1707" s="2"/>
      <c r="J1707" s="3"/>
      <c r="K1707" s="3"/>
      <c r="L1707" s="4"/>
    </row>
    <row r="1708" spans="1:12">
      <c r="A1708" s="5"/>
      <c r="B1708" s="33"/>
      <c r="C1708" s="3"/>
      <c r="D1708" s="8"/>
      <c r="E1708" s="8"/>
      <c r="F1708" s="3"/>
      <c r="G1708" s="3"/>
      <c r="H1708" s="3"/>
      <c r="I1708" s="2"/>
      <c r="J1708" s="3"/>
      <c r="K1708" s="3"/>
      <c r="L1708" s="4"/>
    </row>
    <row r="1709" spans="1:12">
      <c r="A1709" s="5"/>
      <c r="B1709" s="33"/>
      <c r="C1709" s="3"/>
      <c r="D1709" s="8"/>
      <c r="E1709" s="8"/>
      <c r="F1709" s="3"/>
      <c r="G1709" s="3"/>
      <c r="H1709" s="3"/>
      <c r="I1709" s="2"/>
      <c r="J1709" s="3"/>
      <c r="K1709" s="3"/>
      <c r="L1709" s="4"/>
    </row>
    <row r="1710" spans="1:12">
      <c r="A1710" s="5"/>
      <c r="B1710" s="33"/>
      <c r="C1710" s="3"/>
      <c r="D1710" s="8"/>
      <c r="E1710" s="8"/>
      <c r="F1710" s="3"/>
      <c r="G1710" s="3"/>
      <c r="H1710" s="3"/>
      <c r="I1710" s="2"/>
      <c r="J1710" s="3"/>
      <c r="K1710" s="3"/>
      <c r="L1710" s="4"/>
    </row>
    <row r="1711" spans="1:12">
      <c r="A1711" s="5"/>
      <c r="B1711" s="33"/>
      <c r="C1711" s="3"/>
      <c r="D1711" s="8"/>
      <c r="E1711" s="8"/>
      <c r="F1711" s="3"/>
      <c r="G1711" s="3"/>
      <c r="H1711" s="3"/>
      <c r="I1711" s="2"/>
      <c r="J1711" s="3"/>
      <c r="K1711" s="3"/>
      <c r="L1711" s="4"/>
    </row>
    <row r="1712" spans="1:12">
      <c r="A1712" s="5"/>
      <c r="B1712" s="33"/>
      <c r="C1712" s="3"/>
      <c r="D1712" s="8"/>
      <c r="E1712" s="8"/>
      <c r="F1712" s="3"/>
      <c r="G1712" s="3"/>
      <c r="H1712" s="3"/>
      <c r="I1712" s="2"/>
      <c r="J1712" s="3"/>
      <c r="K1712" s="3"/>
      <c r="L1712" s="4"/>
    </row>
    <row r="1713" spans="1:12">
      <c r="A1713" s="5"/>
      <c r="B1713" s="33"/>
      <c r="C1713" s="3"/>
      <c r="D1713" s="8"/>
      <c r="E1713" s="8"/>
      <c r="F1713" s="3"/>
      <c r="G1713" s="3"/>
      <c r="H1713" s="3"/>
      <c r="I1713" s="2"/>
      <c r="J1713" s="3"/>
      <c r="K1713" s="3"/>
      <c r="L1713" s="4"/>
    </row>
    <row r="1714" spans="1:12">
      <c r="A1714" s="5"/>
      <c r="B1714" s="33"/>
      <c r="C1714" s="3"/>
      <c r="D1714" s="8"/>
      <c r="E1714" s="8"/>
      <c r="F1714" s="3"/>
      <c r="G1714" s="3"/>
      <c r="H1714" s="3"/>
      <c r="I1714" s="2"/>
      <c r="J1714" s="3"/>
      <c r="K1714" s="3"/>
      <c r="L1714" s="4"/>
    </row>
    <row r="1715" spans="1:12">
      <c r="A1715" s="5"/>
      <c r="B1715" s="33"/>
      <c r="C1715" s="3"/>
      <c r="D1715" s="8"/>
      <c r="E1715" s="8"/>
      <c r="F1715" s="3"/>
      <c r="G1715" s="3"/>
      <c r="H1715" s="3"/>
      <c r="I1715" s="2"/>
      <c r="J1715" s="3"/>
      <c r="K1715" s="3"/>
      <c r="L1715" s="4"/>
    </row>
    <row r="1716" spans="1:12">
      <c r="A1716" s="5"/>
      <c r="B1716" s="33"/>
      <c r="C1716" s="3"/>
      <c r="D1716" s="8"/>
      <c r="E1716" s="8"/>
      <c r="F1716" s="3"/>
      <c r="G1716" s="3"/>
      <c r="H1716" s="3"/>
      <c r="I1716" s="2"/>
      <c r="J1716" s="3"/>
      <c r="K1716" s="3"/>
      <c r="L1716" s="4"/>
    </row>
    <row r="1717" spans="1:12">
      <c r="A1717" s="5"/>
      <c r="B1717" s="33"/>
      <c r="C1717" s="3"/>
      <c r="D1717" s="8"/>
      <c r="E1717" s="8"/>
      <c r="F1717" s="3"/>
      <c r="G1717" s="3"/>
      <c r="H1717" s="3"/>
      <c r="I1717" s="2"/>
      <c r="J1717" s="3"/>
      <c r="K1717" s="3"/>
      <c r="L1717" s="4"/>
    </row>
    <row r="1718" spans="1:12">
      <c r="A1718" s="5"/>
      <c r="B1718" s="33"/>
      <c r="C1718" s="3"/>
      <c r="D1718" s="8"/>
      <c r="E1718" s="8"/>
      <c r="F1718" s="3"/>
      <c r="G1718" s="3"/>
      <c r="H1718" s="3"/>
      <c r="I1718" s="2"/>
      <c r="J1718" s="3"/>
      <c r="K1718" s="3"/>
      <c r="L1718" s="4"/>
    </row>
    <row r="1719" spans="1:12">
      <c r="A1719" s="5"/>
      <c r="B1719" s="33"/>
      <c r="C1719" s="3"/>
      <c r="D1719" s="8"/>
      <c r="E1719" s="8"/>
      <c r="F1719" s="3"/>
      <c r="G1719" s="3"/>
      <c r="H1719" s="3"/>
      <c r="I1719" s="2"/>
      <c r="J1719" s="3"/>
      <c r="K1719" s="3"/>
      <c r="L1719" s="4"/>
    </row>
    <row r="1720" spans="1:12">
      <c r="A1720" s="5"/>
      <c r="B1720" s="33"/>
      <c r="C1720" s="3"/>
      <c r="D1720" s="8"/>
      <c r="E1720" s="8"/>
      <c r="F1720" s="3"/>
      <c r="G1720" s="3"/>
      <c r="H1720" s="3"/>
      <c r="I1720" s="2"/>
      <c r="J1720" s="3"/>
      <c r="K1720" s="3"/>
      <c r="L1720" s="4"/>
    </row>
    <row r="1721" spans="1:12">
      <c r="A1721" s="5"/>
      <c r="B1721" s="33"/>
      <c r="C1721" s="3"/>
      <c r="D1721" s="8"/>
      <c r="E1721" s="8"/>
      <c r="F1721" s="3"/>
      <c r="G1721" s="3"/>
      <c r="H1721" s="3"/>
      <c r="I1721" s="2"/>
      <c r="J1721" s="3"/>
      <c r="K1721" s="3"/>
      <c r="L1721" s="4"/>
    </row>
    <row r="1722" spans="1:12">
      <c r="A1722" s="5"/>
      <c r="B1722" s="33"/>
      <c r="C1722" s="3"/>
      <c r="D1722" s="8"/>
      <c r="E1722" s="8"/>
      <c r="F1722" s="3"/>
      <c r="G1722" s="3"/>
      <c r="H1722" s="3"/>
      <c r="I1722" s="2"/>
      <c r="J1722" s="3"/>
      <c r="K1722" s="3"/>
      <c r="L1722" s="4"/>
    </row>
    <row r="1723" spans="1:12">
      <c r="A1723" s="5"/>
      <c r="B1723" s="33"/>
      <c r="C1723" s="3"/>
      <c r="D1723" s="8"/>
      <c r="E1723" s="8"/>
      <c r="F1723" s="3"/>
      <c r="G1723" s="3"/>
      <c r="H1723" s="3"/>
      <c r="I1723" s="2"/>
      <c r="J1723" s="3"/>
      <c r="K1723" s="3"/>
      <c r="L1723" s="4"/>
    </row>
    <row r="1724" spans="1:12">
      <c r="A1724" s="5"/>
      <c r="B1724" s="33"/>
      <c r="C1724" s="3"/>
      <c r="D1724" s="8"/>
      <c r="E1724" s="8"/>
      <c r="F1724" s="3"/>
      <c r="G1724" s="3"/>
      <c r="H1724" s="3"/>
      <c r="I1724" s="2"/>
      <c r="J1724" s="3"/>
      <c r="K1724" s="3"/>
      <c r="L1724" s="4"/>
    </row>
    <row r="1725" spans="1:12">
      <c r="A1725" s="5"/>
      <c r="B1725" s="33"/>
      <c r="C1725" s="3"/>
      <c r="D1725" s="8"/>
      <c r="E1725" s="8"/>
      <c r="F1725" s="3"/>
      <c r="G1725" s="3"/>
      <c r="H1725" s="3"/>
      <c r="I1725" s="2"/>
      <c r="J1725" s="3"/>
      <c r="K1725" s="3"/>
      <c r="L1725" s="4"/>
    </row>
    <row r="1726" spans="1:12">
      <c r="A1726" s="5"/>
      <c r="B1726" s="33"/>
      <c r="C1726" s="3"/>
      <c r="D1726" s="8"/>
      <c r="E1726" s="8"/>
      <c r="F1726" s="3"/>
      <c r="G1726" s="3"/>
      <c r="H1726" s="3"/>
      <c r="I1726" s="2"/>
      <c r="J1726" s="3"/>
      <c r="K1726" s="3"/>
      <c r="L1726" s="4"/>
    </row>
    <row r="1727" spans="1:12">
      <c r="A1727" s="5"/>
      <c r="B1727" s="33"/>
      <c r="C1727" s="3"/>
      <c r="D1727" s="8"/>
      <c r="E1727" s="8"/>
      <c r="F1727" s="3"/>
      <c r="G1727" s="3"/>
      <c r="H1727" s="3"/>
      <c r="I1727" s="2"/>
      <c r="J1727" s="3"/>
      <c r="K1727" s="3"/>
      <c r="L1727" s="4"/>
    </row>
    <row r="1728" spans="1:12">
      <c r="A1728" s="5"/>
      <c r="B1728" s="33"/>
      <c r="C1728" s="3"/>
      <c r="D1728" s="8"/>
      <c r="E1728" s="8"/>
      <c r="F1728" s="3"/>
      <c r="G1728" s="3"/>
      <c r="H1728" s="3"/>
      <c r="I1728" s="2"/>
      <c r="J1728" s="3"/>
      <c r="K1728" s="3"/>
      <c r="L1728" s="4"/>
    </row>
    <row r="1729" spans="1:12">
      <c r="A1729" s="5"/>
      <c r="B1729" s="33"/>
      <c r="C1729" s="3"/>
      <c r="D1729" s="8"/>
      <c r="E1729" s="8"/>
      <c r="F1729" s="3"/>
      <c r="G1729" s="3"/>
      <c r="H1729" s="3"/>
      <c r="I1729" s="2"/>
      <c r="J1729" s="3"/>
      <c r="K1729" s="3"/>
      <c r="L1729" s="4"/>
    </row>
    <row r="1730" spans="1:12">
      <c r="A1730" s="5"/>
      <c r="B1730" s="33"/>
      <c r="C1730" s="3"/>
      <c r="D1730" s="8"/>
      <c r="E1730" s="8"/>
      <c r="F1730" s="3"/>
      <c r="G1730" s="3"/>
      <c r="H1730" s="3"/>
      <c r="I1730" s="2"/>
      <c r="J1730" s="3"/>
      <c r="K1730" s="3"/>
      <c r="L1730" s="4"/>
    </row>
    <row r="1731" spans="1:12">
      <c r="A1731" s="5"/>
      <c r="B1731" s="33"/>
      <c r="C1731" s="3"/>
      <c r="D1731" s="8"/>
      <c r="E1731" s="8"/>
      <c r="F1731" s="3"/>
      <c r="G1731" s="3"/>
      <c r="H1731" s="3"/>
      <c r="I1731" s="2"/>
      <c r="J1731" s="3"/>
      <c r="K1731" s="3"/>
      <c r="L1731" s="4"/>
    </row>
    <row r="1732" spans="1:12">
      <c r="A1732" s="5"/>
      <c r="B1732" s="33"/>
      <c r="C1732" s="3"/>
      <c r="D1732" s="8"/>
      <c r="E1732" s="8"/>
      <c r="F1732" s="3"/>
      <c r="G1732" s="3"/>
      <c r="H1732" s="3"/>
      <c r="I1732" s="2"/>
      <c r="J1732" s="3"/>
      <c r="K1732" s="3"/>
      <c r="L1732" s="4"/>
    </row>
    <row r="1733" spans="1:12">
      <c r="A1733" s="5"/>
      <c r="B1733" s="33"/>
      <c r="C1733" s="3"/>
      <c r="D1733" s="8"/>
      <c r="E1733" s="8"/>
      <c r="F1733" s="3"/>
      <c r="G1733" s="3"/>
      <c r="H1733" s="3"/>
      <c r="I1733" s="2"/>
      <c r="J1733" s="3"/>
      <c r="K1733" s="3"/>
      <c r="L1733" s="4"/>
    </row>
    <row r="1734" spans="1:12">
      <c r="A1734" s="5"/>
      <c r="B1734" s="33"/>
      <c r="C1734" s="3"/>
      <c r="D1734" s="8"/>
      <c r="E1734" s="8"/>
      <c r="F1734" s="3"/>
      <c r="G1734" s="3"/>
      <c r="H1734" s="3"/>
      <c r="I1734" s="2"/>
      <c r="J1734" s="3"/>
      <c r="K1734" s="3"/>
      <c r="L1734" s="4"/>
    </row>
    <row r="1735" spans="1:12">
      <c r="A1735" s="5"/>
      <c r="B1735" s="33"/>
      <c r="C1735" s="3"/>
      <c r="D1735" s="8"/>
      <c r="E1735" s="8"/>
      <c r="F1735" s="3"/>
      <c r="G1735" s="3"/>
      <c r="H1735" s="3"/>
      <c r="I1735" s="2"/>
      <c r="J1735" s="3"/>
      <c r="K1735" s="3"/>
      <c r="L1735" s="4"/>
    </row>
    <row r="1736" spans="1:12">
      <c r="A1736" s="5"/>
      <c r="B1736" s="33"/>
      <c r="C1736" s="3"/>
      <c r="D1736" s="8"/>
      <c r="E1736" s="8"/>
      <c r="F1736" s="3"/>
      <c r="G1736" s="3"/>
      <c r="H1736" s="3"/>
      <c r="I1736" s="2"/>
      <c r="J1736" s="3"/>
      <c r="K1736" s="3"/>
      <c r="L1736" s="4"/>
    </row>
    <row r="1737" spans="1:12">
      <c r="A1737" s="5"/>
      <c r="B1737" s="33"/>
      <c r="C1737" s="3"/>
      <c r="D1737" s="8"/>
      <c r="E1737" s="8"/>
      <c r="F1737" s="3"/>
      <c r="G1737" s="3"/>
      <c r="H1737" s="3"/>
      <c r="I1737" s="2"/>
      <c r="J1737" s="3"/>
      <c r="K1737" s="3"/>
      <c r="L1737" s="4"/>
    </row>
    <row r="1738" spans="1:12">
      <c r="A1738" s="5"/>
      <c r="B1738" s="33"/>
      <c r="C1738" s="3"/>
      <c r="D1738" s="8"/>
      <c r="E1738" s="8"/>
      <c r="F1738" s="3"/>
      <c r="G1738" s="3"/>
      <c r="H1738" s="3"/>
      <c r="I1738" s="2"/>
      <c r="J1738" s="3"/>
      <c r="K1738" s="3"/>
      <c r="L1738" s="4"/>
    </row>
    <row r="1739" spans="1:12">
      <c r="A1739" s="5"/>
      <c r="B1739" s="33"/>
      <c r="C1739" s="3"/>
      <c r="D1739" s="8"/>
      <c r="E1739" s="8"/>
      <c r="F1739" s="3"/>
      <c r="G1739" s="3"/>
      <c r="H1739" s="3"/>
      <c r="I1739" s="2"/>
      <c r="J1739" s="3"/>
      <c r="K1739" s="3"/>
      <c r="L1739" s="4"/>
    </row>
    <row r="1740" spans="1:12">
      <c r="A1740" s="5"/>
      <c r="B1740" s="33"/>
      <c r="C1740" s="3"/>
      <c r="D1740" s="8"/>
      <c r="E1740" s="8"/>
      <c r="F1740" s="3"/>
      <c r="G1740" s="3"/>
      <c r="H1740" s="3"/>
      <c r="I1740" s="2"/>
      <c r="J1740" s="3"/>
      <c r="K1740" s="3"/>
      <c r="L1740" s="4"/>
    </row>
    <row r="1741" spans="1:12">
      <c r="A1741" s="5"/>
      <c r="B1741" s="33"/>
      <c r="C1741" s="3"/>
      <c r="D1741" s="8"/>
      <c r="E1741" s="8"/>
      <c r="F1741" s="3"/>
      <c r="G1741" s="3"/>
      <c r="H1741" s="3"/>
      <c r="I1741" s="2"/>
      <c r="J1741" s="3"/>
      <c r="K1741" s="3"/>
      <c r="L1741" s="4"/>
    </row>
    <row r="1742" spans="1:12">
      <c r="A1742" s="5"/>
      <c r="B1742" s="33"/>
      <c r="C1742" s="3"/>
      <c r="D1742" s="8"/>
      <c r="E1742" s="8"/>
      <c r="F1742" s="3"/>
      <c r="G1742" s="3"/>
      <c r="H1742" s="3"/>
      <c r="I1742" s="2"/>
      <c r="J1742" s="3"/>
      <c r="K1742" s="3"/>
      <c r="L1742" s="4"/>
    </row>
    <row r="1743" spans="1:12">
      <c r="A1743" s="5"/>
      <c r="B1743" s="33"/>
      <c r="C1743" s="3"/>
      <c r="D1743" s="8"/>
      <c r="E1743" s="8"/>
      <c r="F1743" s="3"/>
      <c r="G1743" s="3"/>
      <c r="H1743" s="3"/>
      <c r="I1743" s="2"/>
      <c r="J1743" s="3"/>
      <c r="K1743" s="3"/>
      <c r="L1743" s="4"/>
    </row>
    <row r="1744" spans="1:12">
      <c r="A1744" s="5"/>
      <c r="B1744" s="33"/>
      <c r="C1744" s="3"/>
      <c r="D1744" s="8"/>
      <c r="E1744" s="8"/>
      <c r="F1744" s="3"/>
      <c r="G1744" s="3"/>
      <c r="H1744" s="3"/>
      <c r="I1744" s="2"/>
      <c r="J1744" s="3"/>
      <c r="K1744" s="3"/>
      <c r="L1744" s="4"/>
    </row>
    <row r="1745" spans="1:12">
      <c r="A1745" s="5"/>
      <c r="B1745" s="33"/>
      <c r="C1745" s="3"/>
      <c r="D1745" s="8"/>
      <c r="E1745" s="8"/>
      <c r="F1745" s="3"/>
      <c r="G1745" s="3"/>
      <c r="H1745" s="3"/>
      <c r="I1745" s="2"/>
      <c r="J1745" s="3"/>
      <c r="K1745" s="3"/>
      <c r="L1745" s="4"/>
    </row>
    <row r="1746" spans="1:12">
      <c r="A1746" s="5"/>
      <c r="B1746" s="33"/>
      <c r="C1746" s="3"/>
      <c r="D1746" s="8"/>
      <c r="E1746" s="8"/>
      <c r="F1746" s="3"/>
      <c r="G1746" s="3"/>
      <c r="H1746" s="3"/>
      <c r="I1746" s="2"/>
      <c r="J1746" s="3"/>
      <c r="K1746" s="3"/>
      <c r="L1746" s="4"/>
    </row>
    <row r="1747" spans="1:12">
      <c r="A1747" s="5"/>
      <c r="B1747" s="33"/>
      <c r="C1747" s="3"/>
      <c r="D1747" s="8"/>
      <c r="E1747" s="8"/>
      <c r="F1747" s="3"/>
      <c r="G1747" s="3"/>
      <c r="H1747" s="3"/>
      <c r="I1747" s="2"/>
      <c r="J1747" s="3"/>
      <c r="K1747" s="3"/>
      <c r="L1747" s="4"/>
    </row>
    <row r="1748" spans="1:12">
      <c r="A1748" s="5"/>
      <c r="B1748" s="33"/>
      <c r="C1748" s="3"/>
      <c r="D1748" s="8"/>
      <c r="E1748" s="8"/>
      <c r="F1748" s="3"/>
      <c r="G1748" s="3"/>
      <c r="H1748" s="3"/>
      <c r="I1748" s="2"/>
      <c r="J1748" s="3"/>
      <c r="K1748" s="3"/>
      <c r="L1748" s="4"/>
    </row>
    <row r="1749" spans="1:12">
      <c r="A1749" s="5"/>
      <c r="B1749" s="33"/>
      <c r="C1749" s="3"/>
      <c r="D1749" s="8"/>
      <c r="E1749" s="8"/>
      <c r="F1749" s="3"/>
      <c r="G1749" s="3"/>
      <c r="H1749" s="3"/>
      <c r="I1749" s="2"/>
      <c r="J1749" s="3"/>
      <c r="K1749" s="3"/>
      <c r="L1749" s="4"/>
    </row>
    <row r="1750" spans="1:12">
      <c r="A1750" s="5"/>
      <c r="B1750" s="33"/>
      <c r="C1750" s="3"/>
      <c r="D1750" s="8"/>
      <c r="E1750" s="8"/>
      <c r="F1750" s="3"/>
      <c r="G1750" s="3"/>
      <c r="H1750" s="3"/>
      <c r="I1750" s="2"/>
      <c r="J1750" s="3"/>
      <c r="K1750" s="3"/>
      <c r="L1750" s="4"/>
    </row>
    <row r="1751" spans="1:12">
      <c r="A1751" s="5"/>
      <c r="B1751" s="33"/>
      <c r="C1751" s="3"/>
      <c r="D1751" s="8"/>
      <c r="E1751" s="8"/>
      <c r="F1751" s="3"/>
      <c r="G1751" s="3"/>
      <c r="H1751" s="3"/>
      <c r="I1751" s="2"/>
      <c r="J1751" s="3"/>
      <c r="K1751" s="3"/>
      <c r="L1751" s="4"/>
    </row>
    <row r="1752" spans="1:12">
      <c r="A1752" s="5"/>
      <c r="B1752" s="33"/>
      <c r="C1752" s="3"/>
      <c r="D1752" s="8"/>
      <c r="E1752" s="8"/>
      <c r="F1752" s="3"/>
      <c r="G1752" s="3"/>
      <c r="H1752" s="3"/>
      <c r="I1752" s="2"/>
      <c r="J1752" s="3"/>
      <c r="K1752" s="3"/>
      <c r="L1752" s="4"/>
    </row>
    <row r="1753" spans="1:12">
      <c r="A1753" s="5"/>
      <c r="B1753" s="33"/>
      <c r="C1753" s="3"/>
      <c r="D1753" s="8"/>
      <c r="E1753" s="8"/>
      <c r="F1753" s="3"/>
      <c r="G1753" s="3"/>
      <c r="H1753" s="3"/>
      <c r="I1753" s="2"/>
      <c r="J1753" s="3"/>
      <c r="K1753" s="3"/>
      <c r="L1753" s="4"/>
    </row>
    <row r="1754" spans="1:12">
      <c r="A1754" s="5"/>
      <c r="B1754" s="33"/>
      <c r="C1754" s="3"/>
      <c r="D1754" s="8"/>
      <c r="E1754" s="8"/>
      <c r="F1754" s="3"/>
      <c r="G1754" s="3"/>
      <c r="H1754" s="3"/>
      <c r="I1754" s="2"/>
      <c r="J1754" s="3"/>
      <c r="K1754" s="3"/>
      <c r="L1754" s="4"/>
    </row>
    <row r="1755" spans="1:12">
      <c r="A1755" s="5"/>
      <c r="B1755" s="33"/>
      <c r="C1755" s="3"/>
      <c r="D1755" s="8"/>
      <c r="E1755" s="8"/>
      <c r="F1755" s="3"/>
      <c r="G1755" s="3"/>
      <c r="H1755" s="3"/>
      <c r="I1755" s="2"/>
      <c r="J1755" s="3"/>
      <c r="K1755" s="3"/>
      <c r="L1755" s="4"/>
    </row>
    <row r="1756" spans="1:12">
      <c r="A1756" s="5"/>
      <c r="B1756" s="33"/>
      <c r="C1756" s="3"/>
      <c r="D1756" s="8"/>
      <c r="E1756" s="8"/>
      <c r="F1756" s="3"/>
      <c r="G1756" s="3"/>
      <c r="H1756" s="3"/>
      <c r="I1756" s="2"/>
      <c r="J1756" s="3"/>
      <c r="K1756" s="3"/>
      <c r="L1756" s="4"/>
    </row>
    <row r="1757" spans="1:12">
      <c r="A1757" s="5"/>
      <c r="B1757" s="33"/>
      <c r="C1757" s="3"/>
      <c r="D1757" s="8"/>
      <c r="E1757" s="8"/>
      <c r="F1757" s="3"/>
      <c r="G1757" s="3"/>
      <c r="H1757" s="3"/>
      <c r="I1757" s="2"/>
      <c r="J1757" s="3"/>
      <c r="K1757" s="3"/>
      <c r="L1757" s="4"/>
    </row>
    <row r="1758" spans="1:12">
      <c r="A1758" s="5"/>
      <c r="B1758" s="33"/>
      <c r="C1758" s="3"/>
      <c r="D1758" s="8"/>
      <c r="E1758" s="8"/>
      <c r="F1758" s="3"/>
      <c r="G1758" s="3"/>
      <c r="H1758" s="3"/>
      <c r="I1758" s="2"/>
      <c r="J1758" s="3"/>
      <c r="K1758" s="3"/>
      <c r="L1758" s="4"/>
    </row>
    <row r="1759" spans="1:12">
      <c r="A1759" s="5"/>
      <c r="B1759" s="33"/>
      <c r="C1759" s="3"/>
      <c r="D1759" s="8"/>
      <c r="E1759" s="8"/>
      <c r="F1759" s="3"/>
      <c r="G1759" s="3"/>
      <c r="H1759" s="3"/>
      <c r="I1759" s="2"/>
      <c r="J1759" s="3"/>
      <c r="K1759" s="3"/>
      <c r="L1759" s="4"/>
    </row>
    <row r="1760" spans="1:12">
      <c r="A1760" s="5"/>
      <c r="B1760" s="33"/>
      <c r="C1760" s="3"/>
      <c r="D1760" s="8"/>
      <c r="E1760" s="8"/>
      <c r="F1760" s="3"/>
      <c r="G1760" s="3"/>
      <c r="H1760" s="3"/>
      <c r="I1760" s="2"/>
      <c r="J1760" s="3"/>
      <c r="K1760" s="3"/>
      <c r="L1760" s="4"/>
    </row>
    <row r="1761" spans="1:12">
      <c r="A1761" s="5"/>
      <c r="B1761" s="33"/>
      <c r="C1761" s="3"/>
      <c r="D1761" s="8"/>
      <c r="E1761" s="8"/>
      <c r="F1761" s="3"/>
      <c r="G1761" s="3"/>
      <c r="H1761" s="3"/>
      <c r="I1761" s="2"/>
      <c r="J1761" s="3"/>
      <c r="K1761" s="3"/>
      <c r="L1761" s="4"/>
    </row>
    <row r="1762" spans="1:12">
      <c r="A1762" s="5"/>
      <c r="B1762" s="33"/>
      <c r="C1762" s="3"/>
      <c r="D1762" s="8"/>
      <c r="E1762" s="8"/>
      <c r="F1762" s="3"/>
      <c r="G1762" s="3"/>
      <c r="H1762" s="3"/>
      <c r="I1762" s="2"/>
      <c r="J1762" s="3"/>
      <c r="K1762" s="3"/>
      <c r="L1762" s="4"/>
    </row>
    <row r="1763" spans="1:12">
      <c r="A1763" s="5"/>
      <c r="B1763" s="33"/>
      <c r="C1763" s="3"/>
      <c r="D1763" s="8"/>
      <c r="E1763" s="8"/>
      <c r="F1763" s="3"/>
      <c r="G1763" s="3"/>
      <c r="H1763" s="3"/>
      <c r="I1763" s="2"/>
      <c r="J1763" s="3"/>
      <c r="K1763" s="3"/>
      <c r="L1763" s="4"/>
    </row>
    <row r="1764" spans="1:12">
      <c r="A1764" s="5"/>
      <c r="B1764" s="33"/>
      <c r="C1764" s="3"/>
      <c r="D1764" s="8"/>
      <c r="E1764" s="8"/>
      <c r="F1764" s="3"/>
      <c r="G1764" s="3"/>
      <c r="H1764" s="3"/>
      <c r="I1764" s="2"/>
      <c r="J1764" s="3"/>
      <c r="K1764" s="3"/>
      <c r="L1764" s="4"/>
    </row>
    <row r="1765" spans="1:12">
      <c r="A1765" s="5"/>
      <c r="B1765" s="33"/>
      <c r="C1765" s="3"/>
      <c r="D1765" s="8"/>
      <c r="E1765" s="8"/>
      <c r="F1765" s="3"/>
      <c r="G1765" s="3"/>
      <c r="H1765" s="3"/>
      <c r="I1765" s="2"/>
      <c r="J1765" s="3"/>
      <c r="K1765" s="3"/>
      <c r="L1765" s="4"/>
    </row>
    <row r="1766" spans="1:12">
      <c r="A1766" s="5"/>
      <c r="B1766" s="33"/>
      <c r="C1766" s="3"/>
      <c r="D1766" s="8"/>
      <c r="E1766" s="8"/>
      <c r="F1766" s="3"/>
      <c r="G1766" s="3"/>
      <c r="H1766" s="3"/>
      <c r="I1766" s="2"/>
      <c r="J1766" s="3"/>
      <c r="K1766" s="3"/>
      <c r="L1766" s="4"/>
    </row>
    <row r="1767" spans="1:12">
      <c r="A1767" s="5"/>
      <c r="B1767" s="33"/>
      <c r="C1767" s="3"/>
      <c r="D1767" s="8"/>
      <c r="E1767" s="8"/>
      <c r="F1767" s="3"/>
      <c r="G1767" s="3"/>
      <c r="H1767" s="3"/>
      <c r="I1767" s="2"/>
      <c r="J1767" s="3"/>
      <c r="K1767" s="3"/>
      <c r="L1767" s="4"/>
    </row>
    <row r="1768" spans="1:12">
      <c r="A1768" s="5"/>
      <c r="B1768" s="33"/>
      <c r="C1768" s="3"/>
      <c r="D1768" s="8"/>
      <c r="E1768" s="8"/>
      <c r="F1768" s="3"/>
      <c r="G1768" s="3"/>
      <c r="H1768" s="3"/>
      <c r="I1768" s="2"/>
      <c r="J1768" s="3"/>
      <c r="K1768" s="3"/>
      <c r="L1768" s="4"/>
    </row>
    <row r="1769" spans="1:12">
      <c r="A1769" s="5"/>
      <c r="B1769" s="33"/>
      <c r="C1769" s="3"/>
      <c r="D1769" s="8"/>
      <c r="E1769" s="8"/>
      <c r="F1769" s="3"/>
      <c r="G1769" s="3"/>
      <c r="H1769" s="3"/>
      <c r="I1769" s="2"/>
      <c r="J1769" s="3"/>
      <c r="K1769" s="3"/>
      <c r="L1769" s="4"/>
    </row>
    <row r="1770" spans="1:12">
      <c r="A1770" s="5"/>
      <c r="B1770" s="33"/>
      <c r="C1770" s="3"/>
      <c r="D1770" s="8"/>
      <c r="E1770" s="8"/>
      <c r="F1770" s="3"/>
      <c r="G1770" s="3"/>
      <c r="H1770" s="3"/>
      <c r="I1770" s="2"/>
      <c r="J1770" s="3"/>
      <c r="K1770" s="3"/>
      <c r="L1770" s="4"/>
    </row>
    <row r="1771" spans="1:12">
      <c r="A1771" s="5"/>
      <c r="B1771" s="33"/>
      <c r="C1771" s="3"/>
      <c r="D1771" s="8"/>
      <c r="E1771" s="8"/>
      <c r="F1771" s="3"/>
      <c r="G1771" s="3"/>
      <c r="H1771" s="3"/>
      <c r="I1771" s="2"/>
      <c r="J1771" s="3"/>
      <c r="K1771" s="3"/>
      <c r="L1771" s="4"/>
    </row>
    <row r="1772" spans="1:12">
      <c r="A1772" s="5"/>
      <c r="B1772" s="33"/>
      <c r="C1772" s="3"/>
      <c r="D1772" s="8"/>
      <c r="E1772" s="8"/>
      <c r="F1772" s="3"/>
      <c r="G1772" s="3"/>
      <c r="H1772" s="3"/>
      <c r="I1772" s="2"/>
      <c r="J1772" s="3"/>
      <c r="K1772" s="3"/>
      <c r="L1772" s="4"/>
    </row>
    <row r="1773" spans="1:12">
      <c r="A1773" s="5"/>
      <c r="B1773" s="33"/>
      <c r="C1773" s="3"/>
      <c r="D1773" s="8"/>
      <c r="E1773" s="8"/>
      <c r="F1773" s="3"/>
      <c r="G1773" s="3"/>
      <c r="H1773" s="3"/>
      <c r="I1773" s="2"/>
      <c r="J1773" s="3"/>
      <c r="K1773" s="3"/>
      <c r="L1773" s="4"/>
    </row>
    <row r="1774" spans="1:12">
      <c r="A1774" s="5"/>
      <c r="B1774" s="33"/>
      <c r="C1774" s="3"/>
      <c r="D1774" s="8"/>
      <c r="E1774" s="8"/>
      <c r="F1774" s="3"/>
      <c r="G1774" s="3"/>
      <c r="H1774" s="3"/>
      <c r="I1774" s="2"/>
      <c r="J1774" s="3"/>
      <c r="K1774" s="3"/>
      <c r="L1774" s="4"/>
    </row>
    <row r="1775" spans="1:12">
      <c r="A1775" s="5"/>
      <c r="B1775" s="33"/>
      <c r="C1775" s="3"/>
      <c r="D1775" s="8"/>
      <c r="E1775" s="8"/>
      <c r="F1775" s="3"/>
      <c r="G1775" s="3"/>
      <c r="H1775" s="3"/>
      <c r="I1775" s="2"/>
      <c r="J1775" s="3"/>
      <c r="K1775" s="3"/>
      <c r="L1775" s="4"/>
    </row>
    <row r="1776" spans="1:12">
      <c r="A1776" s="5"/>
      <c r="B1776" s="33"/>
      <c r="C1776" s="3"/>
      <c r="D1776" s="8"/>
      <c r="E1776" s="8"/>
      <c r="F1776" s="3"/>
      <c r="G1776" s="3"/>
      <c r="H1776" s="3"/>
      <c r="I1776" s="2"/>
      <c r="J1776" s="3"/>
      <c r="K1776" s="3"/>
      <c r="L1776" s="4"/>
    </row>
    <row r="1777" spans="1:12">
      <c r="A1777" s="5"/>
      <c r="B1777" s="33"/>
      <c r="C1777" s="3"/>
      <c r="D1777" s="8"/>
      <c r="E1777" s="8"/>
      <c r="F1777" s="3"/>
      <c r="G1777" s="3"/>
      <c r="H1777" s="3"/>
      <c r="I1777" s="2"/>
      <c r="J1777" s="3"/>
      <c r="K1777" s="3"/>
      <c r="L1777" s="4"/>
    </row>
    <row r="1778" spans="1:12">
      <c r="A1778" s="5"/>
      <c r="B1778" s="33"/>
      <c r="C1778" s="3"/>
      <c r="D1778" s="8"/>
      <c r="E1778" s="8"/>
      <c r="F1778" s="3"/>
      <c r="G1778" s="3"/>
      <c r="H1778" s="3"/>
      <c r="I1778" s="2"/>
      <c r="J1778" s="3"/>
      <c r="K1778" s="3"/>
      <c r="L1778" s="4"/>
    </row>
    <row r="1779" spans="1:12">
      <c r="A1779" s="5"/>
      <c r="B1779" s="33"/>
      <c r="C1779" s="3"/>
      <c r="D1779" s="8"/>
      <c r="E1779" s="8"/>
      <c r="F1779" s="3"/>
      <c r="G1779" s="3"/>
      <c r="H1779" s="3"/>
      <c r="I1779" s="2"/>
      <c r="J1779" s="3"/>
      <c r="K1779" s="3"/>
      <c r="L1779" s="4"/>
    </row>
    <row r="1780" spans="1:12">
      <c r="A1780" s="5"/>
      <c r="B1780" s="33"/>
      <c r="C1780" s="3"/>
      <c r="D1780" s="8"/>
      <c r="E1780" s="8"/>
      <c r="F1780" s="3"/>
      <c r="G1780" s="3"/>
      <c r="H1780" s="3"/>
      <c r="I1780" s="2"/>
      <c r="J1780" s="3"/>
      <c r="K1780" s="3"/>
      <c r="L1780" s="4"/>
    </row>
    <row r="1781" spans="1:12">
      <c r="A1781" s="5"/>
      <c r="B1781" s="33"/>
      <c r="C1781" s="3"/>
      <c r="D1781" s="8"/>
      <c r="E1781" s="8"/>
      <c r="F1781" s="3"/>
      <c r="G1781" s="3"/>
      <c r="H1781" s="3"/>
      <c r="I1781" s="2"/>
      <c r="J1781" s="3"/>
      <c r="K1781" s="3"/>
      <c r="L1781" s="4"/>
    </row>
    <row r="1782" spans="1:12">
      <c r="A1782" s="5"/>
      <c r="B1782" s="33"/>
      <c r="C1782" s="3"/>
      <c r="D1782" s="8"/>
      <c r="E1782" s="8"/>
      <c r="F1782" s="3"/>
      <c r="G1782" s="3"/>
      <c r="H1782" s="3"/>
      <c r="I1782" s="2"/>
      <c r="J1782" s="3"/>
      <c r="K1782" s="3"/>
      <c r="L1782" s="4"/>
    </row>
    <row r="1783" spans="1:12">
      <c r="A1783" s="5"/>
      <c r="B1783" s="33"/>
      <c r="C1783" s="3"/>
      <c r="D1783" s="8"/>
      <c r="E1783" s="8"/>
      <c r="F1783" s="3"/>
      <c r="G1783" s="3"/>
      <c r="H1783" s="3"/>
      <c r="I1783" s="2"/>
      <c r="J1783" s="3"/>
      <c r="K1783" s="3"/>
      <c r="L1783" s="4"/>
    </row>
    <row r="1784" spans="1:12">
      <c r="A1784" s="5"/>
      <c r="B1784" s="33"/>
      <c r="C1784" s="3"/>
      <c r="D1784" s="8"/>
      <c r="E1784" s="8"/>
      <c r="F1784" s="3"/>
      <c r="G1784" s="3"/>
      <c r="H1784" s="3"/>
      <c r="I1784" s="2"/>
      <c r="J1784" s="3"/>
      <c r="K1784" s="3"/>
      <c r="L1784" s="4"/>
    </row>
    <row r="1785" spans="1:12">
      <c r="A1785" s="5"/>
      <c r="B1785" s="33"/>
      <c r="C1785" s="3"/>
      <c r="D1785" s="8"/>
      <c r="E1785" s="8"/>
      <c r="F1785" s="3"/>
      <c r="G1785" s="3"/>
      <c r="H1785" s="3"/>
      <c r="I1785" s="2"/>
      <c r="J1785" s="3"/>
      <c r="K1785" s="3"/>
      <c r="L1785" s="4"/>
    </row>
    <row r="1786" spans="1:12">
      <c r="A1786" s="5"/>
      <c r="B1786" s="33"/>
      <c r="C1786" s="3"/>
      <c r="D1786" s="8"/>
      <c r="E1786" s="8"/>
      <c r="F1786" s="3"/>
      <c r="G1786" s="3"/>
      <c r="H1786" s="3"/>
      <c r="I1786" s="2"/>
      <c r="J1786" s="3"/>
      <c r="K1786" s="3"/>
      <c r="L1786" s="4"/>
    </row>
    <row r="1787" spans="1:12">
      <c r="A1787" s="5"/>
      <c r="B1787" s="33"/>
      <c r="C1787" s="3"/>
      <c r="D1787" s="8"/>
      <c r="E1787" s="8"/>
      <c r="F1787" s="3"/>
      <c r="G1787" s="3"/>
      <c r="H1787" s="3"/>
      <c r="I1787" s="2"/>
      <c r="J1787" s="3"/>
      <c r="K1787" s="3"/>
      <c r="L1787" s="4"/>
    </row>
    <row r="1788" spans="1:12">
      <c r="A1788" s="5"/>
      <c r="B1788" s="33"/>
      <c r="C1788" s="3"/>
      <c r="D1788" s="8"/>
      <c r="E1788" s="8"/>
      <c r="F1788" s="3"/>
      <c r="G1788" s="3"/>
      <c r="H1788" s="3"/>
      <c r="I1788" s="2"/>
      <c r="J1788" s="3"/>
      <c r="K1788" s="3"/>
      <c r="L1788" s="4"/>
    </row>
    <row r="1789" spans="1:12">
      <c r="A1789" s="5"/>
      <c r="B1789" s="33"/>
      <c r="C1789" s="3"/>
      <c r="D1789" s="8"/>
      <c r="E1789" s="8"/>
      <c r="F1789" s="3"/>
      <c r="G1789" s="3"/>
      <c r="H1789" s="3"/>
      <c r="I1789" s="2"/>
      <c r="J1789" s="3"/>
      <c r="K1789" s="3"/>
      <c r="L1789" s="4"/>
    </row>
    <row r="1790" spans="1:12">
      <c r="A1790" s="5"/>
      <c r="B1790" s="33"/>
      <c r="C1790" s="3"/>
      <c r="D1790" s="8"/>
      <c r="E1790" s="8"/>
      <c r="F1790" s="3"/>
      <c r="G1790" s="3"/>
      <c r="H1790" s="3"/>
      <c r="I1790" s="2"/>
      <c r="J1790" s="3"/>
      <c r="K1790" s="3"/>
      <c r="L1790" s="4"/>
    </row>
    <row r="1791" spans="1:12">
      <c r="A1791" s="5"/>
      <c r="B1791" s="33"/>
      <c r="C1791" s="3"/>
      <c r="D1791" s="8"/>
      <c r="E1791" s="8"/>
      <c r="F1791" s="3"/>
      <c r="G1791" s="3"/>
      <c r="H1791" s="3"/>
      <c r="I1791" s="2"/>
      <c r="J1791" s="3"/>
      <c r="K1791" s="3"/>
      <c r="L1791" s="4"/>
    </row>
    <row r="1792" spans="1:12">
      <c r="A1792" s="5"/>
      <c r="B1792" s="33"/>
      <c r="C1792" s="3"/>
      <c r="D1792" s="8"/>
      <c r="E1792" s="8"/>
      <c r="F1792" s="3"/>
      <c r="G1792" s="3"/>
      <c r="H1792" s="3"/>
      <c r="I1792" s="2"/>
      <c r="J1792" s="3"/>
      <c r="K1792" s="3"/>
      <c r="L1792" s="4"/>
    </row>
    <row r="1793" spans="1:12">
      <c r="A1793" s="5"/>
      <c r="B1793" s="33"/>
      <c r="C1793" s="3"/>
      <c r="D1793" s="8"/>
      <c r="E1793" s="8"/>
      <c r="F1793" s="3"/>
      <c r="G1793" s="3"/>
      <c r="H1793" s="3"/>
      <c r="I1793" s="2"/>
      <c r="J1793" s="3"/>
      <c r="K1793" s="3"/>
      <c r="L1793" s="4"/>
    </row>
    <row r="1794" spans="1:12">
      <c r="A1794" s="5"/>
      <c r="B1794" s="33"/>
      <c r="C1794" s="3"/>
      <c r="D1794" s="8"/>
      <c r="E1794" s="8"/>
      <c r="F1794" s="3"/>
      <c r="G1794" s="3"/>
      <c r="H1794" s="3"/>
      <c r="I1794" s="2"/>
      <c r="J1794" s="3"/>
      <c r="K1794" s="3"/>
      <c r="L1794" s="4"/>
    </row>
    <row r="1795" spans="1:12">
      <c r="A1795" s="5"/>
      <c r="B1795" s="33"/>
      <c r="C1795" s="3"/>
      <c r="D1795" s="8"/>
      <c r="E1795" s="8"/>
      <c r="F1795" s="3"/>
      <c r="G1795" s="3"/>
      <c r="H1795" s="3"/>
      <c r="I1795" s="2"/>
      <c r="J1795" s="3"/>
      <c r="K1795" s="3"/>
      <c r="L1795" s="4"/>
    </row>
    <row r="1796" spans="1:12">
      <c r="A1796" s="5"/>
      <c r="B1796" s="33"/>
      <c r="C1796" s="3"/>
      <c r="D1796" s="8"/>
      <c r="E1796" s="8"/>
      <c r="F1796" s="3"/>
      <c r="G1796" s="3"/>
      <c r="H1796" s="3"/>
      <c r="I1796" s="2"/>
      <c r="J1796" s="3"/>
      <c r="K1796" s="3"/>
      <c r="L1796" s="4"/>
    </row>
    <row r="1797" spans="1:12">
      <c r="A1797" s="5"/>
      <c r="B1797" s="33"/>
      <c r="C1797" s="3"/>
      <c r="D1797" s="8"/>
      <c r="E1797" s="8"/>
      <c r="F1797" s="3"/>
      <c r="G1797" s="3"/>
      <c r="H1797" s="3"/>
      <c r="I1797" s="2"/>
      <c r="J1797" s="3"/>
      <c r="K1797" s="3"/>
      <c r="L1797" s="4"/>
    </row>
    <row r="1798" spans="1:12">
      <c r="A1798" s="5"/>
      <c r="B1798" s="33"/>
      <c r="C1798" s="3"/>
      <c r="D1798" s="8"/>
      <c r="E1798" s="8"/>
      <c r="F1798" s="3"/>
      <c r="G1798" s="3"/>
      <c r="H1798" s="3"/>
      <c r="I1798" s="2"/>
      <c r="J1798" s="3"/>
      <c r="K1798" s="3"/>
      <c r="L1798" s="4"/>
    </row>
    <row r="1799" spans="1:12">
      <c r="A1799" s="5"/>
      <c r="B1799" s="33"/>
      <c r="C1799" s="3"/>
      <c r="D1799" s="8"/>
      <c r="E1799" s="8"/>
      <c r="F1799" s="3"/>
      <c r="G1799" s="3"/>
      <c r="H1799" s="3"/>
      <c r="I1799" s="2"/>
      <c r="J1799" s="3"/>
      <c r="K1799" s="3"/>
      <c r="L1799" s="4"/>
    </row>
    <row r="1800" spans="1:12">
      <c r="A1800" s="5"/>
      <c r="B1800" s="33"/>
      <c r="C1800" s="3"/>
      <c r="D1800" s="8"/>
      <c r="E1800" s="8"/>
      <c r="F1800" s="3"/>
      <c r="G1800" s="3"/>
      <c r="H1800" s="3"/>
      <c r="I1800" s="2"/>
      <c r="J1800" s="3"/>
      <c r="K1800" s="3"/>
      <c r="L1800" s="4"/>
    </row>
    <row r="1801" spans="1:12">
      <c r="A1801" s="5"/>
      <c r="B1801" s="33"/>
      <c r="C1801" s="3"/>
      <c r="D1801" s="8"/>
      <c r="E1801" s="8"/>
      <c r="F1801" s="3"/>
      <c r="G1801" s="3"/>
      <c r="H1801" s="3"/>
      <c r="I1801" s="2"/>
      <c r="J1801" s="3"/>
      <c r="K1801" s="3"/>
      <c r="L1801" s="4"/>
    </row>
    <row r="1802" spans="1:12">
      <c r="A1802" s="5"/>
      <c r="B1802" s="33"/>
      <c r="C1802" s="3"/>
      <c r="D1802" s="8"/>
      <c r="E1802" s="8"/>
      <c r="F1802" s="3"/>
      <c r="G1802" s="3"/>
      <c r="H1802" s="3"/>
      <c r="I1802" s="2"/>
      <c r="J1802" s="3"/>
      <c r="K1802" s="3"/>
      <c r="L1802" s="4"/>
    </row>
    <row r="1803" spans="1:12">
      <c r="A1803" s="5"/>
      <c r="B1803" s="33"/>
      <c r="C1803" s="3"/>
      <c r="D1803" s="8"/>
      <c r="E1803" s="8"/>
      <c r="F1803" s="3"/>
      <c r="G1803" s="3"/>
      <c r="H1803" s="3"/>
      <c r="I1803" s="2"/>
      <c r="J1803" s="3"/>
      <c r="K1803" s="3"/>
      <c r="L1803" s="4"/>
    </row>
    <row r="1804" spans="1:12">
      <c r="A1804" s="5"/>
      <c r="B1804" s="33"/>
      <c r="C1804" s="3"/>
      <c r="D1804" s="8"/>
      <c r="E1804" s="8"/>
      <c r="F1804" s="3"/>
      <c r="G1804" s="3"/>
      <c r="H1804" s="3"/>
      <c r="I1804" s="2"/>
      <c r="J1804" s="3"/>
      <c r="K1804" s="3"/>
      <c r="L1804" s="4"/>
    </row>
    <row r="1805" spans="1:12">
      <c r="A1805" s="5"/>
      <c r="B1805" s="33"/>
      <c r="C1805" s="3"/>
      <c r="D1805" s="8"/>
      <c r="E1805" s="8"/>
      <c r="F1805" s="3"/>
      <c r="G1805" s="3"/>
      <c r="H1805" s="3"/>
      <c r="I1805" s="2"/>
      <c r="J1805" s="3"/>
      <c r="K1805" s="3"/>
      <c r="L1805" s="4"/>
    </row>
    <row r="1806" spans="1:12">
      <c r="A1806" s="5"/>
      <c r="B1806" s="33"/>
      <c r="C1806" s="3"/>
      <c r="D1806" s="8"/>
      <c r="E1806" s="8"/>
      <c r="F1806" s="3"/>
      <c r="G1806" s="3"/>
      <c r="H1806" s="3"/>
      <c r="I1806" s="2"/>
      <c r="J1806" s="3"/>
      <c r="K1806" s="3"/>
      <c r="L1806" s="4"/>
    </row>
    <row r="1807" spans="1:12">
      <c r="A1807" s="5"/>
      <c r="B1807" s="33"/>
      <c r="C1807" s="3"/>
      <c r="D1807" s="8"/>
      <c r="E1807" s="8"/>
      <c r="F1807" s="3"/>
      <c r="G1807" s="3"/>
      <c r="H1807" s="3"/>
      <c r="I1807" s="2"/>
      <c r="J1807" s="3"/>
      <c r="K1807" s="3"/>
      <c r="L1807" s="4"/>
    </row>
    <row r="1808" spans="1:12">
      <c r="A1808" s="5"/>
      <c r="B1808" s="33"/>
      <c r="C1808" s="3"/>
      <c r="D1808" s="8"/>
      <c r="E1808" s="8"/>
      <c r="F1808" s="3"/>
      <c r="G1808" s="3"/>
      <c r="H1808" s="3"/>
      <c r="I1808" s="2"/>
      <c r="J1808" s="3"/>
      <c r="K1808" s="3"/>
      <c r="L1808" s="4"/>
    </row>
    <row r="1809" spans="1:12">
      <c r="A1809" s="5"/>
      <c r="B1809" s="33"/>
      <c r="C1809" s="3"/>
      <c r="D1809" s="8"/>
      <c r="E1809" s="8"/>
      <c r="F1809" s="3"/>
      <c r="G1809" s="3"/>
      <c r="H1809" s="3"/>
      <c r="I1809" s="2"/>
      <c r="J1809" s="3"/>
      <c r="K1809" s="3"/>
      <c r="L1809" s="4"/>
    </row>
    <row r="1810" spans="1:12">
      <c r="A1810" s="5"/>
      <c r="B1810" s="33"/>
      <c r="C1810" s="3"/>
      <c r="D1810" s="8"/>
      <c r="E1810" s="8"/>
      <c r="F1810" s="3"/>
      <c r="G1810" s="3"/>
      <c r="H1810" s="3"/>
      <c r="I1810" s="2"/>
      <c r="J1810" s="3"/>
      <c r="K1810" s="3"/>
      <c r="L1810" s="4"/>
    </row>
    <row r="1811" spans="1:12">
      <c r="A1811" s="5"/>
      <c r="B1811" s="33"/>
      <c r="C1811" s="3"/>
      <c r="D1811" s="8"/>
      <c r="E1811" s="8"/>
      <c r="F1811" s="3"/>
      <c r="G1811" s="3"/>
      <c r="H1811" s="3"/>
      <c r="I1811" s="2"/>
      <c r="J1811" s="3"/>
      <c r="K1811" s="3"/>
      <c r="L1811" s="4"/>
    </row>
    <row r="1812" spans="1:12">
      <c r="A1812" s="5"/>
      <c r="B1812" s="33"/>
      <c r="C1812" s="3"/>
      <c r="D1812" s="8"/>
      <c r="E1812" s="8"/>
      <c r="F1812" s="3"/>
      <c r="G1812" s="3"/>
      <c r="H1812" s="3"/>
      <c r="I1812" s="2"/>
      <c r="J1812" s="3"/>
      <c r="K1812" s="3"/>
      <c r="L1812" s="4"/>
    </row>
    <row r="1813" spans="1:12">
      <c r="A1813" s="5"/>
      <c r="B1813" s="33"/>
      <c r="C1813" s="3"/>
      <c r="D1813" s="8"/>
      <c r="E1813" s="8"/>
      <c r="F1813" s="3"/>
      <c r="G1813" s="3"/>
      <c r="H1813" s="3"/>
      <c r="I1813" s="2"/>
      <c r="J1813" s="3"/>
      <c r="K1813" s="3"/>
      <c r="L1813" s="4"/>
    </row>
    <row r="1814" spans="1:12">
      <c r="A1814" s="5"/>
      <c r="B1814" s="33"/>
      <c r="C1814" s="3"/>
      <c r="D1814" s="8"/>
      <c r="E1814" s="8"/>
      <c r="F1814" s="3"/>
      <c r="G1814" s="3"/>
      <c r="H1814" s="3"/>
      <c r="I1814" s="2"/>
      <c r="J1814" s="3"/>
      <c r="K1814" s="3"/>
      <c r="L1814" s="4"/>
    </row>
    <row r="1815" spans="1:12">
      <c r="A1815" s="5"/>
      <c r="B1815" s="33"/>
      <c r="C1815" s="3"/>
      <c r="D1815" s="8"/>
      <c r="E1815" s="8"/>
      <c r="F1815" s="3"/>
      <c r="G1815" s="3"/>
      <c r="H1815" s="3"/>
      <c r="I1815" s="2"/>
      <c r="J1815" s="3"/>
      <c r="K1815" s="3"/>
      <c r="L1815" s="4"/>
    </row>
    <row r="1816" spans="1:12">
      <c r="A1816" s="5"/>
      <c r="B1816" s="33"/>
      <c r="C1816" s="3"/>
      <c r="D1816" s="8"/>
      <c r="E1816" s="8"/>
      <c r="F1816" s="3"/>
      <c r="G1816" s="3"/>
      <c r="H1816" s="3"/>
      <c r="I1816" s="2"/>
      <c r="J1816" s="3"/>
      <c r="K1816" s="3"/>
      <c r="L1816" s="4"/>
    </row>
    <row r="1817" spans="1:12">
      <c r="A1817" s="5"/>
      <c r="B1817" s="33"/>
      <c r="C1817" s="3"/>
      <c r="D1817" s="8"/>
      <c r="E1817" s="8"/>
      <c r="F1817" s="3"/>
      <c r="G1817" s="3"/>
      <c r="H1817" s="3"/>
      <c r="I1817" s="2"/>
      <c r="J1817" s="3"/>
      <c r="K1817" s="3"/>
      <c r="L1817" s="4"/>
    </row>
    <row r="1818" spans="1:12">
      <c r="A1818" s="5"/>
      <c r="B1818" s="33"/>
      <c r="C1818" s="3"/>
      <c r="D1818" s="8"/>
      <c r="E1818" s="8"/>
      <c r="F1818" s="3"/>
      <c r="G1818" s="3"/>
      <c r="H1818" s="3"/>
      <c r="I1818" s="2"/>
      <c r="J1818" s="3"/>
      <c r="K1818" s="3"/>
      <c r="L1818" s="4"/>
    </row>
    <row r="1819" spans="1:12">
      <c r="A1819" s="5"/>
      <c r="B1819" s="33"/>
      <c r="C1819" s="3"/>
      <c r="D1819" s="8"/>
      <c r="E1819" s="8"/>
      <c r="F1819" s="3"/>
      <c r="G1819" s="3"/>
      <c r="H1819" s="3"/>
      <c r="I1819" s="2"/>
      <c r="J1819" s="3"/>
      <c r="K1819" s="3"/>
      <c r="L1819" s="4"/>
    </row>
    <row r="1820" spans="1:12">
      <c r="A1820" s="5"/>
      <c r="B1820" s="33"/>
      <c r="C1820" s="3"/>
      <c r="D1820" s="8"/>
      <c r="E1820" s="8"/>
      <c r="F1820" s="3"/>
      <c r="G1820" s="3"/>
      <c r="H1820" s="3"/>
      <c r="I1820" s="2"/>
      <c r="J1820" s="3"/>
      <c r="K1820" s="3"/>
      <c r="L1820" s="4"/>
    </row>
    <row r="1821" spans="1:12">
      <c r="A1821" s="5"/>
      <c r="B1821" s="33"/>
      <c r="C1821" s="3"/>
      <c r="D1821" s="8"/>
      <c r="E1821" s="8"/>
      <c r="F1821" s="3"/>
      <c r="G1821" s="3"/>
      <c r="H1821" s="3"/>
      <c r="I1821" s="2"/>
      <c r="J1821" s="3"/>
      <c r="K1821" s="3"/>
      <c r="L1821" s="4"/>
    </row>
    <row r="1822" spans="1:12">
      <c r="A1822" s="5"/>
      <c r="B1822" s="33"/>
      <c r="C1822" s="3"/>
      <c r="D1822" s="8"/>
      <c r="E1822" s="8"/>
      <c r="F1822" s="3"/>
      <c r="G1822" s="3"/>
      <c r="H1822" s="3"/>
      <c r="I1822" s="2"/>
      <c r="J1822" s="3"/>
      <c r="K1822" s="3"/>
      <c r="L1822" s="4"/>
    </row>
    <row r="1823" spans="1:12">
      <c r="A1823" s="5"/>
      <c r="B1823" s="33"/>
      <c r="C1823" s="3"/>
      <c r="D1823" s="8"/>
      <c r="E1823" s="8"/>
      <c r="F1823" s="3"/>
      <c r="G1823" s="3"/>
      <c r="H1823" s="3"/>
      <c r="I1823" s="2"/>
      <c r="J1823" s="3"/>
      <c r="K1823" s="3"/>
      <c r="L1823" s="4"/>
    </row>
    <row r="1824" spans="1:12">
      <c r="A1824" s="5"/>
      <c r="B1824" s="33"/>
      <c r="C1824" s="3"/>
      <c r="D1824" s="8"/>
      <c r="E1824" s="8"/>
      <c r="F1824" s="3"/>
      <c r="G1824" s="3"/>
      <c r="H1824" s="3"/>
      <c r="I1824" s="2"/>
      <c r="J1824" s="3"/>
      <c r="K1824" s="3"/>
      <c r="L1824" s="4"/>
    </row>
    <row r="1825" spans="1:12">
      <c r="A1825" s="5"/>
      <c r="B1825" s="33"/>
      <c r="C1825" s="3"/>
      <c r="D1825" s="8"/>
      <c r="E1825" s="8"/>
      <c r="F1825" s="3"/>
      <c r="G1825" s="3"/>
      <c r="H1825" s="3"/>
      <c r="I1825" s="2"/>
      <c r="J1825" s="3"/>
      <c r="K1825" s="3"/>
      <c r="L1825" s="4"/>
    </row>
    <row r="1826" spans="1:12">
      <c r="A1826" s="5"/>
      <c r="B1826" s="33"/>
      <c r="C1826" s="3"/>
      <c r="D1826" s="8"/>
      <c r="E1826" s="8"/>
      <c r="F1826" s="3"/>
      <c r="G1826" s="3"/>
      <c r="H1826" s="3"/>
      <c r="I1826" s="2"/>
      <c r="J1826" s="3"/>
      <c r="K1826" s="3"/>
      <c r="L1826" s="4"/>
    </row>
    <row r="1827" spans="1:12">
      <c r="A1827" s="5"/>
      <c r="B1827" s="33"/>
      <c r="C1827" s="3"/>
      <c r="D1827" s="8"/>
      <c r="E1827" s="8"/>
      <c r="F1827" s="3"/>
      <c r="G1827" s="3"/>
      <c r="H1827" s="3"/>
      <c r="I1827" s="2"/>
      <c r="J1827" s="3"/>
      <c r="K1827" s="3"/>
      <c r="L1827" s="4"/>
    </row>
    <row r="1828" spans="1:12">
      <c r="A1828" s="5"/>
      <c r="B1828" s="33"/>
      <c r="C1828" s="3"/>
      <c r="D1828" s="8"/>
      <c r="E1828" s="8"/>
      <c r="F1828" s="3"/>
      <c r="G1828" s="3"/>
      <c r="H1828" s="3"/>
      <c r="I1828" s="2"/>
      <c r="J1828" s="3"/>
      <c r="K1828" s="3"/>
      <c r="L1828" s="4"/>
    </row>
    <row r="1829" spans="1:12">
      <c r="A1829" s="5"/>
      <c r="B1829" s="33"/>
      <c r="C1829" s="3"/>
      <c r="D1829" s="8"/>
      <c r="E1829" s="8"/>
      <c r="F1829" s="3"/>
      <c r="G1829" s="3"/>
      <c r="H1829" s="3"/>
      <c r="I1829" s="2"/>
      <c r="J1829" s="3"/>
      <c r="K1829" s="3"/>
      <c r="L1829" s="4"/>
    </row>
    <row r="1830" spans="1:12">
      <c r="A1830" s="5"/>
      <c r="B1830" s="33"/>
      <c r="C1830" s="3"/>
      <c r="D1830" s="8"/>
      <c r="E1830" s="8"/>
      <c r="F1830" s="3"/>
      <c r="G1830" s="3"/>
      <c r="H1830" s="3"/>
      <c r="I1830" s="2"/>
      <c r="J1830" s="3"/>
      <c r="K1830" s="3"/>
      <c r="L1830" s="4"/>
    </row>
    <row r="1831" spans="1:12">
      <c r="A1831" s="5"/>
      <c r="B1831" s="33"/>
      <c r="C1831" s="3"/>
      <c r="D1831" s="8"/>
      <c r="E1831" s="8"/>
      <c r="F1831" s="3"/>
      <c r="G1831" s="3"/>
      <c r="H1831" s="3"/>
      <c r="I1831" s="2"/>
      <c r="J1831" s="3"/>
      <c r="K1831" s="3"/>
      <c r="L1831" s="4"/>
    </row>
    <row r="1832" spans="1:12">
      <c r="A1832" s="5"/>
      <c r="B1832" s="33"/>
      <c r="C1832" s="3"/>
      <c r="D1832" s="8"/>
      <c r="E1832" s="8"/>
      <c r="F1832" s="3"/>
      <c r="G1832" s="3"/>
      <c r="H1832" s="3"/>
      <c r="I1832" s="2"/>
      <c r="J1832" s="3"/>
      <c r="K1832" s="3"/>
      <c r="L1832" s="4"/>
    </row>
    <row r="1833" spans="1:12">
      <c r="A1833" s="5"/>
      <c r="B1833" s="33"/>
      <c r="C1833" s="3"/>
      <c r="D1833" s="8"/>
      <c r="E1833" s="8"/>
      <c r="F1833" s="3"/>
      <c r="G1833" s="3"/>
      <c r="H1833" s="3"/>
      <c r="I1833" s="2"/>
      <c r="J1833" s="3"/>
      <c r="K1833" s="3"/>
      <c r="L1833" s="4"/>
    </row>
    <row r="1834" spans="1:12">
      <c r="A1834" s="5"/>
      <c r="B1834" s="33"/>
      <c r="C1834" s="3"/>
      <c r="D1834" s="8"/>
      <c r="E1834" s="8"/>
      <c r="F1834" s="3"/>
      <c r="G1834" s="3"/>
      <c r="H1834" s="3"/>
      <c r="I1834" s="2"/>
      <c r="J1834" s="3"/>
      <c r="K1834" s="3"/>
      <c r="L1834" s="4"/>
    </row>
    <row r="1835" spans="1:12">
      <c r="A1835" s="5"/>
      <c r="B1835" s="33"/>
      <c r="C1835" s="3"/>
      <c r="D1835" s="8"/>
      <c r="E1835" s="8"/>
      <c r="F1835" s="3"/>
      <c r="G1835" s="3"/>
      <c r="H1835" s="3"/>
      <c r="I1835" s="2"/>
      <c r="J1835" s="3"/>
      <c r="K1835" s="3"/>
      <c r="L1835" s="4"/>
    </row>
    <row r="1836" spans="1:12">
      <c r="A1836" s="5"/>
      <c r="B1836" s="33"/>
      <c r="C1836" s="3"/>
      <c r="D1836" s="8"/>
      <c r="E1836" s="8"/>
      <c r="F1836" s="3"/>
      <c r="G1836" s="3"/>
      <c r="H1836" s="3"/>
      <c r="I1836" s="2"/>
      <c r="J1836" s="3"/>
      <c r="K1836" s="3"/>
      <c r="L1836" s="4"/>
    </row>
    <row r="1837" spans="1:12">
      <c r="A1837" s="5"/>
      <c r="B1837" s="33"/>
      <c r="C1837" s="3"/>
      <c r="D1837" s="8"/>
      <c r="E1837" s="8"/>
      <c r="F1837" s="3"/>
      <c r="G1837" s="3"/>
      <c r="H1837" s="3"/>
      <c r="I1837" s="2"/>
      <c r="J1837" s="3"/>
      <c r="K1837" s="3"/>
      <c r="L1837" s="4"/>
    </row>
    <row r="1838" spans="1:12">
      <c r="A1838" s="5"/>
      <c r="B1838" s="33"/>
      <c r="C1838" s="3"/>
      <c r="D1838" s="8"/>
      <c r="E1838" s="8"/>
      <c r="F1838" s="3"/>
      <c r="G1838" s="3"/>
      <c r="H1838" s="3"/>
      <c r="I1838" s="2"/>
      <c r="J1838" s="3"/>
      <c r="K1838" s="3"/>
      <c r="L1838" s="4"/>
    </row>
    <row r="1839" spans="1:12">
      <c r="A1839" s="5"/>
      <c r="B1839" s="33"/>
      <c r="C1839" s="3"/>
      <c r="D1839" s="8"/>
      <c r="E1839" s="8"/>
      <c r="F1839" s="3"/>
      <c r="G1839" s="3"/>
      <c r="H1839" s="3"/>
      <c r="I1839" s="2"/>
      <c r="J1839" s="3"/>
      <c r="K1839" s="3"/>
      <c r="L1839" s="4"/>
    </row>
    <row r="1840" spans="1:12">
      <c r="A1840" s="5"/>
      <c r="B1840" s="33"/>
      <c r="C1840" s="3"/>
      <c r="D1840" s="8"/>
      <c r="E1840" s="8"/>
      <c r="F1840" s="3"/>
      <c r="G1840" s="3"/>
      <c r="H1840" s="3"/>
      <c r="I1840" s="2"/>
      <c r="J1840" s="3"/>
      <c r="K1840" s="3"/>
      <c r="L1840" s="4"/>
    </row>
    <row r="1841" spans="1:12">
      <c r="A1841" s="5"/>
      <c r="B1841" s="33"/>
      <c r="C1841" s="3"/>
      <c r="D1841" s="8"/>
      <c r="E1841" s="8"/>
      <c r="F1841" s="3"/>
      <c r="G1841" s="3"/>
      <c r="H1841" s="3"/>
      <c r="I1841" s="2"/>
      <c r="J1841" s="3"/>
      <c r="K1841" s="3"/>
      <c r="L1841" s="4"/>
    </row>
    <row r="1842" spans="1:12">
      <c r="A1842" s="5"/>
      <c r="B1842" s="33"/>
      <c r="C1842" s="3"/>
      <c r="D1842" s="8"/>
      <c r="E1842" s="8"/>
      <c r="F1842" s="3"/>
      <c r="G1842" s="3"/>
      <c r="H1842" s="3"/>
      <c r="I1842" s="2"/>
      <c r="J1842" s="3"/>
      <c r="K1842" s="3"/>
      <c r="L1842" s="4"/>
    </row>
    <row r="1843" spans="1:12">
      <c r="A1843" s="5"/>
      <c r="B1843" s="33"/>
      <c r="C1843" s="3"/>
      <c r="D1843" s="8"/>
      <c r="E1843" s="8"/>
      <c r="F1843" s="3"/>
      <c r="G1843" s="3"/>
      <c r="H1843" s="3"/>
      <c r="I1843" s="2"/>
      <c r="J1843" s="3"/>
      <c r="K1843" s="3"/>
      <c r="L1843" s="4"/>
    </row>
    <row r="1844" spans="1:12">
      <c r="A1844" s="5"/>
      <c r="B1844" s="33"/>
      <c r="C1844" s="3"/>
      <c r="D1844" s="8"/>
      <c r="E1844" s="8"/>
      <c r="F1844" s="3"/>
      <c r="G1844" s="3"/>
      <c r="H1844" s="3"/>
      <c r="I1844" s="2"/>
      <c r="J1844" s="3"/>
      <c r="K1844" s="3"/>
      <c r="L1844" s="4"/>
    </row>
    <row r="1845" spans="1:12">
      <c r="A1845" s="5"/>
      <c r="B1845" s="33"/>
      <c r="C1845" s="3"/>
      <c r="D1845" s="8"/>
      <c r="E1845" s="8"/>
      <c r="F1845" s="3"/>
      <c r="G1845" s="3"/>
      <c r="H1845" s="3"/>
      <c r="I1845" s="2"/>
      <c r="J1845" s="3"/>
      <c r="K1845" s="3"/>
      <c r="L1845" s="4"/>
    </row>
    <row r="1846" spans="1:12">
      <c r="A1846" s="5"/>
      <c r="B1846" s="33"/>
      <c r="C1846" s="3"/>
      <c r="D1846" s="8"/>
      <c r="E1846" s="8"/>
      <c r="F1846" s="3"/>
      <c r="G1846" s="3"/>
      <c r="H1846" s="3"/>
      <c r="I1846" s="2"/>
      <c r="J1846" s="3"/>
      <c r="K1846" s="3"/>
      <c r="L1846" s="4"/>
    </row>
    <row r="1847" spans="1:12">
      <c r="A1847" s="5"/>
      <c r="B1847" s="33"/>
      <c r="C1847" s="3"/>
      <c r="D1847" s="8"/>
      <c r="E1847" s="8"/>
      <c r="F1847" s="3"/>
      <c r="G1847" s="3"/>
      <c r="H1847" s="3"/>
      <c r="I1847" s="2"/>
      <c r="J1847" s="3"/>
      <c r="K1847" s="3"/>
      <c r="L1847" s="4"/>
    </row>
    <row r="1848" spans="1:12">
      <c r="A1848" s="5"/>
      <c r="B1848" s="33"/>
      <c r="C1848" s="3"/>
      <c r="D1848" s="8"/>
      <c r="E1848" s="8"/>
      <c r="F1848" s="3"/>
      <c r="G1848" s="3"/>
      <c r="H1848" s="3"/>
      <c r="I1848" s="2"/>
      <c r="J1848" s="3"/>
      <c r="K1848" s="3"/>
      <c r="L1848" s="4"/>
    </row>
    <row r="1849" spans="1:12">
      <c r="A1849" s="5"/>
      <c r="B1849" s="33"/>
      <c r="C1849" s="3"/>
      <c r="D1849" s="8"/>
      <c r="E1849" s="8"/>
      <c r="F1849" s="3"/>
      <c r="G1849" s="3"/>
      <c r="H1849" s="3"/>
      <c r="I1849" s="2"/>
      <c r="J1849" s="3"/>
      <c r="K1849" s="3"/>
      <c r="L1849" s="4"/>
    </row>
    <row r="1850" spans="1:12">
      <c r="A1850" s="5"/>
      <c r="B1850" s="33"/>
      <c r="C1850" s="3"/>
      <c r="D1850" s="8"/>
      <c r="E1850" s="8"/>
      <c r="F1850" s="3"/>
      <c r="G1850" s="3"/>
      <c r="H1850" s="3"/>
      <c r="I1850" s="2"/>
      <c r="J1850" s="3"/>
      <c r="K1850" s="3"/>
      <c r="L1850" s="4"/>
    </row>
    <row r="1851" spans="1:12">
      <c r="A1851" s="5"/>
      <c r="B1851" s="33"/>
      <c r="C1851" s="3"/>
      <c r="D1851" s="8"/>
      <c r="E1851" s="8"/>
      <c r="F1851" s="3"/>
      <c r="G1851" s="3"/>
      <c r="H1851" s="3"/>
      <c r="I1851" s="2"/>
      <c r="J1851" s="3"/>
      <c r="K1851" s="3"/>
      <c r="L1851" s="4"/>
    </row>
    <row r="1852" spans="1:12">
      <c r="A1852" s="5"/>
      <c r="B1852" s="33"/>
      <c r="C1852" s="3"/>
      <c r="D1852" s="8"/>
      <c r="E1852" s="8"/>
      <c r="F1852" s="3"/>
      <c r="G1852" s="3"/>
      <c r="H1852" s="3"/>
      <c r="I1852" s="2"/>
      <c r="J1852" s="3"/>
      <c r="K1852" s="3"/>
      <c r="L1852" s="4"/>
    </row>
    <row r="1853" spans="1:12">
      <c r="A1853" s="5"/>
      <c r="B1853" s="33"/>
      <c r="C1853" s="3"/>
      <c r="D1853" s="8"/>
      <c r="E1853" s="8"/>
      <c r="F1853" s="3"/>
      <c r="G1853" s="3"/>
      <c r="H1853" s="3"/>
      <c r="I1853" s="2"/>
      <c r="J1853" s="3"/>
      <c r="K1853" s="3"/>
      <c r="L1853" s="4"/>
    </row>
    <row r="1854" spans="1:12">
      <c r="A1854" s="5"/>
      <c r="B1854" s="33"/>
      <c r="C1854" s="3"/>
      <c r="D1854" s="8"/>
      <c r="E1854" s="8"/>
      <c r="F1854" s="3"/>
      <c r="G1854" s="3"/>
      <c r="H1854" s="3"/>
      <c r="I1854" s="2"/>
      <c r="J1854" s="3"/>
      <c r="K1854" s="3"/>
      <c r="L1854" s="4"/>
    </row>
    <row r="1855" spans="1:12">
      <c r="A1855" s="5"/>
      <c r="B1855" s="33"/>
      <c r="C1855" s="3"/>
      <c r="D1855" s="8"/>
      <c r="E1855" s="8"/>
      <c r="F1855" s="3"/>
      <c r="G1855" s="3"/>
      <c r="H1855" s="3"/>
      <c r="I1855" s="2"/>
      <c r="J1855" s="3"/>
      <c r="K1855" s="3"/>
      <c r="L1855" s="4"/>
    </row>
    <row r="1856" spans="1:12">
      <c r="A1856" s="5"/>
      <c r="B1856" s="33"/>
      <c r="C1856" s="3"/>
      <c r="D1856" s="8"/>
      <c r="E1856" s="8"/>
      <c r="F1856" s="3"/>
      <c r="G1856" s="3"/>
      <c r="H1856" s="3"/>
      <c r="I1856" s="2"/>
      <c r="J1856" s="3"/>
      <c r="K1856" s="3"/>
      <c r="L1856" s="4"/>
    </row>
    <row r="1857" spans="1:12">
      <c r="A1857" s="5"/>
      <c r="B1857" s="33"/>
      <c r="C1857" s="3"/>
      <c r="D1857" s="8"/>
      <c r="E1857" s="8"/>
      <c r="F1857" s="3"/>
      <c r="G1857" s="3"/>
      <c r="H1857" s="3"/>
      <c r="I1857" s="2"/>
      <c r="J1857" s="3"/>
      <c r="K1857" s="3"/>
      <c r="L1857" s="4"/>
    </row>
    <row r="1858" spans="1:12">
      <c r="A1858" s="5"/>
      <c r="B1858" s="33"/>
      <c r="C1858" s="3"/>
      <c r="D1858" s="8"/>
      <c r="E1858" s="8"/>
      <c r="F1858" s="3"/>
      <c r="G1858" s="3"/>
      <c r="H1858" s="3"/>
      <c r="I1858" s="2"/>
      <c r="J1858" s="3"/>
      <c r="K1858" s="3"/>
      <c r="L1858" s="4"/>
    </row>
    <row r="1859" spans="1:12">
      <c r="A1859" s="5"/>
      <c r="B1859" s="33"/>
      <c r="C1859" s="3"/>
      <c r="D1859" s="8"/>
      <c r="E1859" s="8"/>
      <c r="F1859" s="3"/>
      <c r="G1859" s="3"/>
      <c r="H1859" s="3"/>
      <c r="I1859" s="2"/>
      <c r="J1859" s="3"/>
      <c r="K1859" s="3"/>
      <c r="L1859" s="4"/>
    </row>
    <row r="1860" spans="1:12">
      <c r="A1860" s="5"/>
      <c r="B1860" s="33"/>
      <c r="C1860" s="3"/>
      <c r="D1860" s="8"/>
      <c r="E1860" s="8"/>
      <c r="F1860" s="3"/>
      <c r="G1860" s="3"/>
      <c r="H1860" s="3"/>
      <c r="I1860" s="2"/>
      <c r="J1860" s="3"/>
      <c r="K1860" s="3"/>
      <c r="L1860" s="4"/>
    </row>
    <row r="1861" spans="1:12">
      <c r="A1861" s="5"/>
      <c r="B1861" s="33"/>
      <c r="C1861" s="3"/>
      <c r="D1861" s="8"/>
      <c r="E1861" s="8"/>
      <c r="F1861" s="3"/>
      <c r="G1861" s="3"/>
      <c r="H1861" s="3"/>
      <c r="I1861" s="2"/>
      <c r="J1861" s="3"/>
      <c r="K1861" s="3"/>
      <c r="L1861" s="4"/>
    </row>
    <row r="1862" spans="1:12">
      <c r="A1862" s="5"/>
      <c r="B1862" s="33"/>
      <c r="C1862" s="3"/>
      <c r="D1862" s="8"/>
      <c r="E1862" s="8"/>
      <c r="F1862" s="3"/>
      <c r="G1862" s="3"/>
      <c r="H1862" s="3"/>
      <c r="I1862" s="2"/>
      <c r="J1862" s="3"/>
      <c r="K1862" s="3"/>
      <c r="L1862" s="4"/>
    </row>
    <row r="1863" spans="1:12">
      <c r="A1863" s="5"/>
      <c r="B1863" s="33"/>
      <c r="C1863" s="3"/>
      <c r="D1863" s="8"/>
      <c r="E1863" s="8"/>
      <c r="F1863" s="3"/>
      <c r="G1863" s="3"/>
      <c r="H1863" s="3"/>
      <c r="I1863" s="2"/>
      <c r="J1863" s="3"/>
      <c r="K1863" s="3"/>
      <c r="L1863" s="4"/>
    </row>
    <row r="1864" spans="1:12">
      <c r="A1864" s="5"/>
      <c r="B1864" s="33"/>
      <c r="C1864" s="3"/>
      <c r="D1864" s="8"/>
      <c r="E1864" s="8"/>
      <c r="F1864" s="3"/>
      <c r="G1864" s="3"/>
      <c r="H1864" s="3"/>
      <c r="I1864" s="2"/>
      <c r="J1864" s="3"/>
      <c r="K1864" s="3"/>
      <c r="L1864" s="4"/>
    </row>
    <row r="1865" spans="1:12">
      <c r="A1865" s="5"/>
      <c r="B1865" s="33"/>
      <c r="C1865" s="3"/>
      <c r="D1865" s="8"/>
      <c r="E1865" s="8"/>
      <c r="F1865" s="3"/>
      <c r="G1865" s="3"/>
      <c r="H1865" s="3"/>
      <c r="I1865" s="2"/>
      <c r="J1865" s="3"/>
      <c r="K1865" s="3"/>
      <c r="L1865" s="4"/>
    </row>
    <row r="1866" spans="1:12">
      <c r="A1866" s="5"/>
      <c r="B1866" s="33"/>
      <c r="C1866" s="3"/>
      <c r="D1866" s="8"/>
      <c r="E1866" s="8"/>
      <c r="F1866" s="3"/>
      <c r="G1866" s="3"/>
      <c r="H1866" s="3"/>
      <c r="I1866" s="2"/>
      <c r="J1866" s="3"/>
      <c r="K1866" s="3"/>
      <c r="L1866" s="4"/>
    </row>
    <row r="1867" spans="1:12">
      <c r="A1867" s="5"/>
      <c r="B1867" s="33"/>
      <c r="C1867" s="3"/>
      <c r="D1867" s="8"/>
      <c r="E1867" s="8"/>
      <c r="F1867" s="3"/>
      <c r="G1867" s="3"/>
      <c r="H1867" s="3"/>
      <c r="I1867" s="2"/>
      <c r="J1867" s="3"/>
      <c r="K1867" s="3"/>
      <c r="L1867" s="4"/>
    </row>
    <row r="1868" spans="1:12">
      <c r="A1868" s="5"/>
      <c r="B1868" s="33"/>
      <c r="C1868" s="3"/>
      <c r="D1868" s="8"/>
      <c r="E1868" s="8"/>
      <c r="F1868" s="3"/>
      <c r="G1868" s="3"/>
      <c r="H1868" s="3"/>
      <c r="I1868" s="2"/>
      <c r="J1868" s="3"/>
      <c r="K1868" s="3"/>
      <c r="L1868" s="4"/>
    </row>
    <row r="1869" spans="1:12">
      <c r="A1869" s="5"/>
      <c r="B1869" s="33"/>
      <c r="C1869" s="3"/>
      <c r="D1869" s="8"/>
      <c r="E1869" s="8"/>
      <c r="F1869" s="3"/>
      <c r="G1869" s="3"/>
      <c r="H1869" s="3"/>
      <c r="I1869" s="2"/>
      <c r="J1869" s="3"/>
      <c r="K1869" s="3"/>
      <c r="L1869" s="4"/>
    </row>
    <row r="1870" spans="1:12">
      <c r="A1870" s="5"/>
      <c r="B1870" s="33"/>
      <c r="C1870" s="3"/>
      <c r="D1870" s="8"/>
      <c r="E1870" s="8"/>
      <c r="F1870" s="3"/>
      <c r="G1870" s="3"/>
      <c r="H1870" s="3"/>
      <c r="I1870" s="2"/>
      <c r="J1870" s="3"/>
      <c r="K1870" s="3"/>
      <c r="L1870" s="4"/>
    </row>
    <row r="1871" spans="1:12">
      <c r="A1871" s="5"/>
      <c r="B1871" s="33"/>
      <c r="C1871" s="3"/>
      <c r="D1871" s="8"/>
      <c r="E1871" s="8"/>
      <c r="F1871" s="3"/>
      <c r="G1871" s="3"/>
      <c r="H1871" s="3"/>
      <c r="I1871" s="2"/>
      <c r="J1871" s="3"/>
      <c r="K1871" s="3"/>
      <c r="L1871" s="4"/>
    </row>
    <row r="1872" spans="1:12">
      <c r="A1872" s="5"/>
      <c r="B1872" s="33"/>
      <c r="C1872" s="3"/>
      <c r="D1872" s="8"/>
      <c r="E1872" s="8"/>
      <c r="F1872" s="3"/>
      <c r="G1872" s="3"/>
      <c r="H1872" s="3"/>
      <c r="I1872" s="2"/>
      <c r="J1872" s="3"/>
      <c r="K1872" s="3"/>
      <c r="L1872" s="4"/>
    </row>
    <row r="1873" spans="1:12">
      <c r="A1873" s="5"/>
      <c r="B1873" s="33"/>
      <c r="C1873" s="3"/>
      <c r="D1873" s="8"/>
      <c r="E1873" s="8"/>
      <c r="F1873" s="3"/>
      <c r="G1873" s="3"/>
      <c r="H1873" s="3"/>
      <c r="I1873" s="2"/>
      <c r="J1873" s="3"/>
      <c r="K1873" s="3"/>
      <c r="L1873" s="4"/>
    </row>
    <row r="1874" spans="1:12">
      <c r="A1874" s="5"/>
      <c r="B1874" s="33"/>
      <c r="C1874" s="3"/>
      <c r="D1874" s="8"/>
      <c r="E1874" s="8"/>
      <c r="F1874" s="3"/>
      <c r="G1874" s="3"/>
      <c r="H1874" s="3"/>
      <c r="I1874" s="2"/>
      <c r="J1874" s="3"/>
      <c r="K1874" s="3"/>
      <c r="L1874" s="4"/>
    </row>
    <row r="1875" spans="1:12">
      <c r="A1875" s="5"/>
      <c r="B1875" s="33"/>
      <c r="C1875" s="3"/>
      <c r="D1875" s="8"/>
      <c r="E1875" s="8"/>
      <c r="F1875" s="3"/>
      <c r="G1875" s="3"/>
      <c r="H1875" s="3"/>
      <c r="I1875" s="2"/>
      <c r="J1875" s="3"/>
      <c r="K1875" s="3"/>
      <c r="L1875" s="4"/>
    </row>
    <row r="1876" spans="1:12">
      <c r="A1876" s="5"/>
      <c r="B1876" s="33"/>
      <c r="C1876" s="3"/>
      <c r="D1876" s="8"/>
      <c r="E1876" s="8"/>
      <c r="F1876" s="3"/>
      <c r="G1876" s="3"/>
      <c r="H1876" s="3"/>
      <c r="I1876" s="2"/>
      <c r="J1876" s="3"/>
      <c r="K1876" s="3"/>
      <c r="L1876" s="4"/>
    </row>
    <row r="1877" spans="1:12">
      <c r="A1877" s="5"/>
      <c r="B1877" s="33"/>
      <c r="C1877" s="3"/>
      <c r="D1877" s="8"/>
      <c r="E1877" s="8"/>
      <c r="F1877" s="3"/>
      <c r="G1877" s="3"/>
      <c r="H1877" s="3"/>
      <c r="I1877" s="2"/>
      <c r="J1877" s="3"/>
      <c r="K1877" s="3"/>
      <c r="L1877" s="4"/>
    </row>
    <row r="1878" spans="1:12">
      <c r="A1878" s="5"/>
      <c r="B1878" s="33"/>
      <c r="C1878" s="3"/>
      <c r="D1878" s="8"/>
      <c r="E1878" s="8"/>
      <c r="F1878" s="3"/>
      <c r="G1878" s="3"/>
      <c r="H1878" s="3"/>
      <c r="I1878" s="2"/>
      <c r="J1878" s="3"/>
      <c r="K1878" s="3"/>
      <c r="L1878" s="4"/>
    </row>
    <row r="1879" spans="1:12">
      <c r="A1879" s="5"/>
      <c r="B1879" s="33"/>
      <c r="C1879" s="3"/>
      <c r="D1879" s="8"/>
      <c r="E1879" s="8"/>
      <c r="F1879" s="3"/>
      <c r="G1879" s="3"/>
      <c r="H1879" s="3"/>
      <c r="I1879" s="2"/>
      <c r="J1879" s="3"/>
      <c r="K1879" s="3"/>
      <c r="L1879" s="4"/>
    </row>
    <row r="1880" spans="1:12">
      <c r="A1880" s="5"/>
      <c r="B1880" s="33"/>
      <c r="C1880" s="3"/>
      <c r="D1880" s="8"/>
      <c r="E1880" s="8"/>
      <c r="F1880" s="3"/>
      <c r="G1880" s="3"/>
      <c r="H1880" s="3"/>
      <c r="I1880" s="2"/>
      <c r="J1880" s="3"/>
      <c r="K1880" s="3"/>
      <c r="L1880" s="4"/>
    </row>
    <row r="1881" spans="1:12">
      <c r="A1881" s="5"/>
      <c r="B1881" s="33"/>
      <c r="C1881" s="3"/>
      <c r="D1881" s="8"/>
      <c r="E1881" s="8"/>
      <c r="F1881" s="3"/>
      <c r="G1881" s="3"/>
      <c r="H1881" s="3"/>
      <c r="I1881" s="2"/>
      <c r="J1881" s="3"/>
      <c r="K1881" s="3"/>
      <c r="L1881" s="4"/>
    </row>
    <row r="1882" spans="1:12">
      <c r="A1882" s="5"/>
      <c r="B1882" s="33"/>
      <c r="C1882" s="3"/>
      <c r="D1882" s="8"/>
      <c r="E1882" s="8"/>
      <c r="F1882" s="3"/>
      <c r="G1882" s="3"/>
      <c r="H1882" s="3"/>
      <c r="I1882" s="2"/>
      <c r="J1882" s="3"/>
      <c r="K1882" s="3"/>
      <c r="L1882" s="4"/>
    </row>
    <row r="1883" spans="1:12">
      <c r="A1883" s="5"/>
      <c r="B1883" s="33"/>
      <c r="C1883" s="3"/>
      <c r="D1883" s="8"/>
      <c r="E1883" s="8"/>
      <c r="F1883" s="3"/>
      <c r="G1883" s="3"/>
      <c r="H1883" s="3"/>
      <c r="I1883" s="2"/>
      <c r="J1883" s="3"/>
      <c r="K1883" s="3"/>
      <c r="L1883" s="4"/>
    </row>
    <row r="1884" spans="1:12">
      <c r="A1884" s="5"/>
      <c r="B1884" s="33"/>
      <c r="C1884" s="3"/>
      <c r="D1884" s="8"/>
      <c r="E1884" s="8"/>
      <c r="F1884" s="3"/>
      <c r="G1884" s="3"/>
      <c r="H1884" s="3"/>
      <c r="I1884" s="2"/>
      <c r="J1884" s="3"/>
      <c r="K1884" s="3"/>
      <c r="L1884" s="4"/>
    </row>
    <row r="1885" spans="1:12">
      <c r="A1885" s="5"/>
      <c r="B1885" s="33"/>
      <c r="C1885" s="3"/>
      <c r="D1885" s="8"/>
      <c r="E1885" s="8"/>
      <c r="F1885" s="3"/>
      <c r="G1885" s="3"/>
      <c r="H1885" s="3"/>
      <c r="I1885" s="2"/>
      <c r="J1885" s="3"/>
      <c r="K1885" s="3"/>
      <c r="L1885" s="4"/>
    </row>
    <row r="1886" spans="1:12">
      <c r="A1886" s="5"/>
      <c r="B1886" s="33"/>
      <c r="C1886" s="3"/>
      <c r="D1886" s="8"/>
      <c r="E1886" s="8"/>
      <c r="F1886" s="3"/>
      <c r="G1886" s="3"/>
      <c r="H1886" s="3"/>
      <c r="I1886" s="2"/>
      <c r="J1886" s="3"/>
      <c r="K1886" s="3"/>
      <c r="L1886" s="4"/>
    </row>
    <row r="1887" spans="1:12">
      <c r="A1887" s="5"/>
      <c r="B1887" s="33"/>
      <c r="C1887" s="3"/>
      <c r="D1887" s="8"/>
      <c r="E1887" s="8"/>
      <c r="F1887" s="3"/>
      <c r="G1887" s="3"/>
      <c r="H1887" s="3"/>
      <c r="I1887" s="2"/>
      <c r="J1887" s="3"/>
      <c r="K1887" s="3"/>
      <c r="L1887" s="4"/>
    </row>
    <row r="1888" spans="1:12">
      <c r="A1888" s="5"/>
      <c r="B1888" s="33"/>
      <c r="C1888" s="3"/>
      <c r="D1888" s="8"/>
      <c r="E1888" s="8"/>
      <c r="F1888" s="3"/>
      <c r="G1888" s="3"/>
      <c r="H1888" s="3"/>
      <c r="I1888" s="2"/>
      <c r="J1888" s="3"/>
      <c r="K1888" s="3"/>
      <c r="L1888" s="4"/>
    </row>
    <row r="1889" spans="1:12">
      <c r="A1889" s="5"/>
      <c r="B1889" s="33"/>
      <c r="C1889" s="3"/>
      <c r="D1889" s="8"/>
      <c r="E1889" s="8"/>
      <c r="F1889" s="3"/>
      <c r="G1889" s="3"/>
      <c r="H1889" s="3"/>
      <c r="I1889" s="2"/>
      <c r="J1889" s="3"/>
      <c r="K1889" s="3"/>
      <c r="L1889" s="4"/>
    </row>
    <row r="1890" spans="1:12">
      <c r="A1890" s="5"/>
      <c r="B1890" s="33"/>
      <c r="C1890" s="3"/>
      <c r="D1890" s="8"/>
      <c r="E1890" s="8"/>
      <c r="F1890" s="3"/>
      <c r="G1890" s="3"/>
      <c r="H1890" s="3"/>
      <c r="I1890" s="2"/>
      <c r="J1890" s="3"/>
      <c r="K1890" s="3"/>
      <c r="L1890" s="4"/>
    </row>
    <row r="1891" spans="1:12">
      <c r="A1891" s="5"/>
      <c r="B1891" s="33"/>
      <c r="C1891" s="3"/>
      <c r="D1891" s="8"/>
      <c r="E1891" s="8"/>
      <c r="F1891" s="3"/>
      <c r="G1891" s="3"/>
      <c r="H1891" s="3"/>
      <c r="I1891" s="2"/>
      <c r="J1891" s="3"/>
      <c r="K1891" s="3"/>
      <c r="L1891" s="4"/>
    </row>
    <row r="1892" spans="1:12">
      <c r="A1892" s="5"/>
      <c r="B1892" s="33"/>
      <c r="C1892" s="3"/>
      <c r="D1892" s="8"/>
      <c r="E1892" s="8"/>
      <c r="F1892" s="3"/>
      <c r="G1892" s="3"/>
      <c r="H1892" s="3"/>
      <c r="I1892" s="2"/>
      <c r="J1892" s="3"/>
      <c r="K1892" s="3"/>
      <c r="L1892" s="4"/>
    </row>
    <row r="1893" spans="1:12">
      <c r="A1893" s="5"/>
      <c r="B1893" s="33"/>
      <c r="C1893" s="3"/>
      <c r="D1893" s="8"/>
      <c r="E1893" s="8"/>
      <c r="F1893" s="3"/>
      <c r="G1893" s="3"/>
      <c r="H1893" s="3"/>
      <c r="I1893" s="2"/>
      <c r="J1893" s="3"/>
      <c r="K1893" s="3"/>
      <c r="L1893" s="4"/>
    </row>
    <row r="1894" spans="1:12">
      <c r="A1894" s="5"/>
      <c r="B1894" s="33"/>
      <c r="C1894" s="3"/>
      <c r="D1894" s="8"/>
      <c r="E1894" s="8"/>
      <c r="F1894" s="3"/>
      <c r="G1894" s="3"/>
      <c r="H1894" s="3"/>
      <c r="I1894" s="2"/>
      <c r="J1894" s="3"/>
      <c r="K1894" s="3"/>
      <c r="L1894" s="4"/>
    </row>
    <row r="1895" spans="1:12">
      <c r="A1895" s="5"/>
      <c r="B1895" s="33"/>
      <c r="C1895" s="3"/>
      <c r="D1895" s="8"/>
      <c r="E1895" s="8"/>
      <c r="F1895" s="3"/>
      <c r="G1895" s="3"/>
      <c r="H1895" s="3"/>
      <c r="I1895" s="2"/>
      <c r="J1895" s="3"/>
      <c r="K1895" s="3"/>
      <c r="L1895" s="4"/>
    </row>
    <row r="1896" spans="1:12">
      <c r="A1896" s="5"/>
      <c r="B1896" s="33"/>
      <c r="C1896" s="3"/>
      <c r="D1896" s="8"/>
      <c r="E1896" s="8"/>
      <c r="F1896" s="3"/>
      <c r="G1896" s="3"/>
      <c r="H1896" s="3"/>
      <c r="I1896" s="2"/>
      <c r="J1896" s="3"/>
      <c r="K1896" s="3"/>
      <c r="L1896" s="4"/>
    </row>
    <row r="1897" spans="1:12">
      <c r="A1897" s="5"/>
      <c r="B1897" s="33"/>
      <c r="C1897" s="3"/>
      <c r="D1897" s="8"/>
      <c r="E1897" s="8"/>
      <c r="F1897" s="3"/>
      <c r="G1897" s="3"/>
      <c r="H1897" s="3"/>
      <c r="I1897" s="2"/>
      <c r="J1897" s="3"/>
      <c r="K1897" s="3"/>
      <c r="L1897" s="4"/>
    </row>
    <row r="1898" spans="1:12">
      <c r="A1898" s="5"/>
      <c r="B1898" s="33"/>
      <c r="C1898" s="3"/>
      <c r="D1898" s="8"/>
      <c r="E1898" s="8"/>
      <c r="F1898" s="3"/>
      <c r="G1898" s="3"/>
      <c r="H1898" s="3"/>
      <c r="I1898" s="2"/>
      <c r="J1898" s="3"/>
      <c r="K1898" s="3"/>
      <c r="L1898" s="4"/>
    </row>
    <row r="1899" spans="1:12">
      <c r="A1899" s="5"/>
      <c r="B1899" s="33"/>
      <c r="C1899" s="3"/>
      <c r="D1899" s="8"/>
      <c r="E1899" s="8"/>
      <c r="F1899" s="3"/>
      <c r="G1899" s="3"/>
      <c r="H1899" s="3"/>
      <c r="I1899" s="2"/>
      <c r="J1899" s="3"/>
      <c r="K1899" s="3"/>
      <c r="L1899" s="4"/>
    </row>
    <row r="1900" spans="1:12">
      <c r="A1900" s="5"/>
      <c r="B1900" s="33"/>
      <c r="C1900" s="3"/>
      <c r="D1900" s="8"/>
      <c r="E1900" s="8"/>
      <c r="F1900" s="3"/>
      <c r="G1900" s="3"/>
      <c r="H1900" s="3"/>
      <c r="I1900" s="2"/>
      <c r="J1900" s="3"/>
      <c r="K1900" s="3"/>
      <c r="L1900" s="4"/>
    </row>
    <row r="1901" spans="1:12">
      <c r="A1901" s="5"/>
      <c r="B1901" s="33"/>
      <c r="C1901" s="3"/>
      <c r="D1901" s="8"/>
      <c r="E1901" s="8"/>
      <c r="F1901" s="3"/>
      <c r="G1901" s="3"/>
      <c r="H1901" s="3"/>
      <c r="I1901" s="2"/>
      <c r="J1901" s="3"/>
      <c r="K1901" s="3"/>
      <c r="L1901" s="4"/>
    </row>
    <row r="1902" spans="1:12">
      <c r="A1902" s="5"/>
      <c r="B1902" s="33"/>
      <c r="C1902" s="3"/>
      <c r="D1902" s="8"/>
      <c r="E1902" s="8"/>
      <c r="F1902" s="3"/>
      <c r="G1902" s="3"/>
      <c r="H1902" s="3"/>
      <c r="I1902" s="2"/>
      <c r="J1902" s="3"/>
      <c r="K1902" s="3"/>
      <c r="L1902" s="4"/>
    </row>
    <row r="1903" spans="1:12">
      <c r="A1903" s="5"/>
      <c r="B1903" s="33"/>
      <c r="C1903" s="3"/>
      <c r="D1903" s="8"/>
      <c r="E1903" s="8"/>
      <c r="F1903" s="3"/>
      <c r="G1903" s="3"/>
      <c r="H1903" s="3"/>
      <c r="I1903" s="2"/>
      <c r="J1903" s="3"/>
      <c r="K1903" s="3"/>
      <c r="L1903" s="4"/>
    </row>
    <row r="1904" spans="1:12">
      <c r="A1904" s="5"/>
      <c r="B1904" s="33"/>
      <c r="C1904" s="3"/>
      <c r="D1904" s="8"/>
      <c r="E1904" s="8"/>
      <c r="F1904" s="3"/>
      <c r="G1904" s="3"/>
      <c r="H1904" s="3"/>
      <c r="I1904" s="2"/>
      <c r="J1904" s="3"/>
      <c r="K1904" s="3"/>
      <c r="L1904" s="4"/>
    </row>
    <row r="1905" spans="1:12">
      <c r="A1905" s="5"/>
      <c r="B1905" s="33"/>
      <c r="C1905" s="3"/>
      <c r="D1905" s="8"/>
      <c r="E1905" s="8"/>
      <c r="F1905" s="3"/>
      <c r="G1905" s="3"/>
      <c r="H1905" s="3"/>
      <c r="I1905" s="2"/>
      <c r="J1905" s="3"/>
      <c r="K1905" s="3"/>
      <c r="L1905" s="4"/>
    </row>
    <row r="1906" spans="1:12">
      <c r="A1906" s="5"/>
      <c r="B1906" s="33"/>
      <c r="C1906" s="3"/>
      <c r="D1906" s="8"/>
      <c r="E1906" s="8"/>
      <c r="F1906" s="3"/>
      <c r="G1906" s="3"/>
      <c r="H1906" s="3"/>
      <c r="I1906" s="2"/>
      <c r="J1906" s="3"/>
      <c r="K1906" s="3"/>
      <c r="L1906" s="4"/>
    </row>
    <row r="1907" spans="1:12">
      <c r="A1907" s="5"/>
      <c r="B1907" s="33"/>
      <c r="C1907" s="3"/>
      <c r="D1907" s="8"/>
      <c r="E1907" s="8"/>
      <c r="F1907" s="3"/>
      <c r="G1907" s="3"/>
      <c r="H1907" s="3"/>
      <c r="I1907" s="2"/>
      <c r="J1907" s="3"/>
      <c r="K1907" s="3"/>
      <c r="L1907" s="4"/>
    </row>
    <row r="1908" spans="1:12">
      <c r="A1908" s="5"/>
      <c r="B1908" s="33"/>
      <c r="C1908" s="3"/>
      <c r="D1908" s="8"/>
      <c r="E1908" s="8"/>
      <c r="F1908" s="3"/>
      <c r="G1908" s="3"/>
      <c r="H1908" s="3"/>
      <c r="I1908" s="2"/>
      <c r="J1908" s="3"/>
      <c r="K1908" s="3"/>
      <c r="L1908" s="4"/>
    </row>
    <row r="1909" spans="1:12">
      <c r="A1909" s="5"/>
      <c r="B1909" s="33"/>
      <c r="C1909" s="3"/>
      <c r="D1909" s="8"/>
      <c r="E1909" s="8"/>
      <c r="F1909" s="3"/>
      <c r="G1909" s="3"/>
      <c r="H1909" s="3"/>
      <c r="I1909" s="2"/>
      <c r="J1909" s="3"/>
      <c r="K1909" s="3"/>
      <c r="L1909" s="4"/>
    </row>
    <row r="1910" spans="1:12">
      <c r="A1910" s="5"/>
      <c r="B1910" s="33"/>
      <c r="C1910" s="3"/>
      <c r="D1910" s="8"/>
      <c r="E1910" s="8"/>
      <c r="F1910" s="3"/>
      <c r="G1910" s="3"/>
      <c r="H1910" s="3"/>
      <c r="I1910" s="2"/>
      <c r="J1910" s="3"/>
      <c r="K1910" s="3"/>
      <c r="L1910" s="4"/>
    </row>
    <row r="1911" spans="1:12">
      <c r="A1911" s="5"/>
      <c r="B1911" s="33"/>
      <c r="C1911" s="3"/>
      <c r="D1911" s="8"/>
      <c r="E1911" s="8"/>
      <c r="F1911" s="3"/>
      <c r="G1911" s="3"/>
      <c r="H1911" s="3"/>
      <c r="I1911" s="2"/>
      <c r="J1911" s="3"/>
      <c r="K1911" s="3"/>
      <c r="L1911" s="4"/>
    </row>
    <row r="1912" spans="1:12">
      <c r="A1912" s="5"/>
      <c r="B1912" s="33"/>
      <c r="C1912" s="3"/>
      <c r="D1912" s="8"/>
      <c r="E1912" s="8"/>
      <c r="F1912" s="3"/>
      <c r="G1912" s="3"/>
      <c r="H1912" s="3"/>
      <c r="I1912" s="2"/>
      <c r="J1912" s="3"/>
      <c r="K1912" s="3"/>
      <c r="L1912" s="4"/>
    </row>
    <row r="1913" spans="1:12">
      <c r="A1913" s="5"/>
      <c r="B1913" s="33"/>
      <c r="C1913" s="3"/>
      <c r="D1913" s="8"/>
      <c r="E1913" s="8"/>
      <c r="F1913" s="3"/>
      <c r="G1913" s="3"/>
      <c r="H1913" s="3"/>
      <c r="I1913" s="2"/>
      <c r="J1913" s="3"/>
      <c r="K1913" s="3"/>
      <c r="L1913" s="4"/>
    </row>
    <row r="1914" spans="1:12">
      <c r="A1914" s="5"/>
      <c r="B1914" s="33"/>
      <c r="C1914" s="3"/>
      <c r="D1914" s="8"/>
      <c r="E1914" s="8"/>
      <c r="F1914" s="3"/>
      <c r="G1914" s="3"/>
      <c r="H1914" s="3"/>
      <c r="I1914" s="2"/>
      <c r="J1914" s="3"/>
      <c r="K1914" s="3"/>
      <c r="L1914" s="4"/>
    </row>
    <row r="1915" spans="1:12">
      <c r="A1915" s="5"/>
      <c r="B1915" s="33"/>
      <c r="C1915" s="3"/>
      <c r="D1915" s="8"/>
      <c r="E1915" s="8"/>
      <c r="F1915" s="3"/>
      <c r="G1915" s="3"/>
      <c r="H1915" s="3"/>
      <c r="I1915" s="2"/>
      <c r="J1915" s="3"/>
      <c r="K1915" s="3"/>
      <c r="L1915" s="4"/>
    </row>
    <row r="1916" spans="1:12">
      <c r="A1916" s="5"/>
      <c r="B1916" s="33"/>
      <c r="C1916" s="3"/>
      <c r="D1916" s="8"/>
      <c r="E1916" s="8"/>
      <c r="F1916" s="3"/>
      <c r="G1916" s="3"/>
      <c r="H1916" s="3"/>
      <c r="I1916" s="2"/>
      <c r="J1916" s="3"/>
      <c r="K1916" s="3"/>
      <c r="L1916" s="4"/>
    </row>
    <row r="1917" spans="1:12">
      <c r="A1917" s="5"/>
      <c r="B1917" s="33"/>
      <c r="C1917" s="3"/>
      <c r="D1917" s="8"/>
      <c r="E1917" s="8"/>
      <c r="F1917" s="3"/>
      <c r="G1917" s="3"/>
      <c r="H1917" s="3"/>
      <c r="I1917" s="2"/>
      <c r="J1917" s="3"/>
      <c r="K1917" s="3"/>
      <c r="L1917" s="4"/>
    </row>
    <row r="1918" spans="1:12">
      <c r="A1918" s="5"/>
      <c r="B1918" s="33"/>
      <c r="C1918" s="3"/>
      <c r="D1918" s="8"/>
      <c r="E1918" s="8"/>
      <c r="F1918" s="3"/>
      <c r="G1918" s="3"/>
      <c r="H1918" s="3"/>
      <c r="I1918" s="2"/>
      <c r="J1918" s="3"/>
      <c r="K1918" s="3"/>
      <c r="L1918" s="4"/>
    </row>
    <row r="1919" spans="1:12">
      <c r="A1919" s="5"/>
      <c r="B1919" s="33"/>
      <c r="C1919" s="3"/>
      <c r="D1919" s="8"/>
      <c r="E1919" s="8"/>
      <c r="F1919" s="3"/>
      <c r="G1919" s="3"/>
      <c r="H1919" s="3"/>
      <c r="I1919" s="2"/>
      <c r="J1919" s="3"/>
      <c r="K1919" s="3"/>
      <c r="L1919" s="4"/>
    </row>
    <row r="1920" spans="1:12">
      <c r="A1920" s="5"/>
      <c r="B1920" s="33"/>
      <c r="C1920" s="3"/>
      <c r="D1920" s="8"/>
      <c r="E1920" s="8"/>
      <c r="F1920" s="3"/>
      <c r="G1920" s="3"/>
      <c r="H1920" s="3"/>
      <c r="I1920" s="2"/>
      <c r="J1920" s="3"/>
      <c r="K1920" s="3"/>
      <c r="L1920" s="4"/>
    </row>
    <row r="1921" spans="1:12">
      <c r="A1921" s="5"/>
      <c r="B1921" s="33"/>
      <c r="C1921" s="3"/>
      <c r="D1921" s="8"/>
      <c r="E1921" s="8"/>
      <c r="F1921" s="3"/>
      <c r="G1921" s="3"/>
      <c r="H1921" s="3"/>
      <c r="I1921" s="2"/>
      <c r="J1921" s="3"/>
      <c r="K1921" s="3"/>
      <c r="L1921" s="4"/>
    </row>
    <row r="1922" spans="1:12">
      <c r="A1922" s="5"/>
      <c r="B1922" s="33"/>
      <c r="C1922" s="3"/>
      <c r="D1922" s="8"/>
      <c r="E1922" s="8"/>
      <c r="F1922" s="3"/>
      <c r="G1922" s="3"/>
      <c r="H1922" s="3"/>
      <c r="I1922" s="2"/>
      <c r="J1922" s="3"/>
      <c r="K1922" s="3"/>
      <c r="L1922" s="4"/>
    </row>
    <row r="1923" spans="1:12">
      <c r="A1923" s="5"/>
      <c r="B1923" s="33"/>
      <c r="C1923" s="3"/>
      <c r="D1923" s="8"/>
      <c r="E1923" s="8"/>
      <c r="F1923" s="3"/>
      <c r="G1923" s="3"/>
      <c r="H1923" s="3"/>
      <c r="I1923" s="2"/>
      <c r="J1923" s="3"/>
      <c r="K1923" s="3"/>
      <c r="L1923" s="4"/>
    </row>
    <row r="1924" spans="1:12">
      <c r="A1924" s="5"/>
      <c r="B1924" s="33"/>
      <c r="C1924" s="3"/>
      <c r="D1924" s="8"/>
      <c r="E1924" s="8"/>
      <c r="F1924" s="3"/>
      <c r="G1924" s="3"/>
      <c r="H1924" s="3"/>
      <c r="I1924" s="2"/>
      <c r="J1924" s="3"/>
      <c r="K1924" s="3"/>
      <c r="L1924" s="4"/>
    </row>
    <row r="1925" spans="1:12">
      <c r="A1925" s="5"/>
      <c r="B1925" s="33"/>
      <c r="C1925" s="3"/>
      <c r="D1925" s="8"/>
      <c r="E1925" s="8"/>
      <c r="F1925" s="3"/>
      <c r="G1925" s="3"/>
      <c r="H1925" s="3"/>
      <c r="I1925" s="2"/>
      <c r="J1925" s="3"/>
      <c r="K1925" s="3"/>
      <c r="L1925" s="4"/>
    </row>
    <row r="1926" spans="1:12">
      <c r="A1926" s="5"/>
      <c r="B1926" s="33"/>
      <c r="C1926" s="3"/>
      <c r="D1926" s="8"/>
      <c r="E1926" s="8"/>
      <c r="F1926" s="3"/>
      <c r="G1926" s="3"/>
      <c r="H1926" s="3"/>
      <c r="I1926" s="2"/>
      <c r="J1926" s="3"/>
      <c r="K1926" s="3"/>
      <c r="L1926" s="4"/>
    </row>
    <row r="1927" spans="1:12">
      <c r="A1927" s="5"/>
      <c r="B1927" s="33"/>
      <c r="C1927" s="3"/>
      <c r="D1927" s="8"/>
      <c r="E1927" s="8"/>
      <c r="F1927" s="3"/>
      <c r="G1927" s="3"/>
      <c r="H1927" s="3"/>
      <c r="I1927" s="2"/>
      <c r="J1927" s="3"/>
      <c r="K1927" s="3"/>
      <c r="L1927" s="4"/>
    </row>
    <row r="1928" spans="1:12">
      <c r="A1928" s="5"/>
      <c r="B1928" s="33"/>
      <c r="C1928" s="3"/>
      <c r="D1928" s="8"/>
      <c r="E1928" s="8"/>
      <c r="F1928" s="3"/>
      <c r="G1928" s="3"/>
      <c r="H1928" s="3"/>
      <c r="I1928" s="2"/>
      <c r="J1928" s="3"/>
      <c r="K1928" s="3"/>
      <c r="L1928" s="4"/>
    </row>
    <row r="1929" spans="1:12">
      <c r="A1929" s="5"/>
      <c r="B1929" s="33"/>
      <c r="C1929" s="3"/>
      <c r="D1929" s="8"/>
      <c r="E1929" s="8"/>
      <c r="F1929" s="3"/>
      <c r="G1929" s="3"/>
      <c r="H1929" s="3"/>
      <c r="I1929" s="2"/>
      <c r="J1929" s="3"/>
      <c r="K1929" s="3"/>
      <c r="L1929" s="4"/>
    </row>
    <row r="1930" spans="1:12">
      <c r="A1930" s="5"/>
      <c r="B1930" s="33"/>
      <c r="C1930" s="3"/>
      <c r="D1930" s="8"/>
      <c r="E1930" s="8"/>
      <c r="F1930" s="3"/>
      <c r="G1930" s="3"/>
      <c r="H1930" s="3"/>
      <c r="I1930" s="2"/>
      <c r="J1930" s="3"/>
      <c r="K1930" s="3"/>
      <c r="L1930" s="4"/>
    </row>
    <row r="1931" spans="1:12">
      <c r="A1931" s="5"/>
      <c r="B1931" s="33"/>
      <c r="C1931" s="3"/>
      <c r="D1931" s="8"/>
      <c r="E1931" s="8"/>
      <c r="F1931" s="3"/>
      <c r="G1931" s="3"/>
      <c r="H1931" s="3"/>
      <c r="I1931" s="2"/>
      <c r="J1931" s="3"/>
      <c r="K1931" s="3"/>
      <c r="L1931" s="4"/>
    </row>
    <row r="1932" spans="1:12">
      <c r="A1932" s="5"/>
      <c r="B1932" s="33"/>
      <c r="C1932" s="3"/>
      <c r="D1932" s="8"/>
      <c r="E1932" s="8"/>
      <c r="F1932" s="3"/>
      <c r="G1932" s="3"/>
      <c r="H1932" s="3"/>
      <c r="I1932" s="2"/>
      <c r="J1932" s="3"/>
      <c r="K1932" s="3"/>
      <c r="L1932" s="4"/>
    </row>
    <row r="1933" spans="1:12">
      <c r="A1933" s="5"/>
      <c r="B1933" s="33"/>
      <c r="C1933" s="3"/>
      <c r="D1933" s="8"/>
      <c r="E1933" s="8"/>
      <c r="F1933" s="3"/>
      <c r="G1933" s="3"/>
      <c r="H1933" s="3"/>
      <c r="I1933" s="2"/>
      <c r="J1933" s="3"/>
      <c r="K1933" s="3"/>
      <c r="L1933" s="4"/>
    </row>
    <row r="1934" spans="1:12">
      <c r="A1934" s="5"/>
      <c r="B1934" s="33"/>
      <c r="C1934" s="3"/>
      <c r="D1934" s="8"/>
      <c r="E1934" s="8"/>
      <c r="F1934" s="3"/>
      <c r="G1934" s="3"/>
      <c r="H1934" s="3"/>
      <c r="I1934" s="2"/>
      <c r="J1934" s="3"/>
      <c r="K1934" s="3"/>
      <c r="L1934" s="4"/>
    </row>
    <row r="1935" spans="1:12">
      <c r="A1935" s="5"/>
      <c r="B1935" s="33"/>
      <c r="C1935" s="3"/>
      <c r="D1935" s="8"/>
      <c r="E1935" s="8"/>
      <c r="F1935" s="3"/>
      <c r="G1935" s="3"/>
      <c r="H1935" s="3"/>
      <c r="I1935" s="2"/>
      <c r="J1935" s="3"/>
      <c r="K1935" s="3"/>
      <c r="L1935" s="4"/>
    </row>
    <row r="1936" spans="1:12">
      <c r="A1936" s="5"/>
      <c r="B1936" s="33"/>
      <c r="C1936" s="3"/>
      <c r="D1936" s="8"/>
      <c r="E1936" s="8"/>
      <c r="F1936" s="3"/>
      <c r="G1936" s="3"/>
      <c r="H1936" s="3"/>
      <c r="I1936" s="2"/>
      <c r="J1936" s="3"/>
      <c r="K1936" s="3"/>
      <c r="L1936" s="4"/>
    </row>
    <row r="1937" spans="1:12">
      <c r="A1937" s="5"/>
      <c r="B1937" s="33"/>
      <c r="C1937" s="3"/>
      <c r="D1937" s="8"/>
      <c r="E1937" s="8"/>
      <c r="F1937" s="3"/>
      <c r="G1937" s="3"/>
      <c r="H1937" s="3"/>
      <c r="I1937" s="2"/>
      <c r="J1937" s="3"/>
      <c r="K1937" s="3"/>
      <c r="L1937" s="4"/>
    </row>
    <row r="1938" spans="1:12">
      <c r="A1938" s="5"/>
      <c r="B1938" s="33"/>
      <c r="C1938" s="3"/>
      <c r="D1938" s="8"/>
      <c r="E1938" s="8"/>
      <c r="F1938" s="3"/>
      <c r="G1938" s="3"/>
      <c r="H1938" s="3"/>
      <c r="I1938" s="2"/>
      <c r="J1938" s="3"/>
      <c r="K1938" s="3"/>
      <c r="L1938" s="4"/>
    </row>
    <row r="1939" spans="1:12">
      <c r="A1939" s="5"/>
      <c r="B1939" s="33"/>
      <c r="C1939" s="3"/>
      <c r="D1939" s="8"/>
      <c r="E1939" s="8"/>
      <c r="F1939" s="3"/>
      <c r="G1939" s="3"/>
      <c r="H1939" s="3"/>
      <c r="I1939" s="2"/>
      <c r="J1939" s="3"/>
      <c r="K1939" s="3"/>
      <c r="L1939" s="4"/>
    </row>
    <row r="1940" spans="1:12">
      <c r="A1940" s="5"/>
      <c r="B1940" s="33"/>
      <c r="C1940" s="3"/>
      <c r="D1940" s="8"/>
      <c r="E1940" s="8"/>
      <c r="F1940" s="3"/>
      <c r="G1940" s="3"/>
      <c r="H1940" s="3"/>
      <c r="I1940" s="2"/>
      <c r="J1940" s="3"/>
      <c r="K1940" s="3"/>
      <c r="L1940" s="4"/>
    </row>
    <row r="1941" spans="1:12">
      <c r="A1941" s="5"/>
      <c r="B1941" s="33"/>
      <c r="C1941" s="3"/>
      <c r="D1941" s="8"/>
      <c r="E1941" s="8"/>
      <c r="F1941" s="3"/>
      <c r="G1941" s="3"/>
      <c r="H1941" s="3"/>
      <c r="I1941" s="2"/>
      <c r="J1941" s="3"/>
      <c r="K1941" s="3"/>
      <c r="L1941" s="4"/>
    </row>
    <row r="1942" spans="1:12">
      <c r="A1942" s="5"/>
      <c r="B1942" s="33"/>
      <c r="C1942" s="3"/>
      <c r="D1942" s="8"/>
      <c r="E1942" s="8"/>
      <c r="F1942" s="3"/>
      <c r="G1942" s="3"/>
      <c r="H1942" s="3"/>
      <c r="I1942" s="2"/>
      <c r="J1942" s="3"/>
      <c r="K1942" s="3"/>
      <c r="L1942" s="4"/>
    </row>
    <row r="1943" spans="1:12">
      <c r="A1943" s="5"/>
      <c r="B1943" s="33"/>
      <c r="C1943" s="3"/>
      <c r="D1943" s="8"/>
      <c r="E1943" s="8"/>
      <c r="F1943" s="3"/>
      <c r="G1943" s="3"/>
      <c r="H1943" s="3"/>
      <c r="I1943" s="2"/>
      <c r="J1943" s="3"/>
      <c r="K1943" s="3"/>
      <c r="L1943" s="4"/>
    </row>
    <row r="1944" spans="1:12">
      <c r="A1944" s="5"/>
      <c r="B1944" s="33"/>
      <c r="C1944" s="3"/>
      <c r="D1944" s="8"/>
      <c r="E1944" s="8"/>
      <c r="F1944" s="3"/>
      <c r="G1944" s="3"/>
      <c r="H1944" s="3"/>
      <c r="I1944" s="2"/>
      <c r="J1944" s="3"/>
      <c r="K1944" s="3"/>
      <c r="L1944" s="4"/>
    </row>
    <row r="1945" spans="1:12">
      <c r="A1945" s="5"/>
      <c r="B1945" s="33"/>
      <c r="C1945" s="3"/>
      <c r="D1945" s="8"/>
      <c r="E1945" s="8"/>
      <c r="F1945" s="3"/>
      <c r="G1945" s="3"/>
      <c r="H1945" s="3"/>
      <c r="I1945" s="2"/>
      <c r="J1945" s="3"/>
      <c r="K1945" s="3"/>
      <c r="L1945" s="4"/>
    </row>
    <row r="1946" spans="1:12">
      <c r="A1946" s="5"/>
      <c r="B1946" s="33"/>
      <c r="C1946" s="3"/>
      <c r="D1946" s="8"/>
      <c r="E1946" s="8"/>
      <c r="F1946" s="3"/>
      <c r="G1946" s="3"/>
      <c r="H1946" s="3"/>
      <c r="I1946" s="2"/>
      <c r="J1946" s="3"/>
      <c r="K1946" s="3"/>
      <c r="L1946" s="4"/>
    </row>
    <row r="1947" spans="1:12">
      <c r="A1947" s="5"/>
      <c r="B1947" s="33"/>
      <c r="C1947" s="3"/>
      <c r="D1947" s="8"/>
      <c r="E1947" s="8"/>
      <c r="F1947" s="3"/>
      <c r="G1947" s="3"/>
      <c r="H1947" s="3"/>
      <c r="I1947" s="2"/>
      <c r="J1947" s="3"/>
      <c r="K1947" s="3"/>
      <c r="L1947" s="4"/>
    </row>
    <row r="1948" spans="1:12">
      <c r="A1948" s="5"/>
      <c r="B1948" s="33"/>
      <c r="C1948" s="3"/>
      <c r="D1948" s="8"/>
      <c r="E1948" s="8"/>
      <c r="F1948" s="3"/>
      <c r="G1948" s="3"/>
      <c r="H1948" s="3"/>
      <c r="I1948" s="2"/>
      <c r="J1948" s="3"/>
      <c r="K1948" s="3"/>
      <c r="L1948" s="4"/>
    </row>
    <row r="1949" spans="1:12">
      <c r="A1949" s="5"/>
      <c r="B1949" s="33"/>
      <c r="C1949" s="3"/>
      <c r="D1949" s="8"/>
      <c r="E1949" s="8"/>
      <c r="F1949" s="3"/>
      <c r="G1949" s="3"/>
      <c r="H1949" s="3"/>
      <c r="I1949" s="2"/>
      <c r="J1949" s="3"/>
      <c r="K1949" s="3"/>
      <c r="L1949" s="4"/>
    </row>
    <row r="1950" spans="1:12">
      <c r="A1950" s="5"/>
      <c r="B1950" s="33"/>
      <c r="C1950" s="3"/>
      <c r="D1950" s="8"/>
      <c r="E1950" s="8"/>
      <c r="F1950" s="3"/>
      <c r="G1950" s="3"/>
      <c r="H1950" s="3"/>
      <c r="I1950" s="2"/>
      <c r="J1950" s="3"/>
      <c r="K1950" s="3"/>
      <c r="L1950" s="4"/>
    </row>
    <row r="1951" spans="1:12">
      <c r="A1951" s="5"/>
      <c r="B1951" s="33"/>
      <c r="C1951" s="3"/>
      <c r="D1951" s="8"/>
      <c r="E1951" s="8"/>
      <c r="F1951" s="3"/>
      <c r="G1951" s="3"/>
      <c r="H1951" s="3"/>
      <c r="I1951" s="2"/>
      <c r="J1951" s="3"/>
      <c r="K1951" s="3"/>
      <c r="L1951" s="4"/>
    </row>
    <row r="1952" spans="1:12">
      <c r="A1952" s="5"/>
      <c r="B1952" s="33"/>
      <c r="C1952" s="3"/>
      <c r="D1952" s="8"/>
      <c r="E1952" s="8"/>
      <c r="F1952" s="3"/>
      <c r="G1952" s="3"/>
      <c r="H1952" s="3"/>
      <c r="I1952" s="2"/>
      <c r="J1952" s="3"/>
      <c r="K1952" s="3"/>
      <c r="L1952" s="4"/>
    </row>
    <row r="1953" spans="1:12">
      <c r="A1953" s="5"/>
      <c r="B1953" s="33"/>
      <c r="C1953" s="3"/>
      <c r="D1953" s="8"/>
      <c r="E1953" s="8"/>
      <c r="F1953" s="3"/>
      <c r="G1953" s="3"/>
      <c r="H1953" s="3"/>
      <c r="I1953" s="2"/>
      <c r="J1953" s="3"/>
      <c r="K1953" s="3"/>
      <c r="L1953" s="4"/>
    </row>
    <row r="1954" spans="1:12">
      <c r="A1954" s="5"/>
      <c r="B1954" s="33"/>
      <c r="C1954" s="3"/>
      <c r="D1954" s="8"/>
      <c r="E1954" s="8"/>
      <c r="F1954" s="3"/>
      <c r="G1954" s="3"/>
      <c r="H1954" s="3"/>
      <c r="I1954" s="2"/>
      <c r="J1954" s="3"/>
      <c r="K1954" s="3"/>
      <c r="L1954" s="4"/>
    </row>
    <row r="1955" spans="1:12">
      <c r="A1955" s="5"/>
      <c r="B1955" s="33"/>
      <c r="C1955" s="3"/>
      <c r="D1955" s="8"/>
      <c r="E1955" s="8"/>
      <c r="F1955" s="3"/>
      <c r="G1955" s="3"/>
      <c r="H1955" s="3"/>
      <c r="I1955" s="2"/>
      <c r="J1955" s="3"/>
      <c r="K1955" s="3"/>
      <c r="L1955" s="4"/>
    </row>
    <row r="1956" spans="1:12">
      <c r="A1956" s="5"/>
      <c r="B1956" s="33"/>
      <c r="C1956" s="3"/>
      <c r="D1956" s="8"/>
      <c r="E1956" s="8"/>
      <c r="F1956" s="3"/>
      <c r="G1956" s="3"/>
      <c r="H1956" s="3"/>
      <c r="I1956" s="2"/>
      <c r="J1956" s="3"/>
      <c r="K1956" s="3"/>
      <c r="L1956" s="4"/>
    </row>
    <row r="1957" spans="1:12">
      <c r="A1957" s="5"/>
      <c r="B1957" s="33"/>
      <c r="C1957" s="3"/>
      <c r="D1957" s="8"/>
      <c r="E1957" s="8"/>
      <c r="F1957" s="3"/>
      <c r="G1957" s="3"/>
      <c r="H1957" s="3"/>
      <c r="I1957" s="2"/>
      <c r="J1957" s="3"/>
      <c r="K1957" s="3"/>
      <c r="L1957" s="4"/>
    </row>
    <row r="1958" spans="1:12">
      <c r="A1958" s="5"/>
      <c r="B1958" s="33"/>
      <c r="C1958" s="3"/>
      <c r="D1958" s="8"/>
      <c r="E1958" s="8"/>
      <c r="F1958" s="3"/>
      <c r="G1958" s="3"/>
      <c r="H1958" s="3"/>
      <c r="I1958" s="2"/>
      <c r="J1958" s="3"/>
      <c r="K1958" s="3"/>
      <c r="L1958" s="4"/>
    </row>
    <row r="1959" spans="1:12">
      <c r="A1959" s="5"/>
      <c r="B1959" s="33"/>
      <c r="C1959" s="3"/>
      <c r="D1959" s="8"/>
      <c r="E1959" s="8"/>
      <c r="F1959" s="3"/>
      <c r="G1959" s="3"/>
      <c r="H1959" s="3"/>
      <c r="I1959" s="2"/>
      <c r="J1959" s="3"/>
      <c r="K1959" s="3"/>
      <c r="L1959" s="4"/>
    </row>
    <row r="1960" spans="1:12">
      <c r="A1960" s="5"/>
      <c r="B1960" s="33"/>
      <c r="C1960" s="3"/>
      <c r="D1960" s="8"/>
      <c r="E1960" s="8"/>
      <c r="F1960" s="3"/>
      <c r="G1960" s="3"/>
      <c r="H1960" s="3"/>
      <c r="I1960" s="2"/>
      <c r="J1960" s="3"/>
      <c r="K1960" s="3"/>
      <c r="L1960" s="4"/>
    </row>
    <row r="1961" spans="1:12">
      <c r="A1961" s="5"/>
      <c r="B1961" s="33"/>
      <c r="C1961" s="3"/>
      <c r="D1961" s="8"/>
      <c r="E1961" s="8"/>
      <c r="F1961" s="3"/>
      <c r="G1961" s="3"/>
      <c r="H1961" s="3"/>
      <c r="I1961" s="2"/>
      <c r="J1961" s="3"/>
      <c r="K1961" s="3"/>
      <c r="L1961" s="4"/>
    </row>
    <row r="1962" spans="1:12">
      <c r="A1962" s="5"/>
      <c r="B1962" s="33"/>
      <c r="C1962" s="3"/>
      <c r="D1962" s="8"/>
      <c r="E1962" s="8"/>
      <c r="F1962" s="3"/>
      <c r="G1962" s="3"/>
      <c r="H1962" s="3"/>
      <c r="I1962" s="2"/>
      <c r="J1962" s="3"/>
      <c r="K1962" s="3"/>
      <c r="L1962" s="4"/>
    </row>
    <row r="1963" spans="1:12">
      <c r="A1963" s="5"/>
      <c r="B1963" s="33"/>
      <c r="C1963" s="3"/>
      <c r="D1963" s="8"/>
      <c r="E1963" s="8"/>
      <c r="F1963" s="3"/>
      <c r="G1963" s="3"/>
      <c r="H1963" s="3"/>
      <c r="I1963" s="2"/>
      <c r="J1963" s="3"/>
      <c r="K1963" s="3"/>
      <c r="L1963" s="4"/>
    </row>
    <row r="1964" spans="1:12">
      <c r="A1964" s="5"/>
      <c r="B1964" s="33"/>
      <c r="C1964" s="3"/>
      <c r="D1964" s="8"/>
      <c r="E1964" s="8"/>
      <c r="F1964" s="3"/>
      <c r="G1964" s="3"/>
      <c r="H1964" s="3"/>
      <c r="I1964" s="2"/>
      <c r="J1964" s="3"/>
      <c r="K1964" s="3"/>
      <c r="L1964" s="4"/>
    </row>
    <row r="1965" spans="1:12">
      <c r="A1965" s="5"/>
      <c r="B1965" s="33"/>
      <c r="C1965" s="3"/>
      <c r="D1965" s="8"/>
      <c r="E1965" s="8"/>
      <c r="F1965" s="3"/>
      <c r="G1965" s="3"/>
      <c r="H1965" s="3"/>
      <c r="I1965" s="2"/>
      <c r="J1965" s="3"/>
      <c r="K1965" s="3"/>
      <c r="L1965" s="4"/>
    </row>
    <row r="1966" spans="1:12">
      <c r="A1966" s="5"/>
      <c r="B1966" s="33"/>
      <c r="C1966" s="3"/>
      <c r="D1966" s="8"/>
      <c r="E1966" s="8"/>
      <c r="F1966" s="3"/>
      <c r="G1966" s="3"/>
      <c r="H1966" s="3"/>
      <c r="I1966" s="2"/>
      <c r="J1966" s="3"/>
      <c r="K1966" s="3"/>
      <c r="L1966" s="4"/>
    </row>
    <row r="1967" spans="1:12">
      <c r="A1967" s="5"/>
      <c r="B1967" s="33"/>
      <c r="C1967" s="3"/>
      <c r="D1967" s="8"/>
      <c r="E1967" s="8"/>
      <c r="F1967" s="3"/>
      <c r="G1967" s="3"/>
      <c r="H1967" s="3"/>
      <c r="I1967" s="2"/>
      <c r="J1967" s="3"/>
      <c r="K1967" s="3"/>
      <c r="L1967" s="4"/>
    </row>
    <row r="1968" spans="1:12">
      <c r="A1968" s="5"/>
      <c r="B1968" s="33"/>
      <c r="C1968" s="3"/>
      <c r="D1968" s="8"/>
      <c r="E1968" s="8"/>
      <c r="F1968" s="3"/>
      <c r="G1968" s="3"/>
      <c r="H1968" s="3"/>
      <c r="I1968" s="2"/>
      <c r="J1968" s="3"/>
      <c r="K1968" s="3"/>
      <c r="L1968" s="4"/>
    </row>
    <row r="1969" spans="1:12">
      <c r="A1969" s="5"/>
      <c r="B1969" s="33"/>
      <c r="C1969" s="3"/>
      <c r="D1969" s="8"/>
      <c r="E1969" s="8"/>
      <c r="F1969" s="3"/>
      <c r="G1969" s="3"/>
      <c r="H1969" s="3"/>
      <c r="I1969" s="2"/>
      <c r="J1969" s="3"/>
      <c r="K1969" s="3"/>
      <c r="L1969" s="4"/>
    </row>
    <row r="1970" spans="1:12">
      <c r="A1970" s="5"/>
      <c r="B1970" s="33"/>
      <c r="C1970" s="3"/>
      <c r="D1970" s="8"/>
      <c r="E1970" s="8"/>
      <c r="F1970" s="3"/>
      <c r="G1970" s="3"/>
      <c r="H1970" s="3"/>
      <c r="I1970" s="2"/>
      <c r="J1970" s="3"/>
      <c r="K1970" s="3"/>
      <c r="L1970" s="4"/>
    </row>
    <row r="1971" spans="1:12">
      <c r="A1971" s="5"/>
      <c r="B1971" s="33"/>
      <c r="C1971" s="3"/>
      <c r="D1971" s="8"/>
      <c r="E1971" s="8"/>
      <c r="F1971" s="3"/>
      <c r="G1971" s="3"/>
      <c r="H1971" s="3"/>
      <c r="I1971" s="2"/>
      <c r="J1971" s="3"/>
      <c r="K1971" s="3"/>
      <c r="L1971" s="4"/>
    </row>
    <row r="1972" spans="1:12">
      <c r="A1972" s="5"/>
      <c r="B1972" s="33"/>
      <c r="C1972" s="3"/>
      <c r="D1972" s="8"/>
      <c r="E1972" s="8"/>
      <c r="F1972" s="3"/>
      <c r="G1972" s="3"/>
      <c r="H1972" s="3"/>
      <c r="I1972" s="2"/>
      <c r="J1972" s="3"/>
      <c r="K1972" s="3"/>
      <c r="L1972" s="4"/>
    </row>
    <row r="1973" spans="1:12">
      <c r="A1973" s="5"/>
      <c r="B1973" s="33"/>
      <c r="C1973" s="3"/>
      <c r="D1973" s="8"/>
      <c r="E1973" s="8"/>
      <c r="F1973" s="3"/>
      <c r="G1973" s="3"/>
      <c r="H1973" s="3"/>
      <c r="I1973" s="2"/>
      <c r="J1973" s="3"/>
      <c r="K1973" s="3"/>
      <c r="L1973" s="4"/>
    </row>
    <row r="1974" spans="1:12">
      <c r="A1974" s="5"/>
      <c r="B1974" s="33"/>
      <c r="C1974" s="3"/>
      <c r="D1974" s="8"/>
      <c r="E1974" s="8"/>
      <c r="F1974" s="3"/>
      <c r="G1974" s="3"/>
      <c r="H1974" s="3"/>
      <c r="I1974" s="2"/>
      <c r="J1974" s="3"/>
      <c r="K1974" s="3"/>
      <c r="L1974" s="4"/>
    </row>
    <row r="1975" spans="1:12">
      <c r="A1975" s="5"/>
      <c r="B1975" s="33"/>
      <c r="C1975" s="3"/>
      <c r="D1975" s="8"/>
      <c r="E1975" s="8"/>
      <c r="F1975" s="3"/>
      <c r="G1975" s="3"/>
      <c r="H1975" s="3"/>
      <c r="I1975" s="2"/>
      <c r="J1975" s="3"/>
      <c r="K1975" s="3"/>
      <c r="L1975" s="4"/>
    </row>
    <row r="1976" spans="1:12">
      <c r="A1976" s="5"/>
      <c r="B1976" s="33"/>
      <c r="C1976" s="3"/>
      <c r="D1976" s="8"/>
      <c r="E1976" s="8"/>
      <c r="F1976" s="3"/>
      <c r="G1976" s="3"/>
      <c r="H1976" s="3"/>
      <c r="I1976" s="2"/>
      <c r="J1976" s="3"/>
      <c r="K1976" s="3"/>
      <c r="L1976" s="4"/>
    </row>
    <row r="1977" spans="1:12">
      <c r="A1977" s="5"/>
      <c r="B1977" s="33"/>
      <c r="C1977" s="3"/>
      <c r="D1977" s="8"/>
      <c r="E1977" s="8"/>
      <c r="F1977" s="3"/>
      <c r="G1977" s="3"/>
      <c r="H1977" s="3"/>
      <c r="I1977" s="2"/>
      <c r="J1977" s="3"/>
      <c r="K1977" s="3"/>
      <c r="L1977" s="4"/>
    </row>
    <row r="1978" spans="1:12">
      <c r="A1978" s="5"/>
      <c r="B1978" s="33"/>
      <c r="C1978" s="3"/>
      <c r="D1978" s="8"/>
      <c r="E1978" s="8"/>
      <c r="F1978" s="3"/>
      <c r="G1978" s="3"/>
      <c r="H1978" s="3"/>
      <c r="I1978" s="2"/>
      <c r="J1978" s="3"/>
      <c r="K1978" s="3"/>
      <c r="L1978" s="4"/>
    </row>
    <row r="1979" spans="1:12">
      <c r="A1979" s="5"/>
      <c r="B1979" s="33"/>
      <c r="C1979" s="3"/>
      <c r="D1979" s="8"/>
      <c r="E1979" s="8"/>
      <c r="F1979" s="3"/>
      <c r="G1979" s="3"/>
      <c r="H1979" s="3"/>
      <c r="I1979" s="2"/>
      <c r="J1979" s="3"/>
      <c r="K1979" s="3"/>
      <c r="L1979" s="4"/>
    </row>
    <row r="1980" spans="1:12">
      <c r="A1980" s="5"/>
      <c r="B1980" s="33"/>
      <c r="C1980" s="3"/>
      <c r="D1980" s="8"/>
      <c r="E1980" s="8"/>
      <c r="F1980" s="3"/>
      <c r="G1980" s="3"/>
      <c r="H1980" s="3"/>
      <c r="I1980" s="2"/>
      <c r="J1980" s="3"/>
      <c r="K1980" s="3"/>
      <c r="L1980" s="4"/>
    </row>
    <row r="1981" spans="1:12">
      <c r="A1981" s="5"/>
      <c r="B1981" s="33"/>
      <c r="C1981" s="3"/>
      <c r="D1981" s="8"/>
      <c r="E1981" s="8"/>
      <c r="F1981" s="3"/>
      <c r="G1981" s="3"/>
      <c r="H1981" s="3"/>
      <c r="I1981" s="2"/>
      <c r="J1981" s="3"/>
      <c r="K1981" s="3"/>
      <c r="L1981" s="4"/>
    </row>
    <row r="1982" spans="1:12">
      <c r="A1982" s="5"/>
      <c r="B1982" s="3"/>
      <c r="C1982" s="3"/>
      <c r="D1982" s="8"/>
      <c r="E1982" s="8"/>
      <c r="F1982" s="7"/>
      <c r="G1982" s="7"/>
      <c r="H1982" s="7"/>
      <c r="I1982" s="2"/>
      <c r="J1982" s="7"/>
      <c r="K1982" s="3"/>
      <c r="L1982" s="4"/>
    </row>
    <row r="1983" spans="1:12">
      <c r="A1983" s="5"/>
      <c r="B1983" s="3"/>
      <c r="C1983" s="3"/>
      <c r="D1983" s="8"/>
      <c r="E1983" s="8"/>
      <c r="F1983" s="7"/>
      <c r="G1983" s="7"/>
      <c r="H1983" s="7"/>
      <c r="I1983" s="2"/>
      <c r="J1983" s="7"/>
      <c r="K1983" s="3"/>
      <c r="L1983" s="4"/>
    </row>
    <row r="1984" spans="1:12">
      <c r="A1984" s="5"/>
      <c r="B1984" s="3"/>
      <c r="C1984" s="3"/>
      <c r="D1984" s="8"/>
      <c r="E1984" s="8"/>
      <c r="F1984" s="7"/>
      <c r="G1984" s="7"/>
      <c r="H1984" s="7"/>
      <c r="I1984" s="2"/>
      <c r="J1984" s="7"/>
      <c r="K1984" s="3"/>
      <c r="L1984" s="4"/>
    </row>
    <row r="1985" spans="1:12">
      <c r="A1985" s="5"/>
      <c r="B1985" s="3"/>
      <c r="C1985" s="3"/>
      <c r="D1985" s="8"/>
      <c r="E1985" s="8"/>
      <c r="F1985" s="7"/>
      <c r="G1985" s="7"/>
      <c r="H1985" s="7"/>
      <c r="I1985" s="2"/>
      <c r="J1985" s="7"/>
      <c r="K1985" s="3"/>
      <c r="L1985" s="4"/>
    </row>
    <row r="1986" spans="1:12">
      <c r="A1986" s="5"/>
      <c r="B1986" s="3"/>
      <c r="C1986" s="3"/>
      <c r="D1986" s="8"/>
      <c r="E1986" s="8"/>
      <c r="F1986" s="7"/>
      <c r="G1986" s="7"/>
      <c r="H1986" s="7"/>
      <c r="I1986" s="2"/>
      <c r="J1986" s="7"/>
      <c r="K1986" s="3"/>
      <c r="L1986" s="4"/>
    </row>
    <row r="1987" spans="1:12">
      <c r="A1987" s="5"/>
      <c r="B1987" s="3"/>
      <c r="C1987" s="3"/>
      <c r="D1987" s="8"/>
      <c r="E1987" s="8"/>
      <c r="F1987" s="7"/>
      <c r="G1987" s="7"/>
      <c r="H1987" s="7"/>
      <c r="I1987" s="2"/>
      <c r="J1987" s="7"/>
      <c r="K1987" s="3"/>
      <c r="L1987" s="4"/>
    </row>
    <row r="1988" spans="1:12">
      <c r="A1988" s="5"/>
      <c r="B1988" s="3"/>
      <c r="C1988" s="3"/>
      <c r="D1988" s="8"/>
      <c r="E1988" s="8"/>
      <c r="F1988" s="7"/>
      <c r="G1988" s="7"/>
      <c r="H1988" s="7"/>
      <c r="I1988" s="2"/>
      <c r="J1988" s="7"/>
      <c r="K1988" s="3"/>
      <c r="L1988" s="4"/>
    </row>
    <row r="1989" spans="1:12">
      <c r="A1989" s="5"/>
      <c r="B1989" s="3"/>
      <c r="C1989" s="3"/>
      <c r="D1989" s="8"/>
      <c r="E1989" s="8"/>
      <c r="F1989" s="7"/>
      <c r="G1989" s="7"/>
      <c r="H1989" s="7"/>
      <c r="I1989" s="2"/>
      <c r="J1989" s="7"/>
      <c r="K1989" s="3"/>
      <c r="L1989" s="4"/>
    </row>
    <row r="1990" spans="1:12">
      <c r="A1990" s="5"/>
      <c r="B1990" s="3"/>
      <c r="C1990" s="3"/>
      <c r="D1990" s="8"/>
      <c r="E1990" s="8"/>
      <c r="F1990" s="7"/>
      <c r="G1990" s="7"/>
      <c r="H1990" s="7"/>
      <c r="I1990" s="2"/>
      <c r="J1990" s="7"/>
      <c r="K1990" s="3"/>
      <c r="L1990" s="4"/>
    </row>
    <row r="1991" spans="1:12">
      <c r="A1991" s="5"/>
      <c r="B1991" s="3"/>
      <c r="C1991" s="3"/>
      <c r="D1991" s="8"/>
      <c r="E1991" s="8"/>
      <c r="F1991" s="7"/>
      <c r="G1991" s="7"/>
      <c r="H1991" s="7"/>
      <c r="I1991" s="2"/>
      <c r="J1991" s="7"/>
      <c r="K1991" s="3"/>
      <c r="L1991" s="4"/>
    </row>
    <row r="1992" spans="1:12">
      <c r="A1992" s="5"/>
      <c r="B1992" s="3"/>
      <c r="C1992" s="3"/>
      <c r="D1992" s="8"/>
      <c r="E1992" s="8"/>
      <c r="F1992" s="7"/>
      <c r="G1992" s="7"/>
      <c r="H1992" s="7"/>
      <c r="I1992" s="2"/>
      <c r="J1992" s="7"/>
      <c r="K1992" s="3"/>
      <c r="L1992" s="4"/>
    </row>
    <row r="1993" spans="1:12">
      <c r="A1993" s="5"/>
      <c r="B1993" s="3"/>
      <c r="C1993" s="3"/>
      <c r="D1993" s="8"/>
      <c r="E1993" s="8"/>
      <c r="F1993" s="7"/>
      <c r="G1993" s="7"/>
      <c r="H1993" s="7"/>
      <c r="I1993" s="2"/>
      <c r="J1993" s="7"/>
      <c r="K1993" s="3"/>
      <c r="L1993" s="4"/>
    </row>
    <row r="1994" spans="1:12">
      <c r="A1994" s="5"/>
      <c r="B1994" s="3"/>
      <c r="C1994" s="3"/>
      <c r="D1994" s="8"/>
      <c r="E1994" s="8"/>
      <c r="F1994" s="7"/>
      <c r="G1994" s="7"/>
      <c r="H1994" s="7"/>
      <c r="I1994" s="2"/>
      <c r="J1994" s="7"/>
      <c r="K1994" s="3"/>
      <c r="L1994" s="4"/>
    </row>
    <row r="1995" spans="1:12">
      <c r="A1995" s="5"/>
      <c r="B1995" s="3"/>
      <c r="C1995" s="3"/>
      <c r="D1995" s="8"/>
      <c r="E1995" s="8"/>
      <c r="F1995" s="7"/>
      <c r="G1995" s="7"/>
      <c r="H1995" s="7"/>
      <c r="I1995" s="2"/>
      <c r="J1995" s="7"/>
      <c r="K1995" s="3"/>
      <c r="L1995" s="4"/>
    </row>
    <row r="1996" spans="1:12">
      <c r="A1996" s="5"/>
      <c r="B1996" s="3"/>
      <c r="C1996" s="3"/>
      <c r="D1996" s="8"/>
      <c r="E1996" s="8"/>
      <c r="F1996" s="7"/>
      <c r="G1996" s="7"/>
      <c r="H1996" s="7"/>
      <c r="I1996" s="2"/>
      <c r="J1996" s="7"/>
      <c r="K1996" s="3"/>
      <c r="L1996" s="4"/>
    </row>
    <row r="1997" spans="1:12">
      <c r="A1997" s="5"/>
      <c r="B1997" s="3"/>
      <c r="C1997" s="3"/>
      <c r="D1997" s="8"/>
      <c r="E1997" s="8"/>
      <c r="F1997" s="7"/>
      <c r="G1997" s="7"/>
      <c r="H1997" s="7"/>
      <c r="I1997" s="2"/>
      <c r="J1997" s="7"/>
      <c r="K1997" s="3"/>
      <c r="L1997" s="4"/>
    </row>
    <row r="1998" spans="1:12">
      <c r="A1998" s="5"/>
      <c r="B1998" s="3"/>
      <c r="C1998" s="3"/>
      <c r="D1998" s="8"/>
      <c r="E1998" s="8"/>
      <c r="F1998" s="7"/>
      <c r="G1998" s="7"/>
      <c r="H1998" s="7"/>
      <c r="I1998" s="2"/>
      <c r="J1998" s="7"/>
      <c r="K1998" s="3"/>
      <c r="L1998" s="4"/>
    </row>
    <row r="1999" spans="1:12">
      <c r="A1999" s="5"/>
      <c r="B1999" s="3"/>
      <c r="C1999" s="3"/>
      <c r="D1999" s="8"/>
      <c r="E1999" s="8"/>
      <c r="F1999" s="7"/>
      <c r="G1999" s="7"/>
      <c r="H1999" s="7"/>
      <c r="I1999" s="2"/>
      <c r="J1999" s="7"/>
      <c r="K1999" s="3"/>
      <c r="L1999" s="4"/>
    </row>
    <row r="2000" spans="1:12">
      <c r="A2000" s="5"/>
      <c r="B2000" s="3"/>
      <c r="C2000" s="3"/>
      <c r="D2000" s="8"/>
      <c r="E2000" s="8"/>
      <c r="F2000" s="7"/>
      <c r="G2000" s="7"/>
      <c r="H2000" s="7"/>
      <c r="I2000" s="2"/>
      <c r="J2000" s="7"/>
      <c r="K2000" s="3"/>
      <c r="L2000" s="4"/>
    </row>
    <row r="2001" spans="1:12">
      <c r="A2001" s="5"/>
      <c r="B2001" s="3"/>
      <c r="C2001" s="3"/>
      <c r="D2001" s="8"/>
      <c r="E2001" s="8"/>
      <c r="F2001" s="7"/>
      <c r="G2001" s="7"/>
      <c r="H2001" s="7"/>
      <c r="I2001" s="2"/>
      <c r="J2001" s="7"/>
      <c r="K2001" s="3"/>
      <c r="L2001" s="4"/>
    </row>
    <row r="2002" spans="1:12">
      <c r="A2002" s="5"/>
      <c r="B2002" s="3"/>
      <c r="C2002" s="3"/>
      <c r="D2002" s="8"/>
      <c r="E2002" s="8"/>
      <c r="F2002" s="7"/>
      <c r="G2002" s="7"/>
      <c r="H2002" s="7"/>
      <c r="I2002" s="2"/>
      <c r="J2002" s="7"/>
      <c r="K2002" s="3"/>
      <c r="L2002" s="4"/>
    </row>
    <row r="2003" spans="1:12">
      <c r="A2003" s="5"/>
      <c r="B2003" s="3"/>
      <c r="C2003" s="3"/>
      <c r="D2003" s="8"/>
      <c r="E2003" s="8"/>
      <c r="F2003" s="7"/>
      <c r="G2003" s="7"/>
      <c r="H2003" s="7"/>
      <c r="I2003" s="2"/>
      <c r="J2003" s="7"/>
      <c r="K2003" s="3"/>
      <c r="L2003" s="4"/>
    </row>
    <row r="2004" spans="1:12">
      <c r="A2004" s="5"/>
      <c r="B2004" s="3"/>
      <c r="C2004" s="3"/>
      <c r="D2004" s="8"/>
      <c r="E2004" s="8"/>
      <c r="F2004" s="7"/>
      <c r="G2004" s="7"/>
      <c r="H2004" s="7"/>
      <c r="I2004" s="2"/>
      <c r="J2004" s="7"/>
      <c r="K2004" s="3"/>
      <c r="L2004" s="4"/>
    </row>
    <row r="2005" spans="1:12">
      <c r="A2005" s="5"/>
      <c r="B2005" s="3"/>
      <c r="C2005" s="3"/>
      <c r="D2005" s="8"/>
      <c r="E2005" s="8"/>
      <c r="F2005" s="7"/>
      <c r="G2005" s="7"/>
      <c r="H2005" s="7"/>
      <c r="I2005" s="2"/>
      <c r="J2005" s="7"/>
      <c r="K2005" s="3"/>
      <c r="L2005" s="4"/>
    </row>
    <row r="2006" spans="1:12">
      <c r="A2006" s="5"/>
      <c r="B2006" s="3"/>
      <c r="C2006" s="3"/>
      <c r="D2006" s="8"/>
      <c r="E2006" s="8"/>
      <c r="F2006" s="7"/>
      <c r="G2006" s="7"/>
      <c r="H2006" s="7"/>
      <c r="I2006" s="2"/>
      <c r="J2006" s="7"/>
      <c r="K2006" s="3"/>
      <c r="L2006" s="4"/>
    </row>
    <row r="2007" spans="1:12">
      <c r="A2007" s="5"/>
      <c r="B2007" s="3"/>
      <c r="C2007" s="3"/>
      <c r="D2007" s="8"/>
      <c r="E2007" s="8"/>
      <c r="F2007" s="7"/>
      <c r="G2007" s="7"/>
      <c r="H2007" s="7"/>
      <c r="I2007" s="2"/>
      <c r="J2007" s="7"/>
      <c r="K2007" s="3"/>
      <c r="L2007" s="4"/>
    </row>
    <row r="2008" spans="1:12">
      <c r="A2008" s="5"/>
      <c r="B2008" s="3"/>
      <c r="C2008" s="3"/>
      <c r="D2008" s="8"/>
      <c r="E2008" s="8"/>
      <c r="F2008" s="7"/>
      <c r="G2008" s="7"/>
      <c r="H2008" s="7"/>
      <c r="I2008" s="2"/>
      <c r="J2008" s="7"/>
      <c r="K2008" s="3"/>
      <c r="L2008" s="4"/>
    </row>
    <row r="2009" spans="1:12">
      <c r="A2009" s="5"/>
      <c r="B2009" s="3"/>
      <c r="C2009" s="3"/>
      <c r="D2009" s="8"/>
      <c r="E2009" s="8"/>
      <c r="F2009" s="7"/>
      <c r="G2009" s="7"/>
      <c r="H2009" s="7"/>
      <c r="I2009" s="2"/>
      <c r="J2009" s="7"/>
      <c r="K2009" s="3"/>
      <c r="L2009" s="4"/>
    </row>
    <row r="2010" spans="1:12">
      <c r="A2010" s="5"/>
      <c r="B2010" s="3"/>
      <c r="C2010" s="3"/>
      <c r="D2010" s="8"/>
      <c r="E2010" s="8"/>
      <c r="F2010" s="7"/>
      <c r="G2010" s="7"/>
      <c r="H2010" s="7"/>
      <c r="I2010" s="2"/>
      <c r="J2010" s="7"/>
      <c r="K2010" s="3"/>
      <c r="L2010" s="4"/>
    </row>
    <row r="2011" spans="1:12">
      <c r="A2011" s="5"/>
      <c r="B2011" s="3"/>
      <c r="C2011" s="3"/>
      <c r="D2011" s="8"/>
      <c r="E2011" s="8"/>
      <c r="F2011" s="7"/>
      <c r="G2011" s="7"/>
      <c r="H2011" s="7"/>
      <c r="I2011" s="2"/>
      <c r="J2011" s="7"/>
      <c r="K2011" s="3"/>
      <c r="L2011" s="4"/>
    </row>
    <row r="2012" spans="1:12">
      <c r="A2012" s="5"/>
      <c r="B2012" s="3"/>
      <c r="C2012" s="3"/>
      <c r="D2012" s="8"/>
      <c r="E2012" s="8"/>
      <c r="F2012" s="7"/>
      <c r="G2012" s="7"/>
      <c r="H2012" s="7"/>
      <c r="I2012" s="2"/>
      <c r="J2012" s="7"/>
      <c r="K2012" s="3"/>
      <c r="L2012" s="4"/>
    </row>
    <row r="2013" spans="1:12">
      <c r="A2013" s="5"/>
      <c r="B2013" s="3"/>
      <c r="C2013" s="3"/>
      <c r="D2013" s="8"/>
      <c r="E2013" s="8"/>
      <c r="F2013" s="7"/>
      <c r="G2013" s="7"/>
      <c r="H2013" s="7"/>
      <c r="I2013" s="2"/>
      <c r="J2013" s="7"/>
      <c r="K2013" s="3"/>
      <c r="L2013" s="4"/>
    </row>
    <row r="2014" spans="1:12">
      <c r="A2014" s="5"/>
      <c r="B2014" s="3"/>
      <c r="C2014" s="3"/>
      <c r="D2014" s="8"/>
      <c r="E2014" s="8"/>
      <c r="F2014" s="7"/>
      <c r="G2014" s="7"/>
      <c r="H2014" s="7"/>
      <c r="I2014" s="2"/>
      <c r="J2014" s="7"/>
      <c r="K2014" s="3"/>
      <c r="L2014" s="4"/>
    </row>
    <row r="2015" spans="1:12">
      <c r="A2015" s="5"/>
      <c r="B2015" s="3"/>
      <c r="C2015" s="3"/>
      <c r="D2015" s="8"/>
      <c r="E2015" s="8"/>
      <c r="F2015" s="7"/>
      <c r="G2015" s="7"/>
      <c r="H2015" s="7"/>
      <c r="I2015" s="2"/>
      <c r="J2015" s="7"/>
      <c r="K2015" s="3"/>
      <c r="L2015" s="4"/>
    </row>
    <row r="2016" spans="1:12">
      <c r="A2016" s="5"/>
      <c r="B2016" s="3"/>
      <c r="C2016" s="3"/>
      <c r="D2016" s="8"/>
      <c r="E2016" s="8"/>
      <c r="F2016" s="7"/>
      <c r="G2016" s="7"/>
      <c r="H2016" s="7"/>
      <c r="I2016" s="2"/>
      <c r="J2016" s="7"/>
      <c r="K2016" s="3"/>
      <c r="L2016" s="4"/>
    </row>
    <row r="2017" spans="1:12">
      <c r="A2017" s="5"/>
      <c r="B2017" s="3"/>
      <c r="C2017" s="3"/>
      <c r="D2017" s="8"/>
      <c r="E2017" s="8"/>
      <c r="F2017" s="7"/>
      <c r="G2017" s="7"/>
      <c r="H2017" s="7"/>
      <c r="I2017" s="2"/>
      <c r="J2017" s="7"/>
      <c r="K2017" s="3"/>
      <c r="L2017" s="4"/>
    </row>
    <row r="2018" spans="1:12">
      <c r="A2018" s="5"/>
      <c r="B2018" s="3"/>
      <c r="C2018" s="3"/>
      <c r="D2018" s="8"/>
      <c r="E2018" s="8"/>
      <c r="F2018" s="7"/>
      <c r="G2018" s="7"/>
      <c r="H2018" s="7"/>
      <c r="I2018" s="2"/>
      <c r="J2018" s="7"/>
      <c r="K2018" s="3"/>
      <c r="L2018" s="4"/>
    </row>
    <row r="2019" spans="1:12">
      <c r="A2019" s="5"/>
      <c r="B2019" s="3"/>
      <c r="C2019" s="3"/>
      <c r="D2019" s="8"/>
      <c r="E2019" s="8"/>
      <c r="F2019" s="7"/>
      <c r="G2019" s="7"/>
      <c r="H2019" s="7"/>
      <c r="I2019" s="2"/>
      <c r="J2019" s="7"/>
      <c r="K2019" s="3"/>
      <c r="L2019" s="4"/>
    </row>
    <row r="2020" spans="1:12">
      <c r="A2020" s="5"/>
      <c r="B2020" s="3"/>
      <c r="C2020" s="3"/>
      <c r="D2020" s="8"/>
      <c r="E2020" s="8"/>
      <c r="F2020" s="7"/>
      <c r="G2020" s="7"/>
      <c r="H2020" s="7"/>
      <c r="I2020" s="2"/>
      <c r="J2020" s="7"/>
      <c r="K2020" s="3"/>
      <c r="L2020" s="4"/>
    </row>
    <row r="2021" spans="1:12">
      <c r="A2021" s="5"/>
      <c r="B2021" s="3"/>
      <c r="C2021" s="3"/>
      <c r="D2021" s="8"/>
      <c r="E2021" s="8"/>
      <c r="F2021" s="7"/>
      <c r="G2021" s="7"/>
      <c r="H2021" s="7"/>
      <c r="I2021" s="2"/>
      <c r="J2021" s="7"/>
      <c r="K2021" s="3"/>
      <c r="L2021" s="4"/>
    </row>
    <row r="2022" spans="1:12">
      <c r="A2022" s="5"/>
      <c r="B2022" s="3"/>
      <c r="C2022" s="3"/>
      <c r="D2022" s="8"/>
      <c r="E2022" s="8"/>
      <c r="F2022" s="7"/>
      <c r="G2022" s="7"/>
      <c r="H2022" s="7"/>
      <c r="I2022" s="2"/>
      <c r="J2022" s="7"/>
      <c r="K2022" s="3"/>
      <c r="L2022" s="4"/>
    </row>
    <row r="2023" spans="1:12">
      <c r="A2023" s="5"/>
      <c r="B2023" s="3"/>
      <c r="C2023" s="3"/>
      <c r="D2023" s="8"/>
      <c r="E2023" s="8"/>
      <c r="F2023" s="7"/>
      <c r="G2023" s="7"/>
      <c r="H2023" s="7"/>
      <c r="I2023" s="2"/>
      <c r="J2023" s="7"/>
      <c r="K2023" s="3"/>
      <c r="L2023" s="4"/>
    </row>
    <row r="2024" spans="1:12">
      <c r="A2024" s="5"/>
      <c r="B2024" s="3"/>
      <c r="C2024" s="3"/>
      <c r="D2024" s="8"/>
      <c r="E2024" s="8"/>
      <c r="F2024" s="7"/>
      <c r="G2024" s="7"/>
      <c r="H2024" s="7"/>
      <c r="I2024" s="2"/>
      <c r="J2024" s="7"/>
      <c r="K2024" s="3"/>
      <c r="L2024" s="4"/>
    </row>
    <row r="2025" spans="1:12">
      <c r="A2025" s="5"/>
      <c r="B2025" s="3"/>
      <c r="C2025" s="3"/>
      <c r="D2025" s="8"/>
      <c r="E2025" s="8"/>
      <c r="F2025" s="7"/>
      <c r="G2025" s="7"/>
      <c r="H2025" s="7"/>
      <c r="I2025" s="2"/>
      <c r="J2025" s="7"/>
      <c r="K2025" s="3"/>
      <c r="L2025" s="4"/>
    </row>
    <row r="2026" spans="1:12">
      <c r="A2026" s="5"/>
      <c r="B2026" s="3"/>
      <c r="C2026" s="3"/>
      <c r="D2026" s="8"/>
      <c r="E2026" s="8"/>
      <c r="F2026" s="7"/>
      <c r="G2026" s="7"/>
      <c r="H2026" s="7"/>
      <c r="I2026" s="2"/>
      <c r="J2026" s="7"/>
      <c r="K2026" s="3"/>
      <c r="L2026" s="4"/>
    </row>
    <row r="2027" spans="1:12">
      <c r="A2027" s="5"/>
      <c r="B2027" s="3"/>
      <c r="C2027" s="3"/>
      <c r="D2027" s="8"/>
      <c r="E2027" s="8"/>
      <c r="F2027" s="7"/>
      <c r="G2027" s="7"/>
      <c r="H2027" s="7"/>
      <c r="I2027" s="2"/>
      <c r="J2027" s="7"/>
      <c r="K2027" s="3"/>
      <c r="L2027" s="4"/>
    </row>
    <row r="2028" spans="1:12">
      <c r="A2028" s="5"/>
      <c r="B2028" s="3"/>
      <c r="C2028" s="3"/>
      <c r="D2028" s="8"/>
      <c r="E2028" s="8"/>
      <c r="F2028" s="7"/>
      <c r="G2028" s="7"/>
      <c r="H2028" s="7"/>
      <c r="I2028" s="2"/>
      <c r="J2028" s="7"/>
      <c r="K2028" s="3"/>
      <c r="L2028" s="4"/>
    </row>
    <row r="2029" spans="1:12">
      <c r="A2029" s="5"/>
      <c r="B2029" s="3"/>
      <c r="C2029" s="3"/>
      <c r="D2029" s="8"/>
      <c r="E2029" s="8"/>
      <c r="F2029" s="7"/>
      <c r="G2029" s="7"/>
      <c r="H2029" s="7"/>
      <c r="I2029" s="2"/>
      <c r="J2029" s="7"/>
      <c r="K2029" s="3"/>
      <c r="L2029" s="4"/>
    </row>
    <row r="2030" spans="1:12">
      <c r="A2030" s="5"/>
      <c r="B2030" s="3"/>
      <c r="C2030" s="3"/>
      <c r="D2030" s="8"/>
      <c r="E2030" s="8"/>
      <c r="F2030" s="7"/>
      <c r="G2030" s="7"/>
      <c r="H2030" s="7"/>
      <c r="I2030" s="2"/>
      <c r="J2030" s="7"/>
      <c r="K2030" s="3"/>
      <c r="L2030" s="4"/>
    </row>
    <row r="2031" spans="1:12">
      <c r="A2031" s="5"/>
      <c r="B2031" s="3"/>
      <c r="C2031" s="3"/>
      <c r="D2031" s="8"/>
      <c r="E2031" s="8"/>
      <c r="F2031" s="7"/>
      <c r="G2031" s="7"/>
      <c r="H2031" s="7"/>
      <c r="I2031" s="2"/>
      <c r="J2031" s="7"/>
      <c r="K2031" s="3"/>
      <c r="L2031" s="4"/>
    </row>
    <row r="2032" spans="1:12">
      <c r="A2032" s="5"/>
      <c r="B2032" s="3"/>
      <c r="C2032" s="3"/>
      <c r="D2032" s="8"/>
      <c r="E2032" s="8"/>
      <c r="F2032" s="7"/>
      <c r="G2032" s="7"/>
      <c r="H2032" s="7"/>
      <c r="I2032" s="2"/>
      <c r="J2032" s="7"/>
      <c r="K2032" s="3"/>
      <c r="L2032" s="4"/>
    </row>
    <row r="2033" spans="1:12">
      <c r="A2033" s="5"/>
      <c r="B2033" s="3"/>
      <c r="C2033" s="3"/>
      <c r="D2033" s="8"/>
      <c r="E2033" s="8"/>
      <c r="F2033" s="7"/>
      <c r="G2033" s="7"/>
      <c r="H2033" s="7"/>
      <c r="I2033" s="2"/>
      <c r="J2033" s="7"/>
      <c r="K2033" s="3"/>
      <c r="L2033" s="4"/>
    </row>
    <row r="2034" spans="1:12">
      <c r="A2034" s="5"/>
      <c r="B2034" s="3"/>
      <c r="C2034" s="3"/>
      <c r="D2034" s="8"/>
      <c r="E2034" s="8"/>
      <c r="F2034" s="7"/>
      <c r="G2034" s="7"/>
      <c r="H2034" s="7"/>
      <c r="I2034" s="2"/>
      <c r="J2034" s="7"/>
      <c r="K2034" s="3"/>
      <c r="L2034" s="4"/>
    </row>
    <row r="2035" spans="1:12">
      <c r="A2035" s="5"/>
      <c r="B2035" s="3"/>
      <c r="C2035" s="3"/>
      <c r="D2035" s="8"/>
      <c r="E2035" s="8"/>
      <c r="F2035" s="7"/>
      <c r="G2035" s="7"/>
      <c r="H2035" s="7"/>
      <c r="I2035" s="2"/>
      <c r="J2035" s="7"/>
      <c r="K2035" s="3"/>
      <c r="L2035" s="4"/>
    </row>
    <row r="2036" spans="1:12">
      <c r="A2036" s="5"/>
      <c r="B2036" s="3"/>
      <c r="C2036" s="3"/>
      <c r="D2036" s="8"/>
      <c r="E2036" s="8"/>
      <c r="F2036" s="7"/>
      <c r="G2036" s="7"/>
      <c r="H2036" s="7"/>
      <c r="I2036" s="2"/>
      <c r="J2036" s="7"/>
      <c r="K2036" s="3"/>
      <c r="L2036" s="4"/>
    </row>
    <row r="2037" spans="1:12">
      <c r="A2037" s="5"/>
      <c r="B2037" s="3"/>
      <c r="C2037" s="3"/>
      <c r="D2037" s="8"/>
      <c r="E2037" s="8"/>
      <c r="F2037" s="7"/>
      <c r="G2037" s="7"/>
      <c r="H2037" s="7"/>
      <c r="I2037" s="2"/>
      <c r="J2037" s="7"/>
      <c r="K2037" s="3"/>
      <c r="L2037" s="4"/>
    </row>
    <row r="2038" spans="1:12">
      <c r="A2038" s="5"/>
      <c r="B2038" s="3"/>
      <c r="C2038" s="3"/>
      <c r="D2038" s="8"/>
      <c r="E2038" s="8"/>
      <c r="F2038" s="7"/>
      <c r="G2038" s="7"/>
      <c r="H2038" s="7"/>
      <c r="I2038" s="2"/>
      <c r="J2038" s="7"/>
      <c r="K2038" s="3"/>
      <c r="L2038" s="4"/>
    </row>
    <row r="2039" spans="1:12">
      <c r="A2039" s="5"/>
      <c r="B2039" s="3"/>
      <c r="C2039" s="3"/>
      <c r="D2039" s="8"/>
      <c r="E2039" s="8"/>
      <c r="F2039" s="7"/>
      <c r="G2039" s="7"/>
      <c r="H2039" s="7"/>
      <c r="I2039" s="2"/>
      <c r="J2039" s="7"/>
      <c r="K2039" s="3"/>
      <c r="L2039" s="4"/>
    </row>
    <row r="2040" spans="1:12">
      <c r="A2040" s="5"/>
      <c r="B2040" s="3"/>
      <c r="C2040" s="3"/>
      <c r="D2040" s="8"/>
      <c r="E2040" s="8"/>
      <c r="F2040" s="7"/>
      <c r="G2040" s="7"/>
      <c r="H2040" s="7"/>
      <c r="I2040" s="2"/>
      <c r="J2040" s="7"/>
      <c r="K2040" s="3"/>
      <c r="L2040" s="4"/>
    </row>
    <row r="2041" spans="1:12">
      <c r="A2041" s="5"/>
      <c r="B2041" s="3"/>
      <c r="C2041" s="3"/>
      <c r="D2041" s="8"/>
      <c r="E2041" s="8"/>
      <c r="F2041" s="7"/>
      <c r="G2041" s="7"/>
      <c r="H2041" s="7"/>
      <c r="I2041" s="2"/>
      <c r="J2041" s="7"/>
      <c r="K2041" s="3"/>
      <c r="L2041" s="4"/>
    </row>
    <row r="2042" spans="1:12">
      <c r="A2042" s="5"/>
      <c r="B2042" s="3"/>
      <c r="C2042" s="3"/>
      <c r="D2042" s="8"/>
      <c r="E2042" s="8"/>
      <c r="F2042" s="7"/>
      <c r="G2042" s="7"/>
      <c r="H2042" s="7"/>
      <c r="I2042" s="2"/>
      <c r="J2042" s="7"/>
      <c r="K2042" s="3"/>
      <c r="L2042" s="4"/>
    </row>
    <row r="2043" spans="1:12">
      <c r="A2043" s="5"/>
      <c r="B2043" s="3"/>
      <c r="C2043" s="3"/>
      <c r="D2043" s="8"/>
      <c r="E2043" s="8"/>
      <c r="F2043" s="7"/>
      <c r="G2043" s="7"/>
      <c r="H2043" s="7"/>
      <c r="I2043" s="2"/>
      <c r="J2043" s="7"/>
      <c r="K2043" s="3"/>
      <c r="L2043" s="4"/>
    </row>
    <row r="2044" spans="1:12">
      <c r="A2044" s="5"/>
      <c r="B2044" s="3"/>
      <c r="C2044" s="3"/>
      <c r="D2044" s="8"/>
      <c r="E2044" s="8"/>
      <c r="F2044" s="7"/>
      <c r="G2044" s="7"/>
      <c r="H2044" s="7"/>
      <c r="I2044" s="2"/>
      <c r="J2044" s="7"/>
      <c r="K2044" s="3"/>
      <c r="L2044" s="4"/>
    </row>
    <row r="2045" spans="1:12">
      <c r="A2045" s="5"/>
      <c r="B2045" s="3"/>
      <c r="C2045" s="3"/>
      <c r="D2045" s="8"/>
      <c r="E2045" s="8"/>
      <c r="F2045" s="7"/>
      <c r="G2045" s="7"/>
      <c r="H2045" s="7"/>
      <c r="I2045" s="2"/>
      <c r="J2045" s="7"/>
      <c r="K2045" s="3"/>
      <c r="L2045" s="4"/>
    </row>
    <row r="2046" spans="1:12">
      <c r="A2046" s="5"/>
      <c r="B2046" s="3"/>
      <c r="C2046" s="3"/>
      <c r="D2046" s="8"/>
      <c r="E2046" s="8"/>
      <c r="F2046" s="7"/>
      <c r="G2046" s="7"/>
      <c r="H2046" s="7"/>
      <c r="I2046" s="2"/>
      <c r="J2046" s="7"/>
      <c r="K2046" s="3"/>
      <c r="L2046" s="4"/>
    </row>
    <row r="2047" spans="1:12">
      <c r="A2047" s="5"/>
      <c r="B2047" s="3"/>
      <c r="C2047" s="3"/>
      <c r="D2047" s="8"/>
      <c r="E2047" s="8"/>
      <c r="F2047" s="7"/>
      <c r="G2047" s="7"/>
      <c r="H2047" s="7"/>
      <c r="I2047" s="2"/>
      <c r="J2047" s="7"/>
      <c r="K2047" s="3"/>
      <c r="L2047" s="4"/>
    </row>
    <row r="2048" spans="1:12">
      <c r="A2048" s="5"/>
      <c r="B2048" s="3"/>
      <c r="C2048" s="3"/>
      <c r="D2048" s="8"/>
      <c r="E2048" s="8"/>
      <c r="F2048" s="7"/>
      <c r="G2048" s="7"/>
      <c r="H2048" s="7"/>
      <c r="I2048" s="2"/>
      <c r="J2048" s="7"/>
      <c r="K2048" s="3"/>
      <c r="L2048" s="4"/>
    </row>
    <row r="2049" spans="1:12">
      <c r="A2049" s="5"/>
      <c r="B2049" s="3"/>
      <c r="C2049" s="3"/>
      <c r="D2049" s="8"/>
      <c r="E2049" s="8"/>
      <c r="F2049" s="7"/>
      <c r="G2049" s="7"/>
      <c r="H2049" s="7"/>
      <c r="I2049" s="2"/>
      <c r="J2049" s="7"/>
      <c r="K2049" s="3"/>
      <c r="L2049" s="4"/>
    </row>
    <row r="2050" spans="1:12">
      <c r="A2050" s="5"/>
      <c r="B2050" s="3"/>
      <c r="C2050" s="3"/>
      <c r="D2050" s="8"/>
      <c r="E2050" s="8"/>
      <c r="F2050" s="7"/>
      <c r="G2050" s="7"/>
      <c r="H2050" s="7"/>
      <c r="I2050" s="2"/>
      <c r="J2050" s="7"/>
      <c r="K2050" s="3"/>
      <c r="L2050" s="4"/>
    </row>
    <row r="2051" spans="1:12">
      <c r="A2051" s="5"/>
      <c r="B2051" s="3"/>
      <c r="C2051" s="3"/>
      <c r="D2051" s="8"/>
      <c r="E2051" s="8"/>
      <c r="F2051" s="7"/>
      <c r="G2051" s="7"/>
      <c r="H2051" s="7"/>
      <c r="I2051" s="2"/>
      <c r="J2051" s="7"/>
      <c r="K2051" s="3"/>
      <c r="L2051" s="4"/>
    </row>
    <row r="2052" spans="1:12">
      <c r="A2052" s="5"/>
      <c r="B2052" s="3"/>
      <c r="C2052" s="3"/>
      <c r="D2052" s="8"/>
      <c r="E2052" s="8"/>
      <c r="F2052" s="7"/>
      <c r="G2052" s="7"/>
      <c r="H2052" s="7"/>
      <c r="I2052" s="2"/>
      <c r="J2052" s="7"/>
      <c r="K2052" s="3"/>
      <c r="L2052" s="4"/>
    </row>
    <row r="2053" spans="1:12">
      <c r="A2053" s="5"/>
      <c r="B2053" s="3"/>
      <c r="C2053" s="3"/>
      <c r="D2053" s="8"/>
      <c r="E2053" s="8"/>
      <c r="F2053" s="7"/>
      <c r="G2053" s="7"/>
      <c r="H2053" s="7"/>
      <c r="I2053" s="2"/>
      <c r="J2053" s="7"/>
      <c r="K2053" s="3"/>
      <c r="L2053" s="4"/>
    </row>
    <row r="2054" spans="1:12">
      <c r="A2054" s="5"/>
      <c r="B2054" s="3"/>
      <c r="C2054" s="3"/>
      <c r="D2054" s="8"/>
      <c r="E2054" s="8"/>
      <c r="F2054" s="7"/>
      <c r="G2054" s="7"/>
      <c r="H2054" s="7"/>
      <c r="I2054" s="2"/>
      <c r="J2054" s="7"/>
      <c r="K2054" s="3"/>
      <c r="L2054" s="4"/>
    </row>
    <row r="2055" spans="1:12">
      <c r="A2055" s="5"/>
      <c r="B2055" s="3"/>
      <c r="C2055" s="3"/>
      <c r="D2055" s="8"/>
      <c r="E2055" s="8"/>
      <c r="F2055" s="7"/>
      <c r="G2055" s="7"/>
      <c r="H2055" s="7"/>
      <c r="I2055" s="2"/>
      <c r="J2055" s="7"/>
      <c r="K2055" s="3"/>
      <c r="L2055" s="4"/>
    </row>
    <row r="2056" spans="1:12">
      <c r="A2056" s="5"/>
      <c r="B2056" s="3"/>
      <c r="C2056" s="3"/>
      <c r="D2056" s="8"/>
      <c r="E2056" s="8"/>
      <c r="F2056" s="7"/>
      <c r="G2056" s="7"/>
      <c r="H2056" s="7"/>
      <c r="I2056" s="2"/>
      <c r="J2056" s="7"/>
      <c r="K2056" s="3"/>
      <c r="L2056" s="4"/>
    </row>
    <row r="2057" spans="1:12">
      <c r="A2057" s="5"/>
      <c r="B2057" s="3"/>
      <c r="C2057" s="3"/>
      <c r="D2057" s="8"/>
      <c r="E2057" s="8"/>
      <c r="F2057" s="7"/>
      <c r="G2057" s="7"/>
      <c r="H2057" s="7"/>
      <c r="I2057" s="2"/>
      <c r="J2057" s="7"/>
      <c r="K2057" s="3"/>
      <c r="L2057" s="4"/>
    </row>
    <row r="2058" spans="1:12">
      <c r="A2058" s="5"/>
      <c r="B2058" s="3"/>
      <c r="C2058" s="3"/>
      <c r="D2058" s="8"/>
      <c r="E2058" s="8"/>
      <c r="F2058" s="7"/>
      <c r="G2058" s="7"/>
      <c r="H2058" s="7"/>
      <c r="I2058" s="2"/>
      <c r="J2058" s="7"/>
      <c r="K2058" s="3"/>
      <c r="L2058" s="4"/>
    </row>
    <row r="2059" spans="1:12">
      <c r="A2059" s="5"/>
      <c r="B2059" s="3"/>
      <c r="C2059" s="3"/>
      <c r="D2059" s="8"/>
      <c r="E2059" s="8"/>
      <c r="F2059" s="7"/>
      <c r="G2059" s="7"/>
      <c r="H2059" s="7"/>
      <c r="I2059" s="2"/>
      <c r="J2059" s="7"/>
      <c r="K2059" s="3"/>
      <c r="L2059" s="4"/>
    </row>
    <row r="2060" spans="1:12">
      <c r="A2060" s="5"/>
      <c r="B2060" s="3"/>
      <c r="C2060" s="3"/>
      <c r="D2060" s="8"/>
      <c r="E2060" s="8"/>
      <c r="F2060" s="7"/>
      <c r="G2060" s="7"/>
      <c r="H2060" s="7"/>
      <c r="I2060" s="2"/>
      <c r="J2060" s="7"/>
      <c r="K2060" s="3"/>
      <c r="L2060" s="4"/>
    </row>
    <row r="2061" spans="1:12">
      <c r="A2061" s="5"/>
      <c r="B2061" s="3"/>
      <c r="C2061" s="3"/>
      <c r="D2061" s="8"/>
      <c r="E2061" s="8"/>
      <c r="F2061" s="7"/>
      <c r="G2061" s="7"/>
      <c r="H2061" s="7"/>
      <c r="I2061" s="2"/>
      <c r="J2061" s="7"/>
      <c r="K2061" s="3"/>
      <c r="L2061" s="4"/>
    </row>
    <row r="2062" spans="1:12">
      <c r="A2062" s="5"/>
      <c r="B2062" s="3"/>
      <c r="C2062" s="3"/>
      <c r="D2062" s="8"/>
      <c r="E2062" s="8"/>
      <c r="F2062" s="7"/>
      <c r="G2062" s="7"/>
      <c r="H2062" s="7"/>
      <c r="I2062" s="2"/>
      <c r="J2062" s="7"/>
      <c r="K2062" s="3"/>
      <c r="L2062" s="4"/>
    </row>
    <row r="2063" spans="1:12">
      <c r="A2063" s="5"/>
      <c r="B2063" s="3"/>
      <c r="C2063" s="3"/>
      <c r="D2063" s="8"/>
      <c r="E2063" s="8"/>
      <c r="F2063" s="7"/>
      <c r="G2063" s="7"/>
      <c r="H2063" s="7"/>
      <c r="I2063" s="2"/>
      <c r="J2063" s="7"/>
      <c r="K2063" s="3"/>
      <c r="L2063" s="4"/>
    </row>
    <row r="2064" spans="1:12">
      <c r="A2064" s="5"/>
      <c r="B2064" s="3"/>
      <c r="C2064" s="3"/>
      <c r="D2064" s="8"/>
      <c r="E2064" s="8"/>
      <c r="F2064" s="7"/>
      <c r="G2064" s="7"/>
      <c r="H2064" s="7"/>
      <c r="I2064" s="2"/>
      <c r="J2064" s="7"/>
      <c r="K2064" s="3"/>
      <c r="L2064" s="4"/>
    </row>
    <row r="2065" spans="1:12">
      <c r="A2065" s="5"/>
      <c r="B2065" s="3"/>
      <c r="C2065" s="3"/>
      <c r="D2065" s="8"/>
      <c r="E2065" s="8"/>
      <c r="F2065" s="7"/>
      <c r="G2065" s="7"/>
      <c r="H2065" s="7"/>
      <c r="I2065" s="2"/>
      <c r="J2065" s="7"/>
      <c r="K2065" s="3"/>
      <c r="L2065" s="4"/>
    </row>
    <row r="2066" spans="1:12">
      <c r="A2066" s="5"/>
      <c r="B2066" s="3"/>
      <c r="C2066" s="3"/>
      <c r="D2066" s="8"/>
      <c r="E2066" s="8"/>
      <c r="F2066" s="7"/>
      <c r="G2066" s="7"/>
      <c r="H2066" s="7"/>
      <c r="I2066" s="2"/>
      <c r="J2066" s="7"/>
      <c r="K2066" s="3"/>
      <c r="L2066" s="4"/>
    </row>
    <row r="2067" spans="1:12">
      <c r="A2067" s="5"/>
      <c r="B2067" s="3"/>
      <c r="C2067" s="3"/>
      <c r="D2067" s="8"/>
      <c r="E2067" s="8"/>
      <c r="F2067" s="7"/>
      <c r="G2067" s="7"/>
      <c r="H2067" s="7"/>
      <c r="I2067" s="2"/>
      <c r="J2067" s="7"/>
      <c r="K2067" s="3"/>
      <c r="L2067" s="4"/>
    </row>
    <row r="2068" spans="1:12">
      <c r="A2068" s="5"/>
      <c r="B2068" s="3"/>
      <c r="C2068" s="3"/>
      <c r="D2068" s="8"/>
      <c r="E2068" s="8"/>
      <c r="F2068" s="7"/>
      <c r="G2068" s="7"/>
      <c r="H2068" s="7"/>
      <c r="I2068" s="2"/>
      <c r="J2068" s="7"/>
      <c r="K2068" s="3"/>
      <c r="L2068" s="4"/>
    </row>
    <row r="2069" spans="1:12">
      <c r="A2069" s="5"/>
      <c r="B2069" s="3"/>
      <c r="C2069" s="3"/>
      <c r="D2069" s="8"/>
      <c r="E2069" s="8"/>
      <c r="F2069" s="7"/>
      <c r="G2069" s="7"/>
      <c r="H2069" s="7"/>
      <c r="I2069" s="2"/>
      <c r="J2069" s="7"/>
      <c r="K2069" s="3"/>
      <c r="L2069" s="4"/>
    </row>
    <row r="2070" spans="1:12">
      <c r="A2070" s="5"/>
      <c r="B2070" s="3"/>
      <c r="C2070" s="3"/>
      <c r="D2070" s="8"/>
      <c r="E2070" s="8"/>
      <c r="F2070" s="7"/>
      <c r="G2070" s="7"/>
      <c r="H2070" s="7"/>
      <c r="I2070" s="2"/>
      <c r="J2070" s="7"/>
      <c r="K2070" s="3"/>
      <c r="L2070" s="4"/>
    </row>
    <row r="2071" spans="1:12">
      <c r="A2071" s="5"/>
      <c r="B2071" s="3"/>
      <c r="C2071" s="3"/>
      <c r="D2071" s="8"/>
      <c r="E2071" s="8"/>
      <c r="F2071" s="7"/>
      <c r="G2071" s="7"/>
      <c r="H2071" s="7"/>
      <c r="I2071" s="2"/>
      <c r="J2071" s="7"/>
      <c r="K2071" s="3"/>
      <c r="L2071" s="4"/>
    </row>
    <row r="2072" spans="1:12">
      <c r="A2072" s="5"/>
      <c r="B2072" s="3"/>
      <c r="C2072" s="3"/>
      <c r="D2072" s="8"/>
      <c r="E2072" s="8"/>
      <c r="F2072" s="7"/>
      <c r="G2072" s="7"/>
      <c r="H2072" s="7"/>
      <c r="I2072" s="2"/>
      <c r="J2072" s="7"/>
      <c r="K2072" s="3"/>
      <c r="L2072" s="4"/>
    </row>
    <row r="2073" spans="1:12">
      <c r="A2073" s="5"/>
      <c r="B2073" s="3"/>
      <c r="C2073" s="3"/>
      <c r="D2073" s="8"/>
      <c r="E2073" s="8"/>
      <c r="F2073" s="7"/>
      <c r="G2073" s="7"/>
      <c r="H2073" s="7"/>
      <c r="I2073" s="2"/>
      <c r="J2073" s="7"/>
      <c r="K2073" s="3"/>
      <c r="L2073" s="4"/>
    </row>
    <row r="2074" spans="1:12">
      <c r="A2074" s="5"/>
      <c r="B2074" s="3"/>
      <c r="C2074" s="3"/>
      <c r="D2074" s="8"/>
      <c r="E2074" s="8"/>
      <c r="F2074" s="7"/>
      <c r="G2074" s="7"/>
      <c r="H2074" s="7"/>
      <c r="I2074" s="2"/>
      <c r="J2074" s="7"/>
      <c r="K2074" s="3"/>
      <c r="L2074" s="4"/>
    </row>
    <row r="2075" spans="1:12">
      <c r="A2075" s="5"/>
      <c r="B2075" s="3"/>
      <c r="C2075" s="3"/>
      <c r="D2075" s="8"/>
      <c r="E2075" s="8"/>
      <c r="F2075" s="7"/>
      <c r="G2075" s="7"/>
      <c r="H2075" s="7"/>
      <c r="I2075" s="2"/>
      <c r="J2075" s="7"/>
      <c r="K2075" s="3"/>
      <c r="L2075" s="4"/>
    </row>
    <row r="2076" spans="1:12">
      <c r="A2076" s="5"/>
      <c r="B2076" s="3"/>
      <c r="C2076" s="3"/>
      <c r="D2076" s="8"/>
      <c r="E2076" s="8"/>
      <c r="F2076" s="7"/>
      <c r="G2076" s="7"/>
      <c r="H2076" s="7"/>
      <c r="I2076" s="2"/>
      <c r="J2076" s="7"/>
      <c r="K2076" s="3"/>
      <c r="L2076" s="4"/>
    </row>
    <row r="2077" spans="1:12">
      <c r="A2077" s="5"/>
      <c r="B2077" s="3"/>
      <c r="C2077" s="3"/>
      <c r="D2077" s="8"/>
      <c r="E2077" s="8"/>
      <c r="F2077" s="7"/>
      <c r="G2077" s="7"/>
      <c r="H2077" s="7"/>
      <c r="I2077" s="2"/>
      <c r="J2077" s="7"/>
      <c r="K2077" s="3"/>
      <c r="L2077" s="4"/>
    </row>
    <row r="2078" spans="1:12">
      <c r="A2078" s="5"/>
      <c r="B2078" s="3"/>
      <c r="C2078" s="3"/>
      <c r="D2078" s="8"/>
      <c r="E2078" s="8"/>
      <c r="F2078" s="7"/>
      <c r="G2078" s="7"/>
      <c r="H2078" s="7"/>
      <c r="I2078" s="2"/>
      <c r="J2078" s="7"/>
      <c r="K2078" s="3"/>
      <c r="L2078" s="4"/>
    </row>
    <row r="2079" spans="1:12">
      <c r="A2079" s="5"/>
      <c r="B2079" s="3"/>
      <c r="C2079" s="3"/>
      <c r="D2079" s="8"/>
      <c r="E2079" s="8"/>
      <c r="F2079" s="7"/>
      <c r="G2079" s="7"/>
      <c r="H2079" s="7"/>
      <c r="I2079" s="2"/>
      <c r="J2079" s="7"/>
      <c r="K2079" s="3"/>
      <c r="L2079" s="4"/>
    </row>
    <row r="2080" spans="1:12">
      <c r="A2080" s="5"/>
      <c r="B2080" s="3"/>
      <c r="C2080" s="3"/>
      <c r="D2080" s="8"/>
      <c r="E2080" s="8"/>
      <c r="F2080" s="7"/>
      <c r="G2080" s="7"/>
      <c r="H2080" s="7"/>
      <c r="I2080" s="2"/>
      <c r="J2080" s="7"/>
      <c r="K2080" s="3"/>
      <c r="L2080" s="4"/>
    </row>
    <row r="2081" spans="1:12">
      <c r="A2081" s="5"/>
      <c r="B2081" s="3"/>
      <c r="C2081" s="3"/>
      <c r="D2081" s="8"/>
      <c r="E2081" s="8"/>
      <c r="F2081" s="7"/>
      <c r="G2081" s="7"/>
      <c r="H2081" s="7"/>
      <c r="I2081" s="2"/>
      <c r="J2081" s="7"/>
      <c r="K2081" s="3"/>
      <c r="L2081" s="4"/>
    </row>
    <row r="2082" spans="1:12">
      <c r="A2082" s="5"/>
      <c r="B2082" s="3"/>
      <c r="C2082" s="3"/>
      <c r="D2082" s="8"/>
      <c r="E2082" s="8"/>
      <c r="F2082" s="7"/>
      <c r="G2082" s="7"/>
      <c r="H2082" s="7"/>
      <c r="I2082" s="2"/>
      <c r="J2082" s="7"/>
      <c r="K2082" s="3"/>
      <c r="L2082" s="4"/>
    </row>
    <row r="2083" spans="1:12">
      <c r="A2083" s="5"/>
      <c r="B2083" s="3"/>
      <c r="C2083" s="3"/>
      <c r="D2083" s="8"/>
      <c r="E2083" s="8"/>
      <c r="F2083" s="7"/>
      <c r="G2083" s="7"/>
      <c r="H2083" s="7"/>
      <c r="I2083" s="2"/>
      <c r="J2083" s="7"/>
      <c r="K2083" s="3"/>
      <c r="L2083" s="4"/>
    </row>
    <row r="2084" spans="1:12">
      <c r="A2084" s="5"/>
      <c r="B2084" s="3"/>
      <c r="C2084" s="3"/>
      <c r="D2084" s="8"/>
      <c r="E2084" s="8"/>
      <c r="F2084" s="7"/>
      <c r="G2084" s="7"/>
      <c r="H2084" s="7"/>
      <c r="I2084" s="2"/>
      <c r="J2084" s="7"/>
      <c r="K2084" s="3"/>
      <c r="L2084" s="4"/>
    </row>
    <row r="2085" spans="1:12">
      <c r="A2085" s="5"/>
      <c r="B2085" s="3"/>
      <c r="C2085" s="3"/>
      <c r="D2085" s="8"/>
      <c r="E2085" s="8"/>
      <c r="F2085" s="7"/>
      <c r="G2085" s="7"/>
      <c r="H2085" s="7"/>
      <c r="I2085" s="2"/>
      <c r="J2085" s="7"/>
      <c r="K2085" s="3"/>
      <c r="L2085" s="4"/>
    </row>
    <row r="2086" spans="1:12">
      <c r="A2086" s="5"/>
      <c r="B2086" s="3"/>
      <c r="C2086" s="3"/>
      <c r="D2086" s="8"/>
      <c r="E2086" s="8"/>
      <c r="F2086" s="7"/>
      <c r="G2086" s="7"/>
      <c r="H2086" s="7"/>
      <c r="I2086" s="2"/>
      <c r="J2086" s="7"/>
      <c r="K2086" s="3"/>
      <c r="L2086" s="4"/>
    </row>
    <row r="2087" spans="1:12">
      <c r="A2087" s="5"/>
      <c r="B2087" s="3"/>
      <c r="C2087" s="3"/>
      <c r="D2087" s="8"/>
      <c r="E2087" s="8"/>
      <c r="F2087" s="7"/>
      <c r="G2087" s="7"/>
      <c r="H2087" s="7"/>
      <c r="I2087" s="2"/>
      <c r="J2087" s="7"/>
      <c r="K2087" s="3"/>
      <c r="L2087" s="4"/>
    </row>
    <row r="2088" spans="1:12">
      <c r="A2088" s="5"/>
      <c r="B2088" s="3"/>
      <c r="C2088" s="3"/>
      <c r="D2088" s="8"/>
      <c r="E2088" s="8"/>
      <c r="F2088" s="7"/>
      <c r="G2088" s="7"/>
      <c r="H2088" s="7"/>
      <c r="I2088" s="2"/>
      <c r="J2088" s="7"/>
      <c r="K2088" s="3"/>
      <c r="L2088" s="4"/>
    </row>
    <row r="2089" spans="1:12">
      <c r="A2089" s="5"/>
      <c r="B2089" s="3"/>
      <c r="C2089" s="3"/>
      <c r="D2089" s="8"/>
      <c r="E2089" s="8"/>
      <c r="F2089" s="7"/>
      <c r="G2089" s="7"/>
      <c r="H2089" s="7"/>
      <c r="I2089" s="2"/>
      <c r="J2089" s="7"/>
      <c r="K2089" s="3"/>
      <c r="L2089" s="4"/>
    </row>
    <row r="2090" spans="1:12">
      <c r="A2090" s="5"/>
      <c r="B2090" s="3"/>
      <c r="C2090" s="3"/>
      <c r="D2090" s="8"/>
      <c r="E2090" s="8"/>
      <c r="F2090" s="7"/>
      <c r="G2090" s="7"/>
      <c r="H2090" s="7"/>
      <c r="I2090" s="2"/>
      <c r="J2090" s="7"/>
      <c r="K2090" s="3"/>
      <c r="L2090" s="4"/>
    </row>
    <row r="2091" spans="1:12">
      <c r="A2091" s="5"/>
      <c r="B2091" s="3"/>
      <c r="C2091" s="3"/>
      <c r="D2091" s="8"/>
      <c r="E2091" s="8"/>
      <c r="F2091" s="7"/>
      <c r="G2091" s="7"/>
      <c r="H2091" s="7"/>
      <c r="I2091" s="2"/>
      <c r="J2091" s="7"/>
      <c r="K2091" s="3"/>
      <c r="L2091" s="4"/>
    </row>
    <row r="2092" spans="1:12">
      <c r="A2092" s="5"/>
      <c r="B2092" s="3"/>
      <c r="C2092" s="3"/>
      <c r="D2092" s="8"/>
      <c r="E2092" s="8"/>
      <c r="F2092" s="7"/>
      <c r="G2092" s="7"/>
      <c r="H2092" s="7"/>
      <c r="I2092" s="2"/>
      <c r="J2092" s="7"/>
      <c r="K2092" s="3"/>
      <c r="L2092" s="4"/>
    </row>
    <row r="2093" spans="1:12">
      <c r="A2093" s="5"/>
      <c r="B2093" s="3"/>
      <c r="C2093" s="3"/>
      <c r="D2093" s="8"/>
      <c r="E2093" s="8"/>
      <c r="F2093" s="7"/>
      <c r="G2093" s="7"/>
      <c r="H2093" s="7"/>
      <c r="I2093" s="2"/>
      <c r="J2093" s="7"/>
      <c r="K2093" s="3"/>
      <c r="L2093" s="4"/>
    </row>
    <row r="2094" spans="1:12">
      <c r="A2094" s="5"/>
      <c r="B2094" s="3"/>
      <c r="C2094" s="3"/>
      <c r="D2094" s="8"/>
      <c r="E2094" s="8"/>
      <c r="F2094" s="7"/>
      <c r="G2094" s="7"/>
      <c r="H2094" s="7"/>
      <c r="I2094" s="2"/>
      <c r="J2094" s="7"/>
      <c r="K2094" s="3"/>
      <c r="L2094" s="4"/>
    </row>
    <row r="2095" spans="1:12">
      <c r="A2095" s="5"/>
      <c r="B2095" s="3"/>
      <c r="C2095" s="3"/>
      <c r="D2095" s="8"/>
      <c r="E2095" s="8"/>
      <c r="F2095" s="7"/>
      <c r="G2095" s="7"/>
      <c r="H2095" s="7"/>
      <c r="I2095" s="2"/>
      <c r="J2095" s="7"/>
      <c r="K2095" s="3"/>
      <c r="L2095" s="4"/>
    </row>
    <row r="2096" spans="1:12">
      <c r="A2096" s="5"/>
      <c r="B2096" s="3"/>
      <c r="C2096" s="3"/>
      <c r="D2096" s="8"/>
      <c r="E2096" s="8"/>
      <c r="F2096" s="7"/>
      <c r="G2096" s="7"/>
      <c r="H2096" s="7"/>
      <c r="I2096" s="2"/>
      <c r="J2096" s="7"/>
      <c r="K2096" s="3"/>
      <c r="L2096" s="4"/>
    </row>
    <row r="2097" spans="1:12">
      <c r="A2097" s="5"/>
      <c r="B2097" s="3"/>
      <c r="C2097" s="3"/>
      <c r="D2097" s="8"/>
      <c r="E2097" s="8"/>
      <c r="F2097" s="7"/>
      <c r="G2097" s="7"/>
      <c r="H2097" s="7"/>
      <c r="I2097" s="2"/>
      <c r="J2097" s="7"/>
      <c r="K2097" s="3"/>
      <c r="L2097" s="4"/>
    </row>
    <row r="2098" spans="1:12">
      <c r="A2098" s="5"/>
      <c r="B2098" s="3"/>
      <c r="C2098" s="3"/>
      <c r="D2098" s="8"/>
      <c r="E2098" s="8"/>
      <c r="F2098" s="7"/>
      <c r="G2098" s="7"/>
      <c r="H2098" s="7"/>
      <c r="I2098" s="2"/>
      <c r="J2098" s="7"/>
      <c r="K2098" s="3"/>
      <c r="L2098" s="4"/>
    </row>
    <row r="2099" spans="1:12">
      <c r="A2099" s="5"/>
      <c r="B2099" s="3"/>
      <c r="C2099" s="3"/>
      <c r="D2099" s="8"/>
      <c r="E2099" s="8"/>
      <c r="F2099" s="7"/>
      <c r="G2099" s="7"/>
      <c r="H2099" s="7"/>
      <c r="I2099" s="2"/>
      <c r="J2099" s="7"/>
      <c r="K2099" s="3"/>
      <c r="L2099" s="4"/>
    </row>
    <row r="2100" spans="1:12">
      <c r="A2100" s="5"/>
      <c r="B2100" s="3"/>
      <c r="C2100" s="3"/>
      <c r="D2100" s="8"/>
      <c r="E2100" s="8"/>
      <c r="F2100" s="7"/>
      <c r="G2100" s="7"/>
      <c r="H2100" s="7"/>
      <c r="I2100" s="2"/>
      <c r="J2100" s="7"/>
      <c r="K2100" s="3"/>
      <c r="L2100" s="4"/>
    </row>
    <row r="2101" spans="1:12">
      <c r="A2101" s="5"/>
      <c r="B2101" s="3"/>
      <c r="C2101" s="3"/>
      <c r="D2101" s="8"/>
      <c r="E2101" s="8"/>
      <c r="F2101" s="7"/>
      <c r="G2101" s="7"/>
      <c r="H2101" s="7"/>
      <c r="I2101" s="2"/>
      <c r="J2101" s="7"/>
      <c r="K2101" s="3"/>
      <c r="L2101" s="4"/>
    </row>
    <row r="2102" spans="1:12">
      <c r="A2102" s="5"/>
      <c r="B2102" s="3"/>
      <c r="C2102" s="3"/>
      <c r="D2102" s="8"/>
      <c r="E2102" s="8"/>
      <c r="F2102" s="7"/>
      <c r="G2102" s="7"/>
      <c r="H2102" s="7"/>
      <c r="I2102" s="2"/>
      <c r="J2102" s="7"/>
      <c r="K2102" s="3"/>
      <c r="L2102" s="4"/>
    </row>
    <row r="2103" spans="1:12">
      <c r="A2103" s="5"/>
      <c r="B2103" s="3"/>
      <c r="C2103" s="3"/>
      <c r="D2103" s="8"/>
      <c r="E2103" s="8"/>
      <c r="F2103" s="7"/>
      <c r="G2103" s="7"/>
      <c r="H2103" s="7"/>
      <c r="I2103" s="2"/>
      <c r="J2103" s="7"/>
      <c r="K2103" s="3"/>
      <c r="L2103" s="4"/>
    </row>
    <row r="2104" spans="1:12">
      <c r="A2104" s="5"/>
      <c r="B2104" s="3"/>
      <c r="C2104" s="3"/>
      <c r="D2104" s="8"/>
      <c r="E2104" s="8"/>
      <c r="F2104" s="7"/>
      <c r="G2104" s="7"/>
      <c r="H2104" s="7"/>
      <c r="I2104" s="2"/>
      <c r="J2104" s="7"/>
      <c r="K2104" s="3"/>
      <c r="L2104" s="4"/>
    </row>
    <row r="2105" spans="1:12">
      <c r="A2105" s="5"/>
      <c r="B2105" s="3"/>
      <c r="C2105" s="3"/>
      <c r="D2105" s="8"/>
      <c r="E2105" s="8"/>
      <c r="F2105" s="7"/>
      <c r="G2105" s="7"/>
      <c r="H2105" s="7"/>
      <c r="I2105" s="2"/>
      <c r="J2105" s="7"/>
      <c r="K2105" s="3"/>
      <c r="L2105" s="4"/>
    </row>
    <row r="2106" spans="1:12">
      <c r="A2106" s="5"/>
      <c r="B2106" s="3"/>
      <c r="C2106" s="3"/>
      <c r="D2106" s="8"/>
      <c r="E2106" s="8"/>
      <c r="F2106" s="7"/>
      <c r="G2106" s="7"/>
      <c r="H2106" s="7"/>
      <c r="I2106" s="2"/>
      <c r="J2106" s="7"/>
      <c r="K2106" s="3"/>
      <c r="L2106" s="4"/>
    </row>
    <row r="2107" spans="1:12">
      <c r="A2107" s="5"/>
      <c r="B2107" s="3"/>
      <c r="C2107" s="3"/>
      <c r="D2107" s="8"/>
      <c r="E2107" s="8"/>
      <c r="F2107" s="7"/>
      <c r="G2107" s="7"/>
      <c r="H2107" s="7"/>
      <c r="I2107" s="2"/>
      <c r="J2107" s="7"/>
      <c r="K2107" s="3"/>
      <c r="L2107" s="4"/>
    </row>
    <row r="2108" spans="1:12">
      <c r="A2108" s="5"/>
      <c r="B2108" s="3"/>
      <c r="C2108" s="3"/>
      <c r="D2108" s="8"/>
      <c r="E2108" s="8"/>
      <c r="F2108" s="7"/>
      <c r="G2108" s="7"/>
      <c r="H2108" s="7"/>
      <c r="I2108" s="2"/>
      <c r="J2108" s="7"/>
      <c r="K2108" s="3"/>
      <c r="L2108" s="4"/>
    </row>
    <row r="2109" spans="1:12">
      <c r="A2109" s="5"/>
      <c r="B2109" s="3"/>
      <c r="C2109" s="3"/>
      <c r="D2109" s="8"/>
      <c r="E2109" s="8"/>
      <c r="F2109" s="7"/>
      <c r="G2109" s="7"/>
      <c r="H2109" s="7"/>
      <c r="I2109" s="2"/>
      <c r="J2109" s="7"/>
      <c r="K2109" s="3"/>
      <c r="L2109" s="4"/>
    </row>
    <row r="2110" spans="1:12">
      <c r="A2110" s="5"/>
      <c r="B2110" s="3"/>
      <c r="C2110" s="3"/>
      <c r="D2110" s="8"/>
      <c r="E2110" s="8"/>
      <c r="F2110" s="7"/>
      <c r="G2110" s="7"/>
      <c r="H2110" s="7"/>
      <c r="I2110" s="2"/>
      <c r="J2110" s="7"/>
      <c r="K2110" s="3"/>
      <c r="L2110" s="4"/>
    </row>
    <row r="2111" spans="1:12">
      <c r="A2111" s="5"/>
      <c r="B2111" s="3"/>
      <c r="C2111" s="3"/>
      <c r="D2111" s="8"/>
      <c r="E2111" s="8"/>
      <c r="F2111" s="7"/>
      <c r="G2111" s="7"/>
      <c r="H2111" s="7"/>
      <c r="I2111" s="2"/>
      <c r="J2111" s="7"/>
      <c r="K2111" s="3"/>
      <c r="L2111" s="4"/>
    </row>
    <row r="2112" spans="1:12">
      <c r="A2112" s="5"/>
      <c r="B2112" s="3"/>
      <c r="C2112" s="3"/>
      <c r="D2112" s="8"/>
      <c r="E2112" s="8"/>
      <c r="F2112" s="7"/>
      <c r="G2112" s="7"/>
      <c r="H2112" s="7"/>
      <c r="I2112" s="2"/>
      <c r="J2112" s="7"/>
      <c r="K2112" s="3"/>
      <c r="L2112" s="4"/>
    </row>
    <row r="2113" spans="1:12">
      <c r="A2113" s="5"/>
      <c r="B2113" s="3"/>
      <c r="C2113" s="3"/>
      <c r="D2113" s="8"/>
      <c r="E2113" s="8"/>
      <c r="F2113" s="7"/>
      <c r="G2113" s="7"/>
      <c r="H2113" s="7"/>
      <c r="I2113" s="2"/>
      <c r="J2113" s="7"/>
      <c r="K2113" s="3"/>
      <c r="L2113" s="4"/>
    </row>
    <row r="2114" spans="1:12">
      <c r="A2114" s="5"/>
      <c r="B2114" s="3"/>
      <c r="C2114" s="3"/>
      <c r="D2114" s="8"/>
      <c r="E2114" s="8"/>
      <c r="F2114" s="7"/>
      <c r="G2114" s="7"/>
      <c r="H2114" s="7"/>
      <c r="I2114" s="2"/>
      <c r="J2114" s="7"/>
      <c r="K2114" s="3"/>
      <c r="L2114" s="4"/>
    </row>
    <row r="2115" spans="1:12">
      <c r="A2115" s="5"/>
      <c r="B2115" s="3"/>
      <c r="C2115" s="3"/>
      <c r="D2115" s="8"/>
      <c r="E2115" s="8"/>
      <c r="F2115" s="7"/>
      <c r="G2115" s="7"/>
      <c r="H2115" s="7"/>
      <c r="I2115" s="2"/>
      <c r="J2115" s="7"/>
      <c r="K2115" s="3"/>
      <c r="L2115" s="4"/>
    </row>
    <row r="2116" spans="1:12">
      <c r="A2116" s="5"/>
      <c r="B2116" s="3"/>
      <c r="C2116" s="3"/>
      <c r="D2116" s="8"/>
      <c r="E2116" s="8"/>
      <c r="F2116" s="7"/>
      <c r="G2116" s="7"/>
      <c r="H2116" s="7"/>
      <c r="I2116" s="2"/>
      <c r="J2116" s="7"/>
      <c r="K2116" s="3"/>
      <c r="L2116" s="4"/>
    </row>
    <row r="2117" spans="1:12">
      <c r="A2117" s="5"/>
      <c r="B2117" s="3"/>
      <c r="C2117" s="3"/>
      <c r="D2117" s="8"/>
      <c r="E2117" s="8"/>
      <c r="F2117" s="7"/>
      <c r="G2117" s="7"/>
      <c r="H2117" s="7"/>
      <c r="I2117" s="2"/>
      <c r="J2117" s="7"/>
      <c r="K2117" s="3"/>
      <c r="L2117" s="4"/>
    </row>
    <row r="2118" spans="1:12">
      <c r="A2118" s="5"/>
      <c r="B2118" s="3"/>
      <c r="C2118" s="3"/>
      <c r="D2118" s="8"/>
      <c r="E2118" s="8"/>
      <c r="F2118" s="7"/>
      <c r="G2118" s="7"/>
      <c r="H2118" s="7"/>
      <c r="I2118" s="2"/>
      <c r="J2118" s="7"/>
      <c r="K2118" s="3"/>
      <c r="L2118" s="4"/>
    </row>
    <row r="2119" spans="1:12">
      <c r="A2119" s="5"/>
      <c r="B2119" s="3"/>
      <c r="C2119" s="3"/>
      <c r="D2119" s="8"/>
      <c r="E2119" s="8"/>
      <c r="F2119" s="7"/>
      <c r="G2119" s="7"/>
      <c r="H2119" s="7"/>
      <c r="I2119" s="2"/>
      <c r="J2119" s="7"/>
      <c r="K2119" s="3"/>
      <c r="L2119" s="4"/>
    </row>
    <row r="2120" spans="1:12">
      <c r="A2120" s="5"/>
      <c r="B2120" s="3"/>
      <c r="C2120" s="3"/>
      <c r="D2120" s="8"/>
      <c r="E2120" s="8"/>
      <c r="F2120" s="7"/>
      <c r="G2120" s="7"/>
      <c r="H2120" s="7"/>
      <c r="I2120" s="2"/>
      <c r="J2120" s="7"/>
      <c r="K2120" s="3"/>
      <c r="L2120" s="4"/>
    </row>
    <row r="2121" spans="1:12">
      <c r="A2121" s="5"/>
      <c r="B2121" s="3"/>
      <c r="C2121" s="3"/>
      <c r="D2121" s="8"/>
      <c r="E2121" s="8"/>
      <c r="F2121" s="7"/>
      <c r="G2121" s="7"/>
      <c r="H2121" s="7"/>
      <c r="I2121" s="2"/>
      <c r="J2121" s="7"/>
      <c r="K2121" s="3"/>
      <c r="L2121" s="4"/>
    </row>
    <row r="2122" spans="1:12">
      <c r="A2122" s="5"/>
      <c r="B2122" s="3"/>
      <c r="C2122" s="3"/>
      <c r="D2122" s="8"/>
      <c r="E2122" s="8"/>
      <c r="F2122" s="3"/>
      <c r="G2122" s="7"/>
      <c r="H2122" s="7"/>
      <c r="I2122" s="2"/>
      <c r="J2122" s="7"/>
      <c r="K2122" s="3"/>
      <c r="L2122" s="4"/>
    </row>
    <row r="2123" spans="1:12">
      <c r="A2123" s="5"/>
      <c r="B2123" s="3"/>
      <c r="C2123" s="3"/>
      <c r="D2123" s="8"/>
      <c r="E2123" s="8"/>
      <c r="F2123" s="7"/>
      <c r="G2123" s="7"/>
      <c r="H2123" s="7"/>
      <c r="I2123" s="2"/>
      <c r="J2123" s="7"/>
      <c r="K2123" s="3"/>
      <c r="L2123" s="4"/>
    </row>
    <row r="2124" spans="1:12">
      <c r="A2124" s="5"/>
      <c r="B2124" s="3"/>
      <c r="C2124" s="3"/>
      <c r="D2124" s="8"/>
      <c r="E2124" s="8"/>
      <c r="F2124" s="7"/>
      <c r="G2124" s="7"/>
      <c r="H2124" s="7"/>
      <c r="I2124" s="2"/>
      <c r="J2124" s="7"/>
      <c r="K2124" s="3"/>
      <c r="L2124" s="4"/>
    </row>
    <row r="2125" spans="1:12">
      <c r="A2125" s="5"/>
      <c r="B2125" s="3"/>
      <c r="C2125" s="3"/>
      <c r="D2125" s="8"/>
      <c r="E2125" s="8"/>
      <c r="F2125" s="7"/>
      <c r="G2125" s="7"/>
      <c r="H2125" s="7"/>
      <c r="I2125" s="2"/>
      <c r="J2125" s="7"/>
      <c r="K2125" s="3"/>
      <c r="L2125" s="4"/>
    </row>
    <row r="2126" spans="1:12">
      <c r="A2126" s="5"/>
      <c r="B2126" s="3"/>
      <c r="C2126" s="3"/>
      <c r="D2126" s="8"/>
      <c r="E2126" s="8"/>
      <c r="F2126" s="7"/>
      <c r="G2126" s="7"/>
      <c r="H2126" s="7"/>
      <c r="I2126" s="2"/>
      <c r="J2126" s="7"/>
      <c r="K2126" s="3"/>
      <c r="L2126" s="4"/>
    </row>
    <row r="2127" spans="1:12">
      <c r="A2127" s="5"/>
      <c r="B2127" s="3"/>
      <c r="C2127" s="3"/>
      <c r="D2127" s="8"/>
      <c r="E2127" s="8"/>
      <c r="F2127" s="7"/>
      <c r="G2127" s="7"/>
      <c r="H2127" s="7"/>
      <c r="I2127" s="2"/>
      <c r="J2127" s="7"/>
      <c r="K2127" s="3"/>
      <c r="L2127" s="4"/>
    </row>
    <row r="2128" spans="1:12">
      <c r="A2128" s="5"/>
      <c r="B2128" s="3"/>
      <c r="C2128" s="3"/>
      <c r="D2128" s="8"/>
      <c r="E2128" s="8"/>
      <c r="F2128" s="7"/>
      <c r="G2128" s="7"/>
      <c r="H2128" s="7"/>
      <c r="I2128" s="2"/>
      <c r="J2128" s="7"/>
      <c r="K2128" s="3"/>
      <c r="L2128" s="4"/>
    </row>
    <row r="2129" spans="1:12">
      <c r="A2129" s="5"/>
      <c r="B2129" s="3"/>
      <c r="C2129" s="3"/>
      <c r="D2129" s="8"/>
      <c r="E2129" s="8"/>
      <c r="F2129" s="7"/>
      <c r="G2129" s="7"/>
      <c r="H2129" s="7"/>
      <c r="I2129" s="2"/>
      <c r="J2129" s="7"/>
      <c r="K2129" s="3"/>
      <c r="L2129" s="4"/>
    </row>
    <row r="2130" spans="1:12">
      <c r="A2130" s="5"/>
      <c r="B2130" s="3"/>
      <c r="C2130" s="3"/>
      <c r="D2130" s="8"/>
      <c r="E2130" s="8"/>
      <c r="F2130" s="7"/>
      <c r="G2130" s="7"/>
      <c r="H2130" s="7"/>
      <c r="I2130" s="2"/>
      <c r="J2130" s="7"/>
      <c r="K2130" s="3"/>
      <c r="L2130" s="4"/>
    </row>
    <row r="2131" spans="1:12">
      <c r="A2131" s="5"/>
      <c r="B2131" s="3"/>
      <c r="C2131" s="3"/>
      <c r="D2131" s="8"/>
      <c r="E2131" s="8"/>
      <c r="F2131" s="7"/>
      <c r="G2131" s="7"/>
      <c r="H2131" s="7"/>
      <c r="I2131" s="2"/>
      <c r="J2131" s="7"/>
      <c r="K2131" s="3"/>
      <c r="L2131" s="4"/>
    </row>
    <row r="2132" spans="1:12">
      <c r="A2132" s="5"/>
      <c r="B2132" s="3"/>
      <c r="C2132" s="3"/>
      <c r="D2132" s="8"/>
      <c r="E2132" s="8"/>
      <c r="F2132" s="7"/>
      <c r="G2132" s="7"/>
      <c r="H2132" s="7"/>
      <c r="I2132" s="2"/>
      <c r="J2132" s="7"/>
      <c r="K2132" s="3"/>
      <c r="L2132" s="4"/>
    </row>
    <row r="2133" spans="1:12">
      <c r="A2133" s="5"/>
      <c r="B2133" s="3"/>
      <c r="C2133" s="3"/>
      <c r="D2133" s="8"/>
      <c r="E2133" s="8"/>
      <c r="F2133" s="7"/>
      <c r="G2133" s="7"/>
      <c r="H2133" s="7"/>
      <c r="I2133" s="2"/>
      <c r="J2133" s="7"/>
      <c r="K2133" s="3"/>
      <c r="L2133" s="4"/>
    </row>
    <row r="2134" spans="1:12">
      <c r="A2134" s="5"/>
      <c r="B2134" s="3"/>
      <c r="C2134" s="3"/>
      <c r="D2134" s="8"/>
      <c r="E2134" s="8"/>
      <c r="F2134" s="7"/>
      <c r="G2134" s="7"/>
      <c r="H2134" s="7"/>
      <c r="I2134" s="2"/>
      <c r="J2134" s="7"/>
      <c r="K2134" s="3"/>
      <c r="L2134" s="4"/>
    </row>
    <row r="2135" spans="1:12">
      <c r="A2135" s="5"/>
      <c r="B2135" s="3"/>
      <c r="C2135" s="3"/>
      <c r="D2135" s="8"/>
      <c r="E2135" s="8"/>
      <c r="F2135" s="7"/>
      <c r="G2135" s="7"/>
      <c r="H2135" s="7"/>
      <c r="I2135" s="2"/>
      <c r="J2135" s="7"/>
      <c r="K2135" s="3"/>
      <c r="L2135" s="4"/>
    </row>
    <row r="2136" spans="1:12">
      <c r="A2136" s="5"/>
      <c r="B2136" s="3"/>
      <c r="C2136" s="3"/>
      <c r="D2136" s="8"/>
      <c r="E2136" s="8"/>
      <c r="F2136" s="7"/>
      <c r="G2136" s="7"/>
      <c r="H2136" s="7"/>
      <c r="I2136" s="2"/>
      <c r="J2136" s="7"/>
      <c r="K2136" s="3"/>
      <c r="L2136" s="4"/>
    </row>
    <row r="2137" spans="1:12">
      <c r="A2137" s="5"/>
      <c r="B2137" s="3"/>
      <c r="C2137" s="3"/>
      <c r="D2137" s="8"/>
      <c r="E2137" s="8"/>
      <c r="F2137" s="7"/>
      <c r="G2137" s="7"/>
      <c r="H2137" s="7"/>
      <c r="I2137" s="2"/>
      <c r="J2137" s="7"/>
      <c r="K2137" s="3"/>
      <c r="L2137" s="4"/>
    </row>
    <row r="2138" spans="1:12">
      <c r="A2138" s="5"/>
      <c r="B2138" s="3"/>
      <c r="C2138" s="3"/>
      <c r="D2138" s="8"/>
      <c r="E2138" s="8"/>
      <c r="F2138" s="7"/>
      <c r="G2138" s="7"/>
      <c r="H2138" s="7"/>
      <c r="I2138" s="2"/>
      <c r="J2138" s="7"/>
      <c r="K2138" s="3"/>
      <c r="L2138" s="4"/>
    </row>
    <row r="2139" spans="1:12">
      <c r="A2139" s="5"/>
      <c r="B2139" s="3"/>
      <c r="C2139" s="3"/>
      <c r="D2139" s="8"/>
      <c r="E2139" s="8"/>
      <c r="F2139" s="7"/>
      <c r="G2139" s="7"/>
      <c r="H2139" s="7"/>
      <c r="I2139" s="2"/>
      <c r="J2139" s="7"/>
      <c r="K2139" s="3"/>
      <c r="L2139" s="4"/>
    </row>
    <row r="2140" spans="1:12">
      <c r="A2140" s="5"/>
      <c r="B2140" s="3"/>
      <c r="C2140" s="3"/>
      <c r="D2140" s="8"/>
      <c r="E2140" s="8"/>
      <c r="F2140" s="7"/>
      <c r="G2140" s="7"/>
      <c r="H2140" s="7"/>
      <c r="I2140" s="2"/>
      <c r="J2140" s="7"/>
      <c r="K2140" s="3"/>
      <c r="L2140" s="4"/>
    </row>
    <row r="2141" spans="1:12">
      <c r="A2141" s="5"/>
      <c r="B2141" s="3"/>
      <c r="C2141" s="3"/>
      <c r="D2141" s="8"/>
      <c r="E2141" s="8"/>
      <c r="F2141" s="7"/>
      <c r="G2141" s="7"/>
      <c r="H2141" s="7"/>
      <c r="I2141" s="2"/>
      <c r="J2141" s="7"/>
      <c r="K2141" s="3"/>
      <c r="L2141" s="4"/>
    </row>
    <row r="2142" spans="1:12">
      <c r="A2142" s="5"/>
      <c r="B2142" s="3"/>
      <c r="C2142" s="3"/>
      <c r="D2142" s="8"/>
      <c r="E2142" s="8"/>
      <c r="F2142" s="7"/>
      <c r="G2142" s="7"/>
      <c r="H2142" s="7"/>
      <c r="I2142" s="2"/>
      <c r="J2142" s="7"/>
      <c r="K2142" s="3"/>
      <c r="L2142" s="4"/>
    </row>
    <row r="2143" spans="1:12">
      <c r="A2143" s="5"/>
      <c r="B2143" s="3"/>
      <c r="C2143" s="3"/>
      <c r="D2143" s="8"/>
      <c r="E2143" s="8"/>
      <c r="F2143" s="7"/>
      <c r="G2143" s="7"/>
      <c r="H2143" s="7"/>
      <c r="I2143" s="2"/>
      <c r="J2143" s="7"/>
      <c r="K2143" s="3"/>
      <c r="L2143" s="4"/>
    </row>
    <row r="2144" spans="1:12">
      <c r="A2144" s="5"/>
      <c r="B2144" s="3"/>
      <c r="C2144" s="3"/>
      <c r="D2144" s="8"/>
      <c r="E2144" s="8"/>
      <c r="F2144" s="7"/>
      <c r="G2144" s="7"/>
      <c r="H2144" s="7"/>
      <c r="I2144" s="2"/>
      <c r="J2144" s="7"/>
      <c r="K2144" s="3"/>
      <c r="L2144" s="4"/>
    </row>
    <row r="2145" spans="1:12">
      <c r="A2145" s="5"/>
      <c r="B2145" s="3"/>
      <c r="C2145" s="3"/>
      <c r="D2145" s="8"/>
      <c r="E2145" s="8"/>
      <c r="F2145" s="7"/>
      <c r="G2145" s="7"/>
      <c r="H2145" s="7"/>
      <c r="I2145" s="2"/>
      <c r="J2145" s="7"/>
      <c r="K2145" s="3"/>
      <c r="L2145" s="4"/>
    </row>
    <row r="2146" spans="1:12">
      <c r="A2146" s="5"/>
      <c r="B2146" s="3"/>
      <c r="C2146" s="3"/>
      <c r="D2146" s="8"/>
      <c r="E2146" s="8"/>
      <c r="F2146" s="7"/>
      <c r="G2146" s="7"/>
      <c r="H2146" s="7"/>
      <c r="I2146" s="2"/>
      <c r="J2146" s="7"/>
      <c r="K2146" s="3"/>
      <c r="L2146" s="4"/>
    </row>
    <row r="2147" spans="1:12">
      <c r="A2147" s="5"/>
      <c r="B2147" s="3"/>
      <c r="C2147" s="3"/>
      <c r="D2147" s="8"/>
      <c r="E2147" s="8"/>
      <c r="F2147" s="7"/>
      <c r="G2147" s="7"/>
      <c r="H2147" s="7"/>
      <c r="I2147" s="2"/>
      <c r="J2147" s="7"/>
      <c r="K2147" s="3"/>
      <c r="L2147" s="4"/>
    </row>
    <row r="2148" spans="1:12">
      <c r="A2148" s="5"/>
      <c r="B2148" s="3"/>
      <c r="C2148" s="3"/>
      <c r="D2148" s="8"/>
      <c r="E2148" s="8"/>
      <c r="F2148" s="7"/>
      <c r="G2148" s="7"/>
      <c r="H2148" s="7"/>
      <c r="I2148" s="2"/>
      <c r="J2148" s="7"/>
      <c r="K2148" s="3"/>
      <c r="L2148" s="4"/>
    </row>
    <row r="2149" spans="1:12">
      <c r="A2149" s="5"/>
      <c r="B2149" s="3"/>
      <c r="C2149" s="3"/>
      <c r="D2149" s="8"/>
      <c r="E2149" s="8"/>
      <c r="F2149" s="7"/>
      <c r="G2149" s="7"/>
      <c r="H2149" s="7"/>
      <c r="I2149" s="2"/>
      <c r="J2149" s="7"/>
      <c r="K2149" s="3"/>
      <c r="L2149" s="4"/>
    </row>
    <row r="2150" spans="1:12">
      <c r="A2150" s="5"/>
      <c r="B2150" s="3"/>
      <c r="C2150" s="3"/>
      <c r="D2150" s="8"/>
      <c r="E2150" s="8"/>
      <c r="F2150" s="7"/>
      <c r="G2150" s="7"/>
      <c r="H2150" s="7"/>
      <c r="I2150" s="2"/>
      <c r="J2150" s="7"/>
      <c r="K2150" s="3"/>
      <c r="L2150" s="4"/>
    </row>
    <row r="2151" spans="1:12">
      <c r="A2151" s="5"/>
      <c r="B2151" s="3"/>
      <c r="C2151" s="3"/>
      <c r="D2151" s="8"/>
      <c r="E2151" s="8"/>
      <c r="F2151" s="7"/>
      <c r="G2151" s="7"/>
      <c r="H2151" s="7"/>
      <c r="I2151" s="2"/>
      <c r="J2151" s="7"/>
      <c r="K2151" s="3"/>
      <c r="L2151" s="4"/>
    </row>
    <row r="2152" spans="1:12">
      <c r="A2152" s="5"/>
      <c r="B2152" s="3"/>
      <c r="C2152" s="3"/>
      <c r="D2152" s="8"/>
      <c r="E2152" s="8"/>
      <c r="F2152" s="7"/>
      <c r="G2152" s="7"/>
      <c r="H2152" s="7"/>
      <c r="I2152" s="2"/>
      <c r="J2152" s="7"/>
      <c r="K2152" s="3"/>
      <c r="L2152" s="4"/>
    </row>
    <row r="2153" spans="1:12">
      <c r="A2153" s="5"/>
      <c r="B2153" s="3"/>
      <c r="C2153" s="3"/>
      <c r="D2153" s="8"/>
      <c r="E2153" s="8"/>
      <c r="F2153" s="7"/>
      <c r="G2153" s="7"/>
      <c r="H2153" s="7"/>
      <c r="I2153" s="2"/>
      <c r="J2153" s="7"/>
      <c r="K2153" s="3"/>
      <c r="L2153" s="4"/>
    </row>
    <row r="2154" spans="1:12">
      <c r="A2154" s="5"/>
      <c r="B2154" s="3"/>
      <c r="C2154" s="3"/>
      <c r="D2154" s="8"/>
      <c r="E2154" s="8"/>
      <c r="F2154" s="7"/>
      <c r="G2154" s="7"/>
      <c r="H2154" s="7"/>
      <c r="I2154" s="2"/>
      <c r="J2154" s="7"/>
      <c r="K2154" s="3"/>
      <c r="L2154" s="4"/>
    </row>
    <row r="2155" spans="1:12">
      <c r="A2155" s="5"/>
      <c r="B2155" s="3"/>
      <c r="C2155" s="3"/>
      <c r="D2155" s="8"/>
      <c r="E2155" s="8"/>
      <c r="F2155" s="7"/>
      <c r="G2155" s="7"/>
      <c r="H2155" s="7"/>
      <c r="I2155" s="2"/>
      <c r="J2155" s="7"/>
      <c r="K2155" s="3"/>
      <c r="L2155" s="4"/>
    </row>
    <row r="2156" spans="1:12">
      <c r="A2156" s="5"/>
      <c r="B2156" s="3"/>
      <c r="C2156" s="3"/>
      <c r="D2156" s="8"/>
      <c r="E2156" s="8"/>
      <c r="F2156" s="7"/>
      <c r="G2156" s="7"/>
      <c r="H2156" s="7"/>
      <c r="I2156" s="2"/>
      <c r="J2156" s="7"/>
      <c r="K2156" s="3"/>
      <c r="L2156" s="4"/>
    </row>
    <row r="2157" spans="1:12">
      <c r="A2157" s="5"/>
      <c r="B2157" s="3"/>
      <c r="C2157" s="3"/>
      <c r="D2157" s="8"/>
      <c r="E2157" s="8"/>
      <c r="F2157" s="7"/>
      <c r="G2157" s="7"/>
      <c r="H2157" s="7"/>
      <c r="I2157" s="2"/>
      <c r="J2157" s="7"/>
      <c r="K2157" s="3"/>
      <c r="L2157" s="4"/>
    </row>
    <row r="2158" spans="1:12">
      <c r="A2158" s="5"/>
      <c r="B2158" s="3"/>
      <c r="C2158" s="3"/>
      <c r="D2158" s="8"/>
      <c r="E2158" s="8"/>
      <c r="F2158" s="7"/>
      <c r="G2158" s="7"/>
      <c r="H2158" s="7"/>
      <c r="I2158" s="2"/>
      <c r="J2158" s="7"/>
      <c r="K2158" s="3"/>
      <c r="L2158" s="4"/>
    </row>
    <row r="2159" spans="1:12">
      <c r="A2159" s="5"/>
      <c r="B2159" s="3"/>
      <c r="C2159" s="3"/>
      <c r="D2159" s="8"/>
      <c r="E2159" s="8"/>
      <c r="F2159" s="7"/>
      <c r="G2159" s="7"/>
      <c r="H2159" s="7"/>
      <c r="I2159" s="2"/>
      <c r="J2159" s="7"/>
      <c r="K2159" s="3"/>
      <c r="L2159" s="4"/>
    </row>
    <row r="2160" spans="1:12">
      <c r="A2160" s="5"/>
      <c r="B2160" s="3"/>
      <c r="C2160" s="3"/>
      <c r="D2160" s="8"/>
      <c r="E2160" s="8"/>
      <c r="F2160" s="7"/>
      <c r="G2160" s="7"/>
      <c r="H2160" s="7"/>
      <c r="I2160" s="2"/>
      <c r="J2160" s="7"/>
      <c r="K2160" s="3"/>
      <c r="L2160" s="4"/>
    </row>
    <row r="2161" spans="1:12">
      <c r="A2161" s="5"/>
      <c r="B2161" s="3"/>
      <c r="C2161" s="3"/>
      <c r="D2161" s="8"/>
      <c r="E2161" s="8"/>
      <c r="F2161" s="7"/>
      <c r="G2161" s="7"/>
      <c r="H2161" s="7"/>
      <c r="I2161" s="2"/>
      <c r="J2161" s="7"/>
      <c r="K2161" s="3"/>
      <c r="L2161" s="4"/>
    </row>
    <row r="2162" spans="1:12">
      <c r="A2162" s="5"/>
      <c r="B2162" s="3"/>
      <c r="C2162" s="3"/>
      <c r="D2162" s="8"/>
      <c r="E2162" s="8"/>
      <c r="F2162" s="7"/>
      <c r="G2162" s="7"/>
      <c r="H2162" s="7"/>
      <c r="I2162" s="2"/>
      <c r="J2162" s="7"/>
      <c r="K2162" s="3"/>
      <c r="L2162" s="4"/>
    </row>
    <row r="2163" spans="1:12">
      <c r="A2163" s="5"/>
      <c r="B2163" s="3"/>
      <c r="C2163" s="3"/>
      <c r="D2163" s="8"/>
      <c r="E2163" s="8"/>
      <c r="F2163" s="7"/>
      <c r="G2163" s="7"/>
      <c r="H2163" s="7"/>
      <c r="I2163" s="2"/>
      <c r="J2163" s="7"/>
      <c r="K2163" s="3"/>
      <c r="L2163" s="4"/>
    </row>
    <row r="2164" spans="1:12">
      <c r="A2164" s="5"/>
      <c r="B2164" s="3"/>
      <c r="C2164" s="3"/>
      <c r="D2164" s="8"/>
      <c r="E2164" s="8"/>
      <c r="F2164" s="7"/>
      <c r="G2164" s="7"/>
      <c r="H2164" s="7"/>
      <c r="I2164" s="2"/>
      <c r="J2164" s="7"/>
      <c r="K2164" s="3"/>
      <c r="L2164" s="4"/>
    </row>
    <row r="2165" spans="1:12">
      <c r="A2165" s="5"/>
      <c r="B2165" s="3"/>
      <c r="C2165" s="3"/>
      <c r="D2165" s="8"/>
      <c r="E2165" s="8"/>
      <c r="F2165" s="7"/>
      <c r="G2165" s="7"/>
      <c r="H2165" s="7"/>
      <c r="I2165" s="2"/>
      <c r="J2165" s="7"/>
      <c r="K2165" s="3"/>
      <c r="L2165" s="4"/>
    </row>
    <row r="2166" spans="1:12">
      <c r="A2166" s="5"/>
      <c r="B2166" s="3"/>
      <c r="C2166" s="3"/>
      <c r="D2166" s="8"/>
      <c r="E2166" s="8"/>
      <c r="F2166" s="7"/>
      <c r="G2166" s="7"/>
      <c r="H2166" s="7"/>
      <c r="I2166" s="2"/>
      <c r="J2166" s="7"/>
      <c r="K2166" s="3"/>
      <c r="L2166" s="4"/>
    </row>
    <row r="2167" spans="1:12">
      <c r="A2167" s="5"/>
      <c r="B2167" s="3"/>
      <c r="C2167" s="3"/>
      <c r="D2167" s="8"/>
      <c r="E2167" s="8"/>
      <c r="F2167" s="7"/>
      <c r="G2167" s="7"/>
      <c r="H2167" s="7"/>
      <c r="I2167" s="2"/>
      <c r="J2167" s="7"/>
      <c r="K2167" s="3"/>
      <c r="L2167" s="4"/>
    </row>
    <row r="2168" spans="1:12">
      <c r="A2168" s="5"/>
      <c r="B2168" s="3"/>
      <c r="C2168" s="3"/>
      <c r="D2168" s="8"/>
      <c r="E2168" s="8"/>
      <c r="F2168" s="7"/>
      <c r="G2168" s="7"/>
      <c r="H2168" s="7"/>
      <c r="I2168" s="2"/>
      <c r="J2168" s="7"/>
      <c r="K2168" s="3"/>
      <c r="L2168" s="4"/>
    </row>
    <row r="2169" spans="1:12">
      <c r="A2169" s="5"/>
      <c r="B2169" s="3"/>
      <c r="C2169" s="3"/>
      <c r="D2169" s="8"/>
      <c r="E2169" s="8"/>
      <c r="F2169" s="7"/>
      <c r="G2169" s="7"/>
      <c r="H2169" s="7"/>
      <c r="I2169" s="2"/>
      <c r="J2169" s="7"/>
      <c r="K2169" s="3"/>
      <c r="L2169" s="4"/>
    </row>
    <row r="2170" spans="1:12">
      <c r="A2170" s="5"/>
      <c r="B2170" s="3"/>
      <c r="C2170" s="3"/>
      <c r="D2170" s="8"/>
      <c r="E2170" s="8"/>
      <c r="F2170" s="7"/>
      <c r="G2170" s="7"/>
      <c r="H2170" s="7"/>
      <c r="I2170" s="2"/>
      <c r="J2170" s="7"/>
      <c r="K2170" s="3"/>
      <c r="L2170" s="4"/>
    </row>
    <row r="2171" spans="1:12">
      <c r="A2171" s="5"/>
      <c r="B2171" s="3"/>
      <c r="C2171" s="3"/>
      <c r="D2171" s="8"/>
      <c r="E2171" s="8"/>
      <c r="F2171" s="7"/>
      <c r="G2171" s="7"/>
      <c r="H2171" s="7"/>
      <c r="I2171" s="2"/>
      <c r="J2171" s="7"/>
      <c r="K2171" s="3"/>
      <c r="L2171" s="4"/>
    </row>
    <row r="2172" spans="1:12">
      <c r="A2172" s="5"/>
      <c r="B2172" s="3"/>
      <c r="C2172" s="3"/>
      <c r="D2172" s="8"/>
      <c r="E2172" s="8"/>
      <c r="F2172" s="7"/>
      <c r="G2172" s="7"/>
      <c r="H2172" s="7"/>
      <c r="I2172" s="2"/>
      <c r="J2172" s="7"/>
      <c r="K2172" s="3"/>
      <c r="L2172" s="4"/>
    </row>
    <row r="2173" spans="1:12">
      <c r="A2173" s="5"/>
      <c r="B2173" s="3"/>
      <c r="C2173" s="3"/>
      <c r="D2173" s="8"/>
      <c r="E2173" s="8"/>
      <c r="F2173" s="7"/>
      <c r="G2173" s="7"/>
      <c r="H2173" s="7"/>
      <c r="I2173" s="2"/>
      <c r="J2173" s="7"/>
      <c r="K2173" s="3"/>
      <c r="L2173" s="4"/>
    </row>
    <row r="2174" spans="1:12">
      <c r="A2174" s="5"/>
      <c r="B2174" s="3"/>
      <c r="C2174" s="3"/>
      <c r="D2174" s="8"/>
      <c r="E2174" s="8"/>
      <c r="F2174" s="7"/>
      <c r="G2174" s="7"/>
      <c r="H2174" s="7"/>
      <c r="I2174" s="2"/>
      <c r="J2174" s="7"/>
      <c r="K2174" s="3"/>
      <c r="L2174" s="4"/>
    </row>
    <row r="2175" spans="1:12">
      <c r="A2175" s="5"/>
      <c r="B2175" s="3"/>
      <c r="C2175" s="3"/>
      <c r="D2175" s="8"/>
      <c r="E2175" s="8"/>
      <c r="F2175" s="7"/>
      <c r="G2175" s="7"/>
      <c r="H2175" s="7"/>
      <c r="I2175" s="2"/>
      <c r="J2175" s="7"/>
      <c r="K2175" s="3"/>
      <c r="L2175" s="4"/>
    </row>
    <row r="2176" spans="1:12">
      <c r="A2176" s="5"/>
      <c r="B2176" s="3"/>
      <c r="C2176" s="3"/>
      <c r="D2176" s="8"/>
      <c r="E2176" s="8"/>
      <c r="F2176" s="7"/>
      <c r="G2176" s="7"/>
      <c r="H2176" s="7"/>
      <c r="I2176" s="2"/>
      <c r="J2176" s="7"/>
      <c r="K2176" s="3"/>
      <c r="L2176" s="4"/>
    </row>
    <row r="2177" spans="1:12">
      <c r="A2177" s="5"/>
      <c r="B2177" s="3"/>
      <c r="C2177" s="3"/>
      <c r="D2177" s="8"/>
      <c r="E2177" s="8"/>
      <c r="F2177" s="7"/>
      <c r="G2177" s="7"/>
      <c r="H2177" s="7"/>
      <c r="I2177" s="2"/>
      <c r="J2177" s="7"/>
      <c r="K2177" s="3"/>
      <c r="L2177" s="4"/>
    </row>
    <row r="2178" spans="1:12">
      <c r="A2178" s="5"/>
      <c r="B2178" s="3"/>
      <c r="C2178" s="3"/>
      <c r="D2178" s="8"/>
      <c r="E2178" s="8"/>
      <c r="F2178" s="7"/>
      <c r="G2178" s="7"/>
      <c r="H2178" s="7"/>
      <c r="I2178" s="2"/>
      <c r="J2178" s="7"/>
      <c r="K2178" s="3"/>
      <c r="L2178" s="4"/>
    </row>
    <row r="2179" spans="1:12">
      <c r="A2179" s="5"/>
      <c r="B2179" s="3"/>
      <c r="C2179" s="3"/>
      <c r="D2179" s="8"/>
      <c r="E2179" s="8"/>
      <c r="F2179" s="7"/>
      <c r="G2179" s="7"/>
      <c r="H2179" s="7"/>
      <c r="I2179" s="2"/>
      <c r="J2179" s="7"/>
      <c r="K2179" s="3"/>
      <c r="L2179" s="4"/>
    </row>
    <row r="2180" spans="1:12">
      <c r="A2180" s="5"/>
      <c r="B2180" s="3"/>
      <c r="C2180" s="3"/>
      <c r="D2180" s="8"/>
      <c r="E2180" s="8"/>
      <c r="F2180" s="7"/>
      <c r="G2180" s="7"/>
      <c r="H2180" s="7"/>
      <c r="I2180" s="2"/>
      <c r="J2180" s="7"/>
      <c r="K2180" s="3"/>
      <c r="L2180" s="4"/>
    </row>
    <row r="2181" spans="1:12">
      <c r="A2181" s="5"/>
      <c r="B2181" s="3"/>
      <c r="C2181" s="3"/>
      <c r="D2181" s="8"/>
      <c r="E2181" s="8"/>
      <c r="F2181" s="7"/>
      <c r="G2181" s="7"/>
      <c r="H2181" s="7"/>
      <c r="I2181" s="2"/>
      <c r="J2181" s="7"/>
      <c r="K2181" s="3"/>
      <c r="L2181" s="4"/>
    </row>
    <row r="2182" spans="1:12">
      <c r="A2182" s="5"/>
      <c r="B2182" s="3"/>
      <c r="C2182" s="3"/>
      <c r="D2182" s="8"/>
      <c r="E2182" s="8"/>
      <c r="F2182" s="7"/>
      <c r="G2182" s="7"/>
      <c r="H2182" s="7"/>
      <c r="I2182" s="2"/>
      <c r="J2182" s="7"/>
      <c r="K2182" s="3"/>
      <c r="L2182" s="4"/>
    </row>
    <row r="2183" spans="1:12">
      <c r="A2183" s="5"/>
      <c r="B2183" s="3"/>
      <c r="C2183" s="3"/>
      <c r="D2183" s="8"/>
      <c r="E2183" s="8"/>
      <c r="F2183" s="7"/>
      <c r="G2183" s="7"/>
      <c r="H2183" s="7"/>
      <c r="I2183" s="2"/>
      <c r="J2183" s="7"/>
      <c r="K2183" s="3"/>
      <c r="L2183" s="4"/>
    </row>
    <row r="2184" spans="1:12">
      <c r="A2184" s="5"/>
      <c r="B2184" s="3"/>
      <c r="C2184" s="3"/>
      <c r="D2184" s="8"/>
      <c r="E2184" s="8"/>
      <c r="F2184" s="7"/>
      <c r="G2184" s="7"/>
      <c r="H2184" s="7"/>
      <c r="I2184" s="2"/>
      <c r="J2184" s="7"/>
      <c r="K2184" s="3"/>
      <c r="L2184" s="4"/>
    </row>
    <row r="2185" spans="1:12">
      <c r="A2185" s="5"/>
      <c r="B2185" s="3"/>
      <c r="C2185" s="3"/>
      <c r="D2185" s="8"/>
      <c r="E2185" s="8"/>
      <c r="F2185" s="7"/>
      <c r="G2185" s="7"/>
      <c r="H2185" s="7"/>
      <c r="I2185" s="2"/>
      <c r="J2185" s="7"/>
      <c r="K2185" s="3"/>
      <c r="L2185" s="4"/>
    </row>
    <row r="2186" spans="1:12">
      <c r="A2186" s="5"/>
      <c r="B2186" s="3"/>
      <c r="C2186" s="3"/>
      <c r="D2186" s="8"/>
      <c r="E2186" s="8"/>
      <c r="F2186" s="7"/>
      <c r="G2186" s="7"/>
      <c r="H2186" s="7"/>
      <c r="I2186" s="2"/>
      <c r="J2186" s="7"/>
      <c r="K2186" s="3"/>
      <c r="L2186" s="4"/>
    </row>
    <row r="2187" spans="1:12">
      <c r="A2187" s="5"/>
      <c r="B2187" s="3"/>
      <c r="C2187" s="3"/>
      <c r="D2187" s="8"/>
      <c r="E2187" s="8"/>
      <c r="F2187" s="7"/>
      <c r="G2187" s="7"/>
      <c r="H2187" s="7"/>
      <c r="I2187" s="2"/>
      <c r="J2187" s="7"/>
      <c r="K2187" s="3"/>
      <c r="L2187" s="4"/>
    </row>
    <row r="2188" spans="1:12">
      <c r="A2188" s="5"/>
      <c r="B2188" s="3"/>
      <c r="C2188" s="3"/>
      <c r="D2188" s="8"/>
      <c r="E2188" s="8"/>
      <c r="F2188" s="7"/>
      <c r="G2188" s="7"/>
      <c r="H2188" s="7"/>
      <c r="I2188" s="2"/>
      <c r="J2188" s="7"/>
      <c r="K2188" s="3"/>
      <c r="L2188" s="4"/>
    </row>
    <row r="2189" spans="1:12">
      <c r="A2189" s="5"/>
      <c r="B2189" s="3"/>
      <c r="C2189" s="3"/>
      <c r="D2189" s="8"/>
      <c r="E2189" s="8"/>
      <c r="F2189" s="7"/>
      <c r="G2189" s="7"/>
      <c r="H2189" s="7"/>
      <c r="I2189" s="2"/>
      <c r="J2189" s="7"/>
      <c r="K2189" s="3"/>
      <c r="L2189" s="4"/>
    </row>
    <row r="2190" spans="1:12">
      <c r="A2190" s="5"/>
      <c r="B2190" s="3"/>
      <c r="C2190" s="3"/>
      <c r="D2190" s="8"/>
      <c r="E2190" s="8"/>
      <c r="F2190" s="7"/>
      <c r="G2190" s="7"/>
      <c r="H2190" s="7"/>
      <c r="I2190" s="2"/>
      <c r="J2190" s="7"/>
      <c r="K2190" s="3"/>
      <c r="L2190" s="4"/>
    </row>
    <row r="2191" spans="1:12">
      <c r="A2191" s="5"/>
      <c r="B2191" s="3"/>
      <c r="C2191" s="3"/>
      <c r="D2191" s="8"/>
      <c r="E2191" s="8"/>
      <c r="F2191" s="7"/>
      <c r="G2191" s="7"/>
      <c r="H2191" s="7"/>
      <c r="I2191" s="2"/>
      <c r="J2191" s="7"/>
      <c r="K2191" s="3"/>
      <c r="L2191" s="4"/>
    </row>
    <row r="2192" spans="1:12">
      <c r="A2192" s="5"/>
      <c r="B2192" s="3"/>
      <c r="C2192" s="3"/>
      <c r="D2192" s="8"/>
      <c r="E2192" s="8"/>
      <c r="F2192" s="7"/>
      <c r="G2192" s="7"/>
      <c r="H2192" s="7"/>
      <c r="I2192" s="2"/>
      <c r="J2192" s="7"/>
      <c r="K2192" s="3"/>
      <c r="L2192" s="4"/>
    </row>
    <row r="2193" spans="1:12">
      <c r="A2193" s="5"/>
      <c r="B2193" s="3"/>
      <c r="C2193" s="3"/>
      <c r="D2193" s="8"/>
      <c r="E2193" s="8"/>
      <c r="F2193" s="7"/>
      <c r="G2193" s="7"/>
      <c r="H2193" s="7"/>
      <c r="I2193" s="2"/>
      <c r="J2193" s="7"/>
      <c r="K2193" s="3"/>
      <c r="L2193" s="4"/>
    </row>
    <row r="2194" spans="1:12">
      <c r="A2194" s="5"/>
      <c r="B2194" s="3"/>
      <c r="C2194" s="3"/>
      <c r="D2194" s="8"/>
      <c r="E2194" s="8"/>
      <c r="F2194" s="7"/>
      <c r="G2194" s="7"/>
      <c r="H2194" s="7"/>
      <c r="I2194" s="2"/>
      <c r="J2194" s="7"/>
      <c r="K2194" s="3"/>
      <c r="L2194" s="4"/>
    </row>
    <row r="2195" spans="1:12">
      <c r="A2195" s="5"/>
      <c r="B2195" s="3"/>
      <c r="C2195" s="3"/>
      <c r="D2195" s="8"/>
      <c r="E2195" s="8"/>
      <c r="F2195" s="7"/>
      <c r="G2195" s="7"/>
      <c r="H2195" s="7"/>
      <c r="I2195" s="2"/>
      <c r="J2195" s="7"/>
      <c r="K2195" s="3"/>
      <c r="L2195" s="4"/>
    </row>
    <row r="2196" spans="1:12">
      <c r="A2196" s="5"/>
      <c r="B2196" s="3"/>
      <c r="C2196" s="3"/>
      <c r="D2196" s="8"/>
      <c r="E2196" s="8"/>
      <c r="F2196" s="7"/>
      <c r="G2196" s="7"/>
      <c r="H2196" s="7"/>
      <c r="I2196" s="2"/>
      <c r="J2196" s="7"/>
      <c r="K2196" s="3"/>
      <c r="L2196" s="4"/>
    </row>
    <row r="2197" spans="1:12">
      <c r="A2197" s="5"/>
      <c r="B2197" s="3"/>
      <c r="C2197" s="3"/>
      <c r="D2197" s="8"/>
      <c r="E2197" s="8"/>
      <c r="F2197" s="7"/>
      <c r="G2197" s="7"/>
      <c r="H2197" s="7"/>
      <c r="I2197" s="2"/>
      <c r="J2197" s="7"/>
      <c r="K2197" s="3"/>
      <c r="L2197" s="4"/>
    </row>
    <row r="2198" spans="1:12">
      <c r="A2198" s="5"/>
      <c r="B2198" s="3"/>
      <c r="C2198" s="3"/>
      <c r="D2198" s="8"/>
      <c r="E2198" s="8"/>
      <c r="F2198" s="7"/>
      <c r="G2198" s="7"/>
      <c r="H2198" s="7"/>
      <c r="I2198" s="2"/>
      <c r="J2198" s="7"/>
      <c r="K2198" s="3"/>
      <c r="L2198" s="4"/>
    </row>
    <row r="2199" spans="1:12">
      <c r="A2199" s="5"/>
      <c r="B2199" s="3"/>
      <c r="C2199" s="3"/>
      <c r="D2199" s="8"/>
      <c r="E2199" s="8"/>
      <c r="F2199" s="7"/>
      <c r="G2199" s="7"/>
      <c r="H2199" s="7"/>
      <c r="I2199" s="2"/>
      <c r="J2199" s="7"/>
      <c r="K2199" s="3"/>
      <c r="L2199" s="4"/>
    </row>
    <row r="2200" spans="1:12">
      <c r="A2200" s="5"/>
      <c r="B2200" s="3"/>
      <c r="C2200" s="3"/>
      <c r="D2200" s="8"/>
      <c r="E2200" s="8"/>
      <c r="F2200" s="7"/>
      <c r="G2200" s="7"/>
      <c r="H2200" s="7"/>
      <c r="I2200" s="2"/>
      <c r="J2200" s="7"/>
      <c r="K2200" s="3"/>
      <c r="L2200" s="4"/>
    </row>
    <row r="2201" spans="1:12">
      <c r="A2201" s="5"/>
      <c r="B2201" s="3"/>
      <c r="C2201" s="3"/>
      <c r="D2201" s="8"/>
      <c r="E2201" s="8"/>
      <c r="F2201" s="7"/>
      <c r="G2201" s="7"/>
      <c r="H2201" s="7"/>
      <c r="I2201" s="2"/>
      <c r="J2201" s="7"/>
      <c r="K2201" s="3"/>
      <c r="L2201" s="4"/>
    </row>
    <row r="2202" spans="1:12">
      <c r="A2202" s="5"/>
      <c r="B2202" s="3"/>
      <c r="C2202" s="3"/>
      <c r="D2202" s="8"/>
      <c r="E2202" s="8"/>
      <c r="F2202" s="7"/>
      <c r="G2202" s="7"/>
      <c r="H2202" s="7"/>
      <c r="I2202" s="2"/>
      <c r="J2202" s="7"/>
      <c r="K2202" s="3"/>
      <c r="L2202" s="4"/>
    </row>
    <row r="2203" spans="1:12">
      <c r="A2203" s="5"/>
      <c r="B2203" s="3"/>
      <c r="C2203" s="3"/>
      <c r="D2203" s="8"/>
      <c r="E2203" s="8"/>
      <c r="F2203" s="7"/>
      <c r="G2203" s="7"/>
      <c r="H2203" s="7"/>
      <c r="I2203" s="2"/>
      <c r="J2203" s="7"/>
      <c r="K2203" s="3"/>
      <c r="L2203" s="4"/>
    </row>
    <row r="2204" spans="1:12">
      <c r="A2204" s="5"/>
      <c r="B2204" s="3"/>
      <c r="C2204" s="3"/>
      <c r="D2204" s="8"/>
      <c r="E2204" s="8"/>
      <c r="F2204" s="7"/>
      <c r="G2204" s="7"/>
      <c r="H2204" s="7"/>
      <c r="I2204" s="2"/>
      <c r="J2204" s="7"/>
      <c r="K2204" s="3"/>
      <c r="L2204" s="4"/>
    </row>
    <row r="2205" spans="1:12">
      <c r="A2205" s="5"/>
      <c r="B2205" s="3"/>
      <c r="C2205" s="3"/>
      <c r="D2205" s="8"/>
      <c r="E2205" s="8"/>
      <c r="F2205" s="7"/>
      <c r="G2205" s="7"/>
      <c r="H2205" s="7"/>
      <c r="I2205" s="2"/>
      <c r="J2205" s="7"/>
      <c r="K2205" s="3"/>
      <c r="L2205" s="4"/>
    </row>
    <row r="2206" spans="1:12">
      <c r="A2206" s="5"/>
      <c r="B2206" s="3"/>
      <c r="C2206" s="3"/>
      <c r="D2206" s="8"/>
      <c r="E2206" s="8"/>
      <c r="F2206" s="7"/>
      <c r="G2206" s="7"/>
      <c r="H2206" s="7"/>
      <c r="I2206" s="2"/>
      <c r="J2206" s="7"/>
      <c r="K2206" s="3"/>
      <c r="L2206" s="4"/>
    </row>
    <row r="2207" spans="1:12">
      <c r="A2207" s="5"/>
      <c r="B2207" s="3"/>
      <c r="C2207" s="3"/>
      <c r="D2207" s="8"/>
      <c r="E2207" s="8"/>
      <c r="F2207" s="7"/>
      <c r="G2207" s="7"/>
      <c r="H2207" s="7"/>
      <c r="I2207" s="2"/>
      <c r="J2207" s="7"/>
      <c r="K2207" s="3"/>
      <c r="L2207" s="4"/>
    </row>
    <row r="2208" spans="1:12">
      <c r="A2208" s="5"/>
      <c r="B2208" s="3"/>
      <c r="C2208" s="3"/>
      <c r="D2208" s="8"/>
      <c r="E2208" s="8"/>
      <c r="F2208" s="7"/>
      <c r="G2208" s="7"/>
      <c r="H2208" s="7"/>
      <c r="I2208" s="2"/>
      <c r="J2208" s="7"/>
      <c r="K2208" s="3"/>
      <c r="L2208" s="4"/>
    </row>
    <row r="2209" spans="1:12">
      <c r="A2209" s="5"/>
      <c r="B2209" s="3"/>
      <c r="C2209" s="3"/>
      <c r="D2209" s="8"/>
      <c r="E2209" s="8"/>
      <c r="F2209" s="7"/>
      <c r="G2209" s="7"/>
      <c r="H2209" s="7"/>
      <c r="I2209" s="2"/>
      <c r="J2209" s="7"/>
      <c r="K2209" s="3"/>
      <c r="L2209" s="4"/>
    </row>
    <row r="2210" spans="1:12">
      <c r="A2210" s="5"/>
      <c r="B2210" s="3"/>
      <c r="C2210" s="3"/>
      <c r="D2210" s="8"/>
      <c r="E2210" s="8"/>
      <c r="F2210" s="7"/>
      <c r="G2210" s="7"/>
      <c r="H2210" s="7"/>
      <c r="I2210" s="2"/>
      <c r="J2210" s="7"/>
      <c r="K2210" s="3"/>
      <c r="L2210" s="4"/>
    </row>
    <row r="2211" spans="1:12">
      <c r="A2211" s="5"/>
      <c r="B2211" s="3"/>
      <c r="C2211" s="3"/>
      <c r="D2211" s="8"/>
      <c r="E2211" s="8"/>
      <c r="F2211" s="7"/>
      <c r="G2211" s="7"/>
      <c r="H2211" s="7"/>
      <c r="I2211" s="2"/>
      <c r="J2211" s="7"/>
      <c r="K2211" s="3"/>
      <c r="L2211" s="4"/>
    </row>
    <row r="2212" spans="1:12">
      <c r="A2212" s="5"/>
      <c r="B2212" s="3"/>
      <c r="C2212" s="3"/>
      <c r="D2212" s="8"/>
      <c r="E2212" s="8"/>
      <c r="F2212" s="7"/>
      <c r="G2212" s="7"/>
      <c r="H2212" s="7"/>
      <c r="I2212" s="2"/>
      <c r="J2212" s="7"/>
      <c r="K2212" s="3"/>
      <c r="L2212" s="4"/>
    </row>
    <row r="2213" spans="1:12">
      <c r="A2213" s="5"/>
      <c r="B2213" s="3"/>
      <c r="C2213" s="3"/>
      <c r="D2213" s="8"/>
      <c r="E2213" s="8"/>
      <c r="F2213" s="7"/>
      <c r="G2213" s="7"/>
      <c r="H2213" s="7"/>
      <c r="I2213" s="2"/>
      <c r="J2213" s="7"/>
      <c r="K2213" s="3"/>
      <c r="L2213" s="4"/>
    </row>
    <row r="2214" spans="1:12">
      <c r="A2214" s="5"/>
      <c r="B2214" s="3"/>
      <c r="C2214" s="3"/>
      <c r="D2214" s="8"/>
      <c r="E2214" s="8"/>
      <c r="F2214" s="7"/>
      <c r="G2214" s="7"/>
      <c r="H2214" s="7"/>
      <c r="I2214" s="2"/>
      <c r="J2214" s="7"/>
      <c r="K2214" s="3"/>
      <c r="L2214" s="4"/>
    </row>
    <row r="2215" spans="1:12">
      <c r="A2215" s="5"/>
      <c r="B2215" s="3"/>
      <c r="C2215" s="3"/>
      <c r="D2215" s="8"/>
      <c r="E2215" s="8"/>
      <c r="F2215" s="7"/>
      <c r="G2215" s="7"/>
      <c r="H2215" s="7"/>
      <c r="I2215" s="2"/>
      <c r="J2215" s="7"/>
      <c r="K2215" s="3"/>
      <c r="L2215" s="4"/>
    </row>
    <row r="2216" spans="1:12">
      <c r="A2216" s="5"/>
      <c r="B2216" s="3"/>
      <c r="C2216" s="3"/>
      <c r="D2216" s="8"/>
      <c r="E2216" s="8"/>
      <c r="F2216" s="7"/>
      <c r="G2216" s="7"/>
      <c r="H2216" s="7"/>
      <c r="I2216" s="2"/>
      <c r="J2216" s="7"/>
      <c r="K2216" s="3"/>
      <c r="L2216" s="4"/>
    </row>
    <row r="2217" spans="1:12">
      <c r="A2217" s="5"/>
      <c r="B2217" s="3"/>
      <c r="C2217" s="3"/>
      <c r="D2217" s="8"/>
      <c r="E2217" s="8"/>
      <c r="F2217" s="7"/>
      <c r="G2217" s="7"/>
      <c r="H2217" s="7"/>
      <c r="I2217" s="2"/>
      <c r="J2217" s="7"/>
      <c r="K2217" s="3"/>
      <c r="L2217" s="4"/>
    </row>
    <row r="2218" spans="1:12">
      <c r="A2218" s="5"/>
      <c r="B2218" s="3"/>
      <c r="C2218" s="3"/>
      <c r="D2218" s="8"/>
      <c r="E2218" s="8"/>
      <c r="F2218" s="7"/>
      <c r="G2218" s="7"/>
      <c r="H2218" s="7"/>
      <c r="I2218" s="2"/>
      <c r="J2218" s="7"/>
      <c r="K2218" s="3"/>
      <c r="L2218" s="4"/>
    </row>
    <row r="2219" spans="1:12">
      <c r="A2219" s="5"/>
      <c r="B2219" s="3"/>
      <c r="C2219" s="3"/>
      <c r="D2219" s="8"/>
      <c r="E2219" s="8"/>
      <c r="F2219" s="7"/>
      <c r="G2219" s="7"/>
      <c r="H2219" s="7"/>
      <c r="I2219" s="2"/>
      <c r="J2219" s="7"/>
      <c r="K2219" s="3"/>
      <c r="L2219" s="4"/>
    </row>
    <row r="2220" spans="1:12">
      <c r="A2220" s="5"/>
      <c r="B2220" s="3"/>
      <c r="C2220" s="3"/>
      <c r="D2220" s="8"/>
      <c r="E2220" s="8"/>
      <c r="F2220" s="7"/>
      <c r="G2220" s="7"/>
      <c r="H2220" s="7"/>
      <c r="I2220" s="2"/>
      <c r="J2220" s="7"/>
      <c r="K2220" s="3"/>
      <c r="L2220" s="4"/>
    </row>
    <row r="2221" spans="1:12">
      <c r="A2221" s="5"/>
      <c r="B2221" s="3"/>
      <c r="C2221" s="3"/>
      <c r="D2221" s="8"/>
      <c r="E2221" s="8"/>
      <c r="F2221" s="7"/>
      <c r="G2221" s="7"/>
      <c r="H2221" s="7"/>
      <c r="I2221" s="2"/>
      <c r="J2221" s="7"/>
      <c r="K2221" s="3"/>
      <c r="L2221" s="4"/>
    </row>
    <row r="2222" spans="1:12">
      <c r="A2222" s="5"/>
      <c r="B2222" s="3"/>
      <c r="C2222" s="3"/>
      <c r="D2222" s="8"/>
      <c r="E2222" s="8"/>
      <c r="F2222" s="7"/>
      <c r="G2222" s="7"/>
      <c r="H2222" s="7"/>
      <c r="I2222" s="2"/>
      <c r="J2222" s="7"/>
      <c r="K2222" s="3"/>
      <c r="L2222" s="4"/>
    </row>
    <row r="2223" spans="1:12">
      <c r="A2223" s="5"/>
      <c r="B2223" s="3"/>
      <c r="C2223" s="3"/>
      <c r="D2223" s="8"/>
      <c r="E2223" s="8"/>
      <c r="F2223" s="7"/>
      <c r="G2223" s="7"/>
      <c r="H2223" s="7"/>
      <c r="I2223" s="2"/>
      <c r="J2223" s="7"/>
      <c r="K2223" s="3"/>
      <c r="L2223" s="4"/>
    </row>
    <row r="2224" spans="1:12">
      <c r="A2224" s="5"/>
      <c r="B2224" s="3"/>
      <c r="C2224" s="3"/>
      <c r="D2224" s="8"/>
      <c r="E2224" s="8"/>
      <c r="F2224" s="7"/>
      <c r="G2224" s="7"/>
      <c r="H2224" s="7"/>
      <c r="I2224" s="2"/>
      <c r="J2224" s="7"/>
      <c r="K2224" s="3"/>
      <c r="L2224" s="4"/>
    </row>
    <row r="2225" spans="1:12">
      <c r="A2225" s="5"/>
      <c r="B2225" s="3"/>
      <c r="C2225" s="3"/>
      <c r="D2225" s="8"/>
      <c r="E2225" s="8"/>
      <c r="F2225" s="7"/>
      <c r="G2225" s="7"/>
      <c r="H2225" s="7"/>
      <c r="I2225" s="2"/>
      <c r="J2225" s="7"/>
      <c r="K2225" s="3"/>
      <c r="L2225" s="4"/>
    </row>
    <row r="2226" spans="1:12">
      <c r="A2226" s="5"/>
      <c r="B2226" s="3"/>
      <c r="C2226" s="3"/>
      <c r="D2226" s="8"/>
      <c r="E2226" s="8"/>
      <c r="F2226" s="7"/>
      <c r="G2226" s="7"/>
      <c r="H2226" s="7"/>
      <c r="I2226" s="2"/>
      <c r="J2226" s="7"/>
      <c r="K2226" s="3"/>
      <c r="L2226" s="4"/>
    </row>
    <row r="2227" spans="1:12">
      <c r="A2227" s="5"/>
      <c r="B2227" s="3"/>
      <c r="C2227" s="3"/>
      <c r="D2227" s="8"/>
      <c r="E2227" s="8"/>
      <c r="F2227" s="7"/>
      <c r="G2227" s="7"/>
      <c r="H2227" s="7"/>
      <c r="I2227" s="2"/>
      <c r="J2227" s="7"/>
      <c r="K2227" s="3"/>
      <c r="L2227" s="4"/>
    </row>
    <row r="2228" spans="1:12">
      <c r="A2228" s="5"/>
      <c r="B2228" s="3"/>
      <c r="C2228" s="3"/>
      <c r="D2228" s="8"/>
      <c r="E2228" s="8"/>
      <c r="F2228" s="7"/>
      <c r="G2228" s="7"/>
      <c r="H2228" s="7"/>
      <c r="I2228" s="2"/>
      <c r="J2228" s="7"/>
      <c r="K2228" s="7"/>
      <c r="L2228" s="4"/>
    </row>
    <row r="2229" spans="1:12">
      <c r="A2229" s="5"/>
      <c r="B2229" s="3"/>
      <c r="C2229" s="3"/>
      <c r="D2229" s="8"/>
      <c r="E2229" s="8"/>
      <c r="F2229" s="7"/>
      <c r="G2229" s="7"/>
      <c r="H2229" s="7"/>
      <c r="I2229" s="2"/>
      <c r="J2229" s="7"/>
      <c r="K2229" s="7"/>
      <c r="L2229" s="4"/>
    </row>
    <row r="2230" spans="1:12">
      <c r="A2230" s="5"/>
      <c r="B2230" s="3"/>
      <c r="C2230" s="3"/>
      <c r="D2230" s="8"/>
      <c r="E2230" s="8"/>
      <c r="F2230" s="7"/>
      <c r="G2230" s="7"/>
      <c r="H2230" s="7"/>
      <c r="I2230" s="2"/>
      <c r="J2230" s="7"/>
      <c r="K2230" s="7"/>
      <c r="L2230" s="4"/>
    </row>
    <row r="2231" spans="1:12">
      <c r="A2231" s="5"/>
      <c r="B2231" s="3"/>
      <c r="C2231" s="3"/>
      <c r="D2231" s="8"/>
      <c r="E2231" s="8"/>
      <c r="F2231" s="7"/>
      <c r="G2231" s="7"/>
      <c r="H2231" s="7"/>
      <c r="I2231" s="2"/>
      <c r="J2231" s="7"/>
      <c r="K2231" s="7"/>
      <c r="L2231" s="4"/>
    </row>
    <row r="2232" spans="1:12">
      <c r="A2232" s="5"/>
      <c r="B2232" s="3"/>
      <c r="C2232" s="3"/>
      <c r="D2232" s="8"/>
      <c r="E2232" s="8"/>
      <c r="F2232" s="7"/>
      <c r="G2232" s="7"/>
      <c r="H2232" s="7"/>
      <c r="I2232" s="2"/>
      <c r="J2232" s="7"/>
      <c r="K2232" s="7"/>
      <c r="L2232" s="4"/>
    </row>
    <row r="2233" spans="1:12">
      <c r="A2233" s="5"/>
      <c r="B2233" s="3"/>
      <c r="C2233" s="3"/>
      <c r="D2233" s="8"/>
      <c r="E2233" s="8"/>
      <c r="F2233" s="7"/>
      <c r="G2233" s="7"/>
      <c r="H2233" s="7"/>
      <c r="I2233" s="2"/>
      <c r="J2233" s="7"/>
      <c r="K2233" s="7"/>
      <c r="L2233" s="4"/>
    </row>
    <row r="2234" spans="1:12">
      <c r="A2234" s="5"/>
      <c r="B2234" s="3"/>
      <c r="C2234" s="3"/>
      <c r="D2234" s="8"/>
      <c r="E2234" s="8"/>
      <c r="F2234" s="7"/>
      <c r="G2234" s="7"/>
      <c r="H2234" s="7"/>
      <c r="I2234" s="2"/>
      <c r="J2234" s="7"/>
      <c r="K2234" s="7"/>
      <c r="L2234" s="4"/>
    </row>
    <row r="2235" spans="1:12">
      <c r="A2235" s="5"/>
      <c r="B2235" s="3"/>
      <c r="C2235" s="3"/>
      <c r="D2235" s="8"/>
      <c r="E2235" s="8"/>
      <c r="F2235" s="7"/>
      <c r="G2235" s="7"/>
      <c r="H2235" s="7"/>
      <c r="I2235" s="2"/>
      <c r="J2235" s="7"/>
      <c r="K2235" s="7"/>
      <c r="L2235" s="4"/>
    </row>
    <row r="2236" spans="1:12">
      <c r="A2236" s="5"/>
      <c r="B2236" s="3"/>
      <c r="C2236" s="3"/>
      <c r="D2236" s="8"/>
      <c r="E2236" s="8"/>
      <c r="F2236" s="7"/>
      <c r="G2236" s="7"/>
      <c r="H2236" s="7"/>
      <c r="I2236" s="2"/>
      <c r="J2236" s="7"/>
      <c r="K2236" s="7"/>
      <c r="L2236" s="4"/>
    </row>
    <row r="2237" spans="1:12">
      <c r="A2237" s="5"/>
      <c r="B2237" s="3"/>
      <c r="C2237" s="3"/>
      <c r="D2237" s="8"/>
      <c r="E2237" s="8"/>
      <c r="F2237" s="7"/>
      <c r="G2237" s="7"/>
      <c r="H2237" s="7"/>
      <c r="I2237" s="2"/>
      <c r="J2237" s="7"/>
      <c r="K2237" s="7"/>
      <c r="L2237" s="4"/>
    </row>
    <row r="2238" spans="1:12">
      <c r="A2238" s="5"/>
      <c r="B2238" s="3"/>
      <c r="C2238" s="3"/>
      <c r="D2238" s="8"/>
      <c r="E2238" s="8"/>
      <c r="F2238" s="7"/>
      <c r="G2238" s="7"/>
      <c r="H2238" s="7"/>
      <c r="I2238" s="2"/>
      <c r="J2238" s="7"/>
      <c r="K2238" s="7"/>
      <c r="L2238" s="4"/>
    </row>
    <row r="2239" spans="1:12">
      <c r="A2239" s="5"/>
      <c r="B2239" s="3"/>
      <c r="C2239" s="3"/>
      <c r="D2239" s="8"/>
      <c r="E2239" s="8"/>
      <c r="F2239" s="7"/>
      <c r="G2239" s="7"/>
      <c r="H2239" s="7"/>
      <c r="I2239" s="2"/>
      <c r="J2239" s="7"/>
      <c r="K2239" s="7"/>
      <c r="L2239" s="4"/>
    </row>
    <row r="2240" spans="1:12">
      <c r="A2240" s="5"/>
      <c r="B2240" s="3"/>
      <c r="C2240" s="3"/>
      <c r="D2240" s="8"/>
      <c r="E2240" s="8"/>
      <c r="F2240" s="7"/>
      <c r="G2240" s="7"/>
      <c r="H2240" s="7"/>
      <c r="I2240" s="2"/>
      <c r="J2240" s="7"/>
      <c r="K2240" s="7"/>
      <c r="L2240" s="4"/>
    </row>
    <row r="2241" spans="1:12">
      <c r="A2241" s="5"/>
      <c r="B2241" s="3"/>
      <c r="C2241" s="3"/>
      <c r="D2241" s="8"/>
      <c r="E2241" s="8"/>
      <c r="F2241" s="7"/>
      <c r="G2241" s="7"/>
      <c r="H2241" s="7"/>
      <c r="I2241" s="2"/>
      <c r="J2241" s="7"/>
      <c r="K2241" s="7"/>
      <c r="L2241" s="4"/>
    </row>
    <row r="2242" spans="1:12">
      <c r="A2242" s="5"/>
      <c r="B2242" s="3"/>
      <c r="C2242" s="3"/>
      <c r="D2242" s="8"/>
      <c r="E2242" s="8"/>
      <c r="F2242" s="7"/>
      <c r="G2242" s="7"/>
      <c r="H2242" s="7"/>
      <c r="I2242" s="2"/>
      <c r="J2242" s="7"/>
      <c r="K2242" s="7"/>
      <c r="L2242" s="4"/>
    </row>
    <row r="2243" spans="1:12">
      <c r="A2243" s="5"/>
      <c r="B2243" s="3"/>
      <c r="C2243" s="3"/>
      <c r="D2243" s="8"/>
      <c r="E2243" s="8"/>
      <c r="F2243" s="7"/>
      <c r="G2243" s="7"/>
      <c r="H2243" s="7"/>
      <c r="I2243" s="2"/>
      <c r="J2243" s="7"/>
      <c r="K2243" s="7"/>
      <c r="L2243" s="4"/>
    </row>
    <row r="2244" spans="1:12">
      <c r="A2244" s="5"/>
      <c r="B2244" s="3"/>
      <c r="C2244" s="3"/>
      <c r="D2244" s="8"/>
      <c r="E2244" s="8"/>
      <c r="F2244" s="7"/>
      <c r="G2244" s="7"/>
      <c r="H2244" s="7"/>
      <c r="I2244" s="2"/>
      <c r="J2244" s="7"/>
      <c r="K2244" s="7"/>
      <c r="L2244" s="4"/>
    </row>
    <row r="2245" spans="1:12">
      <c r="A2245" s="5"/>
      <c r="B2245" s="3"/>
      <c r="C2245" s="3"/>
      <c r="D2245" s="8"/>
      <c r="E2245" s="8"/>
      <c r="F2245" s="7"/>
      <c r="G2245" s="7"/>
      <c r="H2245" s="7"/>
      <c r="I2245" s="2"/>
      <c r="J2245" s="7"/>
      <c r="K2245" s="7"/>
      <c r="L2245" s="4"/>
    </row>
    <row r="2246" spans="1:12">
      <c r="A2246" s="5"/>
      <c r="B2246" s="3"/>
      <c r="C2246" s="3"/>
      <c r="D2246" s="8"/>
      <c r="E2246" s="8"/>
      <c r="F2246" s="7"/>
      <c r="G2246" s="7"/>
      <c r="H2246" s="7"/>
      <c r="I2246" s="2"/>
      <c r="J2246" s="7"/>
      <c r="K2246" s="7"/>
      <c r="L2246" s="4"/>
    </row>
    <row r="2247" spans="1:12">
      <c r="A2247" s="5"/>
      <c r="B2247" s="3"/>
      <c r="C2247" s="3"/>
      <c r="D2247" s="8"/>
      <c r="E2247" s="8"/>
      <c r="F2247" s="7"/>
      <c r="G2247" s="7"/>
      <c r="H2247" s="7"/>
      <c r="I2247" s="2"/>
      <c r="J2247" s="7"/>
      <c r="K2247" s="7"/>
      <c r="L2247" s="4"/>
    </row>
    <row r="2248" spans="1:12">
      <c r="A2248" s="5"/>
      <c r="B2248" s="3"/>
      <c r="C2248" s="3"/>
      <c r="D2248" s="8"/>
      <c r="E2248" s="8"/>
      <c r="F2248" s="7"/>
      <c r="G2248" s="7"/>
      <c r="H2248" s="7"/>
      <c r="I2248" s="2"/>
      <c r="J2248" s="7"/>
      <c r="K2248" s="7"/>
      <c r="L2248" s="4"/>
    </row>
    <row r="2249" spans="1:12">
      <c r="A2249" s="5"/>
      <c r="B2249" s="3"/>
      <c r="C2249" s="3"/>
      <c r="D2249" s="8"/>
      <c r="E2249" s="8"/>
      <c r="F2249" s="7"/>
      <c r="G2249" s="7"/>
      <c r="H2249" s="7"/>
      <c r="I2249" s="2"/>
      <c r="J2249" s="7"/>
      <c r="K2249" s="7"/>
      <c r="L2249" s="4"/>
    </row>
    <row r="2250" spans="1:12">
      <c r="A2250" s="5"/>
      <c r="B2250" s="3"/>
      <c r="C2250" s="3"/>
      <c r="D2250" s="8"/>
      <c r="E2250" s="8"/>
      <c r="F2250" s="7"/>
      <c r="G2250" s="7"/>
      <c r="H2250" s="7"/>
      <c r="I2250" s="2"/>
      <c r="J2250" s="7"/>
      <c r="K2250" s="7"/>
      <c r="L2250" s="4"/>
    </row>
    <row r="2251" spans="1:12">
      <c r="A2251" s="5"/>
      <c r="B2251" s="3"/>
      <c r="C2251" s="3"/>
      <c r="D2251" s="8"/>
      <c r="E2251" s="8"/>
      <c r="F2251" s="7"/>
      <c r="G2251" s="7"/>
      <c r="H2251" s="7"/>
      <c r="I2251" s="2"/>
      <c r="J2251" s="7"/>
      <c r="K2251" s="7"/>
      <c r="L2251" s="4"/>
    </row>
    <row r="2252" spans="1:12">
      <c r="A2252" s="5"/>
      <c r="B2252" s="3"/>
      <c r="C2252" s="3"/>
      <c r="D2252" s="8"/>
      <c r="E2252" s="8"/>
      <c r="F2252" s="7"/>
      <c r="G2252" s="7"/>
      <c r="H2252" s="7"/>
      <c r="I2252" s="2"/>
      <c r="J2252" s="7"/>
      <c r="K2252" s="7"/>
      <c r="L2252" s="4"/>
    </row>
    <row r="2253" spans="1:12">
      <c r="A2253" s="5"/>
      <c r="B2253" s="3"/>
      <c r="C2253" s="3"/>
      <c r="D2253" s="8"/>
      <c r="E2253" s="8"/>
      <c r="F2253" s="7"/>
      <c r="G2253" s="7"/>
      <c r="H2253" s="7"/>
      <c r="I2253" s="2"/>
      <c r="J2253" s="7"/>
      <c r="K2253" s="7"/>
      <c r="L2253" s="4"/>
    </row>
    <row r="2254" spans="1:12">
      <c r="A2254" s="5"/>
      <c r="B2254" s="3"/>
      <c r="C2254" s="3"/>
      <c r="D2254" s="8"/>
      <c r="E2254" s="8"/>
      <c r="F2254" s="7"/>
      <c r="G2254" s="7"/>
      <c r="H2254" s="7"/>
      <c r="I2254" s="2"/>
      <c r="J2254" s="7"/>
      <c r="K2254" s="7"/>
      <c r="L2254" s="4"/>
    </row>
    <row r="2255" spans="1:12">
      <c r="A2255" s="5"/>
      <c r="B2255" s="3"/>
      <c r="C2255" s="3"/>
      <c r="D2255" s="8"/>
      <c r="E2255" s="8"/>
      <c r="F2255" s="7"/>
      <c r="G2255" s="7"/>
      <c r="H2255" s="7"/>
      <c r="I2255" s="2"/>
      <c r="J2255" s="7"/>
      <c r="K2255" s="7"/>
      <c r="L2255" s="4"/>
    </row>
    <row r="2256" spans="1:12">
      <c r="A2256" s="5"/>
      <c r="B2256" s="3"/>
      <c r="C2256" s="3"/>
      <c r="D2256" s="8"/>
      <c r="E2256" s="8"/>
      <c r="F2256" s="7"/>
      <c r="G2256" s="7"/>
      <c r="H2256" s="7"/>
      <c r="I2256" s="2"/>
      <c r="J2256" s="7"/>
      <c r="K2256" s="7"/>
      <c r="L2256" s="4"/>
    </row>
    <row r="2257" spans="1:12">
      <c r="A2257" s="5"/>
      <c r="B2257" s="3"/>
      <c r="C2257" s="3"/>
      <c r="D2257" s="8"/>
      <c r="E2257" s="8"/>
      <c r="F2257" s="7"/>
      <c r="G2257" s="7"/>
      <c r="H2257" s="7"/>
      <c r="I2257" s="2"/>
      <c r="J2257" s="7"/>
      <c r="K2257" s="7"/>
      <c r="L2257" s="4"/>
    </row>
    <row r="2258" spans="1:12">
      <c r="A2258" s="5"/>
      <c r="B2258" s="3"/>
      <c r="C2258" s="3"/>
      <c r="D2258" s="8"/>
      <c r="E2258" s="8"/>
      <c r="F2258" s="7"/>
      <c r="G2258" s="7"/>
      <c r="H2258" s="7"/>
      <c r="I2258" s="2"/>
      <c r="J2258" s="7"/>
      <c r="K2258" s="7"/>
      <c r="L2258" s="4"/>
    </row>
    <row r="2259" spans="1:12">
      <c r="A2259" s="5"/>
      <c r="B2259" s="3"/>
      <c r="C2259" s="3"/>
      <c r="D2259" s="8"/>
      <c r="E2259" s="8"/>
      <c r="F2259" s="7"/>
      <c r="G2259" s="7"/>
      <c r="H2259" s="7"/>
      <c r="I2259" s="2"/>
      <c r="J2259" s="7"/>
      <c r="K2259" s="7"/>
      <c r="L2259" s="4"/>
    </row>
    <row r="2260" spans="1:12">
      <c r="A2260" s="5"/>
      <c r="B2260" s="3"/>
      <c r="C2260" s="3"/>
      <c r="D2260" s="8"/>
      <c r="E2260" s="8"/>
      <c r="F2260" s="7"/>
      <c r="G2260" s="7"/>
      <c r="H2260" s="7"/>
      <c r="I2260" s="2"/>
      <c r="J2260" s="7"/>
      <c r="K2260" s="7"/>
      <c r="L2260" s="4"/>
    </row>
    <row r="2261" spans="1:12">
      <c r="A2261" s="5"/>
      <c r="B2261" s="3"/>
      <c r="C2261" s="3"/>
      <c r="D2261" s="8"/>
      <c r="E2261" s="8"/>
      <c r="F2261" s="7"/>
      <c r="G2261" s="7"/>
      <c r="H2261" s="7"/>
      <c r="I2261" s="2"/>
      <c r="J2261" s="7"/>
      <c r="K2261" s="7"/>
      <c r="L2261" s="4"/>
    </row>
    <row r="2262" spans="1:12">
      <c r="A2262" s="5"/>
      <c r="B2262" s="3"/>
      <c r="C2262" s="3"/>
      <c r="D2262" s="8"/>
      <c r="E2262" s="8"/>
      <c r="F2262" s="7"/>
      <c r="G2262" s="7"/>
      <c r="H2262" s="7"/>
      <c r="I2262" s="2"/>
      <c r="J2262" s="7"/>
      <c r="K2262" s="7"/>
      <c r="L2262" s="4"/>
    </row>
    <row r="2263" spans="1:12">
      <c r="A2263" s="5"/>
      <c r="B2263" s="3"/>
      <c r="C2263" s="3"/>
      <c r="D2263" s="8"/>
      <c r="E2263" s="8"/>
      <c r="F2263" s="7"/>
      <c r="G2263" s="7"/>
      <c r="H2263" s="7"/>
      <c r="I2263" s="2"/>
      <c r="J2263" s="7"/>
      <c r="K2263" s="7"/>
      <c r="L2263" s="4"/>
    </row>
    <row r="2264" spans="1:12">
      <c r="A2264" s="5"/>
      <c r="B2264" s="3"/>
      <c r="C2264" s="3"/>
      <c r="D2264" s="8"/>
      <c r="E2264" s="8"/>
      <c r="F2264" s="7"/>
      <c r="G2264" s="7"/>
      <c r="H2264" s="7"/>
      <c r="I2264" s="2"/>
      <c r="J2264" s="7"/>
      <c r="K2264" s="7"/>
      <c r="L2264" s="4"/>
    </row>
    <row r="2265" spans="1:12">
      <c r="A2265" s="5"/>
      <c r="B2265" s="3"/>
      <c r="C2265" s="3"/>
      <c r="D2265" s="8"/>
      <c r="E2265" s="8"/>
      <c r="F2265" s="7"/>
      <c r="G2265" s="7"/>
      <c r="H2265" s="7"/>
      <c r="I2265" s="2"/>
      <c r="J2265" s="7"/>
      <c r="K2265" s="7"/>
      <c r="L2265" s="4"/>
    </row>
    <row r="2266" spans="1:12">
      <c r="A2266" s="5"/>
      <c r="B2266" s="3"/>
      <c r="C2266" s="3"/>
      <c r="D2266" s="8"/>
      <c r="E2266" s="8"/>
      <c r="F2266" s="7"/>
      <c r="G2266" s="7"/>
      <c r="H2266" s="7"/>
      <c r="I2266" s="2"/>
      <c r="J2266" s="7"/>
      <c r="K2266" s="7"/>
      <c r="L2266" s="4"/>
    </row>
    <row r="2267" spans="1:12">
      <c r="A2267" s="5"/>
      <c r="B2267" s="3"/>
      <c r="C2267" s="3"/>
      <c r="D2267" s="8"/>
      <c r="E2267" s="8"/>
      <c r="F2267" s="7"/>
      <c r="G2267" s="7"/>
      <c r="H2267" s="7"/>
      <c r="I2267" s="2"/>
      <c r="J2267" s="7"/>
      <c r="K2267" s="7"/>
      <c r="L2267" s="4"/>
    </row>
    <row r="2268" spans="1:12">
      <c r="A2268" s="5"/>
      <c r="B2268" s="3"/>
      <c r="C2268" s="3"/>
      <c r="D2268" s="8"/>
      <c r="E2268" s="8"/>
      <c r="F2268" s="7"/>
      <c r="G2268" s="7"/>
      <c r="H2268" s="7"/>
      <c r="I2268" s="2"/>
      <c r="J2268" s="7"/>
      <c r="K2268" s="7"/>
      <c r="L2268" s="4"/>
    </row>
    <row r="2269" spans="1:12">
      <c r="A2269" s="5"/>
      <c r="B2269" s="3"/>
      <c r="C2269" s="3"/>
      <c r="D2269" s="8"/>
      <c r="E2269" s="8"/>
      <c r="F2269" s="7"/>
      <c r="G2269" s="7"/>
      <c r="H2269" s="7"/>
      <c r="I2269" s="2"/>
      <c r="J2269" s="7"/>
      <c r="K2269" s="7"/>
      <c r="L2269" s="4"/>
    </row>
    <row r="2270" spans="1:12">
      <c r="A2270" s="5"/>
      <c r="B2270" s="3"/>
      <c r="C2270" s="3"/>
      <c r="D2270" s="8"/>
      <c r="E2270" s="8"/>
      <c r="F2270" s="7"/>
      <c r="G2270" s="7"/>
      <c r="H2270" s="7"/>
      <c r="I2270" s="2"/>
      <c r="J2270" s="7"/>
      <c r="K2270" s="7"/>
      <c r="L2270" s="4"/>
    </row>
    <row r="2271" spans="1:12">
      <c r="A2271" s="5"/>
      <c r="B2271" s="3"/>
      <c r="C2271" s="3"/>
      <c r="D2271" s="8"/>
      <c r="E2271" s="8"/>
      <c r="F2271" s="7"/>
      <c r="G2271" s="7"/>
      <c r="H2271" s="7"/>
      <c r="I2271" s="2"/>
      <c r="J2271" s="7"/>
      <c r="K2271" s="7"/>
      <c r="L2271" s="4"/>
    </row>
    <row r="2272" spans="1:12">
      <c r="A2272" s="5"/>
      <c r="B2272" s="3"/>
      <c r="C2272" s="3"/>
      <c r="D2272" s="8"/>
      <c r="E2272" s="8"/>
      <c r="F2272" s="7"/>
      <c r="G2272" s="7"/>
      <c r="H2272" s="7"/>
      <c r="I2272" s="2"/>
      <c r="J2272" s="7"/>
      <c r="K2272" s="7"/>
      <c r="L2272" s="4"/>
    </row>
    <row r="2273" spans="1:12">
      <c r="A2273" s="5"/>
      <c r="B2273" s="3"/>
      <c r="C2273" s="3"/>
      <c r="D2273" s="8"/>
      <c r="E2273" s="8"/>
      <c r="F2273" s="7"/>
      <c r="G2273" s="7"/>
      <c r="H2273" s="7"/>
      <c r="I2273" s="2"/>
      <c r="J2273" s="7"/>
      <c r="K2273" s="7"/>
      <c r="L2273" s="4"/>
    </row>
    <row r="2274" spans="1:12">
      <c r="A2274" s="5"/>
      <c r="B2274" s="3"/>
      <c r="C2274" s="3"/>
      <c r="D2274" s="8"/>
      <c r="E2274" s="8"/>
      <c r="F2274" s="7"/>
      <c r="G2274" s="7"/>
      <c r="H2274" s="7"/>
      <c r="I2274" s="2"/>
      <c r="J2274" s="7"/>
      <c r="K2274" s="7"/>
      <c r="L2274" s="4"/>
    </row>
    <row r="2275" spans="1:12">
      <c r="A2275" s="5"/>
      <c r="B2275" s="3"/>
      <c r="C2275" s="3"/>
      <c r="D2275" s="8"/>
      <c r="E2275" s="8"/>
      <c r="F2275" s="7"/>
      <c r="G2275" s="7"/>
      <c r="H2275" s="7"/>
      <c r="I2275" s="2"/>
      <c r="J2275" s="7"/>
      <c r="K2275" s="7"/>
      <c r="L2275" s="4"/>
    </row>
    <row r="2276" spans="1:12">
      <c r="A2276" s="5"/>
      <c r="B2276" s="3"/>
      <c r="C2276" s="3"/>
      <c r="D2276" s="8"/>
      <c r="E2276" s="8"/>
      <c r="F2276" s="7"/>
      <c r="G2276" s="7"/>
      <c r="H2276" s="7"/>
      <c r="I2276" s="2"/>
      <c r="J2276" s="7"/>
      <c r="K2276" s="7"/>
      <c r="L2276" s="4"/>
    </row>
    <row r="2277" spans="1:12">
      <c r="A2277" s="5"/>
      <c r="B2277" s="3"/>
      <c r="C2277" s="3"/>
      <c r="D2277" s="8"/>
      <c r="E2277" s="8"/>
      <c r="F2277" s="7"/>
      <c r="G2277" s="7"/>
      <c r="H2277" s="7"/>
      <c r="I2277" s="2"/>
      <c r="J2277" s="7"/>
      <c r="K2277" s="7"/>
      <c r="L2277" s="4"/>
    </row>
    <row r="2278" spans="1:12">
      <c r="A2278" s="5"/>
      <c r="B2278" s="3"/>
      <c r="C2278" s="3"/>
      <c r="D2278" s="8"/>
      <c r="E2278" s="8"/>
      <c r="F2278" s="7"/>
      <c r="G2278" s="7"/>
      <c r="H2278" s="7"/>
      <c r="I2278" s="2"/>
      <c r="J2278" s="7"/>
      <c r="K2278" s="7"/>
      <c r="L2278" s="4"/>
    </row>
    <row r="2279" spans="1:12">
      <c r="A2279" s="5"/>
      <c r="B2279" s="3"/>
      <c r="C2279" s="3"/>
      <c r="D2279" s="8"/>
      <c r="E2279" s="8"/>
      <c r="F2279" s="7"/>
      <c r="G2279" s="7"/>
      <c r="H2279" s="7"/>
      <c r="I2279" s="2"/>
      <c r="J2279" s="7"/>
      <c r="K2279" s="7"/>
      <c r="L2279" s="4"/>
    </row>
    <row r="2280" spans="1:12">
      <c r="A2280" s="5"/>
      <c r="B2280" s="3"/>
      <c r="C2280" s="3"/>
      <c r="D2280" s="8"/>
      <c r="E2280" s="8"/>
      <c r="F2280" s="7"/>
      <c r="G2280" s="7"/>
      <c r="H2280" s="7"/>
      <c r="I2280" s="2"/>
      <c r="J2280" s="7"/>
      <c r="K2280" s="7"/>
      <c r="L2280" s="4"/>
    </row>
    <row r="2281" spans="1:12">
      <c r="A2281" s="5"/>
      <c r="B2281" s="3"/>
      <c r="C2281" s="3"/>
      <c r="D2281" s="8"/>
      <c r="E2281" s="8"/>
      <c r="F2281" s="7"/>
      <c r="G2281" s="7"/>
      <c r="H2281" s="7"/>
      <c r="I2281" s="2"/>
      <c r="J2281" s="7"/>
      <c r="K2281" s="7"/>
      <c r="L2281" s="4"/>
    </row>
    <row r="2282" spans="1:12">
      <c r="A2282" s="5"/>
      <c r="B2282" s="3"/>
      <c r="C2282" s="3"/>
      <c r="D2282" s="8"/>
      <c r="E2282" s="8"/>
      <c r="F2282" s="7"/>
      <c r="G2282" s="7"/>
      <c r="H2282" s="7"/>
      <c r="I2282" s="2"/>
      <c r="J2282" s="7"/>
      <c r="K2282" s="7"/>
      <c r="L2282" s="4"/>
    </row>
    <row r="2283" spans="1:12">
      <c r="A2283" s="5"/>
      <c r="B2283" s="3"/>
      <c r="C2283" s="3"/>
      <c r="D2283" s="8"/>
      <c r="E2283" s="8"/>
      <c r="F2283" s="7"/>
      <c r="G2283" s="7"/>
      <c r="H2283" s="7"/>
      <c r="I2283" s="2"/>
      <c r="J2283" s="7"/>
      <c r="K2283" s="7"/>
      <c r="L2283" s="4"/>
    </row>
    <row r="2284" spans="1:12">
      <c r="A2284" s="5"/>
      <c r="B2284" s="3"/>
      <c r="C2284" s="3"/>
      <c r="D2284" s="8"/>
      <c r="E2284" s="8"/>
      <c r="F2284" s="7"/>
      <c r="G2284" s="7"/>
      <c r="H2284" s="7"/>
      <c r="I2284" s="2"/>
      <c r="J2284" s="7"/>
      <c r="K2284" s="7"/>
      <c r="L2284" s="4"/>
    </row>
    <row r="2285" spans="1:12">
      <c r="A2285" s="5"/>
      <c r="B2285" s="3"/>
      <c r="C2285" s="3"/>
      <c r="D2285" s="8"/>
      <c r="E2285" s="8"/>
      <c r="F2285" s="7"/>
      <c r="G2285" s="7"/>
      <c r="H2285" s="7"/>
      <c r="I2285" s="2"/>
      <c r="J2285" s="7"/>
      <c r="K2285" s="7"/>
      <c r="L2285" s="4"/>
    </row>
    <row r="2286" spans="1:12">
      <c r="A2286" s="5"/>
      <c r="B2286" s="3"/>
      <c r="C2286" s="3"/>
      <c r="D2286" s="8"/>
      <c r="E2286" s="8"/>
      <c r="F2286" s="7"/>
      <c r="G2286" s="7"/>
      <c r="H2286" s="7"/>
      <c r="I2286" s="2"/>
      <c r="J2286" s="7"/>
      <c r="K2286" s="7"/>
      <c r="L2286" s="4"/>
    </row>
    <row r="2287" spans="1:12">
      <c r="A2287" s="5"/>
      <c r="B2287" s="3"/>
      <c r="C2287" s="3"/>
      <c r="D2287" s="8"/>
      <c r="E2287" s="8"/>
      <c r="F2287" s="7"/>
      <c r="G2287" s="7"/>
      <c r="H2287" s="7"/>
      <c r="I2287" s="2"/>
      <c r="J2287" s="7"/>
      <c r="K2287" s="7"/>
      <c r="L2287" s="4"/>
    </row>
    <row r="2288" spans="1:12">
      <c r="A2288" s="5"/>
      <c r="B2288" s="3"/>
      <c r="C2288" s="3"/>
      <c r="D2288" s="8"/>
      <c r="E2288" s="8"/>
      <c r="F2288" s="7"/>
      <c r="G2288" s="7"/>
      <c r="H2288" s="7"/>
      <c r="I2288" s="2"/>
      <c r="J2288" s="7"/>
      <c r="K2288" s="7"/>
      <c r="L2288" s="4"/>
    </row>
    <row r="2289" spans="1:12">
      <c r="A2289" s="5"/>
      <c r="B2289" s="3"/>
      <c r="C2289" s="3"/>
      <c r="D2289" s="8"/>
      <c r="E2289" s="8"/>
      <c r="F2289" s="7"/>
      <c r="G2289" s="7"/>
      <c r="H2289" s="7"/>
      <c r="I2289" s="2"/>
      <c r="J2289" s="7"/>
      <c r="K2289" s="7"/>
      <c r="L2289" s="4"/>
    </row>
    <row r="2290" spans="1:12">
      <c r="A2290" s="5"/>
      <c r="B2290" s="3"/>
      <c r="C2290" s="3"/>
      <c r="D2290" s="8"/>
      <c r="E2290" s="8"/>
      <c r="F2290" s="7"/>
      <c r="G2290" s="7"/>
      <c r="H2290" s="7"/>
      <c r="I2290" s="2"/>
      <c r="J2290" s="7"/>
      <c r="K2290" s="7"/>
      <c r="L2290" s="4"/>
    </row>
    <row r="2291" spans="1:12">
      <c r="A2291" s="5"/>
      <c r="B2291" s="3"/>
      <c r="C2291" s="3"/>
      <c r="D2291" s="8"/>
      <c r="E2291" s="8"/>
      <c r="F2291" s="7"/>
      <c r="G2291" s="7"/>
      <c r="H2291" s="7"/>
      <c r="I2291" s="2"/>
      <c r="J2291" s="7"/>
      <c r="K2291" s="7"/>
      <c r="L2291" s="4"/>
    </row>
    <row r="2292" spans="1:12">
      <c r="A2292" s="5"/>
      <c r="B2292" s="3"/>
      <c r="C2292" s="3"/>
      <c r="D2292" s="8"/>
      <c r="E2292" s="8"/>
      <c r="F2292" s="7"/>
      <c r="G2292" s="7"/>
      <c r="H2292" s="7"/>
      <c r="I2292" s="2"/>
      <c r="J2292" s="7"/>
      <c r="K2292" s="7"/>
      <c r="L2292" s="4"/>
    </row>
    <row r="2293" spans="1:12">
      <c r="A2293" s="5"/>
      <c r="B2293" s="3"/>
      <c r="C2293" s="3"/>
      <c r="D2293" s="8"/>
      <c r="E2293" s="8"/>
      <c r="F2293" s="7"/>
      <c r="G2293" s="7"/>
      <c r="H2293" s="7"/>
      <c r="I2293" s="2"/>
      <c r="J2293" s="7"/>
      <c r="K2293" s="7"/>
      <c r="L2293" s="4"/>
    </row>
    <row r="2294" spans="1:12">
      <c r="A2294" s="5"/>
      <c r="B2294" s="3"/>
      <c r="C2294" s="3"/>
      <c r="D2294" s="8"/>
      <c r="E2294" s="8"/>
      <c r="F2294" s="7"/>
      <c r="G2294" s="7"/>
      <c r="H2294" s="7"/>
      <c r="I2294" s="2"/>
      <c r="J2294" s="7"/>
      <c r="K2294" s="7"/>
      <c r="L2294" s="4"/>
    </row>
    <row r="2295" spans="1:12">
      <c r="A2295" s="5"/>
      <c r="B2295" s="3"/>
      <c r="C2295" s="3"/>
      <c r="D2295" s="8"/>
      <c r="E2295" s="8"/>
      <c r="F2295" s="7"/>
      <c r="G2295" s="7"/>
      <c r="H2295" s="7"/>
      <c r="I2295" s="2"/>
      <c r="J2295" s="7"/>
      <c r="K2295" s="7"/>
      <c r="L2295" s="4"/>
    </row>
    <row r="2296" spans="1:12">
      <c r="A2296" s="5"/>
      <c r="B2296" s="3"/>
      <c r="C2296" s="3"/>
      <c r="D2296" s="8"/>
      <c r="E2296" s="8"/>
      <c r="F2296" s="7"/>
      <c r="G2296" s="7"/>
      <c r="H2296" s="7"/>
      <c r="I2296" s="2"/>
      <c r="J2296" s="7"/>
      <c r="K2296" s="7"/>
      <c r="L2296" s="4"/>
    </row>
    <row r="2297" spans="1:12">
      <c r="A2297" s="5"/>
      <c r="B2297" s="3"/>
      <c r="C2297" s="3"/>
      <c r="D2297" s="8"/>
      <c r="E2297" s="8"/>
      <c r="F2297" s="7"/>
      <c r="G2297" s="7"/>
      <c r="H2297" s="7"/>
      <c r="I2297" s="2"/>
      <c r="J2297" s="7"/>
      <c r="K2297" s="7"/>
      <c r="L2297" s="4"/>
    </row>
    <row r="2298" spans="1:12">
      <c r="A2298" s="5"/>
      <c r="B2298" s="3"/>
      <c r="C2298" s="3"/>
      <c r="D2298" s="8"/>
      <c r="E2298" s="8"/>
      <c r="F2298" s="7"/>
      <c r="G2298" s="7"/>
      <c r="H2298" s="7"/>
      <c r="I2298" s="2"/>
      <c r="J2298" s="7"/>
      <c r="K2298" s="7"/>
      <c r="L2298" s="4"/>
    </row>
    <row r="2299" spans="1:12">
      <c r="A2299" s="5"/>
      <c r="B2299" s="3"/>
      <c r="C2299" s="3"/>
      <c r="D2299" s="8"/>
      <c r="E2299" s="8"/>
      <c r="F2299" s="7"/>
      <c r="G2299" s="7"/>
      <c r="H2299" s="7"/>
      <c r="I2299" s="2"/>
      <c r="J2299" s="7"/>
      <c r="K2299" s="7"/>
      <c r="L2299" s="4"/>
    </row>
    <row r="2300" spans="1:12">
      <c r="A2300" s="5"/>
      <c r="B2300" s="3"/>
      <c r="C2300" s="3"/>
      <c r="D2300" s="8"/>
      <c r="E2300" s="8"/>
      <c r="F2300" s="7"/>
      <c r="G2300" s="7"/>
      <c r="H2300" s="7"/>
      <c r="I2300" s="2"/>
      <c r="J2300" s="7"/>
      <c r="K2300" s="7"/>
      <c r="L2300" s="4"/>
    </row>
    <row r="2301" spans="1:12">
      <c r="A2301" s="5"/>
      <c r="B2301" s="3"/>
      <c r="C2301" s="3"/>
      <c r="D2301" s="8"/>
      <c r="E2301" s="8"/>
      <c r="F2301" s="7"/>
      <c r="G2301" s="7"/>
      <c r="H2301" s="7"/>
      <c r="I2301" s="2"/>
      <c r="J2301" s="7"/>
      <c r="K2301" s="7"/>
      <c r="L2301" s="4"/>
    </row>
    <row r="2302" spans="1:12">
      <c r="A2302" s="5"/>
      <c r="B2302" s="3"/>
      <c r="C2302" s="3"/>
      <c r="D2302" s="8"/>
      <c r="E2302" s="8"/>
      <c r="F2302" s="7"/>
      <c r="G2302" s="7"/>
      <c r="H2302" s="7"/>
      <c r="I2302" s="2"/>
      <c r="J2302" s="7"/>
      <c r="K2302" s="7"/>
      <c r="L2302" s="4"/>
    </row>
    <row r="2303" spans="1:12">
      <c r="A2303" s="5"/>
      <c r="B2303" s="3"/>
      <c r="C2303" s="3"/>
      <c r="D2303" s="8"/>
      <c r="E2303" s="8"/>
      <c r="F2303" s="7"/>
      <c r="G2303" s="7"/>
      <c r="H2303" s="7"/>
      <c r="I2303" s="2"/>
      <c r="J2303" s="7"/>
      <c r="K2303" s="7"/>
      <c r="L2303" s="4"/>
    </row>
    <row r="2304" spans="1:12">
      <c r="A2304" s="5"/>
      <c r="B2304" s="3"/>
      <c r="C2304" s="3"/>
      <c r="D2304" s="8"/>
      <c r="E2304" s="8"/>
      <c r="F2304" s="7"/>
      <c r="G2304" s="7"/>
      <c r="H2304" s="7"/>
      <c r="I2304" s="2"/>
      <c r="J2304" s="7"/>
      <c r="K2304" s="7"/>
      <c r="L2304" s="4"/>
    </row>
    <row r="2305" spans="1:12">
      <c r="A2305" s="5"/>
      <c r="B2305" s="3"/>
      <c r="C2305" s="3"/>
      <c r="D2305" s="8"/>
      <c r="E2305" s="8"/>
      <c r="F2305" s="7"/>
      <c r="G2305" s="7"/>
      <c r="H2305" s="7"/>
      <c r="I2305" s="2"/>
      <c r="J2305" s="7"/>
      <c r="K2305" s="7"/>
      <c r="L2305" s="4"/>
    </row>
    <row r="2306" spans="1:12">
      <c r="A2306" s="5"/>
      <c r="B2306" s="3"/>
      <c r="C2306" s="3"/>
      <c r="D2306" s="8"/>
      <c r="E2306" s="8"/>
      <c r="F2306" s="7"/>
      <c r="G2306" s="7"/>
      <c r="H2306" s="7"/>
      <c r="I2306" s="2"/>
      <c r="J2306" s="7"/>
      <c r="K2306" s="7"/>
      <c r="L2306" s="4"/>
    </row>
    <row r="2307" spans="1:12">
      <c r="A2307" s="5"/>
      <c r="B2307" s="3"/>
      <c r="C2307" s="3"/>
      <c r="D2307" s="8"/>
      <c r="E2307" s="8"/>
      <c r="F2307" s="7"/>
      <c r="G2307" s="7"/>
      <c r="H2307" s="7"/>
      <c r="I2307" s="2"/>
      <c r="J2307" s="7"/>
      <c r="K2307" s="7"/>
      <c r="L2307" s="4"/>
    </row>
    <row r="2308" spans="1:12">
      <c r="A2308" s="5"/>
      <c r="B2308" s="3"/>
      <c r="C2308" s="3"/>
      <c r="D2308" s="8"/>
      <c r="E2308" s="8"/>
      <c r="F2308" s="7"/>
      <c r="G2308" s="7"/>
      <c r="H2308" s="7"/>
      <c r="I2308" s="2"/>
      <c r="J2308" s="7"/>
      <c r="K2308" s="7"/>
      <c r="L2308" s="4"/>
    </row>
    <row r="2309" spans="1:12">
      <c r="A2309" s="5"/>
      <c r="B2309" s="3"/>
      <c r="C2309" s="3"/>
      <c r="D2309" s="8"/>
      <c r="E2309" s="8"/>
      <c r="F2309" s="7"/>
      <c r="G2309" s="7"/>
      <c r="H2309" s="7"/>
      <c r="I2309" s="2"/>
      <c r="J2309" s="7"/>
      <c r="K2309" s="7"/>
      <c r="L2309" s="4"/>
    </row>
    <row r="2310" spans="1:12">
      <c r="A2310" s="5"/>
      <c r="B2310" s="3"/>
      <c r="C2310" s="3"/>
      <c r="D2310" s="8"/>
      <c r="E2310" s="8"/>
      <c r="F2310" s="7"/>
      <c r="G2310" s="7"/>
      <c r="H2310" s="7"/>
      <c r="I2310" s="2"/>
      <c r="J2310" s="7"/>
      <c r="K2310" s="7"/>
      <c r="L2310" s="4"/>
    </row>
    <row r="2311" spans="1:12">
      <c r="A2311" s="5"/>
      <c r="B2311" s="3"/>
      <c r="C2311" s="3"/>
      <c r="D2311" s="8"/>
      <c r="E2311" s="8"/>
      <c r="F2311" s="7"/>
      <c r="G2311" s="7"/>
      <c r="H2311" s="7"/>
      <c r="I2311" s="2"/>
      <c r="J2311" s="7"/>
      <c r="K2311" s="7"/>
      <c r="L2311" s="4"/>
    </row>
    <row r="2312" spans="1:12">
      <c r="A2312" s="5"/>
      <c r="B2312" s="3"/>
      <c r="C2312" s="3"/>
      <c r="D2312" s="8"/>
      <c r="E2312" s="8"/>
      <c r="F2312" s="7"/>
      <c r="G2312" s="7"/>
      <c r="H2312" s="7"/>
      <c r="I2312" s="2"/>
      <c r="J2312" s="7"/>
      <c r="K2312" s="7"/>
      <c r="L2312" s="4"/>
    </row>
    <row r="2313" spans="1:12">
      <c r="A2313" s="5"/>
      <c r="B2313" s="3"/>
      <c r="C2313" s="3"/>
      <c r="D2313" s="8"/>
      <c r="E2313" s="8"/>
      <c r="F2313" s="7"/>
      <c r="G2313" s="7"/>
      <c r="H2313" s="7"/>
      <c r="I2313" s="2"/>
      <c r="J2313" s="7"/>
      <c r="K2313" s="7"/>
      <c r="L2313" s="4"/>
    </row>
    <row r="2314" spans="1:12">
      <c r="A2314" s="5"/>
      <c r="B2314" s="3"/>
      <c r="C2314" s="3"/>
      <c r="D2314" s="8"/>
      <c r="E2314" s="8"/>
      <c r="F2314" s="7"/>
      <c r="G2314" s="7"/>
      <c r="H2314" s="7"/>
      <c r="I2314" s="2"/>
      <c r="J2314" s="7"/>
      <c r="K2314" s="7"/>
      <c r="L2314" s="4"/>
    </row>
    <row r="2315" spans="1:12">
      <c r="A2315" s="5"/>
      <c r="B2315" s="3"/>
      <c r="C2315" s="3"/>
      <c r="D2315" s="8"/>
      <c r="E2315" s="8"/>
      <c r="F2315" s="7"/>
      <c r="G2315" s="7"/>
      <c r="H2315" s="7"/>
      <c r="I2315" s="2"/>
      <c r="J2315" s="7"/>
      <c r="K2315" s="7"/>
      <c r="L2315" s="4"/>
    </row>
    <row r="2316" spans="1:12">
      <c r="A2316" s="5"/>
      <c r="B2316" s="3"/>
      <c r="C2316" s="3"/>
      <c r="D2316" s="8"/>
      <c r="E2316" s="8"/>
      <c r="F2316" s="7"/>
      <c r="G2316" s="7"/>
      <c r="H2316" s="7"/>
      <c r="I2316" s="2"/>
      <c r="J2316" s="7"/>
      <c r="K2316" s="7"/>
      <c r="L2316" s="4"/>
    </row>
    <row r="2317" spans="1:12">
      <c r="A2317" s="5"/>
      <c r="B2317" s="3"/>
      <c r="C2317" s="3"/>
      <c r="D2317" s="8"/>
      <c r="E2317" s="8"/>
      <c r="F2317" s="7"/>
      <c r="G2317" s="7"/>
      <c r="H2317" s="7"/>
      <c r="I2317" s="2"/>
      <c r="J2317" s="7"/>
      <c r="K2317" s="7"/>
      <c r="L2317" s="4"/>
    </row>
    <row r="2318" spans="1:12">
      <c r="A2318" s="5"/>
      <c r="B2318" s="3"/>
      <c r="C2318" s="3"/>
      <c r="D2318" s="8"/>
      <c r="E2318" s="8"/>
      <c r="F2318" s="7"/>
      <c r="G2318" s="7"/>
      <c r="H2318" s="7"/>
      <c r="I2318" s="2"/>
      <c r="J2318" s="7"/>
      <c r="K2318" s="7"/>
      <c r="L2318" s="4"/>
    </row>
    <row r="2319" spans="1:12">
      <c r="A2319" s="5"/>
      <c r="B2319" s="3"/>
      <c r="C2319" s="3"/>
      <c r="D2319" s="8"/>
      <c r="E2319" s="8"/>
      <c r="F2319" s="7"/>
      <c r="G2319" s="7"/>
      <c r="H2319" s="7"/>
      <c r="I2319" s="2"/>
      <c r="J2319" s="7"/>
      <c r="K2319" s="7"/>
      <c r="L2319" s="4"/>
    </row>
    <row r="2320" spans="1:12">
      <c r="A2320" s="5"/>
      <c r="B2320" s="3"/>
      <c r="C2320" s="3"/>
      <c r="D2320" s="8"/>
      <c r="E2320" s="8"/>
      <c r="F2320" s="7"/>
      <c r="G2320" s="7"/>
      <c r="H2320" s="7"/>
      <c r="I2320" s="2"/>
      <c r="J2320" s="7"/>
      <c r="K2320" s="7"/>
      <c r="L2320" s="4"/>
    </row>
    <row r="2321" spans="1:12">
      <c r="A2321" s="5"/>
      <c r="B2321" s="3"/>
      <c r="C2321" s="3"/>
      <c r="D2321" s="8"/>
      <c r="E2321" s="8"/>
      <c r="F2321" s="7"/>
      <c r="G2321" s="7"/>
      <c r="H2321" s="7"/>
      <c r="I2321" s="2"/>
      <c r="J2321" s="7"/>
      <c r="K2321" s="7"/>
      <c r="L2321" s="4"/>
    </row>
    <row r="2322" spans="1:12">
      <c r="A2322" s="5"/>
      <c r="B2322" s="3"/>
      <c r="C2322" s="3"/>
      <c r="D2322" s="8"/>
      <c r="E2322" s="8"/>
      <c r="F2322" s="7"/>
      <c r="G2322" s="7"/>
      <c r="H2322" s="7"/>
      <c r="I2322" s="2"/>
      <c r="J2322" s="7"/>
      <c r="K2322" s="7"/>
      <c r="L2322" s="4"/>
    </row>
    <row r="2323" spans="1:12">
      <c r="A2323" s="5"/>
      <c r="B2323" s="3"/>
      <c r="C2323" s="3"/>
      <c r="D2323" s="8"/>
      <c r="E2323" s="8"/>
      <c r="F2323" s="7"/>
      <c r="G2323" s="7"/>
      <c r="H2323" s="7"/>
      <c r="I2323" s="2"/>
      <c r="J2323" s="7"/>
      <c r="K2323" s="7"/>
      <c r="L2323" s="4"/>
    </row>
    <row r="2324" spans="1:12">
      <c r="A2324" s="5"/>
      <c r="B2324" s="3"/>
      <c r="C2324" s="3"/>
      <c r="D2324" s="8"/>
      <c r="E2324" s="8"/>
      <c r="F2324" s="7"/>
      <c r="G2324" s="7"/>
      <c r="H2324" s="7"/>
      <c r="I2324" s="2"/>
      <c r="J2324" s="7"/>
      <c r="K2324" s="7"/>
      <c r="L2324" s="4"/>
    </row>
    <row r="2325" spans="1:12">
      <c r="A2325" s="5"/>
      <c r="B2325" s="3"/>
      <c r="C2325" s="3"/>
      <c r="D2325" s="8"/>
      <c r="E2325" s="8"/>
      <c r="F2325" s="7"/>
      <c r="G2325" s="7"/>
      <c r="H2325" s="7"/>
      <c r="I2325" s="2"/>
      <c r="J2325" s="7"/>
      <c r="K2325" s="7"/>
      <c r="L2325" s="4"/>
    </row>
    <row r="2326" spans="1:12">
      <c r="A2326" s="5"/>
      <c r="B2326" s="3"/>
      <c r="C2326" s="3"/>
      <c r="D2326" s="8"/>
      <c r="E2326" s="8"/>
      <c r="F2326" s="7"/>
      <c r="G2326" s="7"/>
      <c r="H2326" s="7"/>
      <c r="I2326" s="2"/>
      <c r="J2326" s="7"/>
      <c r="K2326" s="7"/>
      <c r="L2326" s="4"/>
    </row>
    <row r="2327" spans="1:12">
      <c r="A2327" s="5"/>
      <c r="B2327" s="3"/>
      <c r="C2327" s="3"/>
      <c r="D2327" s="8"/>
      <c r="E2327" s="8"/>
      <c r="F2327" s="7"/>
      <c r="G2327" s="7"/>
      <c r="H2327" s="7"/>
      <c r="I2327" s="2"/>
      <c r="J2327" s="7"/>
      <c r="K2327" s="7"/>
      <c r="L2327" s="4"/>
    </row>
    <row r="2328" spans="1:12">
      <c r="A2328" s="5"/>
      <c r="B2328" s="3"/>
      <c r="C2328" s="3"/>
      <c r="D2328" s="8"/>
      <c r="E2328" s="8"/>
      <c r="F2328" s="7"/>
      <c r="G2328" s="7"/>
      <c r="H2328" s="7"/>
      <c r="I2328" s="2"/>
      <c r="J2328" s="7"/>
      <c r="K2328" s="7"/>
      <c r="L2328" s="4"/>
    </row>
    <row r="2329" spans="1:12">
      <c r="A2329" s="5"/>
      <c r="B2329" s="3"/>
      <c r="C2329" s="3"/>
      <c r="D2329" s="8"/>
      <c r="E2329" s="8"/>
      <c r="F2329" s="7"/>
      <c r="G2329" s="7"/>
      <c r="H2329" s="7"/>
      <c r="I2329" s="2"/>
      <c r="J2329" s="7"/>
      <c r="K2329" s="7"/>
      <c r="L2329" s="4"/>
    </row>
    <row r="2330" spans="1:12">
      <c r="A2330" s="5"/>
      <c r="B2330" s="3"/>
      <c r="C2330" s="3"/>
      <c r="D2330" s="8"/>
      <c r="E2330" s="8"/>
      <c r="F2330" s="7"/>
      <c r="G2330" s="7"/>
      <c r="H2330" s="7"/>
      <c r="I2330" s="2"/>
      <c r="J2330" s="7"/>
      <c r="K2330" s="7"/>
      <c r="L2330" s="4"/>
    </row>
    <row r="2331" spans="1:12">
      <c r="A2331" s="5"/>
      <c r="B2331" s="3"/>
      <c r="C2331" s="3"/>
      <c r="D2331" s="8"/>
      <c r="E2331" s="8"/>
      <c r="F2331" s="7"/>
      <c r="G2331" s="7"/>
      <c r="H2331" s="7"/>
      <c r="I2331" s="2"/>
      <c r="J2331" s="7"/>
      <c r="K2331" s="7"/>
      <c r="L2331" s="4"/>
    </row>
    <row r="2332" spans="1:12">
      <c r="A2332" s="5"/>
      <c r="B2332" s="3"/>
      <c r="C2332" s="3"/>
      <c r="D2332" s="8"/>
      <c r="E2332" s="8"/>
      <c r="F2332" s="7"/>
      <c r="G2332" s="7"/>
      <c r="H2332" s="7"/>
      <c r="I2332" s="2"/>
      <c r="J2332" s="7"/>
      <c r="K2332" s="7"/>
      <c r="L2332" s="4"/>
    </row>
    <row r="2333" spans="1:12">
      <c r="A2333" s="5"/>
      <c r="B2333" s="3"/>
      <c r="C2333" s="3"/>
      <c r="D2333" s="8"/>
      <c r="E2333" s="8"/>
      <c r="F2333" s="7"/>
      <c r="G2333" s="7"/>
      <c r="H2333" s="7"/>
      <c r="I2333" s="2"/>
      <c r="J2333" s="7"/>
      <c r="K2333" s="7"/>
      <c r="L2333" s="4"/>
    </row>
    <row r="2334" spans="1:12">
      <c r="A2334" s="5"/>
      <c r="B2334" s="3"/>
      <c r="C2334" s="3"/>
      <c r="D2334" s="8"/>
      <c r="E2334" s="8"/>
      <c r="F2334" s="7"/>
      <c r="G2334" s="7"/>
      <c r="H2334" s="7"/>
      <c r="I2334" s="2"/>
      <c r="J2334" s="7"/>
      <c r="K2334" s="7"/>
      <c r="L2334" s="4"/>
    </row>
    <row r="2335" spans="1:12">
      <c r="A2335" s="5"/>
      <c r="B2335" s="3"/>
      <c r="C2335" s="3"/>
      <c r="D2335" s="8"/>
      <c r="E2335" s="8"/>
      <c r="F2335" s="7"/>
      <c r="G2335" s="7"/>
      <c r="H2335" s="7"/>
      <c r="I2335" s="2"/>
      <c r="J2335" s="7"/>
      <c r="K2335" s="7"/>
      <c r="L2335" s="4"/>
    </row>
    <row r="2336" spans="1:12">
      <c r="A2336" s="5"/>
      <c r="B2336" s="3"/>
      <c r="C2336" s="3"/>
      <c r="D2336" s="8"/>
      <c r="E2336" s="8"/>
      <c r="F2336" s="7"/>
      <c r="G2336" s="7"/>
      <c r="H2336" s="7"/>
      <c r="I2336" s="2"/>
      <c r="J2336" s="7"/>
      <c r="K2336" s="7"/>
      <c r="L2336" s="4"/>
    </row>
    <row r="2337" spans="1:12">
      <c r="A2337" s="5"/>
      <c r="B2337" s="3"/>
      <c r="C2337" s="3"/>
      <c r="D2337" s="8"/>
      <c r="E2337" s="8"/>
      <c r="F2337" s="7"/>
      <c r="G2337" s="7"/>
      <c r="H2337" s="7"/>
      <c r="I2337" s="2"/>
      <c r="J2337" s="7"/>
      <c r="K2337" s="7"/>
      <c r="L2337" s="4"/>
    </row>
    <row r="2338" spans="1:12">
      <c r="A2338" s="5"/>
      <c r="B2338" s="3"/>
      <c r="C2338" s="3"/>
      <c r="D2338" s="8"/>
      <c r="E2338" s="8"/>
      <c r="F2338" s="7"/>
      <c r="G2338" s="7"/>
      <c r="H2338" s="7"/>
      <c r="I2338" s="2"/>
      <c r="J2338" s="7"/>
      <c r="K2338" s="7"/>
      <c r="L2338" s="4"/>
    </row>
    <row r="2339" spans="1:12">
      <c r="A2339" s="5"/>
      <c r="B2339" s="3"/>
      <c r="C2339" s="3"/>
      <c r="D2339" s="8"/>
      <c r="E2339" s="8"/>
      <c r="F2339" s="7"/>
      <c r="G2339" s="7"/>
      <c r="H2339" s="7"/>
      <c r="I2339" s="2"/>
      <c r="J2339" s="7"/>
      <c r="K2339" s="7"/>
      <c r="L2339" s="4"/>
    </row>
    <row r="2340" spans="1:12">
      <c r="A2340" s="5"/>
      <c r="B2340" s="3"/>
      <c r="C2340" s="3"/>
      <c r="D2340" s="8"/>
      <c r="E2340" s="8"/>
      <c r="F2340" s="7"/>
      <c r="G2340" s="7"/>
      <c r="H2340" s="7"/>
      <c r="I2340" s="2"/>
      <c r="J2340" s="7"/>
      <c r="K2340" s="7"/>
      <c r="L2340" s="4"/>
    </row>
    <row r="2341" spans="1:12">
      <c r="A2341" s="5"/>
      <c r="B2341" s="3"/>
      <c r="C2341" s="3"/>
      <c r="D2341" s="8"/>
      <c r="E2341" s="8"/>
      <c r="F2341" s="7"/>
      <c r="G2341" s="7"/>
      <c r="H2341" s="7"/>
      <c r="I2341" s="2"/>
      <c r="J2341" s="7"/>
      <c r="K2341" s="7"/>
      <c r="L2341" s="4"/>
    </row>
    <row r="2342" spans="1:12">
      <c r="A2342" s="5"/>
      <c r="B2342" s="3"/>
      <c r="C2342" s="3"/>
      <c r="D2342" s="8"/>
      <c r="E2342" s="8"/>
      <c r="F2342" s="7"/>
      <c r="G2342" s="7"/>
      <c r="H2342" s="7"/>
      <c r="I2342" s="2"/>
      <c r="J2342" s="7"/>
      <c r="K2342" s="7"/>
      <c r="L2342" s="4"/>
    </row>
    <row r="2343" spans="1:12">
      <c r="A2343" s="5"/>
      <c r="B2343" s="3"/>
      <c r="C2343" s="3"/>
      <c r="D2343" s="8"/>
      <c r="E2343" s="8"/>
      <c r="F2343" s="7"/>
      <c r="G2343" s="7"/>
      <c r="H2343" s="7"/>
      <c r="I2343" s="2"/>
      <c r="J2343" s="7"/>
      <c r="K2343" s="7"/>
      <c r="L2343" s="4"/>
    </row>
    <row r="2344" spans="1:12">
      <c r="A2344" s="5"/>
      <c r="B2344" s="3"/>
      <c r="C2344" s="3"/>
      <c r="D2344" s="8"/>
      <c r="E2344" s="8"/>
      <c r="F2344" s="7"/>
      <c r="G2344" s="7"/>
      <c r="H2344" s="7"/>
      <c r="I2344" s="2"/>
      <c r="J2344" s="7"/>
      <c r="K2344" s="7"/>
      <c r="L2344" s="4"/>
    </row>
    <row r="2345" spans="1:12">
      <c r="A2345" s="5"/>
      <c r="B2345" s="3"/>
      <c r="C2345" s="3"/>
      <c r="D2345" s="8"/>
      <c r="E2345" s="8"/>
      <c r="F2345" s="7"/>
      <c r="G2345" s="7"/>
      <c r="H2345" s="7"/>
      <c r="I2345" s="2"/>
      <c r="J2345" s="7"/>
      <c r="K2345" s="7"/>
      <c r="L2345" s="4"/>
    </row>
    <row r="2346" spans="1:12">
      <c r="A2346" s="5"/>
      <c r="B2346" s="3"/>
      <c r="C2346" s="3"/>
      <c r="D2346" s="8"/>
      <c r="E2346" s="8"/>
      <c r="F2346" s="7"/>
      <c r="G2346" s="7"/>
      <c r="H2346" s="7"/>
      <c r="I2346" s="2"/>
      <c r="J2346" s="7"/>
      <c r="K2346" s="7"/>
      <c r="L2346" s="4"/>
    </row>
    <row r="2347" spans="1:12">
      <c r="A2347" s="5"/>
      <c r="B2347" s="3"/>
      <c r="C2347" s="3"/>
      <c r="D2347" s="8"/>
      <c r="E2347" s="8"/>
      <c r="F2347" s="7"/>
      <c r="G2347" s="7"/>
      <c r="H2347" s="7"/>
      <c r="I2347" s="2"/>
      <c r="J2347" s="7"/>
      <c r="K2347" s="7"/>
      <c r="L2347" s="4"/>
    </row>
    <row r="2348" spans="1:12">
      <c r="A2348" s="5"/>
      <c r="B2348" s="3"/>
      <c r="C2348" s="3"/>
      <c r="D2348" s="8"/>
      <c r="E2348" s="8"/>
      <c r="F2348" s="7"/>
      <c r="G2348" s="7"/>
      <c r="H2348" s="7"/>
      <c r="I2348" s="2"/>
      <c r="J2348" s="7"/>
      <c r="K2348" s="7"/>
      <c r="L2348" s="4"/>
    </row>
    <row r="2349" spans="1:12">
      <c r="A2349" s="5"/>
      <c r="B2349" s="3"/>
      <c r="C2349" s="3"/>
      <c r="D2349" s="8"/>
      <c r="E2349" s="8"/>
      <c r="F2349" s="7"/>
      <c r="G2349" s="7"/>
      <c r="H2349" s="7"/>
      <c r="I2349" s="2"/>
      <c r="J2349" s="7"/>
      <c r="K2349" s="7"/>
      <c r="L2349" s="4"/>
    </row>
    <row r="2350" spans="1:12">
      <c r="A2350" s="5"/>
      <c r="B2350" s="3"/>
      <c r="C2350" s="3"/>
      <c r="D2350" s="8"/>
      <c r="E2350" s="8"/>
      <c r="F2350" s="7"/>
      <c r="G2350" s="7"/>
      <c r="H2350" s="7"/>
      <c r="I2350" s="2"/>
      <c r="J2350" s="7"/>
      <c r="K2350" s="7"/>
      <c r="L2350" s="4"/>
    </row>
    <row r="2351" spans="1:12">
      <c r="A2351" s="5"/>
      <c r="B2351" s="3"/>
      <c r="C2351" s="3"/>
      <c r="D2351" s="8"/>
      <c r="E2351" s="8"/>
      <c r="F2351" s="7"/>
      <c r="G2351" s="7"/>
      <c r="H2351" s="7"/>
      <c r="I2351" s="2"/>
      <c r="J2351" s="7"/>
      <c r="K2351" s="7"/>
      <c r="L2351" s="4"/>
    </row>
    <row r="2352" spans="1:12">
      <c r="A2352" s="5"/>
      <c r="B2352" s="3"/>
      <c r="C2352" s="3"/>
      <c r="D2352" s="8"/>
      <c r="E2352" s="8"/>
      <c r="F2352" s="7"/>
      <c r="G2352" s="7"/>
      <c r="H2352" s="7"/>
      <c r="I2352" s="2"/>
      <c r="J2352" s="7"/>
      <c r="K2352" s="7"/>
      <c r="L2352" s="4"/>
    </row>
    <row r="2353" spans="1:12">
      <c r="A2353" s="5"/>
      <c r="B2353" s="3"/>
      <c r="C2353" s="3"/>
      <c r="D2353" s="8"/>
      <c r="E2353" s="8"/>
      <c r="F2353" s="7"/>
      <c r="G2353" s="7"/>
      <c r="H2353" s="7"/>
      <c r="I2353" s="2"/>
      <c r="J2353" s="7"/>
      <c r="K2353" s="7"/>
      <c r="L2353" s="4"/>
    </row>
    <row r="2354" spans="1:12">
      <c r="A2354" s="5"/>
      <c r="B2354" s="3"/>
      <c r="C2354" s="3"/>
      <c r="D2354" s="8"/>
      <c r="E2354" s="8"/>
      <c r="F2354" s="7"/>
      <c r="G2354" s="7"/>
      <c r="H2354" s="7"/>
      <c r="I2354" s="2"/>
      <c r="J2354" s="7"/>
      <c r="K2354" s="7"/>
      <c r="L2354" s="4"/>
    </row>
    <row r="2355" spans="1:12">
      <c r="A2355" s="5"/>
      <c r="B2355" s="3"/>
      <c r="C2355" s="3"/>
      <c r="D2355" s="8"/>
      <c r="E2355" s="8"/>
      <c r="F2355" s="7"/>
      <c r="G2355" s="7"/>
      <c r="H2355" s="7"/>
      <c r="I2355" s="2"/>
      <c r="J2355" s="7"/>
      <c r="K2355" s="7"/>
      <c r="L2355" s="4"/>
    </row>
    <row r="2356" spans="1:12">
      <c r="A2356" s="5"/>
      <c r="B2356" s="3"/>
      <c r="C2356" s="3"/>
      <c r="D2356" s="8"/>
      <c r="E2356" s="8"/>
      <c r="F2356" s="7"/>
      <c r="G2356" s="7"/>
      <c r="H2356" s="7"/>
      <c r="I2356" s="2"/>
      <c r="J2356" s="7"/>
      <c r="K2356" s="7"/>
      <c r="L2356" s="4"/>
    </row>
    <row r="2357" spans="1:12">
      <c r="A2357" s="5"/>
      <c r="B2357" s="3"/>
      <c r="C2357" s="3"/>
      <c r="D2357" s="8"/>
      <c r="E2357" s="8"/>
      <c r="F2357" s="7"/>
      <c r="G2357" s="7"/>
      <c r="H2357" s="7"/>
      <c r="I2357" s="2"/>
      <c r="J2357" s="7"/>
      <c r="K2357" s="7"/>
      <c r="L2357" s="4"/>
    </row>
    <row r="2358" spans="1:12">
      <c r="A2358" s="5"/>
      <c r="B2358" s="3"/>
      <c r="C2358" s="3"/>
      <c r="D2358" s="8"/>
      <c r="E2358" s="8"/>
      <c r="F2358" s="7"/>
      <c r="G2358" s="7"/>
      <c r="H2358" s="7"/>
      <c r="I2358" s="2"/>
      <c r="J2358" s="7"/>
      <c r="K2358" s="7"/>
      <c r="L2358" s="4"/>
    </row>
    <row r="2359" spans="1:12">
      <c r="A2359" s="5"/>
      <c r="B2359" s="3"/>
      <c r="C2359" s="3"/>
      <c r="D2359" s="8"/>
      <c r="E2359" s="8"/>
      <c r="F2359" s="7"/>
      <c r="G2359" s="7"/>
      <c r="H2359" s="7"/>
      <c r="I2359" s="2"/>
      <c r="J2359" s="7"/>
      <c r="K2359" s="7"/>
      <c r="L2359" s="4"/>
    </row>
    <row r="2360" spans="1:12">
      <c r="A2360" s="5"/>
      <c r="B2360" s="3"/>
      <c r="C2360" s="3"/>
      <c r="D2360" s="8"/>
      <c r="E2360" s="8"/>
      <c r="F2360" s="7"/>
      <c r="G2360" s="7"/>
      <c r="H2360" s="7"/>
      <c r="I2360" s="2"/>
      <c r="J2360" s="7"/>
      <c r="K2360" s="7"/>
      <c r="L2360" s="4"/>
    </row>
    <row r="2361" spans="1:12">
      <c r="A2361" s="5"/>
      <c r="B2361" s="3"/>
      <c r="C2361" s="3"/>
      <c r="D2361" s="8"/>
      <c r="E2361" s="8"/>
      <c r="F2361" s="7"/>
      <c r="G2361" s="7"/>
      <c r="H2361" s="7"/>
      <c r="I2361" s="2"/>
      <c r="J2361" s="7"/>
      <c r="K2361" s="7"/>
      <c r="L2361" s="4"/>
    </row>
    <row r="2362" spans="1:12">
      <c r="A2362" s="5"/>
      <c r="B2362" s="3"/>
      <c r="C2362" s="3"/>
      <c r="D2362" s="8"/>
      <c r="E2362" s="8"/>
      <c r="F2362" s="7"/>
      <c r="G2362" s="7"/>
      <c r="H2362" s="7"/>
      <c r="I2362" s="2"/>
      <c r="J2362" s="7"/>
      <c r="K2362" s="7"/>
      <c r="L2362" s="4"/>
    </row>
    <row r="2363" spans="1:12">
      <c r="A2363" s="5"/>
      <c r="B2363" s="3"/>
      <c r="C2363" s="3"/>
      <c r="D2363" s="8"/>
      <c r="E2363" s="8"/>
      <c r="F2363" s="7"/>
      <c r="G2363" s="7"/>
      <c r="H2363" s="7"/>
      <c r="I2363" s="2"/>
      <c r="J2363" s="7"/>
      <c r="K2363" s="7"/>
      <c r="L2363" s="4"/>
    </row>
    <row r="2364" spans="1:12">
      <c r="A2364" s="5"/>
      <c r="B2364" s="3"/>
      <c r="C2364" s="3"/>
      <c r="D2364" s="8"/>
      <c r="E2364" s="8"/>
      <c r="F2364" s="7"/>
      <c r="G2364" s="7"/>
      <c r="H2364" s="7"/>
      <c r="I2364" s="2"/>
      <c r="J2364" s="7"/>
      <c r="K2364" s="7"/>
      <c r="L2364" s="4"/>
    </row>
    <row r="2365" spans="1:12">
      <c r="A2365" s="5"/>
      <c r="B2365" s="3"/>
      <c r="C2365" s="3"/>
      <c r="D2365" s="8"/>
      <c r="E2365" s="8"/>
      <c r="F2365" s="7"/>
      <c r="G2365" s="7"/>
      <c r="H2365" s="7"/>
      <c r="I2365" s="2"/>
      <c r="J2365" s="7"/>
      <c r="K2365" s="7"/>
      <c r="L2365" s="4"/>
    </row>
    <row r="2366" spans="1:12">
      <c r="A2366" s="5"/>
      <c r="B2366" s="3"/>
      <c r="C2366" s="3"/>
      <c r="D2366" s="8"/>
      <c r="E2366" s="8"/>
      <c r="F2366" s="7"/>
      <c r="G2366" s="7"/>
      <c r="H2366" s="7"/>
      <c r="I2366" s="2"/>
      <c r="J2366" s="7"/>
      <c r="K2366" s="7"/>
      <c r="L2366" s="4"/>
    </row>
    <row r="2367" spans="1:12">
      <c r="A2367" s="5"/>
      <c r="B2367" s="3"/>
      <c r="C2367" s="3"/>
      <c r="D2367" s="8"/>
      <c r="E2367" s="8"/>
      <c r="F2367" s="7"/>
      <c r="G2367" s="7"/>
      <c r="H2367" s="7"/>
      <c r="I2367" s="2"/>
      <c r="J2367" s="7"/>
      <c r="K2367" s="7"/>
      <c r="L2367" s="4"/>
    </row>
    <row r="2368" spans="1:12">
      <c r="A2368" s="5"/>
      <c r="B2368" s="3"/>
      <c r="C2368" s="3"/>
      <c r="D2368" s="8"/>
      <c r="E2368" s="8"/>
      <c r="F2368" s="7"/>
      <c r="G2368" s="7"/>
      <c r="H2368" s="7"/>
      <c r="I2368" s="2"/>
      <c r="J2368" s="7"/>
      <c r="K2368" s="7"/>
      <c r="L2368" s="4"/>
    </row>
    <row r="2369" spans="1:12">
      <c r="A2369" s="5"/>
      <c r="B2369" s="3"/>
      <c r="C2369" s="3"/>
      <c r="D2369" s="8"/>
      <c r="E2369" s="8"/>
      <c r="F2369" s="7"/>
      <c r="G2369" s="7"/>
      <c r="H2369" s="7"/>
      <c r="I2369" s="2"/>
      <c r="J2369" s="7"/>
      <c r="K2369" s="7"/>
      <c r="L2369" s="4"/>
    </row>
    <row r="2370" spans="1:12">
      <c r="A2370" s="5"/>
      <c r="B2370" s="3"/>
      <c r="C2370" s="3"/>
      <c r="D2370" s="6"/>
      <c r="E2370" s="6"/>
      <c r="F2370" s="7"/>
      <c r="G2370" s="7"/>
      <c r="H2370" s="7"/>
      <c r="I2370" s="2"/>
      <c r="J2370" s="7"/>
      <c r="K2370" s="7"/>
      <c r="L2370" s="4"/>
    </row>
    <row r="2371" spans="1:12">
      <c r="A2371" s="5"/>
      <c r="B2371" s="3"/>
      <c r="C2371" s="3"/>
      <c r="D2371" s="6"/>
      <c r="E2371" s="6"/>
      <c r="F2371" s="7"/>
      <c r="G2371" s="7"/>
      <c r="H2371" s="7"/>
      <c r="I2371" s="2"/>
      <c r="J2371" s="7"/>
      <c r="K2371" s="7"/>
      <c r="L2371" s="4"/>
    </row>
    <row r="2372" spans="1:12">
      <c r="A2372" s="5"/>
      <c r="B2372" s="3"/>
      <c r="C2372" s="3"/>
      <c r="D2372" s="6"/>
      <c r="E2372" s="6"/>
      <c r="F2372" s="7"/>
      <c r="G2372" s="7"/>
      <c r="H2372" s="7"/>
      <c r="I2372" s="2"/>
      <c r="J2372" s="7"/>
      <c r="K2372" s="7"/>
      <c r="L2372" s="4"/>
    </row>
    <row r="2373" spans="1:12">
      <c r="A2373" s="5"/>
      <c r="B2373" s="3"/>
      <c r="C2373" s="3"/>
      <c r="D2373" s="6"/>
      <c r="E2373" s="6"/>
      <c r="F2373" s="7"/>
      <c r="G2373" s="7"/>
      <c r="H2373" s="7"/>
      <c r="I2373" s="2"/>
      <c r="J2373" s="7"/>
      <c r="K2373" s="7"/>
      <c r="L2373" s="4"/>
    </row>
    <row r="2374" spans="1:12">
      <c r="A2374" s="5"/>
      <c r="B2374" s="3"/>
      <c r="C2374" s="3"/>
      <c r="D2374" s="6"/>
      <c r="E2374" s="6"/>
      <c r="F2374" s="7"/>
      <c r="G2374" s="7"/>
      <c r="H2374" s="7"/>
      <c r="I2374" s="2"/>
      <c r="J2374" s="7"/>
      <c r="K2374" s="7"/>
      <c r="L2374" s="4"/>
    </row>
    <row r="2375" spans="1:12">
      <c r="A2375" s="5"/>
      <c r="B2375" s="3"/>
      <c r="C2375" s="3"/>
      <c r="D2375" s="6"/>
      <c r="E2375" s="6"/>
      <c r="F2375" s="7"/>
      <c r="G2375" s="7"/>
      <c r="H2375" s="7"/>
      <c r="I2375" s="2"/>
      <c r="J2375" s="7"/>
      <c r="K2375" s="7"/>
      <c r="L2375" s="4"/>
    </row>
    <row r="2376" spans="1:12">
      <c r="A2376" s="5"/>
      <c r="B2376" s="3"/>
      <c r="C2376" s="3"/>
      <c r="D2376" s="6"/>
      <c r="E2376" s="6"/>
      <c r="F2376" s="7"/>
      <c r="G2376" s="7"/>
      <c r="H2376" s="7"/>
      <c r="I2376" s="2"/>
      <c r="J2376" s="7"/>
      <c r="K2376" s="7"/>
      <c r="L2376" s="4"/>
    </row>
    <row r="2377" spans="1:12">
      <c r="A2377" s="5"/>
      <c r="B2377" s="3"/>
      <c r="C2377" s="3"/>
      <c r="D2377" s="6"/>
      <c r="E2377" s="6"/>
      <c r="F2377" s="7"/>
      <c r="G2377" s="7"/>
      <c r="H2377" s="7"/>
      <c r="I2377" s="2"/>
      <c r="J2377" s="7"/>
      <c r="K2377" s="7"/>
      <c r="L2377" s="4"/>
    </row>
    <row r="2378" spans="1:12">
      <c r="A2378" s="5"/>
      <c r="B2378" s="3"/>
      <c r="C2378" s="3"/>
      <c r="D2378" s="6"/>
      <c r="E2378" s="6"/>
      <c r="F2378" s="7"/>
      <c r="G2378" s="7"/>
      <c r="H2378" s="7"/>
      <c r="I2378" s="2"/>
      <c r="J2378" s="7"/>
      <c r="K2378" s="7"/>
      <c r="L2378" s="4"/>
    </row>
    <row r="2379" spans="1:12">
      <c r="A2379" s="5"/>
      <c r="B2379" s="3"/>
      <c r="C2379" s="3"/>
      <c r="D2379" s="6"/>
      <c r="E2379" s="6"/>
      <c r="F2379" s="7"/>
      <c r="G2379" s="7"/>
      <c r="H2379" s="7"/>
      <c r="I2379" s="2"/>
      <c r="J2379" s="7"/>
      <c r="K2379" s="7"/>
      <c r="L2379" s="4"/>
    </row>
    <row r="2380" spans="1:12">
      <c r="A2380" s="5"/>
      <c r="B2380" s="3"/>
      <c r="C2380" s="3"/>
      <c r="D2380" s="6"/>
      <c r="E2380" s="6"/>
      <c r="F2380" s="7"/>
      <c r="G2380" s="7"/>
      <c r="H2380" s="7"/>
      <c r="I2380" s="2"/>
      <c r="J2380" s="7"/>
      <c r="K2380" s="7"/>
      <c r="L2380" s="4"/>
    </row>
    <row r="2381" spans="1:12">
      <c r="A2381" s="5"/>
      <c r="B2381" s="3"/>
      <c r="C2381" s="3"/>
      <c r="D2381" s="6"/>
      <c r="E2381" s="6"/>
      <c r="F2381" s="7"/>
      <c r="G2381" s="7"/>
      <c r="H2381" s="7"/>
      <c r="I2381" s="2"/>
      <c r="J2381" s="7"/>
      <c r="K2381" s="7"/>
      <c r="L2381" s="4"/>
    </row>
    <row r="2382" spans="1:12">
      <c r="A2382" s="5"/>
      <c r="B2382" s="3"/>
      <c r="C2382" s="3"/>
      <c r="D2382" s="6"/>
      <c r="E2382" s="6"/>
      <c r="F2382" s="7"/>
      <c r="G2382" s="7"/>
      <c r="H2382" s="7"/>
      <c r="I2382" s="2"/>
      <c r="J2382" s="7"/>
      <c r="K2382" s="7"/>
      <c r="L2382" s="4"/>
    </row>
    <row r="2383" spans="1:12">
      <c r="A2383" s="5"/>
      <c r="B2383" s="3"/>
      <c r="C2383" s="3"/>
      <c r="D2383" s="6"/>
      <c r="E2383" s="6"/>
      <c r="F2383" s="7"/>
      <c r="G2383" s="7"/>
      <c r="H2383" s="7"/>
      <c r="I2383" s="2"/>
      <c r="J2383" s="7"/>
      <c r="K2383" s="7"/>
      <c r="L2383" s="4"/>
    </row>
    <row r="2384" spans="1:12">
      <c r="A2384" s="5"/>
      <c r="B2384" s="3"/>
      <c r="C2384" s="3"/>
      <c r="D2384" s="6"/>
      <c r="E2384" s="6"/>
      <c r="F2384" s="7"/>
      <c r="G2384" s="7"/>
      <c r="H2384" s="7"/>
      <c r="I2384" s="2"/>
      <c r="J2384" s="7"/>
      <c r="K2384" s="7"/>
      <c r="L2384" s="4"/>
    </row>
    <row r="2385" spans="1:12">
      <c r="A2385" s="5"/>
      <c r="B2385" s="3"/>
      <c r="C2385" s="3"/>
      <c r="D2385" s="6"/>
      <c r="E2385" s="6"/>
      <c r="F2385" s="7"/>
      <c r="G2385" s="7"/>
      <c r="H2385" s="7"/>
      <c r="I2385" s="2"/>
      <c r="J2385" s="7"/>
      <c r="K2385" s="7"/>
      <c r="L2385" s="4"/>
    </row>
    <row r="2386" spans="1:12">
      <c r="A2386" s="5"/>
      <c r="B2386" s="3"/>
      <c r="C2386" s="3"/>
      <c r="D2386" s="6"/>
      <c r="E2386" s="6"/>
      <c r="F2386" s="7"/>
      <c r="G2386" s="7"/>
      <c r="H2386" s="7"/>
      <c r="I2386" s="2"/>
      <c r="J2386" s="7"/>
      <c r="K2386" s="7"/>
      <c r="L2386" s="4"/>
    </row>
    <row r="2387" spans="1:12">
      <c r="A2387" s="5"/>
      <c r="B2387" s="3"/>
      <c r="C2387" s="3"/>
      <c r="D2387" s="6"/>
      <c r="E2387" s="6"/>
      <c r="F2387" s="7"/>
      <c r="G2387" s="7"/>
      <c r="H2387" s="7"/>
      <c r="I2387" s="2"/>
      <c r="J2387" s="7"/>
      <c r="K2387" s="7"/>
      <c r="L2387" s="4"/>
    </row>
    <row r="2388" spans="1:12">
      <c r="A2388" s="5"/>
      <c r="B2388" s="3"/>
      <c r="C2388" s="3"/>
      <c r="D2388" s="6"/>
      <c r="E2388" s="6"/>
      <c r="F2388" s="7"/>
      <c r="G2388" s="7"/>
      <c r="H2388" s="7"/>
      <c r="I2388" s="2"/>
      <c r="J2388" s="7"/>
      <c r="K2388" s="7"/>
      <c r="L2388" s="4"/>
    </row>
    <row r="2389" spans="1:12">
      <c r="A2389" s="5"/>
      <c r="B2389" s="3"/>
      <c r="C2389" s="3"/>
      <c r="D2389" s="6"/>
      <c r="E2389" s="6"/>
      <c r="F2389" s="7"/>
      <c r="G2389" s="7"/>
      <c r="H2389" s="7"/>
      <c r="I2389" s="2"/>
      <c r="J2389" s="7"/>
      <c r="K2389" s="7"/>
      <c r="L2389" s="4"/>
    </row>
    <row r="2390" spans="1:12">
      <c r="A2390" s="5"/>
      <c r="B2390" s="3"/>
      <c r="C2390" s="3"/>
      <c r="D2390" s="6"/>
      <c r="E2390" s="6"/>
      <c r="F2390" s="7"/>
      <c r="G2390" s="7"/>
      <c r="H2390" s="7"/>
      <c r="I2390" s="2"/>
      <c r="J2390" s="7"/>
      <c r="K2390" s="7"/>
      <c r="L2390" s="4"/>
    </row>
    <row r="2391" spans="1:12">
      <c r="A2391" s="5"/>
      <c r="B2391" s="3"/>
      <c r="C2391" s="3"/>
      <c r="D2391" s="6"/>
      <c r="E2391" s="6"/>
      <c r="F2391" s="7"/>
      <c r="G2391" s="7"/>
      <c r="H2391" s="7"/>
      <c r="I2391" s="2"/>
      <c r="J2391" s="7"/>
      <c r="K2391" s="7"/>
      <c r="L2391" s="4"/>
    </row>
    <row r="2392" spans="1:12">
      <c r="A2392" s="5"/>
      <c r="B2392" s="3"/>
      <c r="C2392" s="3"/>
      <c r="D2392" s="6"/>
      <c r="E2392" s="6"/>
      <c r="F2392" s="7"/>
      <c r="G2392" s="7"/>
      <c r="H2392" s="7"/>
      <c r="I2392" s="2"/>
      <c r="J2392" s="7"/>
      <c r="K2392" s="7"/>
      <c r="L2392" s="4"/>
    </row>
    <row r="2393" spans="1:12">
      <c r="A2393" s="5"/>
      <c r="B2393" s="3"/>
      <c r="C2393" s="3"/>
      <c r="D2393" s="6"/>
      <c r="E2393" s="6"/>
      <c r="F2393" s="7"/>
      <c r="G2393" s="7"/>
      <c r="H2393" s="7"/>
      <c r="I2393" s="2"/>
      <c r="J2393" s="7"/>
      <c r="K2393" s="7"/>
      <c r="L2393" s="4"/>
    </row>
    <row r="2394" spans="1:12">
      <c r="A2394" s="5"/>
      <c r="B2394" s="3"/>
      <c r="C2394" s="3"/>
      <c r="D2394" s="6"/>
      <c r="E2394" s="6"/>
      <c r="F2394" s="7"/>
      <c r="G2394" s="7"/>
      <c r="H2394" s="7"/>
      <c r="I2394" s="2"/>
      <c r="J2394" s="7"/>
      <c r="K2394" s="7"/>
      <c r="L2394" s="4"/>
    </row>
    <row r="2395" spans="1:12">
      <c r="A2395" s="5"/>
      <c r="B2395" s="3"/>
      <c r="C2395" s="3"/>
      <c r="D2395" s="6"/>
      <c r="E2395" s="6"/>
      <c r="F2395" s="3"/>
      <c r="G2395" s="7"/>
      <c r="H2395" s="7"/>
      <c r="I2395" s="2"/>
      <c r="J2395" s="7"/>
      <c r="K2395" s="7"/>
      <c r="L2395" s="4"/>
    </row>
    <row r="2396" spans="1:12">
      <c r="A2396" s="5"/>
      <c r="B2396" s="3"/>
      <c r="C2396" s="3"/>
      <c r="D2396" s="6"/>
      <c r="E2396" s="6"/>
      <c r="F2396" s="3"/>
      <c r="G2396" s="7"/>
      <c r="H2396" s="7"/>
      <c r="I2396" s="2"/>
      <c r="J2396" s="7"/>
      <c r="K2396" s="7"/>
      <c r="L2396" s="4"/>
    </row>
    <row r="2397" spans="1:12">
      <c r="A2397" s="5"/>
      <c r="B2397" s="3"/>
      <c r="C2397" s="3"/>
      <c r="D2397" s="6"/>
      <c r="E2397" s="6"/>
      <c r="F2397" s="3"/>
      <c r="G2397" s="7"/>
      <c r="H2397" s="7"/>
      <c r="I2397" s="2"/>
      <c r="J2397" s="7"/>
      <c r="K2397" s="7"/>
      <c r="L2397" s="4"/>
    </row>
    <row r="2398" spans="1:12">
      <c r="A2398" s="5"/>
      <c r="B2398" s="3"/>
      <c r="C2398" s="3"/>
      <c r="D2398" s="6"/>
      <c r="E2398" s="6"/>
      <c r="F2398" s="7"/>
      <c r="G2398" s="7"/>
      <c r="H2398" s="7"/>
      <c r="I2398" s="2"/>
      <c r="J2398" s="7"/>
      <c r="K2398" s="7"/>
      <c r="L2398" s="4"/>
    </row>
    <row r="2399" spans="1:12">
      <c r="A2399" s="5"/>
      <c r="B2399" s="3"/>
      <c r="C2399" s="3"/>
      <c r="D2399" s="6"/>
      <c r="E2399" s="6"/>
      <c r="F2399" s="7"/>
      <c r="G2399" s="7"/>
      <c r="H2399" s="7"/>
      <c r="I2399" s="2"/>
      <c r="J2399" s="7"/>
      <c r="K2399" s="7"/>
      <c r="L2399" s="4"/>
    </row>
    <row r="2400" spans="1:12">
      <c r="A2400" s="5"/>
      <c r="B2400" s="3"/>
      <c r="C2400" s="3"/>
      <c r="D2400" s="6"/>
      <c r="E2400" s="6"/>
      <c r="F2400" s="7"/>
      <c r="G2400" s="7"/>
      <c r="H2400" s="7"/>
      <c r="I2400" s="2"/>
      <c r="J2400" s="7"/>
      <c r="K2400" s="7"/>
      <c r="L2400" s="4"/>
    </row>
    <row r="2401" spans="1:12">
      <c r="A2401" s="5"/>
      <c r="B2401" s="3"/>
      <c r="C2401" s="3"/>
      <c r="D2401" s="6"/>
      <c r="E2401" s="6"/>
      <c r="F2401" s="7"/>
      <c r="G2401" s="7"/>
      <c r="H2401" s="7"/>
      <c r="I2401" s="2"/>
      <c r="J2401" s="7"/>
      <c r="K2401" s="7"/>
      <c r="L2401" s="4"/>
    </row>
    <row r="2402" spans="1:12">
      <c r="A2402" s="5"/>
      <c r="B2402" s="3"/>
      <c r="C2402" s="3"/>
      <c r="D2402" s="6"/>
      <c r="E2402" s="6"/>
      <c r="F2402" s="7"/>
      <c r="G2402" s="7"/>
      <c r="H2402" s="7"/>
      <c r="I2402" s="2"/>
      <c r="J2402" s="7"/>
      <c r="K2402" s="7"/>
      <c r="L2402" s="4"/>
    </row>
    <row r="2403" spans="1:12">
      <c r="A2403" s="5"/>
      <c r="B2403" s="3"/>
      <c r="C2403" s="3"/>
      <c r="D2403" s="6"/>
      <c r="E2403" s="6"/>
      <c r="F2403" s="7"/>
      <c r="G2403" s="7"/>
      <c r="H2403" s="7"/>
      <c r="I2403" s="2"/>
      <c r="J2403" s="7"/>
      <c r="K2403" s="7"/>
      <c r="L2403" s="4"/>
    </row>
    <row r="2404" spans="1:12">
      <c r="A2404" s="5"/>
      <c r="B2404" s="3"/>
      <c r="C2404" s="3"/>
      <c r="D2404" s="6"/>
      <c r="E2404" s="6"/>
      <c r="F2404" s="7"/>
      <c r="G2404" s="7"/>
      <c r="H2404" s="7"/>
      <c r="I2404" s="2"/>
      <c r="J2404" s="7"/>
      <c r="K2404" s="7"/>
      <c r="L2404" s="4"/>
    </row>
    <row r="2405" spans="1:12">
      <c r="A2405" s="5"/>
      <c r="B2405" s="3"/>
      <c r="C2405" s="3"/>
      <c r="D2405" s="6"/>
      <c r="E2405" s="6"/>
      <c r="F2405" s="7"/>
      <c r="G2405" s="7"/>
      <c r="H2405" s="7"/>
      <c r="I2405" s="2"/>
      <c r="J2405" s="7"/>
      <c r="K2405" s="7"/>
      <c r="L2405" s="4"/>
    </row>
    <row r="2406" spans="1:12">
      <c r="A2406" s="5"/>
      <c r="B2406" s="3"/>
      <c r="C2406" s="3"/>
      <c r="D2406" s="6"/>
      <c r="E2406" s="6"/>
      <c r="F2406" s="7"/>
      <c r="G2406" s="7"/>
      <c r="H2406" s="7"/>
      <c r="I2406" s="2"/>
      <c r="J2406" s="7"/>
      <c r="K2406" s="7"/>
      <c r="L2406" s="4"/>
    </row>
    <row r="2407" spans="1:12">
      <c r="A2407" s="5"/>
      <c r="B2407" s="3"/>
      <c r="C2407" s="3"/>
      <c r="D2407" s="6"/>
      <c r="E2407" s="6"/>
      <c r="F2407" s="7"/>
      <c r="G2407" s="7"/>
      <c r="H2407" s="7"/>
      <c r="I2407" s="2"/>
      <c r="J2407" s="7"/>
      <c r="K2407" s="7"/>
      <c r="L2407" s="4"/>
    </row>
    <row r="2408" spans="1:12">
      <c r="A2408" s="5"/>
      <c r="B2408" s="3"/>
      <c r="C2408" s="3"/>
      <c r="D2408" s="6"/>
      <c r="E2408" s="6"/>
      <c r="F2408" s="7"/>
      <c r="G2408" s="7"/>
      <c r="H2408" s="7"/>
      <c r="I2408" s="2"/>
      <c r="J2408" s="7"/>
      <c r="K2408" s="7"/>
      <c r="L2408" s="4"/>
    </row>
    <row r="2409" spans="1:12">
      <c r="A2409" s="5"/>
      <c r="B2409" s="3"/>
      <c r="C2409" s="3"/>
      <c r="D2409" s="6"/>
      <c r="E2409" s="6"/>
      <c r="F2409" s="7"/>
      <c r="G2409" s="7"/>
      <c r="H2409" s="7"/>
      <c r="I2409" s="2"/>
      <c r="J2409" s="7"/>
      <c r="K2409" s="7"/>
      <c r="L2409" s="4"/>
    </row>
    <row r="2410" spans="1:12">
      <c r="A2410" s="5"/>
      <c r="B2410" s="3"/>
      <c r="C2410" s="3"/>
      <c r="D2410" s="6"/>
      <c r="E2410" s="6"/>
      <c r="F2410" s="7"/>
      <c r="G2410" s="7"/>
      <c r="H2410" s="7"/>
      <c r="I2410" s="2"/>
      <c r="J2410" s="7"/>
      <c r="K2410" s="7"/>
      <c r="L2410" s="4"/>
    </row>
    <row r="2411" spans="1:12">
      <c r="A2411" s="5"/>
      <c r="B2411" s="3"/>
      <c r="C2411" s="3"/>
      <c r="D2411" s="6"/>
      <c r="E2411" s="6"/>
      <c r="F2411" s="7"/>
      <c r="G2411" s="7"/>
      <c r="H2411" s="7"/>
      <c r="I2411" s="2"/>
      <c r="J2411" s="7"/>
      <c r="K2411" s="7"/>
      <c r="L2411" s="4"/>
    </row>
    <row r="2412" spans="1:12">
      <c r="A2412" s="5"/>
      <c r="B2412" s="3"/>
      <c r="C2412" s="3"/>
      <c r="D2412" s="6"/>
      <c r="E2412" s="6"/>
      <c r="F2412" s="7"/>
      <c r="G2412" s="7"/>
      <c r="H2412" s="7"/>
      <c r="I2412" s="2"/>
      <c r="J2412" s="7"/>
      <c r="K2412" s="7"/>
      <c r="L2412" s="4"/>
    </row>
    <row r="2413" spans="1:12">
      <c r="A2413" s="5"/>
      <c r="B2413" s="3"/>
      <c r="C2413" s="3"/>
      <c r="D2413" s="6"/>
      <c r="E2413" s="6"/>
      <c r="F2413" s="7"/>
      <c r="G2413" s="7"/>
      <c r="H2413" s="7"/>
      <c r="I2413" s="2"/>
      <c r="J2413" s="7"/>
      <c r="K2413" s="7"/>
      <c r="L2413" s="4"/>
    </row>
    <row r="2414" spans="1:12">
      <c r="A2414" s="5"/>
      <c r="B2414" s="3"/>
      <c r="C2414" s="3"/>
      <c r="D2414" s="6"/>
      <c r="E2414" s="6"/>
      <c r="F2414" s="7"/>
      <c r="G2414" s="7"/>
      <c r="H2414" s="7"/>
      <c r="I2414" s="2"/>
      <c r="J2414" s="7"/>
      <c r="K2414" s="7"/>
      <c r="L2414" s="4"/>
    </row>
    <row r="2415" spans="1:12">
      <c r="A2415" s="5"/>
      <c r="B2415" s="3"/>
      <c r="C2415" s="3"/>
      <c r="D2415" s="6"/>
      <c r="E2415" s="6"/>
      <c r="F2415" s="7"/>
      <c r="G2415" s="7"/>
      <c r="H2415" s="7"/>
      <c r="I2415" s="2"/>
      <c r="J2415" s="7"/>
      <c r="K2415" s="7"/>
      <c r="L2415" s="4"/>
    </row>
    <row r="2416" spans="1:12">
      <c r="A2416" s="5"/>
      <c r="B2416" s="3"/>
      <c r="C2416" s="3"/>
      <c r="D2416" s="6"/>
      <c r="E2416" s="6"/>
      <c r="F2416" s="7"/>
      <c r="G2416" s="7"/>
      <c r="H2416" s="7"/>
      <c r="I2416" s="2"/>
      <c r="J2416" s="7"/>
      <c r="K2416" s="7"/>
      <c r="L2416" s="4"/>
    </row>
    <row r="2417" spans="1:12">
      <c r="A2417" s="5"/>
      <c r="B2417" s="3"/>
      <c r="C2417" s="3"/>
      <c r="D2417" s="6"/>
      <c r="E2417" s="6"/>
      <c r="F2417" s="7"/>
      <c r="G2417" s="7"/>
      <c r="H2417" s="7"/>
      <c r="I2417" s="2"/>
      <c r="J2417" s="7"/>
      <c r="K2417" s="7"/>
      <c r="L2417" s="4"/>
    </row>
    <row r="2418" spans="1:12">
      <c r="A2418" s="5"/>
      <c r="B2418" s="3"/>
      <c r="C2418" s="3"/>
      <c r="D2418" s="6"/>
      <c r="E2418" s="6"/>
      <c r="F2418" s="7"/>
      <c r="G2418" s="7"/>
      <c r="H2418" s="7"/>
      <c r="I2418" s="2"/>
      <c r="J2418" s="7"/>
      <c r="K2418" s="7"/>
      <c r="L2418" s="4"/>
    </row>
    <row r="2419" spans="1:12">
      <c r="A2419" s="5"/>
      <c r="B2419" s="3"/>
      <c r="C2419" s="3"/>
      <c r="D2419" s="6"/>
      <c r="E2419" s="6"/>
      <c r="F2419" s="7"/>
      <c r="G2419" s="7"/>
      <c r="H2419" s="7"/>
      <c r="I2419" s="2"/>
      <c r="J2419" s="7"/>
      <c r="K2419" s="7"/>
      <c r="L2419" s="4"/>
    </row>
    <row r="2420" spans="1:12">
      <c r="A2420" s="5"/>
      <c r="B2420" s="3"/>
      <c r="C2420" s="3"/>
      <c r="D2420" s="6"/>
      <c r="E2420" s="6"/>
      <c r="F2420" s="7"/>
      <c r="G2420" s="7"/>
      <c r="H2420" s="7"/>
      <c r="I2420" s="2"/>
      <c r="J2420" s="7"/>
      <c r="K2420" s="7"/>
      <c r="L2420" s="4"/>
    </row>
    <row r="2421" spans="1:12">
      <c r="A2421" s="5"/>
      <c r="B2421" s="3"/>
      <c r="C2421" s="3"/>
      <c r="D2421" s="6"/>
      <c r="E2421" s="6"/>
      <c r="F2421" s="7"/>
      <c r="G2421" s="7"/>
      <c r="H2421" s="7"/>
      <c r="I2421" s="2"/>
      <c r="J2421" s="7"/>
      <c r="K2421" s="7"/>
      <c r="L2421" s="4"/>
    </row>
    <row r="2422" spans="1:12">
      <c r="A2422" s="5"/>
      <c r="B2422" s="3"/>
      <c r="C2422" s="3"/>
      <c r="D2422" s="6"/>
      <c r="E2422" s="6"/>
      <c r="F2422" s="7"/>
      <c r="G2422" s="7"/>
      <c r="H2422" s="7"/>
      <c r="I2422" s="2"/>
      <c r="J2422" s="7"/>
      <c r="K2422" s="7"/>
      <c r="L2422" s="4"/>
    </row>
    <row r="2423" spans="1:12">
      <c r="A2423" s="5"/>
      <c r="B2423" s="3"/>
      <c r="C2423" s="3"/>
      <c r="D2423" s="6"/>
      <c r="E2423" s="6"/>
      <c r="F2423" s="7"/>
      <c r="G2423" s="7"/>
      <c r="H2423" s="7"/>
      <c r="I2423" s="2"/>
      <c r="J2423" s="7"/>
      <c r="K2423" s="7"/>
      <c r="L2423" s="4"/>
    </row>
    <row r="2424" spans="1:12">
      <c r="A2424" s="5"/>
      <c r="B2424" s="3"/>
      <c r="C2424" s="3"/>
      <c r="D2424" s="6"/>
      <c r="E2424" s="6"/>
      <c r="F2424" s="7"/>
      <c r="G2424" s="7"/>
      <c r="H2424" s="7"/>
      <c r="I2424" s="2"/>
      <c r="J2424" s="7"/>
      <c r="K2424" s="7"/>
      <c r="L2424" s="4"/>
    </row>
    <row r="2425" spans="1:12">
      <c r="A2425" s="5"/>
      <c r="B2425" s="3"/>
      <c r="C2425" s="3"/>
      <c r="D2425" s="6"/>
      <c r="E2425" s="6"/>
      <c r="F2425" s="7"/>
      <c r="G2425" s="7"/>
      <c r="H2425" s="7"/>
      <c r="I2425" s="2"/>
      <c r="J2425" s="7"/>
      <c r="K2425" s="7"/>
      <c r="L2425" s="4"/>
    </row>
    <row r="2426" spans="1:12">
      <c r="A2426" s="5"/>
      <c r="B2426" s="3"/>
      <c r="C2426" s="3"/>
      <c r="D2426" s="6"/>
      <c r="E2426" s="6"/>
      <c r="F2426" s="7"/>
      <c r="G2426" s="7"/>
      <c r="H2426" s="7"/>
      <c r="I2426" s="2"/>
      <c r="J2426" s="7"/>
      <c r="K2426" s="7"/>
      <c r="L2426" s="4"/>
    </row>
    <row r="2427" spans="1:12">
      <c r="A2427" s="5"/>
      <c r="B2427" s="3"/>
      <c r="C2427" s="3"/>
      <c r="D2427" s="6"/>
      <c r="E2427" s="6"/>
      <c r="F2427" s="7"/>
      <c r="G2427" s="7"/>
      <c r="H2427" s="7"/>
      <c r="I2427" s="2"/>
      <c r="J2427" s="7"/>
      <c r="K2427" s="7"/>
      <c r="L2427" s="4"/>
    </row>
    <row r="2428" spans="1:12">
      <c r="A2428" s="5"/>
      <c r="B2428" s="3"/>
      <c r="C2428" s="3"/>
      <c r="D2428" s="6"/>
      <c r="E2428" s="6"/>
      <c r="F2428" s="7"/>
      <c r="G2428" s="7"/>
      <c r="H2428" s="7"/>
      <c r="I2428" s="2"/>
      <c r="J2428" s="7"/>
      <c r="K2428" s="7"/>
      <c r="L2428" s="4"/>
    </row>
    <row r="2429" spans="1:12">
      <c r="A2429" s="5"/>
      <c r="B2429" s="3"/>
      <c r="C2429" s="3"/>
      <c r="D2429" s="6"/>
      <c r="E2429" s="6"/>
      <c r="F2429" s="7"/>
      <c r="G2429" s="7"/>
      <c r="H2429" s="7"/>
      <c r="I2429" s="2"/>
      <c r="J2429" s="7"/>
      <c r="K2429" s="7"/>
      <c r="L2429" s="4"/>
    </row>
    <row r="2430" spans="1:12">
      <c r="A2430" s="5"/>
      <c r="B2430" s="3"/>
      <c r="C2430" s="3"/>
      <c r="D2430" s="6"/>
      <c r="E2430" s="6"/>
      <c r="F2430" s="7"/>
      <c r="G2430" s="7"/>
      <c r="H2430" s="7"/>
      <c r="I2430" s="2"/>
      <c r="J2430" s="7"/>
      <c r="K2430" s="7"/>
      <c r="L2430" s="4"/>
    </row>
    <row r="2431" spans="1:12">
      <c r="A2431" s="5"/>
      <c r="B2431" s="3"/>
      <c r="C2431" s="3"/>
      <c r="D2431" s="6"/>
      <c r="E2431" s="6"/>
      <c r="F2431" s="7"/>
      <c r="G2431" s="7"/>
      <c r="H2431" s="7"/>
      <c r="I2431" s="2"/>
      <c r="J2431" s="7"/>
      <c r="K2431" s="7"/>
      <c r="L2431" s="4"/>
    </row>
    <row r="2432" spans="1:12">
      <c r="A2432" s="5"/>
      <c r="B2432" s="3"/>
      <c r="C2432" s="3"/>
      <c r="D2432" s="6"/>
      <c r="E2432" s="6"/>
      <c r="F2432" s="7"/>
      <c r="G2432" s="7"/>
      <c r="H2432" s="7"/>
      <c r="I2432" s="2"/>
      <c r="J2432" s="7"/>
      <c r="K2432" s="7"/>
      <c r="L2432" s="4"/>
    </row>
    <row r="2433" spans="1:12">
      <c r="A2433" s="5"/>
      <c r="B2433" s="3"/>
      <c r="C2433" s="3"/>
      <c r="D2433" s="6"/>
      <c r="E2433" s="6"/>
      <c r="F2433" s="7"/>
      <c r="G2433" s="7"/>
      <c r="H2433" s="7"/>
      <c r="I2433" s="2"/>
      <c r="J2433" s="7"/>
      <c r="K2433" s="7"/>
      <c r="L2433" s="4"/>
    </row>
    <row r="2434" spans="1:12">
      <c r="A2434" s="5"/>
      <c r="B2434" s="3"/>
      <c r="C2434" s="3"/>
      <c r="D2434" s="6"/>
      <c r="E2434" s="6"/>
      <c r="F2434" s="7"/>
      <c r="G2434" s="7"/>
      <c r="H2434" s="7"/>
      <c r="I2434" s="2"/>
      <c r="J2434" s="7"/>
      <c r="K2434" s="7"/>
      <c r="L2434" s="4"/>
    </row>
    <row r="2435" spans="1:12">
      <c r="A2435" s="5"/>
      <c r="B2435" s="3"/>
      <c r="C2435" s="3"/>
      <c r="D2435" s="6"/>
      <c r="E2435" s="6"/>
      <c r="F2435" s="7"/>
      <c r="G2435" s="7"/>
      <c r="H2435" s="7"/>
      <c r="I2435" s="2"/>
      <c r="J2435" s="7"/>
      <c r="K2435" s="7"/>
      <c r="L2435" s="4"/>
    </row>
    <row r="2436" spans="1:12">
      <c r="A2436" s="5"/>
      <c r="B2436" s="3"/>
      <c r="C2436" s="3"/>
      <c r="D2436" s="6"/>
      <c r="E2436" s="6"/>
      <c r="F2436" s="7"/>
      <c r="G2436" s="7"/>
      <c r="H2436" s="7"/>
      <c r="I2436" s="2"/>
      <c r="J2436" s="7"/>
      <c r="K2436" s="7"/>
      <c r="L2436" s="4"/>
    </row>
    <row r="2437" spans="1:12">
      <c r="A2437" s="5"/>
      <c r="B2437" s="3"/>
      <c r="C2437" s="3"/>
      <c r="D2437" s="6"/>
      <c r="E2437" s="6"/>
      <c r="F2437" s="7"/>
      <c r="G2437" s="7"/>
      <c r="H2437" s="7"/>
      <c r="I2437" s="2"/>
      <c r="J2437" s="7"/>
      <c r="K2437" s="7"/>
      <c r="L2437" s="4"/>
    </row>
    <row r="2438" spans="1:12">
      <c r="A2438" s="5"/>
      <c r="B2438" s="3"/>
      <c r="C2438" s="3"/>
      <c r="D2438" s="6"/>
      <c r="E2438" s="6"/>
      <c r="F2438" s="7"/>
      <c r="G2438" s="7"/>
      <c r="H2438" s="7"/>
      <c r="I2438" s="2"/>
      <c r="J2438" s="7"/>
      <c r="K2438" s="7"/>
      <c r="L2438" s="4"/>
    </row>
    <row r="2439" spans="1:12">
      <c r="A2439" s="5"/>
      <c r="B2439" s="3"/>
      <c r="C2439" s="3"/>
      <c r="D2439" s="6"/>
      <c r="E2439" s="6"/>
      <c r="F2439" s="7"/>
      <c r="G2439" s="7"/>
      <c r="H2439" s="7"/>
      <c r="I2439" s="2"/>
      <c r="J2439" s="7"/>
      <c r="K2439" s="7"/>
      <c r="L2439" s="4"/>
    </row>
    <row r="2440" spans="1:12">
      <c r="A2440" s="5"/>
      <c r="B2440" s="3"/>
      <c r="C2440" s="3"/>
      <c r="D2440" s="6"/>
      <c r="E2440" s="6"/>
      <c r="F2440" s="7"/>
      <c r="G2440" s="7"/>
      <c r="H2440" s="7"/>
      <c r="I2440" s="2"/>
      <c r="J2440" s="7"/>
      <c r="K2440" s="7"/>
      <c r="L2440" s="4"/>
    </row>
    <row r="2441" spans="1:12">
      <c r="A2441" s="5"/>
      <c r="B2441" s="3"/>
      <c r="C2441" s="3"/>
      <c r="D2441" s="6"/>
      <c r="E2441" s="6"/>
      <c r="F2441" s="7"/>
      <c r="G2441" s="7"/>
      <c r="H2441" s="7"/>
      <c r="I2441" s="2"/>
      <c r="J2441" s="7"/>
      <c r="K2441" s="7"/>
      <c r="L2441" s="4"/>
    </row>
    <row r="2442" spans="1:12">
      <c r="A2442" s="5"/>
      <c r="B2442" s="3"/>
      <c r="C2442" s="3"/>
      <c r="D2442" s="6"/>
      <c r="E2442" s="6"/>
      <c r="F2442" s="7"/>
      <c r="G2442" s="7"/>
      <c r="H2442" s="7"/>
      <c r="I2442" s="2"/>
      <c r="J2442" s="7"/>
      <c r="K2442" s="7"/>
      <c r="L2442" s="4"/>
    </row>
    <row r="2443" spans="1:12">
      <c r="A2443" s="5"/>
      <c r="B2443" s="3"/>
      <c r="C2443" s="3"/>
      <c r="D2443" s="6"/>
      <c r="E2443" s="6"/>
      <c r="F2443" s="7"/>
      <c r="G2443" s="7"/>
      <c r="H2443" s="7"/>
      <c r="I2443" s="2"/>
      <c r="J2443" s="7"/>
      <c r="K2443" s="7"/>
      <c r="L2443" s="4"/>
    </row>
    <row r="2444" spans="1:12">
      <c r="A2444" s="5"/>
      <c r="B2444" s="3"/>
      <c r="C2444" s="3"/>
      <c r="D2444" s="6"/>
      <c r="E2444" s="6"/>
      <c r="F2444" s="7"/>
      <c r="G2444" s="7"/>
      <c r="H2444" s="7"/>
      <c r="I2444" s="2"/>
      <c r="J2444" s="7"/>
      <c r="K2444" s="7"/>
      <c r="L2444" s="4"/>
    </row>
    <row r="2445" spans="1:12">
      <c r="A2445" s="5"/>
      <c r="B2445" s="3"/>
      <c r="C2445" s="3"/>
      <c r="D2445" s="6"/>
      <c r="E2445" s="6"/>
      <c r="F2445" s="7"/>
      <c r="G2445" s="7"/>
      <c r="H2445" s="7"/>
      <c r="I2445" s="2"/>
      <c r="J2445" s="7"/>
      <c r="K2445" s="7"/>
      <c r="L2445" s="4"/>
    </row>
    <row r="2446" spans="1:12">
      <c r="A2446" s="5"/>
      <c r="B2446" s="3"/>
      <c r="C2446" s="3"/>
      <c r="D2446" s="6"/>
      <c r="E2446" s="6"/>
      <c r="F2446" s="7"/>
      <c r="G2446" s="7"/>
      <c r="H2446" s="7"/>
      <c r="I2446" s="2"/>
      <c r="J2446" s="7"/>
      <c r="K2446" s="7"/>
      <c r="L2446" s="4"/>
    </row>
    <row r="2447" spans="1:12">
      <c r="A2447" s="5"/>
      <c r="B2447" s="3"/>
      <c r="C2447" s="3"/>
      <c r="D2447" s="6"/>
      <c r="E2447" s="6"/>
      <c r="F2447" s="7"/>
      <c r="G2447" s="7"/>
      <c r="H2447" s="7"/>
      <c r="I2447" s="2"/>
      <c r="J2447" s="7"/>
      <c r="K2447" s="7"/>
      <c r="L2447" s="4"/>
    </row>
    <row r="2448" spans="1:12">
      <c r="A2448" s="5"/>
      <c r="B2448" s="3"/>
      <c r="C2448" s="3"/>
      <c r="D2448" s="6"/>
      <c r="E2448" s="6"/>
      <c r="F2448" s="7"/>
      <c r="G2448" s="7"/>
      <c r="H2448" s="7"/>
      <c r="I2448" s="2"/>
      <c r="J2448" s="7"/>
      <c r="K2448" s="7"/>
      <c r="L2448" s="4"/>
    </row>
    <row r="2449" spans="1:12">
      <c r="A2449" s="5"/>
      <c r="B2449" s="3"/>
      <c r="C2449" s="3"/>
      <c r="D2449" s="6"/>
      <c r="E2449" s="6"/>
      <c r="F2449" s="7"/>
      <c r="G2449" s="7"/>
      <c r="H2449" s="7"/>
      <c r="I2449" s="2"/>
      <c r="J2449" s="7"/>
      <c r="K2449" s="7"/>
      <c r="L2449" s="4"/>
    </row>
    <row r="2450" spans="1:12">
      <c r="A2450" s="5"/>
      <c r="B2450" s="3"/>
      <c r="C2450" s="3"/>
      <c r="D2450" s="6"/>
      <c r="E2450" s="6"/>
      <c r="F2450" s="7"/>
      <c r="G2450" s="7"/>
      <c r="H2450" s="7"/>
      <c r="I2450" s="2"/>
      <c r="J2450" s="7"/>
      <c r="K2450" s="7"/>
      <c r="L2450" s="4"/>
    </row>
    <row r="2451" spans="1:12">
      <c r="A2451" s="5"/>
      <c r="B2451" s="3"/>
      <c r="C2451" s="3"/>
      <c r="D2451" s="6"/>
      <c r="E2451" s="6"/>
      <c r="F2451" s="7"/>
      <c r="G2451" s="7"/>
      <c r="H2451" s="7"/>
      <c r="I2451" s="2"/>
      <c r="J2451" s="7"/>
      <c r="K2451" s="7"/>
      <c r="L2451" s="4"/>
    </row>
    <row r="2452" spans="1:12">
      <c r="A2452" s="5"/>
      <c r="B2452" s="3"/>
      <c r="C2452" s="3"/>
      <c r="D2452" s="6"/>
      <c r="E2452" s="6"/>
      <c r="F2452" s="7"/>
      <c r="G2452" s="7"/>
      <c r="H2452" s="7"/>
      <c r="I2452" s="2"/>
      <c r="J2452" s="7"/>
      <c r="K2452" s="7"/>
      <c r="L2452" s="4"/>
    </row>
    <row r="2453" spans="1:12">
      <c r="A2453" s="5"/>
      <c r="B2453" s="3"/>
      <c r="C2453" s="3"/>
      <c r="D2453" s="6"/>
      <c r="E2453" s="6"/>
      <c r="F2453" s="7"/>
      <c r="G2453" s="7"/>
      <c r="H2453" s="7"/>
      <c r="I2453" s="2"/>
      <c r="J2453" s="7"/>
      <c r="K2453" s="7"/>
      <c r="L2453" s="4"/>
    </row>
    <row r="2454" spans="1:12">
      <c r="A2454" s="5"/>
      <c r="B2454" s="3"/>
      <c r="C2454" s="3"/>
      <c r="D2454" s="6"/>
      <c r="E2454" s="6"/>
      <c r="F2454" s="7"/>
      <c r="G2454" s="7"/>
      <c r="H2454" s="7"/>
      <c r="I2454" s="2"/>
      <c r="J2454" s="7"/>
      <c r="K2454" s="7"/>
      <c r="L2454" s="4"/>
    </row>
    <row r="2455" spans="1:12">
      <c r="A2455" s="5"/>
      <c r="B2455" s="3"/>
      <c r="C2455" s="3"/>
      <c r="D2455" s="6"/>
      <c r="E2455" s="6"/>
      <c r="F2455" s="7"/>
      <c r="G2455" s="7"/>
      <c r="H2455" s="7"/>
      <c r="I2455" s="2"/>
      <c r="J2455" s="7"/>
      <c r="K2455" s="7"/>
      <c r="L2455" s="4"/>
    </row>
    <row r="2456" spans="1:12">
      <c r="A2456" s="5"/>
      <c r="B2456" s="3"/>
      <c r="C2456" s="3"/>
      <c r="D2456" s="6"/>
      <c r="E2456" s="6"/>
      <c r="F2456" s="7"/>
      <c r="G2456" s="7"/>
      <c r="H2456" s="7"/>
      <c r="I2456" s="2"/>
      <c r="J2456" s="7"/>
      <c r="K2456" s="7"/>
      <c r="L2456" s="4"/>
    </row>
    <row r="2457" spans="1:12">
      <c r="A2457" s="5"/>
      <c r="B2457" s="3"/>
      <c r="C2457" s="3"/>
      <c r="D2457" s="6"/>
      <c r="E2457" s="6"/>
      <c r="F2457" s="7"/>
      <c r="G2457" s="7"/>
      <c r="H2457" s="7"/>
      <c r="I2457" s="2"/>
      <c r="J2457" s="7"/>
      <c r="K2457" s="7"/>
      <c r="L2457" s="4"/>
    </row>
    <row r="2458" spans="1:12">
      <c r="A2458" s="5"/>
      <c r="B2458" s="3"/>
      <c r="C2458" s="3"/>
      <c r="D2458" s="6"/>
      <c r="E2458" s="6"/>
      <c r="F2458" s="7"/>
      <c r="G2458" s="7"/>
      <c r="H2458" s="7"/>
      <c r="I2458" s="2"/>
      <c r="J2458" s="7"/>
      <c r="K2458" s="7"/>
      <c r="L2458" s="4"/>
    </row>
    <row r="2459" spans="1:12">
      <c r="A2459" s="5"/>
      <c r="B2459" s="3"/>
      <c r="C2459" s="3"/>
      <c r="D2459" s="6"/>
      <c r="E2459" s="6"/>
      <c r="F2459" s="7"/>
      <c r="G2459" s="7"/>
      <c r="H2459" s="7"/>
      <c r="I2459" s="2"/>
      <c r="J2459" s="7"/>
      <c r="K2459" s="7"/>
      <c r="L2459" s="4"/>
    </row>
    <row r="2460" spans="1:12">
      <c r="A2460" s="5"/>
      <c r="B2460" s="3"/>
      <c r="C2460" s="3"/>
      <c r="D2460" s="6"/>
      <c r="E2460" s="6"/>
      <c r="F2460" s="7"/>
      <c r="G2460" s="7"/>
      <c r="H2460" s="7"/>
      <c r="I2460" s="2"/>
      <c r="J2460" s="7"/>
      <c r="K2460" s="7"/>
      <c r="L2460" s="4"/>
    </row>
    <row r="2461" spans="1:12">
      <c r="A2461" s="5"/>
      <c r="B2461" s="3"/>
      <c r="C2461" s="3"/>
      <c r="D2461" s="6"/>
      <c r="E2461" s="6"/>
      <c r="F2461" s="7"/>
      <c r="G2461" s="7"/>
      <c r="H2461" s="7"/>
      <c r="I2461" s="2"/>
      <c r="J2461" s="7"/>
      <c r="K2461" s="7"/>
      <c r="L2461" s="4"/>
    </row>
    <row r="2462" spans="1:12">
      <c r="A2462" s="5"/>
      <c r="B2462" s="3"/>
      <c r="C2462" s="3"/>
      <c r="D2462" s="6"/>
      <c r="E2462" s="6"/>
      <c r="F2462" s="7"/>
      <c r="G2462" s="7"/>
      <c r="H2462" s="7"/>
      <c r="I2462" s="2"/>
      <c r="J2462" s="7"/>
      <c r="K2462" s="7"/>
      <c r="L2462" s="4"/>
    </row>
    <row r="2463" spans="1:12">
      <c r="A2463" s="5"/>
      <c r="B2463" s="3"/>
      <c r="C2463" s="3"/>
      <c r="D2463" s="6"/>
      <c r="E2463" s="6"/>
      <c r="F2463" s="7"/>
      <c r="G2463" s="7"/>
      <c r="H2463" s="7"/>
      <c r="I2463" s="2"/>
      <c r="J2463" s="7"/>
      <c r="K2463" s="7"/>
      <c r="L2463" s="4"/>
    </row>
    <row r="2464" spans="1:12">
      <c r="A2464" s="5"/>
      <c r="B2464" s="3"/>
      <c r="C2464" s="3"/>
      <c r="D2464" s="6"/>
      <c r="E2464" s="6"/>
      <c r="F2464" s="7"/>
      <c r="G2464" s="7"/>
      <c r="H2464" s="7"/>
      <c r="I2464" s="2"/>
      <c r="J2464" s="7"/>
      <c r="K2464" s="7"/>
      <c r="L2464" s="4"/>
    </row>
    <row r="2465" spans="1:12">
      <c r="A2465" s="5"/>
      <c r="B2465" s="3"/>
      <c r="C2465" s="3"/>
      <c r="D2465" s="6"/>
      <c r="E2465" s="6"/>
      <c r="F2465" s="7"/>
      <c r="G2465" s="7"/>
      <c r="H2465" s="7"/>
      <c r="I2465" s="2"/>
      <c r="J2465" s="7"/>
      <c r="K2465" s="7"/>
      <c r="L2465" s="4"/>
    </row>
    <row r="2466" spans="1:12">
      <c r="A2466" s="5"/>
      <c r="B2466" s="3"/>
      <c r="C2466" s="3"/>
      <c r="D2466" s="6"/>
      <c r="E2466" s="6"/>
      <c r="F2466" s="7"/>
      <c r="G2466" s="7"/>
      <c r="H2466" s="7"/>
      <c r="I2466" s="2"/>
      <c r="J2466" s="7"/>
      <c r="K2466" s="7"/>
      <c r="L2466" s="4"/>
    </row>
    <row r="2467" spans="1:12">
      <c r="A2467" s="5"/>
      <c r="B2467" s="3"/>
      <c r="C2467" s="3"/>
      <c r="D2467" s="6"/>
      <c r="E2467" s="6"/>
      <c r="F2467" s="7"/>
      <c r="G2467" s="7"/>
      <c r="H2467" s="7"/>
      <c r="I2467" s="2"/>
      <c r="J2467" s="7"/>
      <c r="K2467" s="7"/>
      <c r="L2467" s="4"/>
    </row>
    <row r="2468" spans="1:12">
      <c r="A2468" s="5"/>
      <c r="B2468" s="3"/>
      <c r="C2468" s="3"/>
      <c r="D2468" s="6"/>
      <c r="E2468" s="6"/>
      <c r="F2468" s="7"/>
      <c r="G2468" s="7"/>
      <c r="H2468" s="7"/>
      <c r="I2468" s="2"/>
      <c r="J2468" s="7"/>
      <c r="K2468" s="7"/>
      <c r="L2468" s="4"/>
    </row>
    <row r="2469" spans="1:12">
      <c r="A2469" s="5"/>
      <c r="B2469" s="3"/>
      <c r="C2469" s="3"/>
      <c r="D2469" s="6"/>
      <c r="E2469" s="6"/>
      <c r="F2469" s="7"/>
      <c r="G2469" s="7"/>
      <c r="H2469" s="7"/>
      <c r="I2469" s="2"/>
      <c r="J2469" s="7"/>
      <c r="K2469" s="7"/>
      <c r="L2469" s="4"/>
    </row>
    <row r="2470" spans="1:12">
      <c r="A2470" s="5"/>
      <c r="B2470" s="3"/>
      <c r="C2470" s="3"/>
      <c r="D2470" s="6"/>
      <c r="E2470" s="6"/>
      <c r="F2470" s="7"/>
      <c r="G2470" s="7"/>
      <c r="H2470" s="7"/>
      <c r="I2470" s="2"/>
      <c r="J2470" s="7"/>
      <c r="K2470" s="7"/>
      <c r="L2470" s="4"/>
    </row>
    <row r="2471" spans="1:12">
      <c r="A2471" s="5"/>
      <c r="B2471" s="3"/>
      <c r="C2471" s="3"/>
      <c r="D2471" s="6"/>
      <c r="E2471" s="6"/>
      <c r="F2471" s="7"/>
      <c r="G2471" s="7"/>
      <c r="H2471" s="7"/>
      <c r="I2471" s="2"/>
      <c r="J2471" s="7"/>
      <c r="K2471" s="7"/>
      <c r="L2471" s="4"/>
    </row>
    <row r="2472" spans="1:12">
      <c r="A2472" s="5"/>
      <c r="B2472" s="3"/>
      <c r="C2472" s="3"/>
      <c r="D2472" s="6"/>
      <c r="E2472" s="6"/>
      <c r="F2472" s="7"/>
      <c r="G2472" s="7"/>
      <c r="H2472" s="7"/>
      <c r="I2472" s="2"/>
      <c r="J2472" s="7"/>
      <c r="K2472" s="7"/>
      <c r="L2472" s="4"/>
    </row>
    <row r="2473" spans="1:12">
      <c r="A2473" s="5"/>
      <c r="B2473" s="3"/>
      <c r="C2473" s="3"/>
      <c r="D2473" s="6"/>
      <c r="E2473" s="6"/>
      <c r="F2473" s="7"/>
      <c r="G2473" s="7"/>
      <c r="H2473" s="7"/>
      <c r="I2473" s="2"/>
      <c r="J2473" s="7"/>
      <c r="K2473" s="7"/>
      <c r="L2473" s="4"/>
    </row>
    <row r="2474" spans="1:12">
      <c r="A2474" s="5"/>
      <c r="B2474" s="3"/>
      <c r="C2474" s="3"/>
      <c r="D2474" s="6"/>
      <c r="E2474" s="6"/>
      <c r="F2474" s="7"/>
      <c r="G2474" s="7"/>
      <c r="H2474" s="7"/>
      <c r="I2474" s="2"/>
      <c r="J2474" s="7"/>
      <c r="K2474" s="7"/>
      <c r="L2474" s="4"/>
    </row>
    <row r="2475" spans="1:12">
      <c r="A2475" s="5"/>
      <c r="B2475" s="3"/>
      <c r="C2475" s="3"/>
      <c r="D2475" s="6"/>
      <c r="E2475" s="6"/>
      <c r="F2475" s="7"/>
      <c r="G2475" s="7"/>
      <c r="H2475" s="7"/>
      <c r="I2475" s="2"/>
      <c r="J2475" s="7"/>
      <c r="K2475" s="7"/>
      <c r="L2475" s="4"/>
    </row>
    <row r="2476" spans="1:12">
      <c r="A2476" s="5"/>
      <c r="B2476" s="3"/>
      <c r="C2476" s="3"/>
      <c r="D2476" s="6"/>
      <c r="E2476" s="6"/>
      <c r="F2476" s="7"/>
      <c r="G2476" s="7"/>
      <c r="H2476" s="7"/>
      <c r="I2476" s="2"/>
      <c r="J2476" s="7"/>
      <c r="K2476" s="7"/>
      <c r="L2476" s="4"/>
    </row>
    <row r="2477" spans="1:12">
      <c r="A2477" s="5"/>
      <c r="B2477" s="3"/>
      <c r="C2477" s="3"/>
      <c r="D2477" s="6"/>
      <c r="E2477" s="6"/>
      <c r="F2477" s="7"/>
      <c r="G2477" s="7"/>
      <c r="H2477" s="7"/>
      <c r="I2477" s="2"/>
      <c r="J2477" s="7"/>
      <c r="K2477" s="7"/>
      <c r="L2477" s="4"/>
    </row>
    <row r="2478" spans="1:12">
      <c r="A2478" s="5"/>
      <c r="B2478" s="3"/>
      <c r="C2478" s="3"/>
      <c r="D2478" s="6"/>
      <c r="E2478" s="6"/>
      <c r="F2478" s="7"/>
      <c r="G2478" s="7"/>
      <c r="H2478" s="7"/>
      <c r="I2478" s="2"/>
      <c r="J2478" s="7"/>
      <c r="K2478" s="7"/>
      <c r="L2478" s="4"/>
    </row>
    <row r="2479" spans="1:12">
      <c r="A2479" s="5"/>
      <c r="B2479" s="3"/>
      <c r="C2479" s="3"/>
      <c r="D2479" s="6"/>
      <c r="E2479" s="6"/>
      <c r="F2479" s="7"/>
      <c r="G2479" s="7"/>
      <c r="H2479" s="7"/>
      <c r="I2479" s="2"/>
      <c r="J2479" s="7"/>
      <c r="K2479" s="7"/>
      <c r="L2479" s="4"/>
    </row>
    <row r="2480" spans="1:12">
      <c r="A2480" s="5"/>
      <c r="B2480" s="3"/>
      <c r="C2480" s="3"/>
      <c r="D2480" s="6"/>
      <c r="E2480" s="6"/>
      <c r="F2480" s="7"/>
      <c r="G2480" s="7"/>
      <c r="H2480" s="7"/>
      <c r="I2480" s="2"/>
      <c r="J2480" s="7"/>
      <c r="K2480" s="7"/>
      <c r="L2480" s="4"/>
    </row>
    <row r="2481" spans="1:12">
      <c r="A2481" s="5"/>
      <c r="B2481" s="3"/>
      <c r="C2481" s="3"/>
      <c r="D2481" s="6"/>
      <c r="E2481" s="6"/>
      <c r="F2481" s="7"/>
      <c r="G2481" s="7"/>
      <c r="H2481" s="7"/>
      <c r="I2481" s="2"/>
      <c r="J2481" s="7"/>
      <c r="K2481" s="7"/>
      <c r="L2481" s="4"/>
    </row>
    <row r="2482" spans="1:12">
      <c r="A2482" s="5"/>
      <c r="B2482" s="3"/>
      <c r="C2482" s="3"/>
      <c r="D2482" s="6"/>
      <c r="E2482" s="6"/>
      <c r="F2482" s="7"/>
      <c r="G2482" s="7"/>
      <c r="H2482" s="7"/>
      <c r="I2482" s="2"/>
      <c r="J2482" s="7"/>
      <c r="K2482" s="7"/>
      <c r="L2482" s="4"/>
    </row>
    <row r="2483" spans="1:12">
      <c r="A2483" s="5"/>
      <c r="B2483" s="3"/>
      <c r="C2483" s="3"/>
      <c r="D2483" s="6"/>
      <c r="E2483" s="6"/>
      <c r="F2483" s="7"/>
      <c r="G2483" s="7"/>
      <c r="H2483" s="7"/>
      <c r="I2483" s="2"/>
      <c r="J2483" s="7"/>
      <c r="K2483" s="7"/>
      <c r="L2483" s="4"/>
    </row>
    <row r="2484" spans="1:12">
      <c r="A2484" s="5"/>
      <c r="B2484" s="3"/>
      <c r="C2484" s="3"/>
      <c r="D2484" s="6"/>
      <c r="E2484" s="6"/>
      <c r="F2484" s="7"/>
      <c r="G2484" s="7"/>
      <c r="H2484" s="7"/>
      <c r="I2484" s="2"/>
      <c r="J2484" s="7"/>
      <c r="K2484" s="7"/>
      <c r="L2484" s="4"/>
    </row>
    <row r="2485" spans="1:12">
      <c r="A2485" s="5"/>
      <c r="B2485" s="3"/>
      <c r="C2485" s="3"/>
      <c r="D2485" s="6"/>
      <c r="E2485" s="6"/>
      <c r="F2485" s="7"/>
      <c r="G2485" s="7"/>
      <c r="H2485" s="7"/>
      <c r="I2485" s="2"/>
      <c r="J2485" s="7"/>
      <c r="K2485" s="7"/>
      <c r="L2485" s="4"/>
    </row>
    <row r="2486" spans="1:12">
      <c r="A2486" s="5"/>
      <c r="B2486" s="3"/>
      <c r="C2486" s="3"/>
      <c r="D2486" s="6"/>
      <c r="E2486" s="6"/>
      <c r="F2486" s="7"/>
      <c r="G2486" s="7"/>
      <c r="H2486" s="7"/>
      <c r="I2486" s="2"/>
      <c r="J2486" s="7"/>
      <c r="K2486" s="7"/>
      <c r="L2486" s="4"/>
    </row>
    <row r="2487" spans="1:12">
      <c r="A2487" s="5"/>
      <c r="B2487" s="3"/>
      <c r="C2487" s="3"/>
      <c r="D2487" s="6"/>
      <c r="E2487" s="6"/>
      <c r="F2487" s="7"/>
      <c r="G2487" s="7"/>
      <c r="H2487" s="7"/>
      <c r="I2487" s="2"/>
      <c r="J2487" s="7"/>
      <c r="K2487" s="7"/>
      <c r="L2487" s="4"/>
    </row>
    <row r="2488" spans="1:12">
      <c r="A2488" s="5"/>
      <c r="B2488" s="3"/>
      <c r="C2488" s="3"/>
      <c r="D2488" s="6"/>
      <c r="E2488" s="6"/>
      <c r="F2488" s="7"/>
      <c r="G2488" s="7"/>
      <c r="H2488" s="7"/>
      <c r="I2488" s="2"/>
      <c r="J2488" s="7"/>
      <c r="K2488" s="7"/>
      <c r="L2488" s="4"/>
    </row>
    <row r="2489" spans="1:12">
      <c r="A2489" s="5"/>
      <c r="B2489" s="3"/>
      <c r="C2489" s="3"/>
      <c r="D2489" s="6"/>
      <c r="E2489" s="6"/>
      <c r="F2489" s="7"/>
      <c r="G2489" s="7"/>
      <c r="H2489" s="7"/>
      <c r="I2489" s="2"/>
      <c r="J2489" s="7"/>
      <c r="K2489" s="7"/>
      <c r="L2489" s="4"/>
    </row>
    <row r="2490" spans="1:12">
      <c r="A2490" s="5"/>
      <c r="B2490" s="3"/>
      <c r="C2490" s="3"/>
      <c r="D2490" s="6"/>
      <c r="E2490" s="6"/>
      <c r="F2490" s="7"/>
      <c r="G2490" s="7"/>
      <c r="H2490" s="7"/>
      <c r="I2490" s="2"/>
      <c r="J2490" s="7"/>
      <c r="K2490" s="7"/>
      <c r="L2490" s="4"/>
    </row>
    <row r="2491" spans="1:12">
      <c r="A2491" s="5"/>
      <c r="B2491" s="3"/>
      <c r="C2491" s="3"/>
      <c r="D2491" s="6"/>
      <c r="E2491" s="6"/>
      <c r="F2491" s="7"/>
      <c r="G2491" s="7"/>
      <c r="H2491" s="7"/>
      <c r="I2491" s="2"/>
      <c r="J2491" s="7"/>
      <c r="K2491" s="7"/>
      <c r="L2491" s="4"/>
    </row>
    <row r="2492" spans="1:12">
      <c r="A2492" s="5"/>
      <c r="B2492" s="3"/>
      <c r="C2492" s="3"/>
      <c r="D2492" s="6"/>
      <c r="E2492" s="6"/>
      <c r="F2492" s="7"/>
      <c r="G2492" s="7"/>
      <c r="H2492" s="7"/>
      <c r="I2492" s="2"/>
      <c r="J2492" s="7"/>
      <c r="K2492" s="7"/>
      <c r="L2492" s="4"/>
    </row>
    <row r="2493" spans="1:12">
      <c r="A2493" s="5"/>
      <c r="B2493" s="3"/>
      <c r="C2493" s="3"/>
      <c r="D2493" s="6"/>
      <c r="E2493" s="6"/>
      <c r="F2493" s="7"/>
      <c r="G2493" s="7"/>
      <c r="H2493" s="7"/>
      <c r="I2493" s="2"/>
      <c r="J2493" s="7"/>
      <c r="K2493" s="7"/>
      <c r="L2493" s="4"/>
    </row>
    <row r="2494" spans="1:12">
      <c r="A2494" s="5"/>
      <c r="B2494" s="3"/>
      <c r="C2494" s="3"/>
      <c r="D2494" s="6"/>
      <c r="E2494" s="6"/>
      <c r="F2494" s="7"/>
      <c r="G2494" s="7"/>
      <c r="H2494" s="7"/>
      <c r="I2494" s="2"/>
      <c r="J2494" s="7"/>
      <c r="K2494" s="7"/>
      <c r="L2494" s="4"/>
    </row>
    <row r="2495" spans="1:12">
      <c r="A2495" s="5"/>
      <c r="B2495" s="3"/>
      <c r="C2495" s="3"/>
      <c r="D2495" s="6"/>
      <c r="E2495" s="6"/>
      <c r="F2495" s="7"/>
      <c r="G2495" s="7"/>
      <c r="H2495" s="7"/>
      <c r="I2495" s="2"/>
      <c r="J2495" s="7"/>
      <c r="K2495" s="7"/>
      <c r="L2495" s="4"/>
    </row>
    <row r="2496" spans="1:12">
      <c r="A2496" s="5"/>
      <c r="B2496" s="3"/>
      <c r="C2496" s="3"/>
      <c r="D2496" s="6"/>
      <c r="E2496" s="6"/>
      <c r="F2496" s="7"/>
      <c r="G2496" s="7"/>
      <c r="H2496" s="7"/>
      <c r="I2496" s="2"/>
      <c r="J2496" s="7"/>
      <c r="K2496" s="7"/>
      <c r="L2496" s="4"/>
    </row>
    <row r="2497" spans="1:12">
      <c r="A2497" s="5"/>
      <c r="B2497" s="3"/>
      <c r="C2497" s="3"/>
      <c r="D2497" s="6"/>
      <c r="E2497" s="6"/>
      <c r="F2497" s="7"/>
      <c r="G2497" s="7"/>
      <c r="H2497" s="7"/>
      <c r="I2497" s="2"/>
      <c r="J2497" s="7"/>
      <c r="K2497" s="7"/>
      <c r="L2497" s="4"/>
    </row>
    <row r="2498" spans="1:12">
      <c r="A2498" s="5"/>
      <c r="B2498" s="3"/>
      <c r="C2498" s="3"/>
      <c r="D2498" s="6"/>
      <c r="E2498" s="6"/>
      <c r="F2498" s="7"/>
      <c r="G2498" s="7"/>
      <c r="H2498" s="7"/>
      <c r="I2498" s="2"/>
      <c r="J2498" s="7"/>
      <c r="K2498" s="7"/>
      <c r="L2498" s="4"/>
    </row>
    <row r="2499" spans="1:12">
      <c r="A2499" s="5"/>
      <c r="B2499" s="3"/>
      <c r="C2499" s="3"/>
      <c r="D2499" s="6"/>
      <c r="E2499" s="6"/>
      <c r="F2499" s="7"/>
      <c r="G2499" s="7"/>
      <c r="H2499" s="7"/>
      <c r="I2499" s="2"/>
      <c r="J2499" s="7"/>
      <c r="K2499" s="7"/>
      <c r="L2499" s="4"/>
    </row>
    <row r="2500" spans="1:12">
      <c r="A2500" s="5"/>
      <c r="B2500" s="3"/>
      <c r="C2500" s="3"/>
      <c r="D2500" s="6"/>
      <c r="E2500" s="6"/>
      <c r="F2500" s="7"/>
      <c r="G2500" s="7"/>
      <c r="H2500" s="7"/>
      <c r="I2500" s="2"/>
      <c r="J2500" s="7"/>
      <c r="K2500" s="7"/>
      <c r="L2500" s="4"/>
    </row>
    <row r="2501" spans="1:12">
      <c r="A2501" s="5"/>
      <c r="B2501" s="3"/>
      <c r="C2501" s="3"/>
      <c r="D2501" s="6"/>
      <c r="E2501" s="6"/>
      <c r="F2501" s="7"/>
      <c r="G2501" s="7"/>
      <c r="H2501" s="7"/>
      <c r="I2501" s="2"/>
      <c r="J2501" s="7"/>
      <c r="K2501" s="7"/>
      <c r="L2501" s="4"/>
    </row>
    <row r="2502" spans="1:12">
      <c r="A2502" s="5"/>
      <c r="B2502" s="3"/>
      <c r="C2502" s="3"/>
      <c r="D2502" s="6"/>
      <c r="E2502" s="6"/>
      <c r="F2502" s="7"/>
      <c r="G2502" s="7"/>
      <c r="H2502" s="7"/>
      <c r="I2502" s="2"/>
      <c r="J2502" s="7"/>
      <c r="K2502" s="7"/>
      <c r="L2502" s="4"/>
    </row>
    <row r="2503" spans="1:12">
      <c r="A2503" s="5"/>
      <c r="B2503" s="3"/>
      <c r="C2503" s="3"/>
      <c r="D2503" s="6"/>
      <c r="E2503" s="6"/>
      <c r="F2503" s="7"/>
      <c r="G2503" s="7"/>
      <c r="H2503" s="7"/>
      <c r="I2503" s="2"/>
      <c r="J2503" s="7"/>
      <c r="K2503" s="7"/>
      <c r="L2503" s="4"/>
    </row>
    <row r="2504" spans="1:12">
      <c r="A2504" s="5"/>
      <c r="B2504" s="3"/>
      <c r="C2504" s="3"/>
      <c r="D2504" s="6"/>
      <c r="E2504" s="6"/>
      <c r="F2504" s="7"/>
      <c r="G2504" s="7"/>
      <c r="H2504" s="7"/>
      <c r="I2504" s="2"/>
      <c r="J2504" s="7"/>
      <c r="K2504" s="7"/>
      <c r="L2504" s="4"/>
    </row>
    <row r="2505" spans="1:12">
      <c r="A2505" s="5"/>
      <c r="B2505" s="3"/>
      <c r="C2505" s="3"/>
      <c r="D2505" s="6"/>
      <c r="E2505" s="6"/>
      <c r="F2505" s="7"/>
      <c r="G2505" s="7"/>
      <c r="H2505" s="7"/>
      <c r="I2505" s="2"/>
      <c r="J2505" s="7"/>
      <c r="K2505" s="7"/>
      <c r="L2505" s="4"/>
    </row>
    <row r="2506" spans="1:12">
      <c r="A2506" s="5"/>
      <c r="B2506" s="3"/>
      <c r="C2506" s="3"/>
      <c r="D2506" s="6"/>
      <c r="E2506" s="6"/>
      <c r="F2506" s="7"/>
      <c r="G2506" s="7"/>
      <c r="H2506" s="7"/>
      <c r="I2506" s="2"/>
      <c r="J2506" s="7"/>
      <c r="K2506" s="7"/>
      <c r="L2506" s="4"/>
    </row>
    <row r="2507" spans="1:12">
      <c r="A2507" s="5"/>
      <c r="B2507" s="3"/>
      <c r="C2507" s="3"/>
      <c r="D2507" s="6"/>
      <c r="E2507" s="6"/>
      <c r="F2507" s="7"/>
      <c r="G2507" s="7"/>
      <c r="H2507" s="7"/>
      <c r="I2507" s="2"/>
      <c r="J2507" s="7"/>
      <c r="K2507" s="7"/>
      <c r="L2507" s="4"/>
    </row>
    <row r="2508" spans="1:12">
      <c r="A2508" s="5"/>
      <c r="B2508" s="3"/>
      <c r="C2508" s="3"/>
      <c r="D2508" s="6"/>
      <c r="E2508" s="6"/>
      <c r="F2508" s="7"/>
      <c r="G2508" s="7"/>
      <c r="H2508" s="7"/>
      <c r="I2508" s="2"/>
      <c r="J2508" s="7"/>
      <c r="K2508" s="7"/>
      <c r="L2508" s="4"/>
    </row>
    <row r="2509" spans="1:12">
      <c r="A2509" s="5"/>
      <c r="B2509" s="3"/>
      <c r="C2509" s="3"/>
      <c r="D2509" s="6"/>
      <c r="E2509" s="6"/>
      <c r="F2509" s="7"/>
      <c r="G2509" s="7"/>
      <c r="H2509" s="7"/>
      <c r="I2509" s="2"/>
      <c r="J2509" s="7"/>
      <c r="K2509" s="7"/>
      <c r="L2509" s="4"/>
    </row>
    <row r="2510" spans="1:12">
      <c r="A2510" s="5"/>
      <c r="B2510" s="3"/>
      <c r="C2510" s="3"/>
      <c r="D2510" s="6"/>
      <c r="E2510" s="6"/>
      <c r="F2510" s="7"/>
      <c r="G2510" s="7"/>
      <c r="H2510" s="7"/>
      <c r="I2510" s="2"/>
      <c r="J2510" s="7"/>
      <c r="K2510" s="7"/>
      <c r="L2510" s="4"/>
    </row>
    <row r="2511" spans="1:12">
      <c r="A2511" s="5"/>
      <c r="B2511" s="3"/>
      <c r="C2511" s="7"/>
      <c r="D2511" s="6"/>
      <c r="E2511" s="6"/>
      <c r="F2511" s="7"/>
      <c r="G2511" s="7"/>
      <c r="H2511" s="7"/>
      <c r="I2511" s="2"/>
      <c r="J2511" s="7"/>
      <c r="K2511" s="7"/>
      <c r="L2511" s="4"/>
    </row>
    <row r="2512" spans="1:12">
      <c r="A2512" s="5"/>
      <c r="B2512" s="7"/>
      <c r="C2512" s="7"/>
      <c r="D2512" s="6"/>
      <c r="E2512" s="6"/>
      <c r="F2512" s="7"/>
      <c r="G2512" s="7"/>
      <c r="H2512" s="7"/>
      <c r="I2512" s="2"/>
      <c r="J2512" s="7"/>
      <c r="K2512" s="7"/>
      <c r="L2512" s="4"/>
    </row>
    <row r="2513" spans="1:12">
      <c r="A2513" s="5"/>
      <c r="B2513" s="3"/>
      <c r="C2513" s="7"/>
      <c r="D2513" s="6"/>
      <c r="E2513" s="6"/>
      <c r="F2513" s="7"/>
      <c r="G2513" s="7"/>
      <c r="H2513" s="7"/>
      <c r="I2513" s="2"/>
      <c r="J2513" s="7"/>
      <c r="K2513" s="7"/>
      <c r="L2513" s="4"/>
    </row>
    <row r="2514" spans="1:12">
      <c r="A2514" s="5"/>
      <c r="B2514" s="3"/>
      <c r="C2514" s="7"/>
      <c r="D2514" s="6"/>
      <c r="E2514" s="6"/>
      <c r="F2514" s="7"/>
      <c r="G2514" s="7"/>
      <c r="H2514" s="7"/>
      <c r="I2514" s="2"/>
      <c r="J2514" s="7"/>
      <c r="K2514" s="7"/>
      <c r="L2514" s="4"/>
    </row>
    <row r="2515" spans="1:12">
      <c r="A2515" s="5"/>
      <c r="B2515" s="3"/>
      <c r="C2515" s="7"/>
      <c r="D2515" s="6"/>
      <c r="E2515" s="6"/>
      <c r="F2515" s="7"/>
      <c r="G2515" s="7"/>
      <c r="H2515" s="7"/>
      <c r="I2515" s="2"/>
      <c r="J2515" s="7"/>
      <c r="K2515" s="7"/>
      <c r="L2515" s="4"/>
    </row>
    <row r="2516" spans="1:12">
      <c r="A2516" s="5"/>
      <c r="B2516" s="3"/>
      <c r="C2516" s="7"/>
      <c r="D2516" s="6"/>
      <c r="E2516" s="6"/>
      <c r="F2516" s="7"/>
      <c r="G2516" s="7"/>
      <c r="H2516" s="7"/>
      <c r="I2516" s="2"/>
      <c r="J2516" s="7"/>
      <c r="K2516" s="7"/>
      <c r="L2516" s="4"/>
    </row>
    <row r="2517" spans="1:12">
      <c r="A2517" s="5"/>
      <c r="B2517" s="7"/>
      <c r="C2517" s="7"/>
      <c r="D2517" s="6"/>
      <c r="E2517" s="6"/>
      <c r="F2517" s="7"/>
      <c r="G2517" s="7"/>
      <c r="H2517" s="7"/>
      <c r="I2517" s="2"/>
      <c r="J2517" s="7"/>
      <c r="K2517" s="7"/>
      <c r="L2517" s="4"/>
    </row>
    <row r="2518" spans="1:12">
      <c r="A2518" s="5"/>
      <c r="B2518" s="7"/>
      <c r="C2518" s="7"/>
      <c r="D2518" s="6"/>
      <c r="E2518" s="6"/>
      <c r="F2518" s="7"/>
      <c r="G2518" s="7"/>
      <c r="H2518" s="7"/>
      <c r="I2518" s="2"/>
      <c r="J2518" s="7"/>
      <c r="K2518" s="7"/>
      <c r="L2518" s="4"/>
    </row>
    <row r="2519" spans="1:12">
      <c r="A2519" s="5"/>
      <c r="B2519" s="3"/>
      <c r="C2519" s="7"/>
      <c r="D2519" s="6"/>
      <c r="E2519" s="6"/>
      <c r="F2519" s="7"/>
      <c r="G2519" s="7"/>
      <c r="H2519" s="7"/>
      <c r="I2519" s="2"/>
      <c r="J2519" s="7"/>
      <c r="K2519" s="7"/>
      <c r="L2519" s="4"/>
    </row>
    <row r="2520" spans="1:12">
      <c r="A2520" s="5"/>
      <c r="B2520" s="3"/>
      <c r="C2520" s="7"/>
      <c r="D2520" s="6"/>
      <c r="E2520" s="6"/>
      <c r="F2520" s="7"/>
      <c r="G2520" s="7"/>
      <c r="H2520" s="7"/>
      <c r="I2520" s="2"/>
      <c r="J2520" s="7"/>
      <c r="K2520" s="7"/>
      <c r="L2520" s="4"/>
    </row>
    <row r="2521" spans="1:12">
      <c r="A2521" s="5"/>
      <c r="B2521" s="7"/>
      <c r="C2521" s="7"/>
      <c r="D2521" s="6"/>
      <c r="E2521" s="6"/>
      <c r="F2521" s="7"/>
      <c r="G2521" s="7"/>
      <c r="H2521" s="7"/>
      <c r="I2521" s="2"/>
      <c r="J2521" s="7"/>
      <c r="K2521" s="7"/>
      <c r="L2521" s="4"/>
    </row>
    <row r="2522" spans="1:12">
      <c r="A2522" s="5"/>
      <c r="B2522" s="7"/>
      <c r="C2522" s="7"/>
      <c r="D2522" s="6"/>
      <c r="E2522" s="6"/>
      <c r="F2522" s="7"/>
      <c r="G2522" s="7"/>
      <c r="H2522" s="7"/>
      <c r="I2522" s="2"/>
      <c r="J2522" s="7"/>
      <c r="K2522" s="7"/>
      <c r="L2522" s="4"/>
    </row>
    <row r="2523" spans="1:12">
      <c r="A2523" s="5"/>
      <c r="B2523" s="7"/>
      <c r="C2523" s="7"/>
      <c r="D2523" s="6"/>
      <c r="E2523" s="6"/>
      <c r="F2523" s="7"/>
      <c r="G2523" s="7"/>
      <c r="H2523" s="7"/>
      <c r="I2523" s="2"/>
      <c r="J2523" s="7"/>
      <c r="K2523" s="7"/>
      <c r="L2523" s="4"/>
    </row>
    <row r="2524" spans="1:12">
      <c r="A2524" s="5"/>
      <c r="B2524" s="7"/>
      <c r="C2524" s="7"/>
      <c r="D2524" s="6"/>
      <c r="E2524" s="6"/>
      <c r="F2524" s="7"/>
      <c r="G2524" s="7"/>
      <c r="H2524" s="7"/>
      <c r="I2524" s="2"/>
      <c r="J2524" s="7"/>
      <c r="K2524" s="7"/>
      <c r="L2524" s="4"/>
    </row>
    <row r="2525" spans="1:12">
      <c r="A2525" s="5"/>
      <c r="B2525" s="7"/>
      <c r="C2525" s="7"/>
      <c r="D2525" s="6"/>
      <c r="E2525" s="6"/>
      <c r="F2525" s="7"/>
      <c r="G2525" s="7"/>
      <c r="H2525" s="7"/>
      <c r="I2525" s="2"/>
      <c r="J2525" s="7"/>
      <c r="K2525" s="7"/>
      <c r="L2525" s="4"/>
    </row>
    <row r="2526" spans="1:12">
      <c r="A2526" s="5"/>
      <c r="B2526" s="7"/>
      <c r="C2526" s="7"/>
      <c r="D2526" s="6"/>
      <c r="E2526" s="6"/>
      <c r="F2526" s="7"/>
      <c r="G2526" s="7"/>
      <c r="H2526" s="7"/>
      <c r="I2526" s="2"/>
      <c r="J2526" s="7"/>
      <c r="K2526" s="7"/>
      <c r="L2526" s="4"/>
    </row>
    <row r="2527" spans="1:12">
      <c r="A2527" s="5"/>
      <c r="B2527" s="7"/>
      <c r="C2527" s="7"/>
      <c r="D2527" s="6"/>
      <c r="E2527" s="6"/>
      <c r="F2527" s="7"/>
      <c r="G2527" s="7"/>
      <c r="H2527" s="7"/>
      <c r="I2527" s="2"/>
      <c r="J2527" s="7"/>
      <c r="K2527" s="7"/>
      <c r="L2527" s="4"/>
    </row>
    <row r="2528" spans="1:12">
      <c r="A2528" s="5"/>
      <c r="B2528" s="3"/>
      <c r="C2528" s="3"/>
      <c r="D2528" s="8"/>
      <c r="E2528" s="8"/>
      <c r="F2528" s="3"/>
      <c r="G2528" s="3"/>
      <c r="H2528" s="3"/>
      <c r="I2528" s="2"/>
      <c r="J2528" s="3"/>
      <c r="K2528" s="3"/>
      <c r="L2528" s="4"/>
    </row>
    <row r="2529" spans="1:12">
      <c r="A2529" s="5"/>
      <c r="B2529" s="3"/>
      <c r="C2529" s="3"/>
      <c r="D2529" s="8"/>
      <c r="E2529" s="8"/>
      <c r="F2529" s="3"/>
      <c r="G2529" s="3"/>
      <c r="H2529" s="3"/>
      <c r="I2529" s="2"/>
      <c r="J2529" s="3"/>
      <c r="K2529" s="3"/>
      <c r="L2529" s="4"/>
    </row>
    <row r="2530" spans="1:12">
      <c r="A2530" s="5"/>
      <c r="B2530" s="3"/>
      <c r="C2530" s="3"/>
      <c r="D2530" s="8"/>
      <c r="E2530" s="8"/>
      <c r="F2530" s="3"/>
      <c r="G2530" s="3"/>
      <c r="H2530" s="3"/>
      <c r="I2530" s="2"/>
      <c r="J2530" s="3"/>
      <c r="K2530" s="3"/>
      <c r="L2530" s="4"/>
    </row>
    <row r="2531" spans="1:12">
      <c r="A2531" s="5"/>
      <c r="B2531" s="3"/>
      <c r="C2531" s="3"/>
      <c r="D2531" s="8"/>
      <c r="E2531" s="8"/>
      <c r="F2531" s="3"/>
      <c r="G2531" s="3"/>
      <c r="H2531" s="3"/>
      <c r="I2531" s="2"/>
      <c r="J2531" s="3"/>
      <c r="K2531" s="3"/>
      <c r="L2531" s="4"/>
    </row>
    <row r="2532" spans="1:12">
      <c r="A2532" s="5"/>
      <c r="B2532" s="3"/>
      <c r="C2532" s="3"/>
      <c r="D2532" s="8"/>
      <c r="E2532" s="8"/>
      <c r="F2532" s="3"/>
      <c r="G2532" s="3"/>
      <c r="H2532" s="3"/>
      <c r="I2532" s="2"/>
      <c r="J2532" s="3"/>
      <c r="K2532" s="3"/>
      <c r="L2532" s="4"/>
    </row>
    <row r="2533" spans="1:12">
      <c r="A2533" s="5"/>
      <c r="B2533" s="3"/>
      <c r="C2533" s="3"/>
      <c r="D2533" s="8"/>
      <c r="E2533" s="8"/>
      <c r="F2533" s="3"/>
      <c r="G2533" s="3"/>
      <c r="H2533" s="3"/>
      <c r="I2533" s="2"/>
      <c r="J2533" s="3"/>
      <c r="K2533" s="3"/>
      <c r="L2533" s="4"/>
    </row>
    <row r="2534" spans="1:12">
      <c r="A2534" s="5"/>
      <c r="B2534" s="3"/>
      <c r="C2534" s="3"/>
      <c r="D2534" s="8"/>
      <c r="E2534" s="8"/>
      <c r="F2534" s="3"/>
      <c r="G2534" s="3"/>
      <c r="H2534" s="3"/>
      <c r="I2534" s="2"/>
      <c r="J2534" s="3"/>
      <c r="K2534" s="3"/>
      <c r="L2534" s="4"/>
    </row>
    <row r="2535" spans="1:12">
      <c r="A2535" s="5"/>
      <c r="B2535" s="3"/>
      <c r="C2535" s="3"/>
      <c r="D2535" s="8"/>
      <c r="E2535" s="8"/>
      <c r="F2535" s="3"/>
      <c r="G2535" s="3"/>
      <c r="H2535" s="3"/>
      <c r="I2535" s="2"/>
      <c r="J2535" s="3"/>
      <c r="K2535" s="3"/>
      <c r="L2535" s="4"/>
    </row>
    <row r="2536" spans="1:12">
      <c r="A2536" s="5"/>
      <c r="B2536" s="3"/>
      <c r="C2536" s="3"/>
      <c r="D2536" s="8"/>
      <c r="E2536" s="8"/>
      <c r="F2536" s="3"/>
      <c r="G2536" s="3"/>
      <c r="H2536" s="3"/>
      <c r="I2536" s="2"/>
      <c r="J2536" s="3"/>
      <c r="K2536" s="3"/>
      <c r="L2536" s="4"/>
    </row>
    <row r="2537" spans="1:12">
      <c r="A2537" s="5"/>
      <c r="B2537" s="3"/>
      <c r="C2537" s="3"/>
      <c r="D2537" s="8"/>
      <c r="E2537" s="8"/>
      <c r="F2537" s="3"/>
      <c r="G2537" s="3"/>
      <c r="H2537" s="3"/>
      <c r="I2537" s="2"/>
      <c r="J2537" s="3"/>
      <c r="K2537" s="3"/>
      <c r="L2537" s="4"/>
    </row>
    <row r="2538" spans="1:12">
      <c r="A2538" s="5"/>
      <c r="B2538" s="3"/>
      <c r="C2538" s="3"/>
      <c r="D2538" s="8"/>
      <c r="E2538" s="8"/>
      <c r="F2538" s="3"/>
      <c r="G2538" s="3"/>
      <c r="H2538" s="3"/>
      <c r="I2538" s="2"/>
      <c r="J2538" s="3"/>
      <c r="K2538" s="3"/>
      <c r="L2538" s="4"/>
    </row>
    <row r="2539" spans="1:12">
      <c r="A2539" s="5"/>
      <c r="B2539" s="3"/>
      <c r="C2539" s="3"/>
      <c r="D2539" s="8"/>
      <c r="E2539" s="8"/>
      <c r="F2539" s="3"/>
      <c r="G2539" s="3"/>
      <c r="H2539" s="3"/>
      <c r="I2539" s="2"/>
      <c r="J2539" s="3"/>
      <c r="K2539" s="3"/>
      <c r="L2539" s="4"/>
    </row>
    <row r="2540" spans="1:12">
      <c r="A2540" s="5"/>
      <c r="B2540" s="3"/>
      <c r="C2540" s="3"/>
      <c r="D2540" s="8"/>
      <c r="E2540" s="8"/>
      <c r="F2540" s="3"/>
      <c r="G2540" s="3"/>
      <c r="H2540" s="3"/>
      <c r="I2540" s="2"/>
      <c r="J2540" s="3"/>
      <c r="K2540" s="3"/>
      <c r="L2540" s="4"/>
    </row>
    <row r="2541" spans="1:12">
      <c r="A2541" s="5"/>
      <c r="B2541" s="3"/>
      <c r="C2541" s="3"/>
      <c r="D2541" s="8"/>
      <c r="E2541" s="8"/>
      <c r="F2541" s="3"/>
      <c r="G2541" s="3"/>
      <c r="H2541" s="3"/>
      <c r="I2541" s="2"/>
      <c r="J2541" s="3"/>
      <c r="K2541" s="3"/>
      <c r="L2541" s="4"/>
    </row>
    <row r="2542" spans="1:12">
      <c r="A2542" s="5"/>
      <c r="B2542" s="3"/>
      <c r="C2542" s="3"/>
      <c r="D2542" s="8"/>
      <c r="E2542" s="8"/>
      <c r="F2542" s="3"/>
      <c r="G2542" s="3"/>
      <c r="H2542" s="3"/>
      <c r="I2542" s="2"/>
      <c r="J2542" s="3"/>
      <c r="K2542" s="3"/>
      <c r="L2542" s="4"/>
    </row>
    <row r="2543" spans="1:12">
      <c r="A2543" s="5"/>
      <c r="B2543" s="3"/>
      <c r="C2543" s="3"/>
      <c r="D2543" s="8"/>
      <c r="E2543" s="8"/>
      <c r="F2543" s="3"/>
      <c r="G2543" s="3"/>
      <c r="H2543" s="3"/>
      <c r="I2543" s="2"/>
      <c r="J2543" s="3"/>
      <c r="K2543" s="3"/>
      <c r="L2543" s="4"/>
    </row>
    <row r="2544" spans="1:12">
      <c r="A2544" s="5"/>
      <c r="B2544" s="3"/>
      <c r="C2544" s="3"/>
      <c r="D2544" s="8"/>
      <c r="E2544" s="8"/>
      <c r="F2544" s="3"/>
      <c r="G2544" s="3"/>
      <c r="H2544" s="3"/>
      <c r="I2544" s="2"/>
      <c r="J2544" s="3"/>
      <c r="K2544" s="3"/>
      <c r="L2544" s="4"/>
    </row>
    <row r="2545" spans="1:12">
      <c r="A2545" s="5"/>
      <c r="B2545" s="3"/>
      <c r="C2545" s="3"/>
      <c r="D2545" s="8"/>
      <c r="E2545" s="8"/>
      <c r="F2545" s="3"/>
      <c r="G2545" s="3"/>
      <c r="H2545" s="3"/>
      <c r="I2545" s="2"/>
      <c r="J2545" s="3"/>
      <c r="K2545" s="3"/>
      <c r="L2545" s="4"/>
    </row>
    <row r="2546" spans="1:12">
      <c r="A2546" s="5"/>
      <c r="B2546" s="3"/>
      <c r="C2546" s="3"/>
      <c r="D2546" s="8"/>
      <c r="E2546" s="8"/>
      <c r="F2546" s="3"/>
      <c r="G2546" s="3"/>
      <c r="H2546" s="3"/>
      <c r="I2546" s="2"/>
      <c r="J2546" s="3"/>
      <c r="K2546" s="3"/>
      <c r="L2546" s="4"/>
    </row>
    <row r="2547" spans="1:12">
      <c r="A2547" s="5"/>
      <c r="B2547" s="3"/>
      <c r="C2547" s="3"/>
      <c r="D2547" s="8"/>
      <c r="E2547" s="8"/>
      <c r="F2547" s="3"/>
      <c r="G2547" s="3"/>
      <c r="H2547" s="3"/>
      <c r="I2547" s="2"/>
      <c r="J2547" s="3"/>
      <c r="K2547" s="3"/>
      <c r="L2547" s="4"/>
    </row>
    <row r="2548" spans="1:12">
      <c r="A2548" s="5"/>
      <c r="B2548" s="3"/>
      <c r="C2548" s="3"/>
      <c r="D2548" s="8"/>
      <c r="E2548" s="8"/>
      <c r="F2548" s="3"/>
      <c r="G2548" s="3"/>
      <c r="H2548" s="3"/>
      <c r="I2548" s="2"/>
      <c r="J2548" s="3"/>
      <c r="K2548" s="3"/>
      <c r="L2548" s="4"/>
    </row>
    <row r="2549" spans="1:12">
      <c r="A2549" s="5"/>
      <c r="B2549" s="3"/>
      <c r="C2549" s="3"/>
      <c r="D2549" s="8"/>
      <c r="E2549" s="8"/>
      <c r="F2549" s="3"/>
      <c r="G2549" s="3"/>
      <c r="H2549" s="3"/>
      <c r="I2549" s="2"/>
      <c r="J2549" s="3"/>
      <c r="K2549" s="3"/>
      <c r="L2549" s="4"/>
    </row>
    <row r="2550" spans="1:12">
      <c r="A2550" s="5"/>
      <c r="B2550" s="3"/>
      <c r="C2550" s="3"/>
      <c r="D2550" s="8"/>
      <c r="E2550" s="8"/>
      <c r="F2550" s="3"/>
      <c r="G2550" s="3"/>
      <c r="H2550" s="3"/>
      <c r="I2550" s="2"/>
      <c r="J2550" s="3"/>
      <c r="K2550" s="3"/>
      <c r="L2550" s="4"/>
    </row>
    <row r="2551" spans="1:12">
      <c r="A2551" s="5"/>
      <c r="B2551" s="3"/>
      <c r="C2551" s="3"/>
      <c r="D2551" s="8"/>
      <c r="E2551" s="8"/>
      <c r="F2551" s="3"/>
      <c r="G2551" s="3"/>
      <c r="H2551" s="3"/>
      <c r="I2551" s="2"/>
      <c r="J2551" s="3"/>
      <c r="K2551" s="3"/>
      <c r="L2551" s="4"/>
    </row>
    <row r="2552" spans="1:12">
      <c r="A2552" s="5"/>
      <c r="B2552" s="3"/>
      <c r="C2552" s="3"/>
      <c r="D2552" s="8"/>
      <c r="E2552" s="8"/>
      <c r="F2552" s="3"/>
      <c r="G2552" s="3"/>
      <c r="H2552" s="3"/>
      <c r="I2552" s="2"/>
      <c r="J2552" s="3"/>
      <c r="K2552" s="3"/>
      <c r="L2552" s="4"/>
    </row>
    <row r="2553" spans="1:12">
      <c r="A2553" s="5"/>
      <c r="B2553" s="3"/>
      <c r="C2553" s="3"/>
      <c r="D2553" s="8"/>
      <c r="E2553" s="8"/>
      <c r="F2553" s="3"/>
      <c r="G2553" s="3"/>
      <c r="H2553" s="3"/>
      <c r="I2553" s="2"/>
      <c r="J2553" s="3"/>
      <c r="K2553" s="3"/>
      <c r="L2553" s="4"/>
    </row>
    <row r="2554" spans="1:12">
      <c r="A2554" s="5"/>
      <c r="B2554" s="3"/>
      <c r="C2554" s="3"/>
      <c r="D2554" s="8"/>
      <c r="E2554" s="8"/>
      <c r="F2554" s="3"/>
      <c r="G2554" s="3"/>
      <c r="H2554" s="3"/>
      <c r="I2554" s="2"/>
      <c r="J2554" s="3"/>
      <c r="K2554" s="3"/>
      <c r="L2554" s="4"/>
    </row>
    <row r="2555" spans="1:12">
      <c r="A2555" s="5"/>
      <c r="B2555" s="3"/>
      <c r="C2555" s="3"/>
      <c r="D2555" s="8"/>
      <c r="E2555" s="8"/>
      <c r="F2555" s="3"/>
      <c r="G2555" s="3"/>
      <c r="H2555" s="3"/>
      <c r="I2555" s="2"/>
      <c r="J2555" s="3"/>
      <c r="K2555" s="3"/>
      <c r="L2555" s="4"/>
    </row>
    <row r="2556" spans="1:12">
      <c r="A2556" s="5"/>
      <c r="B2556" s="3"/>
      <c r="C2556" s="3"/>
      <c r="D2556" s="8"/>
      <c r="E2556" s="8"/>
      <c r="F2556" s="3"/>
      <c r="G2556" s="3"/>
      <c r="H2556" s="3"/>
      <c r="I2556" s="2"/>
      <c r="J2556" s="3"/>
      <c r="K2556" s="3"/>
      <c r="L2556" s="4"/>
    </row>
    <row r="2557" spans="1:12">
      <c r="A2557" s="5"/>
      <c r="B2557" s="3"/>
      <c r="C2557" s="3"/>
      <c r="D2557" s="8"/>
      <c r="E2557" s="8"/>
      <c r="F2557" s="3"/>
      <c r="G2557" s="3"/>
      <c r="H2557" s="3"/>
      <c r="I2557" s="2"/>
      <c r="J2557" s="3"/>
      <c r="K2557" s="3"/>
      <c r="L2557" s="4"/>
    </row>
    <row r="2558" spans="1:12">
      <c r="A2558" s="5"/>
      <c r="B2558" s="3"/>
      <c r="C2558" s="3"/>
      <c r="D2558" s="8"/>
      <c r="E2558" s="8"/>
      <c r="F2558" s="3"/>
      <c r="G2558" s="3"/>
      <c r="H2558" s="3"/>
      <c r="I2558" s="2"/>
      <c r="J2558" s="3"/>
      <c r="K2558" s="3"/>
      <c r="L2558" s="4"/>
    </row>
    <row r="2559" spans="1:12">
      <c r="A2559" s="5"/>
      <c r="B2559" s="3"/>
      <c r="C2559" s="3"/>
      <c r="D2559" s="8"/>
      <c r="E2559" s="8"/>
      <c r="F2559" s="3"/>
      <c r="G2559" s="3"/>
      <c r="H2559" s="3"/>
      <c r="I2559" s="2"/>
      <c r="J2559" s="3"/>
      <c r="K2559" s="3"/>
      <c r="L2559" s="4"/>
    </row>
    <row r="2560" spans="1:12">
      <c r="A2560" s="5"/>
      <c r="B2560" s="3"/>
      <c r="C2560" s="3"/>
      <c r="D2560" s="8"/>
      <c r="E2560" s="8"/>
      <c r="F2560" s="3"/>
      <c r="G2560" s="3"/>
      <c r="H2560" s="3"/>
      <c r="I2560" s="2"/>
      <c r="J2560" s="3"/>
      <c r="K2560" s="3"/>
      <c r="L2560" s="4"/>
    </row>
    <row r="2561" spans="1:12">
      <c r="A2561" s="5"/>
      <c r="B2561" s="3"/>
      <c r="C2561" s="3"/>
      <c r="D2561" s="8"/>
      <c r="E2561" s="8"/>
      <c r="F2561" s="3"/>
      <c r="G2561" s="3"/>
      <c r="H2561" s="3"/>
      <c r="I2561" s="2"/>
      <c r="J2561" s="3"/>
      <c r="K2561" s="3"/>
      <c r="L2561" s="4"/>
    </row>
    <row r="2562" spans="1:12">
      <c r="A2562" s="5"/>
      <c r="B2562" s="3"/>
      <c r="C2562" s="3"/>
      <c r="D2562" s="8"/>
      <c r="E2562" s="8"/>
      <c r="F2562" s="3"/>
      <c r="G2562" s="3"/>
      <c r="H2562" s="3"/>
      <c r="I2562" s="2"/>
      <c r="J2562" s="3"/>
      <c r="K2562" s="3"/>
      <c r="L2562" s="4"/>
    </row>
    <row r="2563" spans="1:12">
      <c r="A2563" s="5"/>
      <c r="B2563" s="3"/>
      <c r="C2563" s="3"/>
      <c r="D2563" s="8"/>
      <c r="E2563" s="8"/>
      <c r="F2563" s="3"/>
      <c r="G2563" s="3"/>
      <c r="H2563" s="3"/>
      <c r="I2563" s="2"/>
      <c r="J2563" s="3"/>
      <c r="K2563" s="3"/>
      <c r="L2563" s="4"/>
    </row>
    <row r="2564" spans="1:12">
      <c r="A2564" s="5"/>
      <c r="B2564" s="3"/>
      <c r="C2564" s="3"/>
      <c r="D2564" s="8"/>
      <c r="E2564" s="8"/>
      <c r="F2564" s="3"/>
      <c r="G2564" s="3"/>
      <c r="H2564" s="3"/>
      <c r="I2564" s="2"/>
      <c r="J2564" s="3"/>
      <c r="K2564" s="3"/>
      <c r="L2564" s="4"/>
    </row>
    <row r="2565" spans="1:12">
      <c r="A2565" s="5"/>
      <c r="B2565" s="3"/>
      <c r="C2565" s="3"/>
      <c r="D2565" s="8"/>
      <c r="E2565" s="8"/>
      <c r="F2565" s="3"/>
      <c r="G2565" s="3"/>
      <c r="H2565" s="3"/>
      <c r="I2565" s="2"/>
      <c r="J2565" s="3"/>
      <c r="K2565" s="3"/>
      <c r="L2565" s="4"/>
    </row>
    <row r="2566" spans="1:12">
      <c r="A2566" s="5"/>
      <c r="B2566" s="3"/>
      <c r="C2566" s="3"/>
      <c r="D2566" s="8"/>
      <c r="E2566" s="8"/>
      <c r="F2566" s="3"/>
      <c r="G2566" s="3"/>
      <c r="H2566" s="3"/>
      <c r="I2566" s="2"/>
      <c r="J2566" s="3"/>
      <c r="K2566" s="3"/>
      <c r="L2566" s="4"/>
    </row>
    <row r="2567" spans="1:12">
      <c r="A2567" s="5"/>
      <c r="B2567" s="3"/>
      <c r="C2567" s="3"/>
      <c r="D2567" s="8"/>
      <c r="E2567" s="8"/>
      <c r="F2567" s="3"/>
      <c r="G2567" s="3"/>
      <c r="H2567" s="3"/>
      <c r="I2567" s="2"/>
      <c r="J2567" s="3"/>
      <c r="K2567" s="3"/>
      <c r="L2567" s="4"/>
    </row>
    <row r="2568" spans="1:12">
      <c r="A2568" s="5"/>
      <c r="B2568" s="3"/>
      <c r="C2568" s="3"/>
      <c r="D2568" s="8"/>
      <c r="E2568" s="8"/>
      <c r="F2568" s="3"/>
      <c r="G2568" s="3"/>
      <c r="H2568" s="3"/>
      <c r="I2568" s="2"/>
      <c r="J2568" s="3"/>
      <c r="K2568" s="3"/>
      <c r="L2568" s="4"/>
    </row>
    <row r="2569" spans="1:12">
      <c r="A2569" s="5"/>
      <c r="B2569" s="3"/>
      <c r="C2569" s="3"/>
      <c r="D2569" s="8"/>
      <c r="E2569" s="8"/>
      <c r="F2569" s="3"/>
      <c r="G2569" s="3"/>
      <c r="H2569" s="3"/>
      <c r="I2569" s="2"/>
      <c r="J2569" s="3"/>
      <c r="K2569" s="3"/>
      <c r="L2569" s="4"/>
    </row>
    <row r="2570" spans="1:12">
      <c r="A2570" s="5"/>
      <c r="B2570" s="3"/>
      <c r="C2570" s="3"/>
      <c r="D2570" s="8"/>
      <c r="E2570" s="8"/>
      <c r="F2570" s="3"/>
      <c r="G2570" s="3"/>
      <c r="H2570" s="3"/>
      <c r="I2570" s="2"/>
      <c r="J2570" s="3"/>
      <c r="K2570" s="3"/>
      <c r="L2570" s="4"/>
    </row>
    <row r="2571" spans="1:12">
      <c r="A2571" s="5"/>
      <c r="B2571" s="3"/>
      <c r="C2571" s="3"/>
      <c r="D2571" s="8"/>
      <c r="E2571" s="8"/>
      <c r="F2571" s="3"/>
      <c r="G2571" s="3"/>
      <c r="H2571" s="3"/>
      <c r="I2571" s="2"/>
      <c r="J2571" s="3"/>
      <c r="K2571" s="3"/>
      <c r="L2571" s="4"/>
    </row>
    <row r="2572" spans="1:12">
      <c r="A2572" s="5"/>
      <c r="B2572" s="3"/>
      <c r="C2572" s="3"/>
      <c r="D2572" s="8"/>
      <c r="E2572" s="8"/>
      <c r="F2572" s="3"/>
      <c r="G2572" s="3"/>
      <c r="H2572" s="3"/>
      <c r="I2572" s="2"/>
      <c r="J2572" s="3"/>
      <c r="K2572" s="3"/>
      <c r="L2572" s="4"/>
    </row>
    <row r="2573" spans="1:12">
      <c r="A2573" s="5"/>
      <c r="B2573" s="3"/>
      <c r="C2573" s="3"/>
      <c r="D2573" s="8"/>
      <c r="E2573" s="8"/>
      <c r="F2573" s="3"/>
      <c r="G2573" s="3"/>
      <c r="H2573" s="3"/>
      <c r="I2573" s="2"/>
      <c r="J2573" s="3"/>
      <c r="K2573" s="3"/>
      <c r="L2573" s="4"/>
    </row>
    <row r="2574" spans="1:12">
      <c r="A2574" s="5"/>
      <c r="B2574" s="3"/>
      <c r="C2574" s="3"/>
      <c r="D2574" s="8"/>
      <c r="E2574" s="8"/>
      <c r="F2574" s="3"/>
      <c r="G2574" s="3"/>
      <c r="H2574" s="3"/>
      <c r="I2574" s="2"/>
      <c r="J2574" s="3"/>
      <c r="K2574" s="3"/>
      <c r="L2574" s="4"/>
    </row>
    <row r="2575" spans="1:12">
      <c r="A2575" s="5"/>
      <c r="B2575" s="3"/>
      <c r="C2575" s="3"/>
      <c r="D2575" s="8"/>
      <c r="E2575" s="8"/>
      <c r="F2575" s="3"/>
      <c r="G2575" s="3"/>
      <c r="H2575" s="3"/>
      <c r="I2575" s="2"/>
      <c r="J2575" s="3"/>
      <c r="K2575" s="3"/>
      <c r="L2575" s="4"/>
    </row>
    <row r="2576" spans="1:12">
      <c r="A2576" s="5"/>
      <c r="B2576" s="3"/>
      <c r="C2576" s="3"/>
      <c r="D2576" s="8"/>
      <c r="E2576" s="8"/>
      <c r="F2576" s="3"/>
      <c r="G2576" s="3"/>
      <c r="H2576" s="3"/>
      <c r="I2576" s="2"/>
      <c r="J2576" s="3"/>
      <c r="K2576" s="3"/>
      <c r="L2576" s="4"/>
    </row>
    <row r="2577" spans="1:12">
      <c r="A2577" s="5"/>
      <c r="B2577" s="3"/>
      <c r="C2577" s="3"/>
      <c r="D2577" s="8"/>
      <c r="E2577" s="8"/>
      <c r="F2577" s="3"/>
      <c r="G2577" s="3"/>
      <c r="H2577" s="3"/>
      <c r="I2577" s="2"/>
      <c r="J2577" s="3"/>
      <c r="K2577" s="3"/>
      <c r="L2577" s="4"/>
    </row>
    <row r="2578" spans="1:12">
      <c r="A2578" s="5"/>
      <c r="B2578" s="3"/>
      <c r="C2578" s="3"/>
      <c r="D2578" s="8"/>
      <c r="E2578" s="8"/>
      <c r="F2578" s="3"/>
      <c r="G2578" s="3"/>
      <c r="H2578" s="3"/>
      <c r="I2578" s="2"/>
      <c r="J2578" s="3"/>
      <c r="K2578" s="3"/>
      <c r="L2578" s="4"/>
    </row>
    <row r="2579" spans="1:12">
      <c r="A2579" s="5"/>
      <c r="B2579" s="3"/>
      <c r="C2579" s="3"/>
      <c r="D2579" s="8"/>
      <c r="E2579" s="8"/>
      <c r="F2579" s="3"/>
      <c r="G2579" s="3"/>
      <c r="H2579" s="3"/>
      <c r="I2579" s="2"/>
      <c r="J2579" s="3"/>
      <c r="K2579" s="3"/>
      <c r="L2579" s="4"/>
    </row>
    <row r="2580" spans="1:12">
      <c r="A2580" s="5"/>
      <c r="B2580" s="3"/>
      <c r="C2580" s="3"/>
      <c r="D2580" s="8"/>
      <c r="E2580" s="8"/>
      <c r="F2580" s="3"/>
      <c r="G2580" s="3"/>
      <c r="H2580" s="3"/>
      <c r="I2580" s="2"/>
      <c r="J2580" s="3"/>
      <c r="K2580" s="3"/>
      <c r="L2580" s="4"/>
    </row>
    <row r="2581" spans="1:12">
      <c r="A2581" s="5"/>
      <c r="B2581" s="3"/>
      <c r="C2581" s="3"/>
      <c r="D2581" s="8"/>
      <c r="E2581" s="8"/>
      <c r="F2581" s="3"/>
      <c r="G2581" s="3"/>
      <c r="H2581" s="3"/>
      <c r="I2581" s="2"/>
      <c r="J2581" s="3"/>
      <c r="K2581" s="3"/>
      <c r="L2581" s="4"/>
    </row>
    <row r="2582" spans="1:12">
      <c r="A2582" s="5"/>
      <c r="B2582" s="3"/>
      <c r="C2582" s="3"/>
      <c r="D2582" s="8"/>
      <c r="E2582" s="8"/>
      <c r="F2582" s="3"/>
      <c r="G2582" s="3"/>
      <c r="H2582" s="3"/>
      <c r="I2582" s="2"/>
      <c r="J2582" s="3"/>
      <c r="K2582" s="3"/>
      <c r="L2582" s="4"/>
    </row>
    <row r="2583" spans="1:12">
      <c r="A2583" s="5"/>
      <c r="B2583" s="3"/>
      <c r="C2583" s="3"/>
      <c r="D2583" s="8"/>
      <c r="E2583" s="8"/>
      <c r="F2583" s="3"/>
      <c r="G2583" s="3"/>
      <c r="H2583" s="3"/>
      <c r="I2583" s="2"/>
      <c r="J2583" s="3"/>
      <c r="K2583" s="3"/>
      <c r="L2583" s="4"/>
    </row>
    <row r="2584" spans="1:12">
      <c r="A2584" s="5"/>
      <c r="B2584" s="3"/>
      <c r="C2584" s="3"/>
      <c r="D2584" s="8"/>
      <c r="E2584" s="8"/>
      <c r="F2584" s="3"/>
      <c r="G2584" s="3"/>
      <c r="H2584" s="3"/>
      <c r="I2584" s="2"/>
      <c r="J2584" s="3"/>
      <c r="K2584" s="3"/>
      <c r="L2584" s="4"/>
    </row>
    <row r="2585" spans="1:12">
      <c r="A2585" s="5"/>
      <c r="B2585" s="3"/>
      <c r="C2585" s="3"/>
      <c r="D2585" s="8"/>
      <c r="E2585" s="8"/>
      <c r="F2585" s="3"/>
      <c r="G2585" s="3"/>
      <c r="H2585" s="3"/>
      <c r="I2585" s="2"/>
      <c r="J2585" s="3"/>
      <c r="K2585" s="3"/>
      <c r="L2585" s="4"/>
    </row>
    <row r="2586" spans="1:12">
      <c r="A2586" s="5"/>
      <c r="B2586" s="3"/>
      <c r="C2586" s="3"/>
      <c r="D2586" s="8"/>
      <c r="E2586" s="8"/>
      <c r="F2586" s="3"/>
      <c r="G2586" s="3"/>
      <c r="H2586" s="3"/>
      <c r="I2586" s="2"/>
      <c r="J2586" s="3"/>
      <c r="K2586" s="3"/>
      <c r="L2586" s="4"/>
    </row>
    <row r="2587" spans="1:12">
      <c r="A2587" s="5"/>
      <c r="B2587" s="3"/>
      <c r="C2587" s="3"/>
      <c r="D2587" s="8"/>
      <c r="E2587" s="8"/>
      <c r="F2587" s="3"/>
      <c r="G2587" s="3"/>
      <c r="H2587" s="3"/>
      <c r="I2587" s="2"/>
      <c r="J2587" s="3"/>
      <c r="K2587" s="3"/>
      <c r="L2587" s="4"/>
    </row>
    <row r="2588" spans="1:12">
      <c r="A2588" s="5"/>
      <c r="B2588" s="3"/>
      <c r="C2588" s="3"/>
      <c r="D2588" s="8"/>
      <c r="E2588" s="8"/>
      <c r="F2588" s="3"/>
      <c r="G2588" s="3"/>
      <c r="H2588" s="3"/>
      <c r="I2588" s="2"/>
      <c r="J2588" s="3"/>
      <c r="K2588" s="3"/>
      <c r="L2588" s="4"/>
    </row>
    <row r="2589" spans="1:12">
      <c r="A2589" s="5"/>
      <c r="B2589" s="3"/>
      <c r="C2589" s="3"/>
      <c r="D2589" s="8"/>
      <c r="E2589" s="8"/>
      <c r="F2589" s="3"/>
      <c r="G2589" s="3"/>
      <c r="H2589" s="3"/>
      <c r="I2589" s="2"/>
      <c r="J2589" s="3"/>
      <c r="K2589" s="3"/>
      <c r="L2589" s="4"/>
    </row>
    <row r="2590" spans="1:12">
      <c r="A2590" s="5"/>
      <c r="B2590" s="3"/>
      <c r="C2590" s="3"/>
      <c r="D2590" s="8"/>
      <c r="E2590" s="8"/>
      <c r="F2590" s="3"/>
      <c r="G2590" s="3"/>
      <c r="H2590" s="3"/>
      <c r="I2590" s="2"/>
      <c r="J2590" s="3"/>
      <c r="K2590" s="3"/>
      <c r="L2590" s="4"/>
    </row>
    <row r="2591" spans="1:12">
      <c r="A2591" s="5"/>
      <c r="B2591" s="3"/>
      <c r="C2591" s="3"/>
      <c r="D2591" s="8"/>
      <c r="E2591" s="8"/>
      <c r="F2591" s="3"/>
      <c r="G2591" s="3"/>
      <c r="H2591" s="3"/>
      <c r="I2591" s="2"/>
      <c r="J2591" s="3"/>
      <c r="K2591" s="3"/>
      <c r="L2591" s="4"/>
    </row>
    <row r="2592" spans="1:12">
      <c r="A2592" s="5"/>
      <c r="B2592" s="3"/>
      <c r="C2592" s="3"/>
      <c r="D2592" s="8"/>
      <c r="E2592" s="8"/>
      <c r="F2592" s="3"/>
      <c r="G2592" s="3"/>
      <c r="H2592" s="3"/>
      <c r="I2592" s="2"/>
      <c r="J2592" s="3"/>
      <c r="K2592" s="3"/>
      <c r="L2592" s="4"/>
    </row>
    <row r="2593" spans="1:12">
      <c r="A2593" s="5"/>
      <c r="D2593" s="9"/>
      <c r="E2593" s="9"/>
      <c r="I2593" s="2"/>
      <c r="J2593" s="3"/>
      <c r="K2593" s="3"/>
      <c r="L2593" s="4"/>
    </row>
    <row r="2594" spans="1:12">
      <c r="A2594" s="5"/>
      <c r="D2594" s="9"/>
      <c r="E2594" s="9"/>
      <c r="I2594" s="2"/>
      <c r="J2594" s="3"/>
      <c r="K2594" s="3"/>
      <c r="L2594" s="4"/>
    </row>
    <row r="2595" spans="1:12">
      <c r="A2595" s="5"/>
      <c r="D2595" s="9"/>
      <c r="E2595" s="9"/>
      <c r="I2595" s="2"/>
      <c r="J2595" s="3"/>
      <c r="K2595" s="3"/>
      <c r="L2595" s="4"/>
    </row>
    <row r="2596" spans="1:12">
      <c r="A2596" s="5"/>
      <c r="D2596" s="9"/>
      <c r="E2596" s="9"/>
      <c r="I2596" s="2"/>
      <c r="J2596" s="3"/>
      <c r="K2596" s="3"/>
      <c r="L2596" s="4"/>
    </row>
    <row r="2597" spans="1:12">
      <c r="A2597" s="5"/>
      <c r="D2597" s="9"/>
      <c r="E2597" s="9"/>
      <c r="I2597" s="2"/>
      <c r="J2597" s="3"/>
      <c r="K2597" s="3"/>
      <c r="L2597" s="4"/>
    </row>
    <row r="2598" spans="1:12">
      <c r="A2598" s="5"/>
      <c r="B2598" s="3"/>
      <c r="C2598" s="3"/>
      <c r="D2598" s="8"/>
      <c r="E2598" s="8"/>
      <c r="F2598" s="3"/>
      <c r="G2598" s="3"/>
      <c r="H2598" s="3"/>
      <c r="I2598" s="2"/>
      <c r="J2598" s="3"/>
      <c r="K2598" s="3"/>
      <c r="L2598" s="4"/>
    </row>
    <row r="2599" spans="1:12">
      <c r="A2599" s="5"/>
      <c r="B2599" s="3"/>
      <c r="C2599" s="3"/>
      <c r="D2599" s="8"/>
      <c r="E2599" s="8"/>
      <c r="F2599" s="3"/>
      <c r="G2599" s="3"/>
      <c r="H2599" s="3"/>
      <c r="I2599" s="2"/>
      <c r="J2599" s="3"/>
      <c r="K2599" s="3"/>
      <c r="L2599" s="4"/>
    </row>
    <row r="2600" spans="1:12">
      <c r="A2600" s="5"/>
      <c r="B2600" s="3"/>
      <c r="C2600" s="3"/>
      <c r="D2600" s="8"/>
      <c r="E2600" s="8"/>
      <c r="F2600" s="3"/>
      <c r="G2600" s="3"/>
      <c r="H2600" s="3"/>
      <c r="I2600" s="2"/>
      <c r="J2600" s="3"/>
      <c r="K2600" s="3"/>
      <c r="L2600" s="4"/>
    </row>
    <row r="2601" spans="1:12">
      <c r="A2601" s="5"/>
      <c r="B2601" s="3"/>
      <c r="C2601" s="3"/>
      <c r="D2601" s="8"/>
      <c r="E2601" s="8"/>
      <c r="F2601" s="3"/>
      <c r="G2601" s="3"/>
      <c r="H2601" s="3"/>
      <c r="I2601" s="2"/>
      <c r="J2601" s="3"/>
      <c r="K2601" s="3"/>
      <c r="L2601" s="4"/>
    </row>
    <row r="2602" spans="1:12">
      <c r="A2602" s="5"/>
      <c r="B2602" s="3"/>
      <c r="C2602" s="3"/>
      <c r="D2602" s="8"/>
      <c r="E2602" s="8"/>
      <c r="F2602" s="3"/>
      <c r="G2602" s="3"/>
      <c r="H2602" s="3"/>
      <c r="I2602" s="2"/>
      <c r="J2602" s="3"/>
      <c r="K2602" s="3"/>
      <c r="L2602" s="4"/>
    </row>
    <row r="2603" spans="1:12">
      <c r="A2603" s="5"/>
      <c r="B2603" s="3"/>
      <c r="C2603" s="3"/>
      <c r="D2603" s="8"/>
      <c r="E2603" s="8"/>
      <c r="F2603" s="3"/>
      <c r="G2603" s="3"/>
      <c r="H2603" s="3"/>
      <c r="I2603" s="2"/>
      <c r="J2603" s="3"/>
      <c r="K2603" s="3"/>
      <c r="L2603" s="4"/>
    </row>
    <row r="2604" spans="1:12">
      <c r="A2604" s="5"/>
      <c r="B2604" s="3"/>
      <c r="C2604" s="3"/>
      <c r="D2604" s="8"/>
      <c r="E2604" s="8"/>
      <c r="F2604" s="3"/>
      <c r="G2604" s="3"/>
      <c r="H2604" s="3"/>
      <c r="I2604" s="2"/>
      <c r="J2604" s="3"/>
      <c r="K2604" s="3"/>
      <c r="L2604" s="4"/>
    </row>
    <row r="2605" spans="1:12">
      <c r="A2605" s="5"/>
      <c r="B2605" s="3"/>
      <c r="C2605" s="3"/>
      <c r="D2605" s="8"/>
      <c r="E2605" s="8"/>
      <c r="F2605" s="3"/>
      <c r="G2605" s="3"/>
      <c r="H2605" s="3"/>
      <c r="I2605" s="2"/>
      <c r="J2605" s="3"/>
      <c r="K2605" s="3"/>
      <c r="L2605" s="4"/>
    </row>
    <row r="2606" spans="1:12">
      <c r="A2606" s="5"/>
      <c r="B2606" s="3"/>
      <c r="C2606" s="3"/>
      <c r="D2606" s="8"/>
      <c r="E2606" s="8"/>
      <c r="F2606" s="3"/>
      <c r="G2606" s="3"/>
      <c r="H2606" s="3"/>
      <c r="I2606" s="2"/>
      <c r="J2606" s="3"/>
      <c r="K2606" s="3"/>
      <c r="L2606" s="4"/>
    </row>
    <row r="2607" spans="1:12">
      <c r="A2607" s="5"/>
      <c r="B2607" s="3"/>
      <c r="C2607" s="3"/>
      <c r="D2607" s="8"/>
      <c r="E2607" s="8"/>
      <c r="F2607" s="3"/>
      <c r="G2607" s="3"/>
      <c r="H2607" s="3"/>
      <c r="I2607" s="2"/>
      <c r="J2607" s="3"/>
      <c r="K2607" s="3"/>
      <c r="L2607" s="4"/>
    </row>
    <row r="2608" spans="1:12">
      <c r="A2608" s="5"/>
      <c r="B2608" s="3"/>
      <c r="C2608" s="3"/>
      <c r="D2608" s="8"/>
      <c r="E2608" s="8"/>
      <c r="F2608" s="3"/>
      <c r="G2608" s="3"/>
      <c r="H2608" s="3"/>
      <c r="I2608" s="2"/>
      <c r="J2608" s="3"/>
      <c r="K2608" s="3"/>
      <c r="L2608" s="4"/>
    </row>
    <row r="2609" spans="1:12">
      <c r="A2609" s="5"/>
      <c r="B2609" s="3"/>
      <c r="C2609" s="3"/>
      <c r="D2609" s="8"/>
      <c r="E2609" s="8"/>
      <c r="F2609" s="3"/>
      <c r="G2609" s="3"/>
      <c r="H2609" s="3"/>
      <c r="I2609" s="2"/>
      <c r="J2609" s="3"/>
      <c r="K2609" s="3"/>
      <c r="L2609" s="4"/>
    </row>
    <row r="2610" spans="1:12">
      <c r="A2610" s="5"/>
      <c r="B2610" s="3"/>
      <c r="C2610" s="3"/>
      <c r="D2610" s="8"/>
      <c r="E2610" s="8"/>
      <c r="F2610" s="3"/>
      <c r="G2610" s="3"/>
      <c r="H2610" s="3"/>
      <c r="I2610" s="2"/>
      <c r="J2610" s="3"/>
      <c r="K2610" s="3"/>
      <c r="L2610" s="4"/>
    </row>
    <row r="2611" spans="1:12">
      <c r="A2611" s="5"/>
      <c r="B2611" s="3"/>
      <c r="C2611" s="3"/>
      <c r="D2611" s="8"/>
      <c r="E2611" s="8"/>
      <c r="F2611" s="3"/>
      <c r="G2611" s="3"/>
      <c r="H2611" s="3"/>
      <c r="I2611" s="2"/>
      <c r="J2611" s="3"/>
      <c r="K2611" s="3"/>
      <c r="L2611" s="4"/>
    </row>
    <row r="2612" spans="1:12">
      <c r="A2612" s="5"/>
      <c r="B2612" s="3"/>
      <c r="C2612" s="3"/>
      <c r="D2612" s="8"/>
      <c r="E2612" s="8"/>
      <c r="F2612" s="3"/>
      <c r="G2612" s="3"/>
      <c r="H2612" s="3"/>
      <c r="I2612" s="2"/>
      <c r="J2612" s="3"/>
      <c r="K2612" s="3"/>
      <c r="L2612" s="4"/>
    </row>
    <row r="2613" spans="1:12">
      <c r="A2613" s="5"/>
      <c r="B2613" s="3"/>
      <c r="C2613" s="3"/>
      <c r="D2613" s="8"/>
      <c r="E2613" s="8"/>
      <c r="F2613" s="3"/>
      <c r="G2613" s="3"/>
      <c r="H2613" s="3"/>
      <c r="I2613" s="2"/>
      <c r="J2613" s="3"/>
      <c r="K2613" s="3"/>
      <c r="L2613" s="4"/>
    </row>
    <row r="2614" spans="1:12">
      <c r="A2614" s="5"/>
      <c r="B2614" s="3"/>
      <c r="C2614" s="3"/>
      <c r="D2614" s="8"/>
      <c r="E2614" s="8"/>
      <c r="F2614" s="3"/>
      <c r="G2614" s="3"/>
      <c r="H2614" s="3"/>
      <c r="I2614" s="2"/>
      <c r="J2614" s="3"/>
      <c r="K2614" s="3"/>
      <c r="L2614" s="4"/>
    </row>
    <row r="2615" spans="1:12">
      <c r="A2615" s="5"/>
      <c r="B2615" s="3"/>
      <c r="C2615" s="3"/>
      <c r="D2615" s="8"/>
      <c r="E2615" s="8"/>
      <c r="F2615" s="3"/>
      <c r="G2615" s="3"/>
      <c r="H2615" s="3"/>
      <c r="I2615" s="2"/>
      <c r="J2615" s="3"/>
      <c r="K2615" s="3"/>
      <c r="L2615" s="4"/>
    </row>
    <row r="2616" spans="1:12">
      <c r="A2616" s="5"/>
      <c r="B2616" s="3"/>
      <c r="C2616" s="3"/>
      <c r="D2616" s="8"/>
      <c r="E2616" s="8"/>
      <c r="F2616" s="3"/>
      <c r="G2616" s="3"/>
      <c r="H2616" s="3"/>
      <c r="I2616" s="2"/>
      <c r="J2616" s="3"/>
      <c r="K2616" s="3"/>
      <c r="L2616" s="4"/>
    </row>
    <row r="2617" spans="1:12">
      <c r="A2617" s="5"/>
      <c r="B2617" s="3"/>
      <c r="C2617" s="3"/>
      <c r="D2617" s="8"/>
      <c r="E2617" s="8"/>
      <c r="F2617" s="3"/>
      <c r="G2617" s="3"/>
      <c r="H2617" s="3"/>
      <c r="I2617" s="2"/>
      <c r="J2617" s="3"/>
      <c r="K2617" s="3"/>
      <c r="L2617" s="4"/>
    </row>
    <row r="2618" spans="1:12">
      <c r="A2618" s="5"/>
      <c r="B2618" s="3"/>
      <c r="C2618" s="3"/>
      <c r="D2618" s="8"/>
      <c r="E2618" s="8"/>
      <c r="F2618" s="3"/>
      <c r="G2618" s="3"/>
      <c r="H2618" s="3"/>
      <c r="I2618" s="2"/>
      <c r="J2618" s="3"/>
      <c r="K2618" s="3"/>
      <c r="L2618" s="4"/>
    </row>
    <row r="2619" spans="1:12">
      <c r="A2619" s="5"/>
      <c r="B2619" s="3"/>
      <c r="C2619" s="3"/>
      <c r="D2619" s="8"/>
      <c r="E2619" s="8"/>
      <c r="F2619" s="3"/>
      <c r="G2619" s="3"/>
      <c r="H2619" s="3"/>
      <c r="I2619" s="2"/>
      <c r="J2619" s="3"/>
      <c r="K2619" s="3"/>
      <c r="L2619" s="4"/>
    </row>
    <row r="2620" spans="1:12">
      <c r="A2620" s="5"/>
      <c r="B2620" s="3"/>
      <c r="C2620" s="3"/>
      <c r="D2620" s="8"/>
      <c r="E2620" s="8"/>
      <c r="F2620" s="3"/>
      <c r="G2620" s="3"/>
      <c r="H2620" s="3"/>
      <c r="I2620" s="2"/>
      <c r="J2620" s="3"/>
      <c r="K2620" s="3"/>
      <c r="L2620" s="4"/>
    </row>
    <row r="2621" spans="1:12">
      <c r="A2621" s="5"/>
      <c r="B2621" s="3"/>
      <c r="C2621" s="3"/>
      <c r="D2621" s="8"/>
      <c r="E2621" s="8"/>
      <c r="F2621" s="3"/>
      <c r="G2621" s="3"/>
      <c r="H2621" s="3"/>
      <c r="I2621" s="2"/>
      <c r="J2621" s="3"/>
      <c r="K2621" s="3"/>
      <c r="L2621" s="4"/>
    </row>
    <row r="2622" spans="1:12">
      <c r="A2622" s="5"/>
      <c r="B2622" s="3"/>
      <c r="C2622" s="3"/>
      <c r="D2622" s="8"/>
      <c r="E2622" s="8"/>
      <c r="F2622" s="3"/>
      <c r="G2622" s="3"/>
      <c r="H2622" s="3"/>
      <c r="I2622" s="2"/>
      <c r="J2622" s="3"/>
      <c r="K2622" s="3"/>
      <c r="L2622" s="4"/>
    </row>
    <row r="2623" spans="1:12">
      <c r="A2623" s="5"/>
      <c r="B2623" s="3"/>
      <c r="C2623" s="3"/>
      <c r="D2623" s="8"/>
      <c r="E2623" s="8"/>
      <c r="F2623" s="3"/>
      <c r="G2623" s="3"/>
      <c r="H2623" s="3"/>
      <c r="I2623" s="2"/>
      <c r="J2623" s="3"/>
      <c r="K2623" s="3"/>
      <c r="L2623" s="4"/>
    </row>
    <row r="2624" spans="1:12">
      <c r="A2624" s="5"/>
      <c r="B2624" s="3"/>
      <c r="C2624" s="3"/>
      <c r="D2624" s="8"/>
      <c r="E2624" s="8"/>
      <c r="F2624" s="3"/>
      <c r="G2624" s="3"/>
      <c r="H2624" s="3"/>
      <c r="I2624" s="2"/>
      <c r="J2624" s="3"/>
      <c r="K2624" s="3"/>
      <c r="L2624" s="4"/>
    </row>
    <row r="2625" spans="1:12">
      <c r="A2625" s="5"/>
      <c r="B2625" s="3"/>
      <c r="C2625" s="3"/>
      <c r="D2625" s="8"/>
      <c r="E2625" s="8"/>
      <c r="F2625" s="3"/>
      <c r="G2625" s="3"/>
      <c r="H2625" s="3"/>
      <c r="I2625" s="2"/>
      <c r="J2625" s="3"/>
      <c r="K2625" s="3"/>
      <c r="L2625" s="4"/>
    </row>
    <row r="2626" spans="1:12">
      <c r="A2626" s="5"/>
      <c r="B2626" s="3"/>
      <c r="C2626" s="3"/>
      <c r="D2626" s="8"/>
      <c r="E2626" s="8"/>
      <c r="F2626" s="3"/>
      <c r="G2626" s="3"/>
      <c r="H2626" s="3"/>
      <c r="I2626" s="2"/>
      <c r="J2626" s="3"/>
      <c r="K2626" s="3"/>
      <c r="L2626" s="4"/>
    </row>
    <row r="2627" spans="1:12">
      <c r="A2627" s="5"/>
      <c r="B2627" s="3"/>
      <c r="C2627" s="3"/>
      <c r="D2627" s="8"/>
      <c r="E2627" s="8"/>
      <c r="F2627" s="3"/>
      <c r="G2627" s="3"/>
      <c r="H2627" s="3"/>
      <c r="I2627" s="2"/>
      <c r="J2627" s="3"/>
      <c r="K2627" s="3"/>
      <c r="L2627" s="4"/>
    </row>
    <row r="2628" spans="1:12">
      <c r="A2628" s="5"/>
      <c r="B2628" s="3"/>
      <c r="C2628" s="3"/>
      <c r="D2628" s="8"/>
      <c r="E2628" s="8"/>
      <c r="F2628" s="3"/>
      <c r="G2628" s="3"/>
      <c r="H2628" s="3"/>
      <c r="I2628" s="2"/>
      <c r="J2628" s="3"/>
      <c r="K2628" s="3"/>
      <c r="L2628" s="4"/>
    </row>
    <row r="2629" spans="1:12">
      <c r="A2629" s="5"/>
      <c r="B2629" s="3"/>
      <c r="C2629" s="3"/>
      <c r="D2629" s="8"/>
      <c r="E2629" s="8"/>
      <c r="F2629" s="3"/>
      <c r="G2629" s="3"/>
      <c r="H2629" s="3"/>
      <c r="I2629" s="2"/>
      <c r="J2629" s="3"/>
      <c r="K2629" s="3"/>
      <c r="L2629" s="4"/>
    </row>
    <row r="2630" spans="1:12">
      <c r="A2630" s="5"/>
      <c r="B2630" s="3"/>
      <c r="C2630" s="3"/>
      <c r="D2630" s="8"/>
      <c r="E2630" s="8"/>
      <c r="F2630" s="3"/>
      <c r="G2630" s="3"/>
      <c r="H2630" s="3"/>
      <c r="I2630" s="2"/>
      <c r="J2630" s="3"/>
      <c r="K2630" s="3"/>
      <c r="L2630" s="4"/>
    </row>
    <row r="2631" spans="1:12">
      <c r="A2631" s="5"/>
      <c r="B2631" s="3"/>
      <c r="C2631" s="3"/>
      <c r="D2631" s="8"/>
      <c r="E2631" s="8"/>
      <c r="F2631" s="3"/>
      <c r="G2631" s="3"/>
      <c r="H2631" s="3"/>
      <c r="I2631" s="2"/>
      <c r="J2631" s="3"/>
      <c r="K2631" s="3"/>
      <c r="L2631" s="4"/>
    </row>
    <row r="2632" spans="1:12">
      <c r="A2632" s="5"/>
      <c r="B2632" s="3"/>
      <c r="C2632" s="3"/>
      <c r="D2632" s="8"/>
      <c r="E2632" s="8"/>
      <c r="F2632" s="3"/>
      <c r="G2632" s="3"/>
      <c r="H2632" s="3"/>
      <c r="I2632" s="2"/>
      <c r="J2632" s="3"/>
      <c r="K2632" s="3"/>
      <c r="L2632" s="4"/>
    </row>
    <row r="2633" spans="1:12">
      <c r="A2633" s="5"/>
      <c r="B2633" s="3"/>
      <c r="C2633" s="3"/>
      <c r="D2633" s="8"/>
      <c r="E2633" s="8"/>
      <c r="F2633" s="3"/>
      <c r="G2633" s="3"/>
      <c r="H2633" s="3"/>
      <c r="I2633" s="2"/>
      <c r="J2633" s="3"/>
      <c r="K2633" s="3"/>
      <c r="L2633" s="4"/>
    </row>
    <row r="2634" spans="1:12">
      <c r="A2634" s="5"/>
      <c r="B2634" s="3"/>
      <c r="C2634" s="3"/>
      <c r="D2634" s="8"/>
      <c r="E2634" s="8"/>
      <c r="F2634" s="3"/>
      <c r="G2634" s="3"/>
      <c r="H2634" s="3"/>
      <c r="I2634" s="2"/>
      <c r="J2634" s="3"/>
      <c r="K2634" s="3"/>
      <c r="L2634" s="4"/>
    </row>
    <row r="2635" spans="1:12">
      <c r="A2635" s="5"/>
      <c r="B2635" s="3"/>
      <c r="C2635" s="3"/>
      <c r="D2635" s="8"/>
      <c r="E2635" s="8"/>
      <c r="F2635" s="3"/>
      <c r="G2635" s="3"/>
      <c r="H2635" s="3"/>
      <c r="I2635" s="2"/>
      <c r="J2635" s="3"/>
      <c r="K2635" s="3"/>
      <c r="L2635" s="4"/>
    </row>
    <row r="2636" spans="1:12">
      <c r="A2636" s="5"/>
      <c r="B2636" s="3"/>
      <c r="C2636" s="3"/>
      <c r="D2636" s="8"/>
      <c r="E2636" s="8"/>
      <c r="F2636" s="3"/>
      <c r="G2636" s="3"/>
      <c r="H2636" s="3"/>
      <c r="I2636" s="2"/>
      <c r="J2636" s="3"/>
      <c r="K2636" s="3"/>
      <c r="L2636" s="4"/>
    </row>
    <row r="2637" spans="1:12">
      <c r="A2637" s="5"/>
      <c r="B2637" s="3"/>
      <c r="C2637" s="3"/>
      <c r="D2637" s="8"/>
      <c r="E2637" s="8"/>
      <c r="F2637" s="3"/>
      <c r="G2637" s="3"/>
      <c r="H2637" s="3"/>
      <c r="I2637" s="2"/>
      <c r="J2637" s="3"/>
      <c r="K2637" s="3"/>
      <c r="L2637" s="4"/>
    </row>
    <row r="2638" spans="1:12">
      <c r="A2638" s="5"/>
      <c r="B2638" s="3"/>
      <c r="C2638" s="3"/>
      <c r="D2638" s="8"/>
      <c r="E2638" s="8"/>
      <c r="F2638" s="3"/>
      <c r="G2638" s="3"/>
      <c r="H2638" s="3"/>
      <c r="I2638" s="2"/>
      <c r="J2638" s="3"/>
      <c r="K2638" s="3"/>
      <c r="L2638" s="4"/>
    </row>
    <row r="2639" spans="1:12">
      <c r="A2639" s="5"/>
      <c r="B2639" s="3"/>
      <c r="C2639" s="3"/>
      <c r="D2639" s="8"/>
      <c r="E2639" s="8"/>
      <c r="F2639" s="3"/>
      <c r="G2639" s="3"/>
      <c r="H2639" s="3"/>
      <c r="I2639" s="2"/>
      <c r="J2639" s="3"/>
      <c r="K2639" s="3"/>
      <c r="L2639" s="4"/>
    </row>
    <row r="2640" spans="1:12">
      <c r="A2640" s="5"/>
      <c r="B2640" s="3"/>
      <c r="C2640" s="2"/>
      <c r="D2640" s="8"/>
      <c r="E2640" s="8"/>
      <c r="F2640" s="3"/>
      <c r="G2640" s="3"/>
      <c r="H2640" s="3"/>
      <c r="I2640" s="2"/>
      <c r="J2640" s="3"/>
      <c r="K2640" s="3"/>
      <c r="L2640" s="4"/>
    </row>
    <row r="2641" spans="1:12">
      <c r="A2641" s="5"/>
      <c r="B2641" s="3"/>
      <c r="C2641" s="3"/>
      <c r="D2641" s="8"/>
      <c r="E2641" s="8"/>
      <c r="F2641" s="3"/>
      <c r="H2641" s="3"/>
      <c r="I2641" s="2"/>
      <c r="J2641" s="3"/>
      <c r="K2641" s="3"/>
      <c r="L2641" s="4"/>
    </row>
    <row r="2642" spans="1:12">
      <c r="A2642" s="5"/>
      <c r="B2642" s="3"/>
      <c r="C2642" s="3"/>
      <c r="D2642" s="8"/>
      <c r="E2642" s="8"/>
      <c r="F2642" s="3"/>
      <c r="G2642" s="3"/>
      <c r="H2642" s="3"/>
      <c r="I2642" s="2"/>
      <c r="J2642" s="3"/>
      <c r="K2642" s="3"/>
      <c r="L2642" s="4"/>
    </row>
    <row r="2643" spans="1:12">
      <c r="A2643" s="5"/>
      <c r="B2643" s="3"/>
      <c r="C2643" s="3"/>
      <c r="D2643" s="8"/>
      <c r="E2643" s="8"/>
      <c r="F2643" s="3"/>
      <c r="G2643" s="3"/>
      <c r="H2643" s="3"/>
      <c r="I2643" s="2"/>
      <c r="J2643" s="3"/>
      <c r="K2643" s="3"/>
      <c r="L2643" s="4"/>
    </row>
    <row r="2644" spans="1:12">
      <c r="A2644" s="5"/>
      <c r="B2644" s="3"/>
      <c r="C2644" s="3"/>
      <c r="D2644" s="8"/>
      <c r="E2644" s="8"/>
      <c r="F2644" s="3"/>
      <c r="G2644" s="3"/>
      <c r="H2644" s="3"/>
      <c r="I2644" s="2"/>
      <c r="J2644" s="3"/>
      <c r="K2644" s="3"/>
      <c r="L2644" s="4"/>
    </row>
    <row r="2645" spans="1:12">
      <c r="A2645" s="5"/>
      <c r="B2645" s="10"/>
      <c r="C2645" s="3"/>
      <c r="D2645" s="8"/>
      <c r="E2645" s="8"/>
      <c r="F2645" s="3"/>
      <c r="G2645" s="3"/>
      <c r="H2645" s="3"/>
      <c r="I2645" s="2"/>
      <c r="J2645" s="3"/>
      <c r="K2645" s="3"/>
      <c r="L2645" s="4"/>
    </row>
    <row r="2646" spans="1:12">
      <c r="A2646" s="5"/>
      <c r="B2646" s="3"/>
      <c r="C2646" s="3"/>
      <c r="D2646" s="8"/>
      <c r="E2646" s="8"/>
      <c r="F2646" s="3"/>
      <c r="G2646" s="3"/>
      <c r="H2646" s="3"/>
      <c r="I2646" s="2"/>
      <c r="J2646" s="3"/>
      <c r="K2646" s="3"/>
      <c r="L2646" s="4"/>
    </row>
    <row r="2647" spans="1:12">
      <c r="A2647" s="5"/>
      <c r="B2647" s="3"/>
      <c r="C2647" s="3"/>
      <c r="D2647" s="8"/>
      <c r="E2647" s="8"/>
      <c r="F2647" s="3"/>
      <c r="G2647" s="3"/>
      <c r="H2647" s="3"/>
      <c r="I2647" s="2"/>
      <c r="J2647" s="3"/>
      <c r="K2647" s="3"/>
      <c r="L2647" s="4"/>
    </row>
    <row r="2648" spans="1:12">
      <c r="A2648" s="5"/>
      <c r="B2648" s="3"/>
      <c r="C2648" s="3"/>
      <c r="D2648" s="8"/>
      <c r="E2648" s="8"/>
      <c r="F2648" s="3"/>
      <c r="G2648" s="3"/>
      <c r="H2648" s="3"/>
      <c r="I2648" s="2"/>
      <c r="J2648" s="3"/>
      <c r="K2648" s="3"/>
      <c r="L2648" s="4"/>
    </row>
    <row r="2649" spans="1:12">
      <c r="A2649" s="5"/>
      <c r="B2649" s="3"/>
      <c r="C2649" s="3"/>
      <c r="D2649" s="8"/>
      <c r="E2649" s="8"/>
      <c r="F2649" s="3"/>
      <c r="G2649" s="3"/>
      <c r="H2649" s="3"/>
      <c r="I2649" s="2"/>
      <c r="J2649" s="3"/>
      <c r="K2649" s="3"/>
      <c r="L2649" s="4"/>
    </row>
    <row r="2650" spans="1:12">
      <c r="A2650" s="5"/>
      <c r="B2650" s="3"/>
      <c r="C2650" s="3"/>
      <c r="D2650" s="8"/>
      <c r="E2650" s="8"/>
      <c r="F2650" s="3"/>
      <c r="G2650" s="3"/>
      <c r="H2650" s="3"/>
      <c r="I2650" s="2"/>
      <c r="J2650" s="3"/>
      <c r="K2650" s="3"/>
      <c r="L2650" s="4"/>
    </row>
    <row r="2651" spans="1:12">
      <c r="A2651" s="5"/>
      <c r="B2651" s="3"/>
      <c r="C2651" s="3"/>
      <c r="D2651" s="8"/>
      <c r="E2651" s="8"/>
      <c r="F2651" s="3"/>
      <c r="G2651" s="3"/>
      <c r="H2651" s="3"/>
      <c r="I2651" s="2"/>
      <c r="J2651" s="3"/>
      <c r="K2651" s="3"/>
      <c r="L2651" s="4"/>
    </row>
    <row r="2652" spans="1:12">
      <c r="A2652" s="5"/>
      <c r="B2652" s="3"/>
      <c r="C2652" s="3"/>
      <c r="D2652" s="8"/>
      <c r="E2652" s="8"/>
      <c r="F2652" s="3"/>
      <c r="G2652" s="3"/>
      <c r="H2652" s="3"/>
      <c r="I2652" s="2"/>
      <c r="J2652" s="3"/>
      <c r="K2652" s="3"/>
      <c r="L2652" s="4"/>
    </row>
    <row r="2653" spans="1:12">
      <c r="A2653" s="5"/>
      <c r="B2653" s="3"/>
      <c r="C2653" s="3"/>
      <c r="D2653" s="8"/>
      <c r="E2653" s="8"/>
      <c r="F2653" s="3"/>
      <c r="G2653" s="3"/>
      <c r="H2653" s="3"/>
      <c r="I2653" s="2"/>
      <c r="J2653" s="3"/>
      <c r="K2653" s="3"/>
      <c r="L2653" s="4"/>
    </row>
    <row r="2654" spans="1:12">
      <c r="A2654" s="5"/>
      <c r="B2654" s="3"/>
      <c r="C2654" s="3"/>
      <c r="D2654" s="8"/>
      <c r="E2654" s="8"/>
      <c r="F2654" s="3"/>
      <c r="G2654" s="3"/>
      <c r="H2654" s="3"/>
      <c r="I2654" s="2"/>
      <c r="J2654" s="3"/>
      <c r="K2654" s="3"/>
      <c r="L2654" s="4"/>
    </row>
    <row r="2655" spans="1:12">
      <c r="A2655" s="5"/>
      <c r="B2655" s="3"/>
      <c r="C2655" s="3"/>
      <c r="D2655" s="8"/>
      <c r="E2655" s="8"/>
      <c r="F2655" s="3"/>
      <c r="G2655" s="3"/>
      <c r="H2655" s="3"/>
      <c r="I2655" s="2"/>
      <c r="J2655" s="3"/>
      <c r="K2655" s="3"/>
      <c r="L2655" s="4"/>
    </row>
    <row r="2656" spans="1:12">
      <c r="A2656" s="5"/>
      <c r="B2656" s="3"/>
      <c r="C2656" s="3"/>
      <c r="D2656" s="8"/>
      <c r="E2656" s="8"/>
      <c r="F2656" s="3"/>
      <c r="G2656" s="3"/>
      <c r="H2656" s="3"/>
      <c r="I2656" s="2"/>
      <c r="J2656" s="3"/>
      <c r="K2656" s="3"/>
      <c r="L2656" s="4"/>
    </row>
    <row r="2657" spans="1:12">
      <c r="A2657" s="5"/>
      <c r="B2657" s="3"/>
      <c r="C2657" s="3"/>
      <c r="D2657" s="8"/>
      <c r="E2657" s="8"/>
      <c r="F2657" s="3"/>
      <c r="G2657" s="3"/>
      <c r="H2657" s="3"/>
      <c r="I2657" s="2"/>
      <c r="J2657" s="3"/>
      <c r="K2657" s="3"/>
      <c r="L2657" s="4"/>
    </row>
    <row r="2658" spans="1:12">
      <c r="A2658" s="5"/>
      <c r="B2658" s="3"/>
      <c r="C2658" s="3"/>
      <c r="D2658" s="8"/>
      <c r="E2658" s="8"/>
      <c r="F2658" s="3"/>
      <c r="G2658" s="3"/>
      <c r="H2658" s="3"/>
      <c r="I2658" s="2"/>
      <c r="J2658" s="3"/>
      <c r="K2658" s="3"/>
      <c r="L2658" s="4"/>
    </row>
    <row r="2659" spans="1:12">
      <c r="A2659" s="5"/>
      <c r="B2659" s="3"/>
      <c r="C2659" s="3"/>
      <c r="D2659" s="8"/>
      <c r="E2659" s="8"/>
      <c r="F2659" s="3"/>
      <c r="G2659" s="3"/>
      <c r="H2659" s="3"/>
      <c r="I2659" s="2"/>
      <c r="J2659" s="3"/>
      <c r="K2659" s="3"/>
      <c r="L2659" s="4"/>
    </row>
    <row r="2660" spans="1:12">
      <c r="A2660" s="5"/>
      <c r="B2660" s="3"/>
      <c r="C2660" s="3"/>
      <c r="D2660" s="8"/>
      <c r="E2660" s="8"/>
      <c r="F2660" s="3"/>
      <c r="G2660" s="3"/>
      <c r="H2660" s="3"/>
      <c r="I2660" s="2"/>
      <c r="J2660" s="3"/>
      <c r="K2660" s="3"/>
      <c r="L2660" s="4"/>
    </row>
    <row r="2661" spans="1:12">
      <c r="A2661" s="5"/>
      <c r="B2661" s="3"/>
      <c r="C2661" s="3"/>
      <c r="D2661" s="8"/>
      <c r="E2661" s="8"/>
      <c r="F2661" s="3"/>
      <c r="G2661" s="3"/>
      <c r="H2661" s="3"/>
      <c r="I2661" s="2"/>
      <c r="J2661" s="3"/>
      <c r="K2661" s="3"/>
      <c r="L2661" s="4"/>
    </row>
    <row r="2662" spans="1:12">
      <c r="A2662" s="5"/>
      <c r="B2662" s="3"/>
      <c r="C2662" s="3"/>
      <c r="D2662" s="8"/>
      <c r="E2662" s="8"/>
      <c r="F2662" s="3"/>
      <c r="G2662" s="3"/>
      <c r="H2662" s="3"/>
      <c r="I2662" s="2"/>
      <c r="J2662" s="3"/>
      <c r="K2662" s="3"/>
      <c r="L2662" s="4"/>
    </row>
    <row r="2663" spans="1:12">
      <c r="A2663" s="5"/>
      <c r="B2663" s="3"/>
      <c r="C2663" s="2"/>
      <c r="D2663" s="8"/>
      <c r="E2663" s="8"/>
      <c r="F2663" s="3"/>
      <c r="G2663" s="3"/>
      <c r="H2663" s="3"/>
      <c r="I2663" s="2"/>
      <c r="J2663" s="3"/>
      <c r="K2663" s="3"/>
      <c r="L2663" s="4"/>
    </row>
    <row r="2664" spans="1:12">
      <c r="A2664" s="5"/>
      <c r="B2664" s="3"/>
      <c r="C2664" s="2"/>
      <c r="D2664" s="8"/>
      <c r="E2664" s="8"/>
      <c r="F2664" s="3"/>
      <c r="G2664" s="3"/>
      <c r="H2664" s="3"/>
      <c r="I2664" s="2"/>
      <c r="J2664" s="3"/>
      <c r="K2664" s="3"/>
      <c r="L2664" s="4"/>
    </row>
    <row r="2665" spans="1:12">
      <c r="A2665" s="5"/>
      <c r="B2665" s="3"/>
      <c r="C2665" s="3"/>
      <c r="D2665" s="8"/>
      <c r="E2665" s="8"/>
      <c r="F2665" s="3"/>
      <c r="G2665" s="3"/>
      <c r="H2665" s="3"/>
      <c r="I2665" s="2"/>
      <c r="J2665" s="3"/>
      <c r="K2665" s="3"/>
      <c r="L2665" s="4"/>
    </row>
    <row r="2666" spans="1:12">
      <c r="A2666" s="5"/>
      <c r="B2666" s="3"/>
      <c r="C2666" s="3"/>
      <c r="D2666" s="8"/>
      <c r="E2666" s="8"/>
      <c r="F2666" s="3"/>
      <c r="G2666" s="3"/>
      <c r="H2666" s="3"/>
      <c r="I2666" s="2"/>
      <c r="J2666" s="3"/>
      <c r="K2666" s="3"/>
      <c r="L2666" s="4"/>
    </row>
    <row r="2667" spans="1:12">
      <c r="A2667" s="5"/>
      <c r="B2667" s="3"/>
      <c r="C2667" s="3"/>
      <c r="D2667" s="8"/>
      <c r="E2667" s="8"/>
      <c r="F2667" s="3"/>
      <c r="G2667" s="3"/>
      <c r="H2667" s="3"/>
      <c r="I2667" s="2"/>
      <c r="J2667" s="3"/>
      <c r="K2667" s="3"/>
      <c r="L2667" s="4"/>
    </row>
    <row r="2668" spans="1:12">
      <c r="A2668" s="5"/>
      <c r="B2668" s="10"/>
      <c r="C2668" s="3"/>
      <c r="D2668" s="8"/>
      <c r="E2668" s="8"/>
      <c r="F2668" s="3"/>
      <c r="G2668" s="3"/>
      <c r="H2668" s="3"/>
      <c r="I2668" s="2"/>
      <c r="J2668" s="3"/>
      <c r="K2668" s="3"/>
      <c r="L2668" s="4"/>
    </row>
    <row r="2669" spans="1:12">
      <c r="A2669" s="5"/>
      <c r="B2669" s="10"/>
      <c r="C2669" s="3"/>
      <c r="D2669" s="8"/>
      <c r="E2669" s="8"/>
      <c r="F2669" s="3"/>
      <c r="G2669" s="3"/>
      <c r="H2669" s="3"/>
      <c r="I2669" s="2"/>
      <c r="J2669" s="3"/>
      <c r="K2669" s="3"/>
      <c r="L2669" s="4"/>
    </row>
    <row r="2670" spans="1:12">
      <c r="A2670" s="5"/>
      <c r="B2670" s="10"/>
      <c r="C2670" s="3"/>
      <c r="D2670" s="8"/>
      <c r="E2670" s="8"/>
      <c r="F2670" s="3"/>
      <c r="G2670" s="3"/>
      <c r="H2670" s="3"/>
      <c r="I2670" s="2"/>
      <c r="J2670" s="3"/>
      <c r="K2670" s="3"/>
      <c r="L2670" s="4"/>
    </row>
    <row r="2671" spans="1:12">
      <c r="A2671" s="5"/>
      <c r="B2671" s="3"/>
      <c r="C2671" s="3"/>
      <c r="D2671" s="8"/>
      <c r="E2671" s="8"/>
      <c r="F2671" s="3"/>
      <c r="G2671" s="3"/>
      <c r="H2671" s="3"/>
      <c r="I2671" s="2"/>
      <c r="J2671" s="3"/>
      <c r="K2671" s="3"/>
      <c r="L2671" s="4"/>
    </row>
    <row r="2672" spans="1:12">
      <c r="A2672" s="5"/>
      <c r="B2672" s="3"/>
      <c r="C2672" s="3"/>
      <c r="D2672" s="8"/>
      <c r="E2672" s="8"/>
      <c r="F2672" s="3"/>
      <c r="G2672" s="3"/>
      <c r="H2672" s="3"/>
      <c r="I2672" s="2"/>
      <c r="J2672" s="3"/>
      <c r="K2672" s="3"/>
      <c r="L2672" s="4"/>
    </row>
    <row r="2673" spans="1:12">
      <c r="A2673" s="5"/>
      <c r="B2673" s="3"/>
      <c r="C2673" s="3"/>
      <c r="D2673" s="8"/>
      <c r="E2673" s="8"/>
      <c r="F2673" s="3"/>
      <c r="G2673" s="3"/>
      <c r="H2673" s="3"/>
      <c r="I2673" s="2"/>
      <c r="J2673" s="3"/>
      <c r="K2673" s="3"/>
      <c r="L2673" s="4"/>
    </row>
    <row r="2674" spans="1:12">
      <c r="A2674" s="5"/>
      <c r="B2674" s="3"/>
      <c r="C2674" s="3"/>
      <c r="D2674" s="8"/>
      <c r="E2674" s="8"/>
      <c r="F2674" s="3"/>
      <c r="G2674" s="3"/>
      <c r="H2674" s="3"/>
      <c r="I2674" s="2"/>
      <c r="J2674" s="3"/>
      <c r="K2674" s="3"/>
      <c r="L2674" s="4"/>
    </row>
    <row r="2675" spans="1:12">
      <c r="A2675" s="5"/>
      <c r="B2675" s="3"/>
      <c r="C2675" s="3"/>
      <c r="D2675" s="8"/>
      <c r="E2675" s="8"/>
      <c r="F2675" s="3"/>
      <c r="G2675" s="3"/>
      <c r="H2675" s="3"/>
      <c r="I2675" s="2"/>
      <c r="J2675" s="3"/>
      <c r="K2675" s="3"/>
      <c r="L2675" s="4"/>
    </row>
    <row r="2676" spans="1:12">
      <c r="A2676" s="5"/>
      <c r="B2676" s="3"/>
      <c r="C2676" s="3"/>
      <c r="D2676" s="8"/>
      <c r="E2676" s="8"/>
      <c r="F2676" s="3"/>
      <c r="G2676" s="3"/>
      <c r="H2676" s="3"/>
      <c r="I2676" s="2"/>
      <c r="J2676" s="3"/>
      <c r="K2676" s="3"/>
      <c r="L2676" s="4"/>
    </row>
    <row r="2677" spans="1:12">
      <c r="A2677" s="5"/>
      <c r="B2677" s="3"/>
      <c r="C2677" s="3"/>
      <c r="D2677" s="8"/>
      <c r="E2677" s="8"/>
      <c r="F2677" s="3"/>
      <c r="G2677" s="3"/>
      <c r="H2677" s="3"/>
      <c r="I2677" s="2"/>
      <c r="J2677" s="3"/>
      <c r="K2677" s="3"/>
      <c r="L2677" s="4"/>
    </row>
    <row r="2678" spans="1:12">
      <c r="A2678" s="5"/>
      <c r="B2678" s="3"/>
      <c r="C2678" s="3"/>
      <c r="D2678" s="8"/>
      <c r="E2678" s="8"/>
      <c r="F2678" s="3"/>
      <c r="G2678" s="3"/>
      <c r="H2678" s="3"/>
      <c r="I2678" s="2"/>
      <c r="J2678" s="3"/>
      <c r="K2678" s="3"/>
      <c r="L2678" s="4"/>
    </row>
    <row r="2679" spans="1:12">
      <c r="A2679" s="5"/>
      <c r="B2679" s="3"/>
      <c r="C2679" s="3"/>
      <c r="D2679" s="8"/>
      <c r="E2679" s="8"/>
      <c r="F2679" s="3"/>
      <c r="G2679" s="3"/>
      <c r="H2679" s="3"/>
      <c r="I2679" s="2"/>
      <c r="J2679" s="3"/>
      <c r="K2679" s="3"/>
      <c r="L2679" s="4"/>
    </row>
    <row r="2680" spans="1:12">
      <c r="A2680" s="5"/>
      <c r="B2680" s="3"/>
      <c r="C2680" s="3"/>
      <c r="D2680" s="8"/>
      <c r="E2680" s="8"/>
      <c r="F2680" s="3"/>
      <c r="G2680" s="3"/>
      <c r="H2680" s="3"/>
      <c r="I2680" s="2"/>
      <c r="J2680" s="3"/>
      <c r="K2680" s="3"/>
      <c r="L2680" s="4"/>
    </row>
    <row r="2681" spans="1:12">
      <c r="A2681" s="5"/>
      <c r="B2681" s="3"/>
      <c r="C2681" s="3"/>
      <c r="D2681" s="8"/>
      <c r="E2681" s="8"/>
      <c r="F2681" s="3"/>
      <c r="G2681" s="3"/>
      <c r="H2681" s="3"/>
      <c r="I2681" s="2"/>
      <c r="J2681" s="3"/>
      <c r="K2681" s="3"/>
      <c r="L2681" s="4"/>
    </row>
    <row r="2682" spans="1:12">
      <c r="A2682" s="5"/>
      <c r="B2682" s="3"/>
      <c r="C2682" s="3"/>
      <c r="D2682" s="8"/>
      <c r="E2682" s="8"/>
      <c r="F2682" s="3"/>
      <c r="G2682" s="3"/>
      <c r="H2682" s="3"/>
      <c r="I2682" s="2"/>
      <c r="J2682" s="3"/>
      <c r="K2682" s="3"/>
      <c r="L2682" s="4"/>
    </row>
    <row r="2683" spans="1:12">
      <c r="A2683" s="5"/>
      <c r="B2683" s="3"/>
      <c r="C2683" s="3"/>
      <c r="D2683" s="8"/>
      <c r="E2683" s="8"/>
      <c r="F2683" s="3"/>
      <c r="G2683" s="3"/>
      <c r="H2683" s="3"/>
      <c r="I2683" s="2"/>
      <c r="J2683" s="3"/>
      <c r="K2683" s="3"/>
      <c r="L2683" s="4"/>
    </row>
    <row r="2684" spans="1:12">
      <c r="A2684" s="5"/>
      <c r="B2684" s="3"/>
      <c r="C2684" s="3"/>
      <c r="D2684" s="8"/>
      <c r="E2684" s="8"/>
      <c r="F2684" s="3"/>
      <c r="G2684" s="3"/>
      <c r="H2684" s="3"/>
      <c r="I2684" s="2"/>
      <c r="J2684" s="3"/>
      <c r="K2684" s="3"/>
      <c r="L2684" s="4"/>
    </row>
    <row r="2685" spans="1:12">
      <c r="A2685" s="5"/>
      <c r="B2685" s="3"/>
      <c r="C2685" s="2"/>
      <c r="D2685" s="8"/>
      <c r="E2685" s="8"/>
      <c r="F2685" s="3"/>
      <c r="G2685" s="3"/>
      <c r="H2685" s="3"/>
      <c r="I2685" s="2"/>
      <c r="J2685" s="3"/>
      <c r="K2685" s="3"/>
      <c r="L2685" s="4"/>
    </row>
    <row r="2686" spans="1:12">
      <c r="A2686" s="5"/>
      <c r="B2686" s="3"/>
      <c r="C2686" s="3"/>
      <c r="D2686" s="8"/>
      <c r="E2686" s="8"/>
      <c r="F2686" s="3"/>
      <c r="G2686" s="3"/>
      <c r="H2686" s="3"/>
      <c r="I2686" s="2"/>
      <c r="J2686" s="3"/>
      <c r="K2686" s="3"/>
      <c r="L2686" s="4"/>
    </row>
    <row r="2687" spans="1:12">
      <c r="A2687" s="5"/>
      <c r="B2687" s="3"/>
      <c r="C2687" s="3"/>
      <c r="D2687" s="8"/>
      <c r="E2687" s="8"/>
      <c r="F2687" s="3"/>
      <c r="G2687" s="3"/>
      <c r="H2687" s="3"/>
      <c r="I2687" s="2"/>
      <c r="J2687" s="3"/>
      <c r="K2687" s="3"/>
      <c r="L2687" s="4"/>
    </row>
    <row r="2688" spans="1:12">
      <c r="A2688" s="5"/>
      <c r="B2688" s="3"/>
      <c r="C2688" s="3"/>
      <c r="D2688" s="8"/>
      <c r="E2688" s="8"/>
      <c r="F2688" s="3"/>
      <c r="G2688" s="3"/>
      <c r="H2688" s="3"/>
      <c r="I2688" s="2"/>
      <c r="J2688" s="3"/>
      <c r="K2688" s="3"/>
      <c r="L2688" s="4"/>
    </row>
    <row r="2689" spans="1:12">
      <c r="A2689" s="5"/>
      <c r="B2689" s="3"/>
      <c r="C2689" s="3"/>
      <c r="D2689" s="8"/>
      <c r="E2689" s="8"/>
      <c r="F2689" s="3"/>
      <c r="G2689" s="3"/>
      <c r="H2689" s="3"/>
      <c r="I2689" s="2"/>
      <c r="J2689" s="3"/>
      <c r="K2689" s="3"/>
      <c r="L2689" s="4"/>
    </row>
    <row r="2690" spans="1:12">
      <c r="A2690" s="5"/>
      <c r="B2690" s="3"/>
      <c r="C2690" s="3"/>
      <c r="D2690" s="8"/>
      <c r="E2690" s="8"/>
      <c r="F2690" s="3"/>
      <c r="G2690" s="3"/>
      <c r="H2690" s="3"/>
      <c r="I2690" s="2"/>
      <c r="J2690" s="3"/>
      <c r="K2690" s="3"/>
      <c r="L2690" s="4"/>
    </row>
    <row r="2691" spans="1:12">
      <c r="A2691" s="5"/>
      <c r="B2691" s="3"/>
      <c r="C2691" s="3"/>
      <c r="D2691" s="8"/>
      <c r="E2691" s="8"/>
      <c r="F2691" s="3"/>
      <c r="G2691" s="3"/>
      <c r="H2691" s="3"/>
      <c r="I2691" s="2"/>
      <c r="J2691" s="3"/>
      <c r="K2691" s="3"/>
      <c r="L2691" s="4"/>
    </row>
    <row r="2692" spans="1:12">
      <c r="A2692" s="5"/>
      <c r="B2692" s="3"/>
      <c r="C2692" s="3"/>
      <c r="D2692" s="8"/>
      <c r="E2692" s="8"/>
      <c r="F2692" s="3"/>
      <c r="G2692" s="3"/>
      <c r="H2692" s="3"/>
      <c r="I2692" s="2"/>
      <c r="J2692" s="3"/>
      <c r="K2692" s="3"/>
      <c r="L2692" s="4"/>
    </row>
    <row r="2693" spans="1:12">
      <c r="A2693" s="5"/>
      <c r="B2693" s="3"/>
      <c r="C2693" s="3"/>
      <c r="D2693" s="8"/>
      <c r="E2693" s="8"/>
      <c r="F2693" s="3"/>
      <c r="G2693" s="3"/>
      <c r="H2693" s="3"/>
      <c r="I2693" s="2"/>
      <c r="J2693" s="3"/>
      <c r="K2693" s="3"/>
      <c r="L2693" s="4"/>
    </row>
    <row r="2694" spans="1:12">
      <c r="A2694" s="5"/>
      <c r="B2694" s="3"/>
      <c r="C2694" s="3"/>
      <c r="D2694" s="8"/>
      <c r="E2694" s="8"/>
      <c r="F2694" s="3"/>
      <c r="G2694" s="3"/>
      <c r="H2694" s="3"/>
      <c r="I2694" s="2"/>
      <c r="J2694" s="3"/>
      <c r="K2694" s="3"/>
      <c r="L2694" s="4"/>
    </row>
    <row r="2695" spans="1:12">
      <c r="A2695" s="5"/>
      <c r="B2695" s="3"/>
      <c r="C2695" s="3"/>
      <c r="D2695" s="8"/>
      <c r="E2695" s="8"/>
      <c r="F2695" s="3"/>
      <c r="G2695" s="3"/>
      <c r="H2695" s="3"/>
      <c r="I2695" s="2"/>
      <c r="J2695" s="3"/>
      <c r="K2695" s="3"/>
      <c r="L2695" s="4"/>
    </row>
    <row r="2696" spans="1:12">
      <c r="A2696" s="5"/>
      <c r="B2696" s="3"/>
      <c r="C2696" s="2"/>
      <c r="D2696" s="8"/>
      <c r="E2696" s="8"/>
      <c r="F2696" s="3"/>
      <c r="G2696" s="3"/>
      <c r="H2696" s="3"/>
      <c r="I2696" s="2"/>
      <c r="J2696" s="3"/>
      <c r="K2696" s="3"/>
      <c r="L2696" s="4"/>
    </row>
    <row r="2697" spans="1:12">
      <c r="A2697" s="5"/>
      <c r="B2697" s="3"/>
      <c r="C2697" s="3"/>
      <c r="D2697" s="8"/>
      <c r="E2697" s="8"/>
      <c r="F2697" s="3"/>
      <c r="G2697" s="3"/>
      <c r="H2697" s="3"/>
      <c r="I2697" s="2"/>
      <c r="J2697" s="3"/>
      <c r="K2697" s="3"/>
      <c r="L2697" s="4"/>
    </row>
    <row r="2698" spans="1:12">
      <c r="A2698" s="5"/>
      <c r="B2698" s="3"/>
      <c r="C2698" s="2"/>
      <c r="D2698" s="8"/>
      <c r="E2698" s="8"/>
      <c r="F2698" s="3"/>
      <c r="G2698" s="3"/>
      <c r="H2698" s="3"/>
      <c r="I2698" s="2"/>
      <c r="J2698" s="3"/>
      <c r="K2698" s="3"/>
      <c r="L2698" s="4"/>
    </row>
    <row r="2699" spans="1:12">
      <c r="A2699" s="5"/>
      <c r="B2699" s="3"/>
      <c r="C2699" s="3"/>
      <c r="D2699" s="8"/>
      <c r="E2699" s="8"/>
      <c r="F2699" s="3"/>
      <c r="G2699" s="3"/>
      <c r="H2699" s="3"/>
      <c r="I2699" s="2"/>
      <c r="J2699" s="3"/>
      <c r="K2699" s="3"/>
      <c r="L2699" s="4"/>
    </row>
    <row r="2700" spans="1:12">
      <c r="A2700" s="5"/>
      <c r="B2700" s="3"/>
      <c r="C2700" s="3"/>
      <c r="D2700" s="8"/>
      <c r="E2700" s="8"/>
      <c r="F2700" s="3"/>
      <c r="G2700" s="3"/>
      <c r="H2700" s="3"/>
      <c r="I2700" s="2"/>
      <c r="J2700" s="3"/>
      <c r="K2700" s="3"/>
      <c r="L2700" s="4"/>
    </row>
    <row r="2701" spans="1:12">
      <c r="A2701" s="5"/>
      <c r="B2701" s="3"/>
      <c r="C2701" s="3"/>
      <c r="D2701" s="8"/>
      <c r="E2701" s="8"/>
      <c r="F2701" s="3"/>
      <c r="G2701" s="3"/>
      <c r="H2701" s="3"/>
      <c r="I2701" s="2"/>
      <c r="J2701" s="3"/>
      <c r="K2701" s="3"/>
      <c r="L2701" s="4"/>
    </row>
    <row r="2702" spans="1:12">
      <c r="A2702" s="5"/>
      <c r="B2702" s="3"/>
      <c r="C2702" s="3"/>
      <c r="D2702" s="8"/>
      <c r="E2702" s="8"/>
      <c r="F2702" s="3"/>
      <c r="G2702" s="3"/>
      <c r="H2702" s="3"/>
      <c r="I2702" s="2"/>
      <c r="J2702" s="3"/>
      <c r="K2702" s="3"/>
      <c r="L2702" s="4"/>
    </row>
    <row r="2703" spans="1:12">
      <c r="A2703" s="5"/>
      <c r="B2703" s="3"/>
      <c r="C2703" s="3"/>
      <c r="D2703" s="8"/>
      <c r="E2703" s="8"/>
      <c r="F2703" s="3"/>
      <c r="G2703" s="3"/>
      <c r="H2703" s="3"/>
      <c r="I2703" s="2"/>
      <c r="J2703" s="3"/>
      <c r="K2703" s="3"/>
      <c r="L2703" s="4"/>
    </row>
    <row r="2704" spans="1:12">
      <c r="A2704" s="5"/>
      <c r="B2704" s="3"/>
      <c r="C2704" s="3"/>
      <c r="D2704" s="8"/>
      <c r="E2704" s="8"/>
      <c r="F2704" s="3"/>
      <c r="G2704" s="3"/>
      <c r="H2704" s="3"/>
      <c r="I2704" s="2"/>
      <c r="J2704" s="3"/>
      <c r="K2704" s="3"/>
      <c r="L2704" s="4"/>
    </row>
    <row r="2705" spans="1:12">
      <c r="A2705" s="5"/>
      <c r="B2705" s="3"/>
      <c r="C2705" s="3"/>
      <c r="D2705" s="8"/>
      <c r="E2705" s="8"/>
      <c r="F2705" s="3"/>
      <c r="G2705" s="3"/>
      <c r="H2705" s="3"/>
      <c r="I2705" s="2"/>
      <c r="J2705" s="3"/>
      <c r="K2705" s="3"/>
      <c r="L2705" s="4"/>
    </row>
    <row r="2706" spans="1:12">
      <c r="A2706" s="5"/>
      <c r="B2706" s="3"/>
      <c r="C2706" s="3"/>
      <c r="D2706" s="8"/>
      <c r="E2706" s="8"/>
      <c r="F2706" s="3"/>
      <c r="G2706" s="3"/>
      <c r="H2706" s="3"/>
      <c r="I2706" s="2"/>
      <c r="J2706" s="3"/>
      <c r="K2706" s="3"/>
      <c r="L2706" s="4"/>
    </row>
    <row r="2707" spans="1:12">
      <c r="A2707" s="5"/>
      <c r="B2707" s="3"/>
      <c r="C2707" s="3"/>
      <c r="D2707" s="8"/>
      <c r="E2707" s="8"/>
      <c r="F2707" s="3"/>
      <c r="G2707" s="3"/>
      <c r="H2707" s="3"/>
      <c r="I2707" s="2"/>
      <c r="J2707" s="3"/>
      <c r="K2707" s="3"/>
      <c r="L2707" s="4"/>
    </row>
    <row r="2708" spans="1:12">
      <c r="A2708" s="5"/>
      <c r="B2708" s="3"/>
      <c r="C2708" s="3"/>
      <c r="D2708" s="8"/>
      <c r="E2708" s="8"/>
      <c r="F2708" s="3"/>
      <c r="G2708" s="3"/>
      <c r="H2708" s="3"/>
      <c r="I2708" s="2"/>
      <c r="J2708" s="3"/>
      <c r="K2708" s="3"/>
      <c r="L2708" s="4"/>
    </row>
    <row r="2709" spans="1:12">
      <c r="A2709" s="5"/>
      <c r="B2709" s="3"/>
      <c r="C2709" s="3"/>
      <c r="D2709" s="8"/>
      <c r="E2709" s="8"/>
      <c r="F2709" s="3"/>
      <c r="G2709" s="3"/>
      <c r="H2709" s="3"/>
      <c r="I2709" s="2"/>
      <c r="J2709" s="3"/>
      <c r="K2709" s="3"/>
      <c r="L2709" s="4"/>
    </row>
    <row r="2710" spans="1:12">
      <c r="A2710" s="5"/>
      <c r="B2710" s="3"/>
      <c r="C2710" s="3"/>
      <c r="D2710" s="8"/>
      <c r="E2710" s="8"/>
      <c r="F2710" s="3"/>
      <c r="G2710" s="3"/>
      <c r="H2710" s="3"/>
      <c r="I2710" s="2"/>
      <c r="J2710" s="3"/>
      <c r="K2710" s="3"/>
      <c r="L2710" s="4"/>
    </row>
    <row r="2711" spans="1:12">
      <c r="A2711" s="5"/>
      <c r="B2711" s="3"/>
      <c r="C2711" s="2"/>
      <c r="D2711" s="8"/>
      <c r="E2711" s="8"/>
      <c r="F2711" s="3"/>
      <c r="G2711" s="3"/>
      <c r="H2711" s="3"/>
      <c r="I2711" s="2"/>
      <c r="J2711" s="3"/>
      <c r="K2711" s="3"/>
      <c r="L2711" s="4"/>
    </row>
    <row r="2712" spans="1:12">
      <c r="A2712" s="5"/>
      <c r="B2712" s="3"/>
      <c r="C2712" s="3"/>
      <c r="D2712" s="8"/>
      <c r="E2712" s="8"/>
      <c r="F2712" s="3"/>
      <c r="G2712" s="3"/>
      <c r="H2712" s="3"/>
      <c r="I2712" s="2"/>
      <c r="J2712" s="3"/>
      <c r="K2712" s="3"/>
      <c r="L2712" s="4"/>
    </row>
    <row r="2713" spans="1:12">
      <c r="A2713" s="5"/>
      <c r="B2713" s="3"/>
      <c r="C2713" s="3"/>
      <c r="D2713" s="8"/>
      <c r="E2713" s="8"/>
      <c r="F2713" s="3"/>
      <c r="G2713" s="3"/>
      <c r="H2713" s="3"/>
      <c r="I2713" s="2"/>
      <c r="J2713" s="3"/>
      <c r="K2713" s="3"/>
      <c r="L2713" s="4"/>
    </row>
    <row r="2714" spans="1:12">
      <c r="A2714" s="5"/>
      <c r="B2714" s="3"/>
      <c r="C2714" s="2"/>
      <c r="D2714" s="8"/>
      <c r="E2714" s="8"/>
      <c r="F2714" s="3"/>
      <c r="G2714" s="3"/>
      <c r="H2714" s="3"/>
      <c r="I2714" s="2"/>
      <c r="J2714" s="3"/>
      <c r="K2714" s="3"/>
      <c r="L2714" s="4"/>
    </row>
    <row r="2715" spans="1:12">
      <c r="A2715" s="5"/>
      <c r="B2715" s="3"/>
      <c r="C2715" s="3"/>
      <c r="D2715" s="8"/>
      <c r="E2715" s="8"/>
      <c r="F2715" s="3"/>
      <c r="G2715" s="3"/>
      <c r="H2715" s="3"/>
      <c r="I2715" s="2"/>
      <c r="J2715" s="3"/>
      <c r="K2715" s="3"/>
      <c r="L2715" s="4"/>
    </row>
    <row r="2716" spans="1:12">
      <c r="A2716" s="5"/>
      <c r="B2716" s="3"/>
      <c r="C2716" s="3"/>
      <c r="D2716" s="8"/>
      <c r="E2716" s="8"/>
      <c r="F2716" s="3"/>
      <c r="G2716" s="3"/>
      <c r="H2716" s="3"/>
      <c r="I2716" s="2"/>
      <c r="J2716" s="3"/>
      <c r="K2716" s="3"/>
      <c r="L2716" s="4"/>
    </row>
    <row r="2717" spans="1:12">
      <c r="A2717" s="5"/>
      <c r="B2717" s="3"/>
      <c r="C2717" s="3"/>
      <c r="D2717" s="8"/>
      <c r="E2717" s="8"/>
      <c r="F2717" s="3"/>
      <c r="G2717" s="3"/>
      <c r="H2717" s="3"/>
      <c r="I2717" s="2"/>
      <c r="J2717" s="3"/>
      <c r="K2717" s="3"/>
      <c r="L2717" s="4"/>
    </row>
    <row r="2718" spans="1:12">
      <c r="A2718" s="5"/>
      <c r="B2718" s="3"/>
      <c r="C2718" s="3"/>
      <c r="D2718" s="8"/>
      <c r="E2718" s="8"/>
      <c r="F2718" s="3"/>
      <c r="G2718" s="3"/>
      <c r="H2718" s="3"/>
      <c r="I2718" s="2"/>
      <c r="J2718" s="3"/>
      <c r="K2718" s="3"/>
      <c r="L2718" s="4"/>
    </row>
    <row r="2719" spans="1:12">
      <c r="A2719" s="5"/>
      <c r="B2719" s="3"/>
      <c r="C2719" s="3"/>
      <c r="D2719" s="8"/>
      <c r="E2719" s="8"/>
      <c r="F2719" s="3"/>
      <c r="G2719" s="3"/>
      <c r="H2719" s="3"/>
      <c r="I2719" s="2"/>
      <c r="J2719" s="3"/>
      <c r="K2719" s="3"/>
      <c r="L2719" s="4"/>
    </row>
    <row r="2720" spans="1:12">
      <c r="A2720" s="5"/>
      <c r="B2720" s="3"/>
      <c r="C2720" s="3"/>
      <c r="D2720" s="8"/>
      <c r="E2720" s="8"/>
      <c r="F2720" s="3"/>
      <c r="G2720" s="3"/>
      <c r="H2720" s="3"/>
      <c r="I2720" s="2"/>
      <c r="J2720" s="3"/>
      <c r="K2720" s="3"/>
      <c r="L2720" s="4"/>
    </row>
    <row r="2721" spans="1:12">
      <c r="A2721" s="5"/>
      <c r="B2721" s="3"/>
      <c r="C2721" s="3"/>
      <c r="D2721" s="8"/>
      <c r="E2721" s="8"/>
      <c r="F2721" s="3"/>
      <c r="G2721" s="3"/>
      <c r="H2721" s="3"/>
      <c r="I2721" s="2"/>
      <c r="J2721" s="3"/>
      <c r="K2721" s="3"/>
      <c r="L2721" s="4"/>
    </row>
    <row r="2722" spans="1:12">
      <c r="A2722" s="5"/>
      <c r="B2722" s="3"/>
      <c r="C2722" s="3"/>
      <c r="D2722" s="8"/>
      <c r="E2722" s="8"/>
      <c r="F2722" s="3"/>
      <c r="G2722" s="3"/>
      <c r="H2722" s="3"/>
      <c r="I2722" s="2"/>
      <c r="J2722" s="3"/>
      <c r="K2722" s="3"/>
      <c r="L2722" s="4"/>
    </row>
    <row r="2723" spans="1:12">
      <c r="A2723" s="5"/>
      <c r="B2723" s="3"/>
      <c r="C2723" s="3"/>
      <c r="D2723" s="8"/>
      <c r="E2723" s="8"/>
      <c r="F2723" s="3"/>
      <c r="G2723" s="3"/>
      <c r="H2723" s="3"/>
      <c r="I2723" s="2"/>
      <c r="J2723" s="3"/>
      <c r="K2723" s="3"/>
      <c r="L2723" s="4"/>
    </row>
    <row r="2724" spans="1:12">
      <c r="A2724" s="5"/>
      <c r="B2724" s="3"/>
      <c r="C2724" s="3"/>
      <c r="D2724" s="8"/>
      <c r="E2724" s="8"/>
      <c r="F2724" s="3"/>
      <c r="G2724" s="3"/>
      <c r="H2724" s="3"/>
      <c r="I2724" s="2"/>
      <c r="J2724" s="3"/>
      <c r="K2724" s="3"/>
      <c r="L2724" s="4"/>
    </row>
    <row r="2725" spans="1:12">
      <c r="A2725" s="5"/>
      <c r="B2725" s="3"/>
      <c r="C2725" s="2"/>
      <c r="D2725" s="8"/>
      <c r="E2725" s="8"/>
      <c r="F2725" s="3"/>
      <c r="G2725" s="3"/>
      <c r="H2725" s="3"/>
      <c r="I2725" s="2"/>
      <c r="J2725" s="3"/>
      <c r="K2725" s="3"/>
      <c r="L2725" s="4"/>
    </row>
    <row r="2726" spans="1:12">
      <c r="A2726" s="5"/>
      <c r="B2726" s="3"/>
      <c r="C2726" s="3"/>
      <c r="D2726" s="8"/>
      <c r="E2726" s="8"/>
      <c r="F2726" s="3"/>
      <c r="G2726" s="3"/>
      <c r="H2726" s="3"/>
      <c r="I2726" s="2"/>
      <c r="J2726" s="3"/>
      <c r="K2726" s="3"/>
      <c r="L2726" s="4"/>
    </row>
    <row r="2727" spans="1:12">
      <c r="A2727" s="5"/>
      <c r="B2727" s="3"/>
      <c r="C2727" s="3"/>
      <c r="D2727" s="8"/>
      <c r="E2727" s="8"/>
      <c r="F2727" s="3"/>
      <c r="G2727" s="3"/>
      <c r="H2727" s="3"/>
      <c r="I2727" s="2"/>
      <c r="J2727" s="3"/>
      <c r="K2727" s="3"/>
      <c r="L2727" s="4"/>
    </row>
    <row r="2728" spans="1:12">
      <c r="A2728" s="5"/>
      <c r="B2728" s="3"/>
      <c r="C2728" s="3"/>
      <c r="D2728" s="8"/>
      <c r="E2728" s="8"/>
      <c r="F2728" s="3"/>
      <c r="G2728" s="3"/>
      <c r="H2728" s="3"/>
      <c r="I2728" s="2"/>
      <c r="J2728" s="3"/>
      <c r="K2728" s="3"/>
      <c r="L2728" s="4"/>
    </row>
    <row r="2729" spans="1:12">
      <c r="A2729" s="5"/>
      <c r="B2729" s="3"/>
      <c r="C2729" s="3"/>
      <c r="D2729" s="8"/>
      <c r="E2729" s="8"/>
      <c r="F2729" s="3"/>
      <c r="G2729" s="3"/>
      <c r="H2729" s="3"/>
      <c r="I2729" s="2"/>
      <c r="J2729" s="3"/>
      <c r="K2729" s="3"/>
      <c r="L2729" s="4"/>
    </row>
    <row r="2730" spans="1:12">
      <c r="A2730" s="5"/>
      <c r="B2730" s="3"/>
      <c r="C2730" s="3"/>
      <c r="D2730" s="8"/>
      <c r="E2730" s="8"/>
      <c r="F2730" s="3"/>
      <c r="G2730" s="3"/>
      <c r="H2730" s="3"/>
      <c r="I2730" s="2"/>
      <c r="J2730" s="3"/>
      <c r="K2730" s="3"/>
      <c r="L2730" s="4"/>
    </row>
    <row r="2731" spans="1:12">
      <c r="A2731" s="5"/>
      <c r="B2731" s="3"/>
      <c r="C2731" s="3"/>
      <c r="D2731" s="8"/>
      <c r="E2731" s="8"/>
      <c r="F2731" s="3"/>
      <c r="G2731" s="3"/>
      <c r="H2731" s="3"/>
      <c r="I2731" s="2"/>
      <c r="J2731" s="3"/>
      <c r="K2731" s="3"/>
      <c r="L2731" s="4"/>
    </row>
    <row r="2732" spans="1:12">
      <c r="A2732" s="5"/>
      <c r="B2732" s="3"/>
      <c r="C2732" s="3"/>
      <c r="D2732" s="8"/>
      <c r="E2732" s="8"/>
      <c r="F2732" s="3"/>
      <c r="G2732" s="3"/>
      <c r="H2732" s="3"/>
      <c r="I2732" s="2"/>
      <c r="J2732" s="3"/>
      <c r="K2732" s="3"/>
      <c r="L2732" s="4"/>
    </row>
    <row r="2733" spans="1:12">
      <c r="A2733" s="5"/>
      <c r="B2733" s="3"/>
      <c r="C2733" s="3"/>
      <c r="D2733" s="8"/>
      <c r="E2733" s="8"/>
      <c r="F2733" s="3"/>
      <c r="G2733" s="3"/>
      <c r="H2733" s="3"/>
      <c r="I2733" s="2"/>
      <c r="J2733" s="3"/>
      <c r="K2733" s="3"/>
      <c r="L2733" s="4"/>
    </row>
    <row r="2734" spans="1:12">
      <c r="A2734" s="5"/>
      <c r="B2734" s="3"/>
      <c r="C2734" s="3"/>
      <c r="D2734" s="8"/>
      <c r="E2734" s="8"/>
      <c r="F2734" s="3"/>
      <c r="G2734" s="3"/>
      <c r="H2734" s="3"/>
      <c r="I2734" s="2"/>
      <c r="J2734" s="3"/>
      <c r="K2734" s="3"/>
      <c r="L2734" s="4"/>
    </row>
    <row r="2735" spans="1:12">
      <c r="A2735" s="5"/>
      <c r="B2735" s="3"/>
      <c r="C2735" s="3"/>
      <c r="D2735" s="8"/>
      <c r="E2735" s="8"/>
      <c r="F2735" s="3"/>
      <c r="G2735" s="3"/>
      <c r="H2735" s="3"/>
      <c r="I2735" s="2"/>
      <c r="J2735" s="3"/>
      <c r="K2735" s="3"/>
      <c r="L2735" s="4"/>
    </row>
    <row r="2736" spans="1:12">
      <c r="A2736" s="5"/>
      <c r="B2736" s="3"/>
      <c r="C2736" s="3"/>
      <c r="D2736" s="8"/>
      <c r="E2736" s="8"/>
      <c r="F2736" s="3"/>
      <c r="G2736" s="3"/>
      <c r="H2736" s="3"/>
      <c r="I2736" s="2"/>
      <c r="J2736" s="3"/>
      <c r="K2736" s="3"/>
      <c r="L2736" s="4"/>
    </row>
    <row r="2737" spans="1:12">
      <c r="A2737" s="5"/>
      <c r="B2737" s="3"/>
      <c r="C2737" s="3"/>
      <c r="D2737" s="8"/>
      <c r="E2737" s="8"/>
      <c r="F2737" s="3"/>
      <c r="G2737" s="3"/>
      <c r="H2737" s="3"/>
      <c r="I2737" s="2"/>
      <c r="J2737" s="3"/>
      <c r="K2737" s="3"/>
      <c r="L2737" s="4"/>
    </row>
    <row r="2738" spans="1:12" s="11" customFormat="1">
      <c r="A2738" s="5"/>
      <c r="B2738" s="3"/>
      <c r="C2738" s="3"/>
      <c r="D2738" s="8"/>
      <c r="E2738" s="8"/>
      <c r="F2738" s="3"/>
      <c r="G2738" s="3"/>
      <c r="H2738" s="3"/>
      <c r="I2738" s="2"/>
      <c r="J2738" s="3"/>
      <c r="K2738" s="3"/>
      <c r="L2738" s="4"/>
    </row>
    <row r="2739" spans="1:12">
      <c r="A2739" s="5"/>
      <c r="B2739" s="3"/>
      <c r="C2739" s="3"/>
      <c r="D2739" s="8"/>
      <c r="E2739" s="8"/>
      <c r="F2739" s="3"/>
      <c r="G2739" s="3"/>
      <c r="H2739" s="3"/>
      <c r="I2739" s="2"/>
      <c r="J2739" s="3"/>
      <c r="K2739" s="3"/>
      <c r="L2739" s="4"/>
    </row>
    <row r="2740" spans="1:12">
      <c r="A2740" s="5"/>
      <c r="B2740" s="3"/>
      <c r="C2740" s="2"/>
      <c r="D2740" s="8"/>
      <c r="E2740" s="8"/>
      <c r="F2740" s="3"/>
      <c r="G2740" s="3"/>
      <c r="H2740" s="3"/>
      <c r="I2740" s="2"/>
      <c r="J2740" s="3"/>
      <c r="K2740" s="3"/>
      <c r="L2740" s="4"/>
    </row>
    <row r="2741" spans="1:12">
      <c r="A2741" s="5"/>
      <c r="B2741" s="3"/>
      <c r="C2741" s="3"/>
      <c r="D2741" s="8"/>
      <c r="E2741" s="8"/>
      <c r="F2741" s="3"/>
      <c r="G2741" s="3"/>
      <c r="H2741" s="3"/>
      <c r="I2741" s="2"/>
      <c r="J2741" s="3"/>
      <c r="K2741" s="3"/>
      <c r="L2741" s="4"/>
    </row>
    <row r="2742" spans="1:12">
      <c r="A2742" s="5"/>
      <c r="B2742" s="3"/>
      <c r="C2742" s="3"/>
      <c r="D2742" s="8"/>
      <c r="E2742" s="8"/>
      <c r="F2742" s="3"/>
      <c r="G2742" s="3"/>
      <c r="H2742" s="3"/>
      <c r="I2742" s="2"/>
      <c r="J2742" s="3"/>
      <c r="K2742" s="3"/>
      <c r="L2742" s="4"/>
    </row>
    <row r="2743" spans="1:12">
      <c r="A2743" s="5"/>
      <c r="B2743" s="3"/>
      <c r="C2743" s="3"/>
      <c r="D2743" s="8"/>
      <c r="E2743" s="8"/>
      <c r="F2743" s="3"/>
      <c r="G2743" s="3"/>
      <c r="H2743" s="3"/>
      <c r="I2743" s="2"/>
      <c r="J2743" s="3"/>
      <c r="K2743" s="3"/>
      <c r="L2743" s="4"/>
    </row>
    <row r="2744" spans="1:12">
      <c r="A2744" s="5"/>
      <c r="B2744" s="3"/>
      <c r="C2744" s="3"/>
      <c r="D2744" s="8"/>
      <c r="E2744" s="8"/>
      <c r="F2744" s="3"/>
      <c r="G2744" s="3"/>
      <c r="H2744" s="3"/>
      <c r="I2744" s="2"/>
      <c r="J2744" s="3"/>
      <c r="K2744" s="3"/>
      <c r="L2744" s="4"/>
    </row>
    <row r="2745" spans="1:12">
      <c r="A2745" s="5"/>
      <c r="B2745" s="3"/>
      <c r="C2745" s="3"/>
      <c r="D2745" s="8"/>
      <c r="E2745" s="8"/>
      <c r="F2745" s="3"/>
      <c r="G2745" s="3"/>
      <c r="H2745" s="3"/>
      <c r="I2745" s="2"/>
      <c r="J2745" s="3"/>
      <c r="K2745" s="3"/>
      <c r="L2745" s="4"/>
    </row>
    <row r="2746" spans="1:12" ht="13.5" customHeight="1">
      <c r="A2746" s="5"/>
      <c r="B2746" s="3"/>
      <c r="C2746" s="3"/>
      <c r="D2746" s="8"/>
      <c r="E2746" s="8"/>
      <c r="F2746" s="3"/>
      <c r="G2746" s="3"/>
      <c r="H2746" s="3"/>
      <c r="I2746" s="2"/>
      <c r="J2746" s="3"/>
      <c r="K2746" s="3"/>
      <c r="L2746" s="4"/>
    </row>
    <row r="2747" spans="1:12" ht="13.5" customHeight="1">
      <c r="A2747" s="5"/>
      <c r="B2747" s="3"/>
      <c r="C2747" s="2"/>
      <c r="D2747" s="8"/>
      <c r="E2747" s="8"/>
      <c r="F2747" s="3"/>
      <c r="G2747" s="3"/>
      <c r="H2747" s="3"/>
      <c r="I2747" s="2"/>
      <c r="J2747" s="3"/>
      <c r="K2747" s="3"/>
      <c r="L2747" s="4"/>
    </row>
    <row r="2748" spans="1:12" ht="13.5" customHeight="1">
      <c r="A2748" s="5"/>
      <c r="B2748" s="3"/>
      <c r="C2748" s="2"/>
      <c r="D2748" s="8"/>
      <c r="E2748" s="8"/>
      <c r="F2748" s="3"/>
      <c r="G2748" s="3"/>
      <c r="H2748" s="3"/>
      <c r="I2748" s="2"/>
      <c r="J2748" s="3"/>
      <c r="K2748" s="3"/>
      <c r="L2748" s="4"/>
    </row>
    <row r="2749" spans="1:12" ht="13.5" customHeight="1">
      <c r="A2749" s="5"/>
      <c r="B2749" s="3"/>
      <c r="C2749" s="2"/>
      <c r="D2749" s="8"/>
      <c r="E2749" s="8"/>
      <c r="F2749" s="3"/>
      <c r="G2749" s="3"/>
      <c r="H2749" s="3"/>
      <c r="I2749" s="2"/>
      <c r="J2749" s="3"/>
      <c r="K2749" s="3"/>
      <c r="L2749" s="4"/>
    </row>
    <row r="2750" spans="1:12" ht="13.5" customHeight="1">
      <c r="A2750" s="5"/>
      <c r="B2750" s="3"/>
      <c r="C2750" s="3"/>
      <c r="D2750" s="8"/>
      <c r="E2750" s="8"/>
      <c r="F2750" s="3"/>
      <c r="G2750" s="3"/>
      <c r="H2750" s="3"/>
      <c r="I2750" s="2"/>
      <c r="J2750" s="3"/>
      <c r="K2750" s="3"/>
      <c r="L2750" s="4"/>
    </row>
    <row r="2751" spans="1:12" ht="13.5" customHeight="1">
      <c r="A2751" s="5"/>
      <c r="B2751" s="3"/>
      <c r="C2751" s="2"/>
      <c r="D2751" s="8"/>
      <c r="E2751" s="8"/>
      <c r="F2751" s="3"/>
      <c r="G2751" s="3"/>
      <c r="H2751" s="3"/>
      <c r="I2751" s="2"/>
      <c r="J2751" s="3"/>
      <c r="K2751" s="3"/>
      <c r="L2751" s="4"/>
    </row>
    <row r="2752" spans="1:12" ht="13.5" customHeight="1">
      <c r="A2752" s="5"/>
      <c r="B2752" s="3"/>
      <c r="C2752" s="2"/>
      <c r="D2752" s="8"/>
      <c r="E2752" s="8"/>
      <c r="F2752" s="3"/>
      <c r="G2752" s="3"/>
      <c r="H2752" s="3"/>
      <c r="I2752" s="2"/>
      <c r="J2752" s="3"/>
      <c r="K2752" s="3"/>
      <c r="L2752" s="4"/>
    </row>
    <row r="2753" spans="1:12" ht="13.5" customHeight="1">
      <c r="A2753" s="5"/>
      <c r="B2753" s="3"/>
      <c r="C2753" s="3"/>
      <c r="D2753" s="8"/>
      <c r="E2753" s="8"/>
      <c r="F2753" s="3"/>
      <c r="G2753" s="3"/>
      <c r="H2753" s="3"/>
      <c r="I2753" s="2"/>
      <c r="J2753" s="3"/>
      <c r="K2753" s="3"/>
      <c r="L2753" s="4"/>
    </row>
    <row r="2754" spans="1:12" ht="13.5" customHeight="1">
      <c r="A2754" s="5"/>
      <c r="B2754" s="3"/>
      <c r="C2754" s="3"/>
      <c r="D2754" s="8"/>
      <c r="E2754" s="8"/>
      <c r="F2754" s="3"/>
      <c r="G2754" s="3"/>
      <c r="H2754" s="3"/>
      <c r="I2754" s="2"/>
      <c r="J2754" s="3"/>
      <c r="K2754" s="3"/>
      <c r="L2754" s="4"/>
    </row>
    <row r="2755" spans="1:12" ht="13.5" customHeight="1">
      <c r="A2755" s="5"/>
      <c r="B2755" s="3"/>
      <c r="C2755" s="2"/>
      <c r="D2755" s="8"/>
      <c r="E2755" s="8"/>
      <c r="F2755" s="3"/>
      <c r="G2755" s="3"/>
      <c r="H2755" s="3"/>
      <c r="I2755" s="2"/>
      <c r="J2755" s="3"/>
      <c r="K2755" s="3"/>
      <c r="L2755" s="4"/>
    </row>
    <row r="2756" spans="1:12" ht="13.5" customHeight="1">
      <c r="A2756" s="5"/>
      <c r="B2756" s="3"/>
      <c r="C2756" s="2"/>
      <c r="D2756" s="8"/>
      <c r="E2756" s="8"/>
      <c r="F2756" s="3"/>
      <c r="G2756" s="3"/>
      <c r="H2756" s="3"/>
      <c r="I2756" s="2"/>
      <c r="J2756" s="3"/>
      <c r="K2756" s="3"/>
      <c r="L2756" s="4"/>
    </row>
    <row r="2757" spans="1:12" ht="13.5" customHeight="1">
      <c r="A2757" s="5"/>
      <c r="B2757" s="3"/>
      <c r="C2757" s="2"/>
      <c r="D2757" s="8"/>
      <c r="E2757" s="8"/>
      <c r="F2757" s="3"/>
      <c r="G2757" s="3"/>
      <c r="H2757" s="3"/>
      <c r="I2757" s="2"/>
      <c r="J2757" s="3"/>
      <c r="K2757" s="3"/>
      <c r="L2757" s="4"/>
    </row>
    <row r="2758" spans="1:12" ht="13.5" customHeight="1">
      <c r="A2758" s="5"/>
      <c r="B2758" s="3"/>
      <c r="C2758" s="2"/>
      <c r="D2758" s="8"/>
      <c r="E2758" s="8"/>
      <c r="F2758" s="3"/>
      <c r="G2758" s="3"/>
      <c r="H2758" s="3"/>
      <c r="I2758" s="2"/>
      <c r="J2758" s="3"/>
      <c r="K2758" s="3"/>
      <c r="L2758" s="4"/>
    </row>
    <row r="2759" spans="1:12" ht="13.5" customHeight="1">
      <c r="A2759" s="5"/>
      <c r="B2759" s="3"/>
      <c r="C2759" s="2"/>
      <c r="D2759" s="8"/>
      <c r="E2759" s="8"/>
      <c r="F2759" s="3"/>
      <c r="G2759" s="3"/>
      <c r="H2759" s="3"/>
      <c r="I2759" s="2"/>
      <c r="J2759" s="3"/>
      <c r="K2759" s="3"/>
      <c r="L2759" s="4"/>
    </row>
    <row r="2760" spans="1:12" ht="13.5" customHeight="1">
      <c r="A2760" s="5"/>
      <c r="B2760" s="3"/>
      <c r="C2760" s="2"/>
      <c r="D2760" s="8"/>
      <c r="E2760" s="8"/>
      <c r="F2760" s="3"/>
      <c r="G2760" s="3"/>
      <c r="H2760" s="3"/>
      <c r="I2760" s="2"/>
      <c r="J2760" s="3"/>
      <c r="K2760" s="3"/>
      <c r="L2760" s="4"/>
    </row>
    <row r="2761" spans="1:12" ht="13.5" customHeight="1">
      <c r="A2761" s="5"/>
      <c r="B2761" s="3"/>
      <c r="C2761" s="2"/>
      <c r="D2761" s="8"/>
      <c r="E2761" s="8"/>
      <c r="F2761" s="3"/>
      <c r="G2761" s="3"/>
      <c r="H2761" s="3"/>
      <c r="I2761" s="2"/>
      <c r="J2761" s="3"/>
      <c r="K2761" s="3"/>
      <c r="L2761" s="4"/>
    </row>
    <row r="2762" spans="1:12" ht="13.5" customHeight="1">
      <c r="A2762" s="5"/>
      <c r="B2762" s="3"/>
      <c r="C2762" s="2"/>
      <c r="D2762" s="8"/>
      <c r="E2762" s="3"/>
      <c r="F2762" s="3"/>
      <c r="G2762" s="3"/>
      <c r="H2762" s="3"/>
      <c r="I2762" s="2"/>
      <c r="J2762" s="3"/>
      <c r="K2762" s="3"/>
      <c r="L2762" s="4"/>
    </row>
    <row r="2763" spans="1:12" ht="13.5" customHeight="1">
      <c r="A2763" s="5"/>
      <c r="B2763" s="3"/>
      <c r="C2763" s="2"/>
      <c r="D2763" s="8"/>
      <c r="E2763" s="8"/>
      <c r="F2763" s="3"/>
      <c r="G2763" s="3"/>
      <c r="H2763" s="3"/>
      <c r="I2763" s="2"/>
      <c r="J2763" s="3"/>
      <c r="K2763" s="3"/>
      <c r="L2763" s="4"/>
    </row>
    <row r="2764" spans="1:12" ht="13.5" customHeight="1">
      <c r="A2764" s="5"/>
      <c r="B2764" s="3"/>
      <c r="C2764" s="2"/>
      <c r="D2764" s="8"/>
      <c r="E2764" s="8"/>
      <c r="F2764" s="3"/>
      <c r="G2764" s="3"/>
      <c r="H2764" s="3"/>
      <c r="I2764" s="2"/>
      <c r="J2764" s="3"/>
      <c r="K2764" s="3"/>
      <c r="L2764" s="4"/>
    </row>
    <row r="2765" spans="1:12" ht="13.5" customHeight="1">
      <c r="A2765" s="5"/>
      <c r="B2765" s="3"/>
      <c r="C2765" s="2"/>
      <c r="D2765" s="8"/>
      <c r="E2765" s="8"/>
      <c r="F2765" s="3"/>
      <c r="G2765" s="3"/>
      <c r="H2765" s="3"/>
      <c r="I2765" s="2"/>
      <c r="J2765" s="3"/>
      <c r="K2765" s="3"/>
      <c r="L2765" s="4"/>
    </row>
    <row r="2766" spans="1:12" ht="13.5" customHeight="1">
      <c r="A2766" s="5"/>
      <c r="B2766" s="3"/>
      <c r="C2766" s="2"/>
      <c r="D2766" s="8"/>
      <c r="E2766" s="8"/>
      <c r="F2766" s="3"/>
      <c r="G2766" s="3"/>
      <c r="H2766" s="3"/>
      <c r="I2766" s="2"/>
      <c r="J2766" s="3"/>
      <c r="K2766" s="3"/>
      <c r="L2766" s="4"/>
    </row>
    <row r="2767" spans="1:12" ht="13.5" customHeight="1">
      <c r="A2767" s="5"/>
      <c r="B2767" s="3"/>
      <c r="C2767" s="2"/>
      <c r="D2767" s="8"/>
      <c r="E2767" s="8"/>
      <c r="F2767" s="3"/>
      <c r="G2767" s="3"/>
      <c r="H2767" s="3"/>
      <c r="I2767" s="2"/>
      <c r="J2767" s="3"/>
      <c r="K2767" s="3"/>
      <c r="L2767" s="4"/>
    </row>
    <row r="2768" spans="1:12" ht="13.5" customHeight="1">
      <c r="A2768" s="5"/>
      <c r="B2768" s="3"/>
      <c r="C2768" s="2"/>
      <c r="D2768" s="8"/>
      <c r="E2768" s="8"/>
      <c r="F2768" s="3"/>
      <c r="G2768" s="3"/>
      <c r="H2768" s="3"/>
      <c r="I2768" s="2"/>
      <c r="J2768" s="3"/>
      <c r="K2768" s="3"/>
      <c r="L2768" s="4"/>
    </row>
    <row r="2769" spans="1:12" ht="13.5" customHeight="1">
      <c r="A2769" s="5"/>
      <c r="B2769" s="3"/>
      <c r="C2769" s="2"/>
      <c r="D2769" s="8"/>
      <c r="E2769" s="8"/>
      <c r="F2769" s="3"/>
      <c r="G2769" s="3"/>
      <c r="H2769" s="3"/>
      <c r="I2769" s="2"/>
      <c r="J2769" s="3"/>
      <c r="K2769" s="3"/>
      <c r="L2769" s="4"/>
    </row>
    <row r="2770" spans="1:12" ht="13.5" customHeight="1">
      <c r="A2770" s="5"/>
      <c r="B2770" s="3"/>
      <c r="C2770" s="2"/>
      <c r="D2770" s="8"/>
      <c r="E2770" s="8"/>
      <c r="F2770" s="3"/>
      <c r="G2770" s="3"/>
      <c r="H2770" s="3"/>
      <c r="I2770" s="2"/>
      <c r="J2770" s="3"/>
      <c r="K2770" s="3"/>
      <c r="L2770" s="4"/>
    </row>
    <row r="2771" spans="1:12" ht="13.5" customHeight="1">
      <c r="A2771" s="5"/>
      <c r="B2771" s="3"/>
      <c r="C2771" s="2"/>
      <c r="D2771" s="8"/>
      <c r="E2771" s="8"/>
      <c r="F2771" s="3"/>
      <c r="G2771" s="3"/>
      <c r="H2771" s="3"/>
      <c r="I2771" s="2"/>
      <c r="J2771" s="3"/>
      <c r="K2771" s="3"/>
      <c r="L2771" s="4"/>
    </row>
    <row r="2772" spans="1:12" ht="13.5" customHeight="1">
      <c r="A2772" s="5"/>
      <c r="B2772" s="3"/>
      <c r="C2772" s="2"/>
      <c r="D2772" s="8"/>
      <c r="E2772" s="8"/>
      <c r="F2772" s="3"/>
      <c r="G2772" s="3"/>
      <c r="H2772" s="3"/>
      <c r="I2772" s="2"/>
      <c r="J2772" s="3"/>
      <c r="K2772" s="3"/>
      <c r="L2772" s="4"/>
    </row>
    <row r="2773" spans="1:12" ht="13.5" customHeight="1">
      <c r="A2773" s="5"/>
      <c r="B2773" s="3"/>
      <c r="C2773" s="2"/>
      <c r="D2773" s="8"/>
      <c r="E2773" s="8"/>
      <c r="F2773" s="3"/>
      <c r="G2773" s="3"/>
      <c r="H2773" s="3"/>
      <c r="I2773" s="2"/>
      <c r="J2773" s="3"/>
      <c r="K2773" s="3"/>
      <c r="L2773" s="4"/>
    </row>
    <row r="2774" spans="1:12" ht="13.5" customHeight="1">
      <c r="A2774" s="5"/>
      <c r="B2774" s="3"/>
      <c r="C2774" s="2"/>
      <c r="D2774" s="8"/>
      <c r="E2774" s="8"/>
      <c r="F2774" s="3"/>
      <c r="G2774" s="3"/>
      <c r="H2774" s="3"/>
      <c r="I2774" s="2"/>
      <c r="J2774" s="3"/>
      <c r="K2774" s="3"/>
      <c r="L2774" s="4"/>
    </row>
    <row r="2775" spans="1:12" ht="13.5" customHeight="1">
      <c r="A2775" s="5"/>
      <c r="B2775" s="3"/>
      <c r="C2775" s="2"/>
      <c r="D2775" s="8"/>
      <c r="E2775" s="8"/>
      <c r="F2775" s="3"/>
      <c r="G2775" s="3"/>
      <c r="H2775" s="3"/>
      <c r="I2775" s="2"/>
      <c r="J2775" s="3"/>
      <c r="K2775" s="3"/>
      <c r="L2775" s="4"/>
    </row>
    <row r="2776" spans="1:12" ht="13.5" customHeight="1">
      <c r="A2776" s="5"/>
      <c r="B2776" s="3"/>
      <c r="C2776" s="2"/>
      <c r="D2776" s="8"/>
      <c r="E2776" s="8"/>
      <c r="F2776" s="3"/>
      <c r="G2776" s="3"/>
      <c r="H2776" s="3"/>
      <c r="I2776" s="2"/>
      <c r="J2776" s="3"/>
      <c r="K2776" s="3"/>
      <c r="L2776" s="4"/>
    </row>
    <row r="2777" spans="1:12" ht="13.5" customHeight="1">
      <c r="A2777" s="5"/>
      <c r="B2777" s="3"/>
      <c r="C2777" s="2"/>
      <c r="D2777" s="8"/>
      <c r="E2777" s="8"/>
      <c r="F2777" s="3"/>
      <c r="G2777" s="3"/>
      <c r="H2777" s="3"/>
      <c r="I2777" s="2"/>
      <c r="J2777" s="3"/>
      <c r="K2777" s="3"/>
      <c r="L2777" s="4"/>
    </row>
    <row r="2778" spans="1:12" ht="13.5" customHeight="1">
      <c r="A2778" s="5"/>
      <c r="B2778" s="3"/>
      <c r="C2778" s="2"/>
      <c r="D2778" s="8"/>
      <c r="E2778" s="8"/>
      <c r="F2778" s="3"/>
      <c r="G2778" s="3"/>
      <c r="H2778" s="3"/>
      <c r="I2778" s="2"/>
      <c r="J2778" s="3"/>
      <c r="K2778" s="3"/>
      <c r="L2778" s="4"/>
    </row>
    <row r="2779" spans="1:12" ht="13.5" customHeight="1">
      <c r="A2779" s="5"/>
      <c r="B2779" s="3"/>
      <c r="C2779" s="2"/>
      <c r="D2779" s="8"/>
      <c r="E2779" s="8"/>
      <c r="F2779" s="3"/>
      <c r="G2779" s="3"/>
      <c r="H2779" s="3"/>
      <c r="I2779" s="2"/>
      <c r="J2779" s="3"/>
      <c r="K2779" s="3"/>
      <c r="L2779" s="4"/>
    </row>
    <row r="2780" spans="1:12" ht="13.5" customHeight="1">
      <c r="A2780" s="5"/>
      <c r="B2780" s="3"/>
      <c r="C2780" s="2"/>
      <c r="D2780" s="8"/>
      <c r="E2780" s="3"/>
      <c r="F2780" s="3"/>
      <c r="G2780" s="3"/>
      <c r="H2780" s="3"/>
      <c r="I2780" s="2"/>
      <c r="J2780" s="3"/>
      <c r="K2780" s="3"/>
      <c r="L2780" s="4"/>
    </row>
    <row r="2781" spans="1:12" ht="13.5" customHeight="1">
      <c r="A2781" s="5"/>
      <c r="B2781" s="3"/>
      <c r="C2781" s="2"/>
      <c r="D2781" s="8"/>
      <c r="E2781" s="8"/>
      <c r="F2781" s="3"/>
      <c r="G2781" s="3"/>
      <c r="H2781" s="3"/>
      <c r="I2781" s="2"/>
      <c r="J2781" s="3"/>
      <c r="K2781" s="3"/>
      <c r="L2781" s="4"/>
    </row>
    <row r="2782" spans="1:12" ht="13.5" customHeight="1">
      <c r="A2782" s="5"/>
      <c r="B2782" s="3"/>
      <c r="C2782" s="2"/>
      <c r="D2782" s="8"/>
      <c r="E2782" s="8"/>
      <c r="F2782" s="3"/>
      <c r="G2782" s="3"/>
      <c r="H2782" s="3"/>
      <c r="I2782" s="2"/>
      <c r="J2782" s="3"/>
      <c r="K2782" s="3"/>
      <c r="L2782" s="4"/>
    </row>
    <row r="2783" spans="1:12" ht="13.5" customHeight="1">
      <c r="A2783" s="5"/>
      <c r="B2783" s="3"/>
      <c r="C2783" s="2"/>
      <c r="D2783" s="8"/>
      <c r="E2783" s="8"/>
      <c r="F2783" s="3"/>
      <c r="G2783" s="3"/>
      <c r="H2783" s="3"/>
      <c r="I2783" s="2"/>
      <c r="J2783" s="3"/>
      <c r="K2783" s="3"/>
      <c r="L2783" s="4"/>
    </row>
    <row r="2784" spans="1:12" ht="13.5" customHeight="1">
      <c r="A2784" s="5"/>
      <c r="B2784" s="3"/>
      <c r="C2784" s="2"/>
      <c r="D2784" s="8"/>
      <c r="E2784" s="8"/>
      <c r="F2784" s="3"/>
      <c r="G2784" s="3"/>
      <c r="H2784" s="3"/>
      <c r="I2784" s="2"/>
      <c r="J2784" s="3"/>
      <c r="K2784" s="3"/>
      <c r="L2784" s="4"/>
    </row>
    <row r="2785" spans="1:12" ht="13.5" customHeight="1">
      <c r="A2785" s="5"/>
      <c r="B2785" s="3"/>
      <c r="C2785" s="2"/>
      <c r="D2785" s="8"/>
      <c r="E2785" s="8"/>
      <c r="F2785" s="3"/>
      <c r="G2785" s="3"/>
      <c r="H2785" s="3"/>
      <c r="I2785" s="2"/>
      <c r="J2785" s="3"/>
      <c r="K2785" s="3"/>
      <c r="L2785" s="4"/>
    </row>
    <row r="2786" spans="1:12" ht="13.5" customHeight="1">
      <c r="A2786" s="5"/>
      <c r="B2786" s="3"/>
      <c r="C2786" s="2"/>
      <c r="D2786" s="8"/>
      <c r="E2786" s="8"/>
      <c r="F2786" s="3"/>
      <c r="G2786" s="3"/>
      <c r="H2786" s="3"/>
      <c r="I2786" s="2"/>
      <c r="J2786" s="3"/>
      <c r="K2786" s="3"/>
      <c r="L2786" s="4"/>
    </row>
    <row r="2787" spans="1:12" ht="13.5" customHeight="1">
      <c r="A2787" s="5"/>
      <c r="B2787" s="3"/>
      <c r="C2787" s="2"/>
      <c r="D2787" s="8"/>
      <c r="E2787" s="8"/>
      <c r="F2787" s="3"/>
      <c r="G2787" s="3"/>
      <c r="H2787" s="3"/>
      <c r="I2787" s="2"/>
      <c r="J2787" s="3"/>
      <c r="K2787" s="3"/>
      <c r="L2787" s="4"/>
    </row>
    <row r="2788" spans="1:12" ht="13.5" customHeight="1">
      <c r="A2788" s="5"/>
      <c r="B2788" s="3"/>
      <c r="C2788" s="2"/>
      <c r="D2788" s="8"/>
      <c r="E2788" s="8"/>
      <c r="F2788" s="3"/>
      <c r="G2788" s="3"/>
      <c r="H2788" s="3"/>
      <c r="I2788" s="2"/>
      <c r="J2788" s="3"/>
      <c r="K2788" s="3"/>
      <c r="L2788" s="4"/>
    </row>
    <row r="2789" spans="1:12" ht="13.5" customHeight="1">
      <c r="A2789" s="5"/>
      <c r="B2789" s="3"/>
      <c r="C2789" s="2"/>
      <c r="D2789" s="8"/>
      <c r="E2789" s="8"/>
      <c r="F2789" s="3"/>
      <c r="G2789" s="3"/>
      <c r="H2789" s="3"/>
      <c r="I2789" s="2"/>
      <c r="J2789" s="3"/>
      <c r="K2789" s="3"/>
      <c r="L2789" s="4"/>
    </row>
    <row r="2790" spans="1:12" ht="13.5" customHeight="1">
      <c r="A2790" s="5"/>
      <c r="B2790" s="3"/>
      <c r="C2790" s="2"/>
      <c r="D2790" s="8"/>
      <c r="E2790" s="8"/>
      <c r="F2790" s="3"/>
      <c r="G2790" s="3"/>
      <c r="H2790" s="3"/>
      <c r="I2790" s="2"/>
      <c r="J2790" s="3"/>
      <c r="K2790" s="3"/>
      <c r="L2790" s="4"/>
    </row>
    <row r="2791" spans="1:12" ht="13.5" customHeight="1">
      <c r="A2791" s="5"/>
      <c r="B2791" s="3"/>
      <c r="C2791" s="2"/>
      <c r="D2791" s="8"/>
      <c r="E2791" s="8"/>
      <c r="F2791" s="3"/>
      <c r="G2791" s="3"/>
      <c r="H2791" s="3"/>
      <c r="I2791" s="2"/>
      <c r="J2791" s="3"/>
      <c r="K2791" s="3"/>
      <c r="L2791" s="4"/>
    </row>
    <row r="2792" spans="1:12" ht="13.5" customHeight="1" thickBot="1">
      <c r="A2792" s="5"/>
      <c r="B2792" s="3"/>
      <c r="C2792" s="2"/>
      <c r="D2792" s="8"/>
      <c r="E2792" s="8"/>
      <c r="F2792" s="3"/>
      <c r="G2792" s="3"/>
      <c r="H2792" s="3"/>
      <c r="I2792" s="2"/>
      <c r="J2792" s="3"/>
      <c r="K2792" s="3"/>
      <c r="L2792" s="4"/>
    </row>
    <row r="2793" spans="1:12" ht="13.5" customHeight="1" thickBot="1">
      <c r="A2793" s="12"/>
      <c r="B2793" s="13"/>
      <c r="C2793" s="13"/>
      <c r="D2793" s="14"/>
      <c r="E2793" s="14"/>
      <c r="F2793" s="13"/>
      <c r="G2793" s="13"/>
      <c r="H2793" s="13"/>
      <c r="I2793" s="13"/>
      <c r="J2793" s="15"/>
      <c r="K2793" s="16"/>
      <c r="L2793" s="17"/>
    </row>
    <row r="2794" spans="1:12" ht="13.5" customHeight="1">
      <c r="A2794" s="5"/>
      <c r="B2794" s="3"/>
      <c r="C2794" s="2"/>
      <c r="D2794" s="8"/>
      <c r="E2794" s="8"/>
      <c r="F2794" s="3"/>
      <c r="G2794" s="3"/>
      <c r="H2794" s="3"/>
      <c r="I2794" s="2"/>
      <c r="J2794" s="3"/>
      <c r="K2794" s="3"/>
      <c r="L2794" s="4"/>
    </row>
    <row r="2795" spans="1:12" ht="13.5" customHeight="1">
      <c r="A2795" s="5"/>
      <c r="B2795" s="3"/>
      <c r="C2795" s="2"/>
      <c r="D2795" s="8"/>
      <c r="E2795" s="8"/>
      <c r="F2795" s="3"/>
      <c r="G2795" s="3"/>
      <c r="H2795" s="3"/>
      <c r="I2795" s="2"/>
      <c r="J2795" s="2"/>
      <c r="K2795" s="2"/>
      <c r="L2795" s="4"/>
    </row>
    <row r="2796" spans="1:12" ht="13.5" customHeight="1">
      <c r="A2796" s="5"/>
      <c r="B2796" s="3"/>
      <c r="C2796" s="2"/>
      <c r="D2796" s="8"/>
      <c r="E2796" s="8"/>
      <c r="F2796" s="3"/>
      <c r="G2796" s="3"/>
      <c r="H2796" s="3"/>
      <c r="I2796" s="2"/>
      <c r="J2796" s="2"/>
      <c r="K2796" s="2"/>
      <c r="L2796" s="4"/>
    </row>
    <row r="2797" spans="1:12" ht="13.5" customHeight="1">
      <c r="A2797" s="5"/>
      <c r="B2797" s="3"/>
      <c r="C2797" s="2"/>
      <c r="D2797" s="8"/>
      <c r="E2797" s="8"/>
      <c r="F2797" s="3"/>
      <c r="G2797" s="3"/>
      <c r="H2797" s="3"/>
      <c r="I2797" s="2"/>
      <c r="J2797" s="2"/>
      <c r="K2797" s="2"/>
      <c r="L2797" s="4"/>
    </row>
    <row r="2798" spans="1:12" ht="13.5" customHeight="1">
      <c r="A2798" s="5"/>
      <c r="B2798" s="3"/>
      <c r="C2798" s="2"/>
      <c r="D2798" s="8"/>
      <c r="E2798" s="8"/>
      <c r="F2798" s="3"/>
      <c r="G2798" s="3"/>
      <c r="H2798" s="3"/>
      <c r="I2798" s="2"/>
      <c r="J2798" s="3"/>
      <c r="K2798" s="3"/>
      <c r="L2798" s="4"/>
    </row>
    <row r="2799" spans="1:12" ht="13.5" customHeight="1">
      <c r="A2799" s="5"/>
      <c r="B2799" s="3"/>
      <c r="C2799" s="2"/>
      <c r="D2799" s="8"/>
      <c r="E2799" s="8"/>
      <c r="F2799" s="3"/>
      <c r="G2799" s="3"/>
      <c r="H2799" s="3"/>
      <c r="I2799" s="2"/>
      <c r="J2799" s="3"/>
      <c r="K2799" s="3"/>
      <c r="L2799" s="4"/>
    </row>
    <row r="2800" spans="1:12" ht="13.5" customHeight="1">
      <c r="A2800" s="5"/>
      <c r="B2800" s="3"/>
      <c r="C2800" s="2"/>
      <c r="D2800" s="8"/>
      <c r="E2800" s="8"/>
      <c r="F2800" s="3"/>
      <c r="G2800" s="3"/>
      <c r="H2800" s="3"/>
      <c r="I2800" s="2"/>
      <c r="J2800" s="3"/>
      <c r="K2800" s="3"/>
      <c r="L2800" s="4"/>
    </row>
    <row r="2801" spans="1:12" ht="13.5" customHeight="1">
      <c r="A2801" s="5"/>
      <c r="B2801" s="3"/>
      <c r="C2801" s="2"/>
      <c r="D2801" s="8"/>
      <c r="E2801" s="8"/>
      <c r="F2801" s="3"/>
      <c r="G2801" s="3"/>
      <c r="H2801" s="3"/>
      <c r="I2801" s="2"/>
      <c r="J2801" s="2"/>
      <c r="K2801" s="2"/>
      <c r="L2801" s="4"/>
    </row>
    <row r="2802" spans="1:12" ht="13.5" customHeight="1">
      <c r="A2802" s="5"/>
      <c r="B2802" s="3"/>
      <c r="C2802" s="2"/>
      <c r="D2802" s="8"/>
      <c r="E2802" s="8"/>
      <c r="F2802" s="3"/>
      <c r="G2802" s="3"/>
      <c r="H2802" s="3"/>
      <c r="I2802" s="2"/>
      <c r="J2802" s="3"/>
      <c r="K2802" s="3"/>
      <c r="L2802" s="4"/>
    </row>
    <row r="2803" spans="1:12" ht="13.5" customHeight="1">
      <c r="A2803" s="5"/>
      <c r="B2803" s="3"/>
      <c r="C2803" s="2"/>
      <c r="D2803" s="8"/>
      <c r="E2803" s="8"/>
      <c r="F2803" s="3"/>
      <c r="G2803" s="3"/>
      <c r="H2803" s="3"/>
      <c r="I2803" s="2"/>
      <c r="J2803" s="3"/>
      <c r="K2803" s="3"/>
      <c r="L2803" s="4"/>
    </row>
    <row r="2804" spans="1:12" ht="13.5" customHeight="1">
      <c r="A2804" s="5"/>
      <c r="B2804" s="3"/>
      <c r="C2804" s="3"/>
      <c r="D2804" s="8"/>
      <c r="E2804" s="8"/>
      <c r="F2804" s="3"/>
      <c r="G2804" s="3"/>
      <c r="H2804" s="3"/>
      <c r="I2804" s="2"/>
      <c r="J2804" s="2"/>
      <c r="K2804" s="2"/>
      <c r="L2804" s="4"/>
    </row>
    <row r="2805" spans="1:12" ht="13.5" customHeight="1">
      <c r="A2805" s="5"/>
      <c r="B2805" s="3"/>
      <c r="C2805" s="2"/>
      <c r="D2805" s="8"/>
      <c r="E2805" s="8"/>
      <c r="F2805" s="3"/>
      <c r="G2805" s="3"/>
      <c r="H2805" s="3"/>
      <c r="I2805" s="2"/>
      <c r="J2805" s="3"/>
      <c r="K2805" s="3"/>
      <c r="L2805" s="18"/>
    </row>
    <row r="2806" spans="1:12" ht="13.5" customHeight="1">
      <c r="A2806" s="5"/>
      <c r="B2806" s="3"/>
      <c r="C2806" s="2"/>
      <c r="D2806" s="8"/>
      <c r="E2806" s="8"/>
      <c r="F2806" s="3"/>
      <c r="G2806" s="3"/>
      <c r="H2806" s="3"/>
      <c r="I2806" s="3"/>
      <c r="J2806" s="3"/>
      <c r="K2806" s="3"/>
      <c r="L2806" s="18"/>
    </row>
    <row r="2807" spans="1:12" ht="13.5" customHeight="1">
      <c r="A2807" s="5"/>
      <c r="B2807" s="3"/>
      <c r="C2807" s="2"/>
      <c r="D2807" s="8"/>
      <c r="E2807" s="8"/>
      <c r="F2807" s="3"/>
      <c r="G2807" s="3"/>
      <c r="H2807" s="3"/>
      <c r="I2807" s="2"/>
      <c r="J2807" s="2"/>
      <c r="K2807" s="2"/>
      <c r="L2807" s="4"/>
    </row>
    <row r="2808" spans="1:12" ht="13.5" customHeight="1">
      <c r="A2808" s="5"/>
      <c r="B2808" s="3"/>
      <c r="C2808" s="2"/>
      <c r="D2808" s="8"/>
      <c r="E2808" s="8"/>
      <c r="F2808" s="3"/>
      <c r="G2808" s="3"/>
      <c r="H2808" s="3"/>
      <c r="I2808" s="2"/>
      <c r="J2808" s="2"/>
      <c r="K2808" s="2"/>
      <c r="L2808" s="4"/>
    </row>
    <row r="2809" spans="1:12" ht="13.5" customHeight="1">
      <c r="A2809" s="5"/>
      <c r="B2809" s="3"/>
      <c r="C2809" s="2"/>
      <c r="D2809" s="8"/>
      <c r="E2809" s="8"/>
      <c r="F2809" s="3"/>
      <c r="G2809" s="3"/>
      <c r="H2809" s="3"/>
      <c r="I2809" s="2"/>
      <c r="J2809" s="2"/>
      <c r="K2809" s="2"/>
      <c r="L2809" s="4"/>
    </row>
    <row r="2810" spans="1:12" ht="13.5" customHeight="1">
      <c r="A2810" s="5"/>
      <c r="B2810" s="3"/>
      <c r="C2810" s="2"/>
      <c r="D2810" s="8"/>
      <c r="E2810" s="8"/>
      <c r="F2810" s="3"/>
      <c r="G2810" s="3"/>
      <c r="H2810" s="3"/>
      <c r="I2810" s="3"/>
      <c r="J2810" s="3"/>
      <c r="K2810" s="3"/>
      <c r="L2810" s="18"/>
    </row>
    <row r="2811" spans="1:12" ht="13.5" customHeight="1">
      <c r="A2811" s="5"/>
      <c r="B2811" s="3"/>
      <c r="C2811" s="2"/>
      <c r="D2811" s="8"/>
      <c r="E2811" s="8"/>
      <c r="F2811" s="3"/>
      <c r="G2811" s="3"/>
      <c r="H2811" s="3"/>
      <c r="I2811" s="3"/>
      <c r="J2811" s="3"/>
      <c r="K2811" s="3"/>
      <c r="L2811" s="18"/>
    </row>
    <row r="2812" spans="1:12" ht="13.5" customHeight="1">
      <c r="A2812" s="5"/>
      <c r="B2812" s="3"/>
      <c r="C2812" s="2"/>
      <c r="D2812" s="8"/>
      <c r="E2812" s="8"/>
      <c r="F2812" s="3"/>
      <c r="G2812" s="3"/>
      <c r="H2812" s="3"/>
      <c r="I2812" s="2"/>
      <c r="J2812" s="2"/>
      <c r="K2812" s="2"/>
      <c r="L2812" s="4"/>
    </row>
    <row r="2813" spans="1:12" ht="13.5" customHeight="1">
      <c r="A2813" s="5"/>
      <c r="B2813" s="3"/>
      <c r="C2813" s="2"/>
      <c r="D2813" s="8"/>
      <c r="E2813" s="8"/>
      <c r="F2813" s="3"/>
      <c r="G2813" s="3"/>
      <c r="H2813" s="3"/>
      <c r="I2813" s="2"/>
      <c r="J2813" s="2"/>
      <c r="K2813" s="2"/>
      <c r="L2813" s="4"/>
    </row>
    <row r="2814" spans="1:12" ht="13.5" customHeight="1">
      <c r="A2814" s="5"/>
      <c r="B2814" s="3"/>
      <c r="C2814" s="2"/>
      <c r="D2814" s="8"/>
      <c r="E2814" s="8"/>
      <c r="F2814" s="3"/>
      <c r="G2814" s="3"/>
      <c r="H2814" s="3"/>
      <c r="I2814" s="2"/>
      <c r="J2814" s="2"/>
      <c r="K2814" s="2"/>
      <c r="L2814" s="4"/>
    </row>
    <row r="2815" spans="1:12" ht="13.5" customHeight="1">
      <c r="A2815" s="5"/>
      <c r="B2815" s="3"/>
      <c r="C2815" s="2"/>
      <c r="D2815" s="8"/>
      <c r="E2815" s="8"/>
      <c r="F2815" s="3"/>
      <c r="G2815" s="3"/>
      <c r="H2815" s="3"/>
      <c r="I2815" s="3"/>
      <c r="J2815" s="3"/>
      <c r="K2815" s="3"/>
      <c r="L2815" s="18"/>
    </row>
    <row r="2816" spans="1:12" ht="13.5" customHeight="1">
      <c r="A2816" s="5"/>
      <c r="B2816" s="3"/>
      <c r="C2816" s="2"/>
      <c r="D2816" s="8"/>
      <c r="E2816" s="8"/>
      <c r="F2816" s="3"/>
      <c r="G2816" s="3"/>
      <c r="H2816" s="3"/>
      <c r="I2816" s="3"/>
      <c r="J2816" s="3"/>
      <c r="K2816" s="3"/>
      <c r="L2816" s="18"/>
    </row>
    <row r="2817" spans="1:12" ht="13.5" customHeight="1">
      <c r="A2817" s="5"/>
      <c r="B2817" s="3"/>
      <c r="C2817" s="2"/>
      <c r="D2817" s="8"/>
      <c r="E2817" s="8"/>
      <c r="F2817" s="3"/>
      <c r="G2817" s="3"/>
      <c r="H2817" s="3"/>
      <c r="I2817" s="2"/>
      <c r="J2817" s="2"/>
      <c r="K2817" s="2"/>
      <c r="L2817" s="4"/>
    </row>
    <row r="2818" spans="1:12" ht="13.5" customHeight="1">
      <c r="A2818" s="5"/>
      <c r="B2818" s="3"/>
      <c r="C2818" s="2"/>
      <c r="D2818" s="8"/>
      <c r="E2818" s="8"/>
      <c r="F2818" s="3"/>
      <c r="G2818" s="3"/>
      <c r="H2818" s="3"/>
      <c r="I2818" s="2"/>
      <c r="J2818" s="2"/>
      <c r="K2818" s="2"/>
      <c r="L2818" s="4"/>
    </row>
    <row r="2819" spans="1:12" ht="13.5" customHeight="1">
      <c r="A2819" s="5"/>
      <c r="B2819" s="3"/>
      <c r="C2819" s="2"/>
      <c r="D2819" s="8"/>
      <c r="E2819" s="8"/>
      <c r="F2819" s="3"/>
      <c r="G2819" s="3"/>
      <c r="H2819" s="3"/>
      <c r="I2819" s="2"/>
      <c r="J2819" s="2"/>
      <c r="K2819" s="2"/>
      <c r="L2819" s="4"/>
    </row>
    <row r="2820" spans="1:12" ht="13.5" customHeight="1">
      <c r="A2820" s="5"/>
      <c r="B2820" s="3"/>
      <c r="C2820" s="2"/>
      <c r="D2820" s="8"/>
      <c r="E2820" s="8"/>
      <c r="F2820" s="3"/>
      <c r="G2820" s="3"/>
      <c r="H2820" s="3"/>
      <c r="I2820" s="2"/>
      <c r="J2820" s="2"/>
      <c r="K2820" s="2"/>
      <c r="L2820" s="4"/>
    </row>
    <row r="2821" spans="1:12" ht="13.5" customHeight="1">
      <c r="A2821" s="5"/>
      <c r="B2821" s="3"/>
      <c r="C2821" s="2"/>
      <c r="D2821" s="8"/>
      <c r="E2821" s="8"/>
      <c r="F2821" s="3"/>
      <c r="G2821" s="3"/>
      <c r="H2821" s="3"/>
      <c r="I2821" s="2"/>
      <c r="J2821" s="2"/>
      <c r="K2821" s="2"/>
      <c r="L2821" s="4"/>
    </row>
    <row r="2822" spans="1:12" ht="13.5" customHeight="1">
      <c r="A2822" s="19"/>
      <c r="B2822" s="2"/>
      <c r="C2822" s="2"/>
      <c r="D2822" s="20"/>
      <c r="E2822" s="20"/>
      <c r="F2822" s="2"/>
      <c r="G2822" s="2"/>
      <c r="H2822" s="2"/>
      <c r="I2822" s="2"/>
      <c r="J2822" s="2"/>
      <c r="K2822" s="2"/>
      <c r="L2822" s="4"/>
    </row>
    <row r="2823" spans="1:12" ht="13.5" customHeight="1">
      <c r="A2823" s="19"/>
      <c r="B2823" s="2"/>
      <c r="C2823" s="2"/>
      <c r="D2823" s="20"/>
      <c r="E2823" s="20"/>
      <c r="F2823" s="2"/>
      <c r="G2823" s="2"/>
      <c r="H2823" s="2"/>
      <c r="I2823" s="2"/>
      <c r="J2823" s="2"/>
      <c r="K2823" s="2"/>
      <c r="L2823" s="4"/>
    </row>
    <row r="2824" spans="1:12" ht="13.5" customHeight="1">
      <c r="A2824" s="19"/>
      <c r="B2824" s="2"/>
      <c r="C2824" s="2"/>
      <c r="D2824" s="20"/>
      <c r="E2824" s="20"/>
      <c r="F2824" s="2"/>
      <c r="G2824" s="2"/>
      <c r="H2824" s="2"/>
      <c r="I2824" s="2"/>
      <c r="J2824" s="2"/>
      <c r="K2824" s="2"/>
      <c r="L2824" s="4"/>
    </row>
    <row r="2825" spans="1:12" ht="13.5" customHeight="1">
      <c r="A2825" s="19"/>
      <c r="B2825" s="2"/>
      <c r="C2825" s="2"/>
      <c r="D2825" s="20"/>
      <c r="E2825" s="20"/>
      <c r="F2825" s="2"/>
      <c r="G2825" s="2"/>
      <c r="H2825" s="2"/>
      <c r="I2825" s="2"/>
      <c r="J2825" s="2"/>
      <c r="K2825" s="2"/>
      <c r="L2825" s="4"/>
    </row>
    <row r="2826" spans="1:12" ht="13.5" customHeight="1">
      <c r="A2826" s="19"/>
      <c r="B2826" s="2"/>
      <c r="C2826" s="2"/>
      <c r="D2826" s="20"/>
      <c r="E2826" s="20"/>
      <c r="F2826" s="2"/>
      <c r="G2826" s="2"/>
      <c r="H2826" s="2"/>
      <c r="I2826" s="2"/>
      <c r="J2826" s="2"/>
      <c r="K2826" s="2"/>
      <c r="L2826" s="4"/>
    </row>
    <row r="2827" spans="1:12" ht="13.5" customHeight="1">
      <c r="A2827" s="19"/>
      <c r="B2827" s="2"/>
      <c r="C2827" s="2"/>
      <c r="D2827" s="20"/>
      <c r="E2827" s="20"/>
      <c r="F2827" s="2"/>
      <c r="G2827" s="2"/>
      <c r="H2827" s="2"/>
      <c r="I2827" s="2"/>
      <c r="J2827" s="2"/>
      <c r="K2827" s="2"/>
      <c r="L2827" s="4"/>
    </row>
    <row r="2828" spans="1:12" ht="13.5" customHeight="1">
      <c r="A2828" s="19"/>
      <c r="B2828" s="2"/>
      <c r="C2828" s="2"/>
      <c r="D2828" s="20"/>
      <c r="E2828" s="20"/>
      <c r="F2828" s="2"/>
      <c r="G2828" s="2"/>
      <c r="H2828" s="2"/>
      <c r="I2828" s="2"/>
      <c r="J2828" s="2"/>
      <c r="K2828" s="2"/>
      <c r="L2828" s="4"/>
    </row>
    <row r="2829" spans="1:12" ht="13.5" customHeight="1">
      <c r="A2829" s="19"/>
      <c r="B2829" s="2"/>
      <c r="C2829" s="2"/>
      <c r="D2829" s="20"/>
      <c r="E2829" s="20"/>
      <c r="F2829" s="2"/>
      <c r="G2829" s="2"/>
      <c r="H2829" s="2"/>
      <c r="I2829" s="2"/>
      <c r="J2829" s="2"/>
      <c r="K2829" s="2"/>
      <c r="L2829" s="4"/>
    </row>
    <row r="2830" spans="1:12" ht="13.5" customHeight="1">
      <c r="A2830" s="19"/>
      <c r="B2830" s="2"/>
      <c r="C2830" s="2"/>
      <c r="D2830" s="20"/>
      <c r="E2830" s="20"/>
      <c r="F2830" s="2"/>
      <c r="G2830" s="2"/>
      <c r="H2830" s="2"/>
      <c r="I2830" s="2"/>
      <c r="J2830" s="2"/>
      <c r="K2830" s="2"/>
      <c r="L2830" s="4"/>
    </row>
    <row r="2831" spans="1:12" ht="13.5" customHeight="1">
      <c r="A2831" s="19"/>
      <c r="B2831" s="2"/>
      <c r="C2831" s="2"/>
      <c r="D2831" s="20"/>
      <c r="E2831" s="20"/>
      <c r="F2831" s="2"/>
      <c r="G2831" s="2"/>
      <c r="H2831" s="2"/>
      <c r="I2831" s="2"/>
      <c r="J2831" s="2"/>
      <c r="K2831" s="2"/>
      <c r="L2831" s="4"/>
    </row>
    <row r="2832" spans="1:12" ht="13.5" customHeight="1">
      <c r="A2832" s="19"/>
      <c r="B2832" s="2"/>
      <c r="C2832" s="2"/>
      <c r="D2832" s="20"/>
      <c r="E2832" s="20"/>
      <c r="F2832" s="2"/>
      <c r="G2832" s="2"/>
      <c r="H2832" s="2"/>
      <c r="I2832" s="2"/>
      <c r="J2832" s="2"/>
      <c r="K2832" s="2"/>
      <c r="L2832" s="4"/>
    </row>
    <row r="2833" spans="1:12" ht="13.5" customHeight="1">
      <c r="A2833" s="19"/>
      <c r="B2833" s="2"/>
      <c r="C2833" s="2"/>
      <c r="D2833" s="20"/>
      <c r="E2833" s="20"/>
      <c r="F2833" s="2"/>
      <c r="G2833" s="2"/>
      <c r="H2833" s="2"/>
      <c r="I2833" s="2"/>
      <c r="J2833" s="2"/>
      <c r="K2833" s="2"/>
      <c r="L2833" s="4"/>
    </row>
    <row r="2834" spans="1:12" ht="13.5" customHeight="1">
      <c r="A2834" s="19"/>
      <c r="B2834" s="2"/>
      <c r="C2834" s="2"/>
      <c r="D2834" s="20"/>
      <c r="E2834" s="20"/>
      <c r="F2834" s="2"/>
      <c r="G2834" s="2"/>
      <c r="H2834" s="2"/>
      <c r="I2834" s="2"/>
      <c r="J2834" s="2"/>
      <c r="K2834" s="2"/>
      <c r="L2834" s="4"/>
    </row>
    <row r="2835" spans="1:12" ht="13.5" customHeight="1">
      <c r="A2835" s="19"/>
      <c r="B2835" s="2"/>
      <c r="C2835" s="2"/>
      <c r="D2835" s="20"/>
      <c r="E2835" s="20"/>
      <c r="F2835" s="2"/>
      <c r="G2835" s="2"/>
      <c r="H2835" s="2"/>
      <c r="I2835" s="2"/>
      <c r="J2835" s="2"/>
      <c r="K2835" s="2"/>
      <c r="L2835" s="4"/>
    </row>
    <row r="2836" spans="1:12" ht="13.5" customHeight="1">
      <c r="A2836" s="19"/>
      <c r="B2836" s="2"/>
      <c r="C2836" s="2"/>
      <c r="D2836" s="20"/>
      <c r="E2836" s="20"/>
      <c r="F2836" s="2"/>
      <c r="G2836" s="2"/>
      <c r="H2836" s="2"/>
      <c r="I2836" s="2"/>
      <c r="J2836" s="2"/>
      <c r="K2836" s="2"/>
      <c r="L2836" s="4"/>
    </row>
    <row r="2837" spans="1:12" ht="13.5" customHeight="1">
      <c r="A2837" s="19"/>
      <c r="B2837" s="2"/>
      <c r="C2837" s="2"/>
      <c r="D2837" s="20"/>
      <c r="E2837" s="20"/>
      <c r="F2837" s="2"/>
      <c r="G2837" s="2"/>
      <c r="H2837" s="2"/>
      <c r="I2837" s="2"/>
      <c r="J2837" s="2"/>
      <c r="K2837" s="2"/>
      <c r="L2837" s="4"/>
    </row>
    <row r="2838" spans="1:12">
      <c r="A2838" s="19"/>
      <c r="B2838" s="2"/>
      <c r="C2838" s="2"/>
      <c r="D2838" s="20"/>
      <c r="E2838" s="20"/>
      <c r="F2838" s="2"/>
      <c r="G2838" s="2"/>
      <c r="H2838" s="2"/>
      <c r="I2838" s="2"/>
      <c r="J2838" s="2"/>
      <c r="K2838" s="2"/>
      <c r="L2838" s="4"/>
    </row>
    <row r="2839" spans="1:12">
      <c r="A2839" s="19"/>
      <c r="B2839" s="2"/>
      <c r="C2839" s="2"/>
      <c r="D2839" s="20"/>
      <c r="E2839" s="20"/>
      <c r="F2839" s="2"/>
      <c r="G2839" s="2"/>
      <c r="H2839" s="2"/>
      <c r="I2839" s="2"/>
      <c r="J2839" s="2"/>
      <c r="K2839" s="2"/>
      <c r="L2839" s="4"/>
    </row>
    <row r="2840" spans="1:12">
      <c r="A2840" s="19"/>
      <c r="B2840" s="2"/>
      <c r="C2840" s="2"/>
      <c r="D2840" s="20"/>
      <c r="E2840" s="20"/>
      <c r="F2840" s="2"/>
      <c r="G2840" s="2"/>
      <c r="H2840" s="2"/>
      <c r="I2840" s="2"/>
      <c r="J2840" s="2"/>
      <c r="K2840" s="2"/>
      <c r="L2840" s="4"/>
    </row>
    <row r="2841" spans="1:12">
      <c r="A2841" s="19"/>
      <c r="B2841" s="2"/>
      <c r="C2841" s="2"/>
      <c r="D2841" s="20"/>
      <c r="E2841" s="20"/>
      <c r="F2841" s="2"/>
      <c r="G2841" s="2"/>
      <c r="H2841" s="2"/>
      <c r="I2841" s="2"/>
      <c r="J2841" s="2"/>
      <c r="K2841" s="2"/>
      <c r="L2841" s="4"/>
    </row>
    <row r="2842" spans="1:12" ht="13.5" customHeight="1">
      <c r="A2842" s="19"/>
      <c r="B2842" s="2"/>
      <c r="C2842" s="2"/>
      <c r="D2842" s="20"/>
      <c r="E2842" s="20"/>
      <c r="F2842" s="2"/>
      <c r="G2842" s="2"/>
      <c r="H2842" s="2"/>
      <c r="I2842" s="2"/>
      <c r="J2842" s="2"/>
      <c r="K2842" s="2"/>
      <c r="L2842" s="4"/>
    </row>
    <row r="2843" spans="1:12" ht="13.5" customHeight="1">
      <c r="A2843" s="19"/>
      <c r="B2843" s="2"/>
      <c r="C2843" s="2"/>
      <c r="D2843" s="20"/>
      <c r="E2843" s="20"/>
      <c r="F2843" s="2"/>
      <c r="G2843" s="2"/>
      <c r="H2843" s="2"/>
      <c r="I2843" s="2"/>
      <c r="J2843" s="2"/>
      <c r="K2843" s="2"/>
      <c r="L2843" s="4"/>
    </row>
    <row r="2844" spans="1:12" ht="13.5" customHeight="1">
      <c r="A2844" s="19"/>
      <c r="B2844" s="2"/>
      <c r="C2844" s="2"/>
      <c r="D2844" s="20"/>
      <c r="E2844" s="20"/>
      <c r="F2844" s="2"/>
      <c r="G2844" s="2"/>
      <c r="H2844" s="2"/>
      <c r="I2844" s="2"/>
      <c r="J2844" s="2"/>
      <c r="K2844" s="2"/>
      <c r="L2844" s="4"/>
    </row>
    <row r="2845" spans="1:12" ht="13.5" customHeight="1">
      <c r="A2845" s="19"/>
      <c r="B2845" s="2"/>
      <c r="C2845" s="2"/>
      <c r="D2845" s="20"/>
      <c r="E2845" s="20"/>
      <c r="F2845" s="2"/>
      <c r="G2845" s="2"/>
      <c r="H2845" s="2"/>
      <c r="I2845" s="2"/>
      <c r="J2845" s="2"/>
      <c r="K2845" s="2"/>
      <c r="L2845" s="4"/>
    </row>
    <row r="2846" spans="1:12" ht="13.5" customHeight="1">
      <c r="A2846" s="19"/>
      <c r="B2846" s="2"/>
      <c r="C2846" s="2"/>
      <c r="D2846" s="20"/>
      <c r="E2846" s="20"/>
      <c r="F2846" s="2"/>
      <c r="G2846" s="2"/>
      <c r="H2846" s="2"/>
      <c r="I2846" s="2"/>
      <c r="J2846" s="2"/>
      <c r="K2846" s="2"/>
      <c r="L2846" s="4"/>
    </row>
    <row r="2847" spans="1:12" ht="13.5" customHeight="1">
      <c r="A2847" s="19"/>
      <c r="B2847" s="2"/>
      <c r="C2847" s="2"/>
      <c r="D2847" s="20"/>
      <c r="E2847" s="20"/>
      <c r="F2847" s="2"/>
      <c r="G2847" s="2"/>
      <c r="H2847" s="2"/>
      <c r="I2847" s="2"/>
      <c r="J2847" s="2"/>
      <c r="K2847" s="2"/>
      <c r="L2847" s="4"/>
    </row>
    <row r="2848" spans="1:12" ht="13.5" customHeight="1">
      <c r="A2848" s="19"/>
      <c r="B2848" s="2"/>
      <c r="C2848" s="2"/>
      <c r="D2848" s="20"/>
      <c r="E2848" s="20"/>
      <c r="F2848" s="2"/>
      <c r="G2848" s="2"/>
      <c r="H2848" s="2"/>
      <c r="I2848" s="2"/>
      <c r="J2848" s="2"/>
      <c r="K2848" s="2"/>
      <c r="L2848" s="4"/>
    </row>
    <row r="2849" spans="1:12" ht="13.5" customHeight="1">
      <c r="A2849" s="19"/>
      <c r="B2849" s="2"/>
      <c r="C2849" s="2"/>
      <c r="D2849" s="20"/>
      <c r="E2849" s="20"/>
      <c r="F2849" s="2"/>
      <c r="G2849" s="2"/>
      <c r="H2849" s="2"/>
      <c r="I2849" s="2"/>
      <c r="J2849" s="2"/>
      <c r="K2849" s="2"/>
      <c r="L2849" s="4"/>
    </row>
    <row r="2850" spans="1:12" ht="13.5" customHeight="1">
      <c r="A2850" s="19"/>
      <c r="B2850" s="2"/>
      <c r="C2850" s="2"/>
      <c r="D2850" s="20"/>
      <c r="E2850" s="20"/>
      <c r="F2850" s="2"/>
      <c r="G2850" s="2"/>
      <c r="H2850" s="2"/>
      <c r="I2850" s="2"/>
      <c r="J2850" s="2"/>
      <c r="K2850" s="2"/>
      <c r="L2850" s="4"/>
    </row>
    <row r="2851" spans="1:12" ht="13.5" customHeight="1">
      <c r="A2851" s="19"/>
      <c r="B2851" s="2"/>
      <c r="C2851" s="2"/>
      <c r="D2851" s="20"/>
      <c r="E2851" s="20"/>
      <c r="F2851" s="2"/>
      <c r="G2851" s="2"/>
      <c r="H2851" s="2"/>
      <c r="I2851" s="2"/>
      <c r="J2851" s="2"/>
      <c r="K2851" s="2"/>
      <c r="L2851" s="4"/>
    </row>
    <row r="2852" spans="1:12" ht="13.5" customHeight="1">
      <c r="A2852" s="19"/>
      <c r="B2852" s="2"/>
      <c r="C2852" s="2"/>
      <c r="D2852" s="20"/>
      <c r="E2852" s="20"/>
      <c r="F2852" s="2"/>
      <c r="G2852" s="2"/>
      <c r="H2852" s="2"/>
      <c r="I2852" s="2"/>
      <c r="J2852" s="2"/>
      <c r="K2852" s="2"/>
      <c r="L2852" s="4"/>
    </row>
    <row r="2853" spans="1:12" ht="13.5" customHeight="1">
      <c r="A2853" s="19"/>
      <c r="B2853" s="2"/>
      <c r="C2853" s="2"/>
      <c r="D2853" s="20"/>
      <c r="E2853" s="20"/>
      <c r="F2853" s="2"/>
      <c r="G2853" s="2"/>
      <c r="H2853" s="2"/>
      <c r="I2853" s="2"/>
      <c r="J2853" s="2"/>
      <c r="K2853" s="2"/>
      <c r="L2853" s="4"/>
    </row>
    <row r="2854" spans="1:12" ht="13.5" customHeight="1">
      <c r="A2854" s="19"/>
      <c r="B2854" s="2"/>
      <c r="C2854" s="2"/>
      <c r="D2854" s="20"/>
      <c r="E2854" s="20"/>
      <c r="F2854" s="2"/>
      <c r="G2854" s="2"/>
      <c r="H2854" s="2"/>
      <c r="I2854" s="2"/>
      <c r="J2854" s="2"/>
      <c r="K2854" s="2"/>
      <c r="L2854" s="4"/>
    </row>
    <row r="2855" spans="1:12" ht="13.5" customHeight="1">
      <c r="A2855" s="19"/>
      <c r="B2855" s="2"/>
      <c r="C2855" s="2"/>
      <c r="D2855" s="20"/>
      <c r="E2855" s="20"/>
      <c r="F2855" s="2"/>
      <c r="G2855" s="2"/>
      <c r="H2855" s="2"/>
      <c r="I2855" s="2"/>
      <c r="J2855" s="2"/>
      <c r="K2855" s="2"/>
      <c r="L2855" s="4"/>
    </row>
    <row r="2856" spans="1:12" ht="13.5" customHeight="1">
      <c r="A2856" s="19"/>
      <c r="B2856" s="2"/>
      <c r="C2856" s="2"/>
      <c r="D2856" s="20"/>
      <c r="E2856" s="20"/>
      <c r="F2856" s="2"/>
      <c r="G2856" s="2"/>
      <c r="H2856" s="2"/>
      <c r="I2856" s="2"/>
      <c r="J2856" s="2"/>
      <c r="K2856" s="2"/>
      <c r="L2856" s="4"/>
    </row>
    <row r="2857" spans="1:12" ht="13.5" customHeight="1">
      <c r="A2857" s="19"/>
      <c r="B2857" s="2"/>
      <c r="C2857" s="2"/>
      <c r="D2857" s="20"/>
      <c r="E2857" s="20"/>
      <c r="F2857" s="2"/>
      <c r="G2857" s="2"/>
      <c r="H2857" s="2"/>
      <c r="I2857" s="2"/>
      <c r="J2857" s="2"/>
      <c r="K2857" s="2"/>
      <c r="L2857" s="4"/>
    </row>
    <row r="2858" spans="1:12" ht="13.5" customHeight="1">
      <c r="A2858" s="19"/>
      <c r="B2858" s="2"/>
      <c r="C2858" s="2"/>
      <c r="D2858" s="20"/>
      <c r="E2858" s="20"/>
      <c r="F2858" s="2"/>
      <c r="G2858" s="2"/>
      <c r="H2858" s="2"/>
      <c r="I2858" s="2"/>
      <c r="J2858" s="2"/>
      <c r="K2858" s="2"/>
      <c r="L2858" s="4"/>
    </row>
    <row r="2859" spans="1:12" ht="13.5" customHeight="1">
      <c r="A2859" s="19"/>
      <c r="B2859" s="2"/>
      <c r="C2859" s="2"/>
      <c r="D2859" s="20"/>
      <c r="E2859" s="20"/>
      <c r="F2859" s="2"/>
      <c r="G2859" s="2"/>
      <c r="H2859" s="2"/>
      <c r="I2859" s="2"/>
      <c r="J2859" s="2"/>
      <c r="K2859" s="2"/>
      <c r="L2859" s="4"/>
    </row>
    <row r="2860" spans="1:12" ht="13.5" customHeight="1">
      <c r="A2860" s="19"/>
      <c r="B2860" s="2"/>
      <c r="C2860" s="2"/>
      <c r="D2860" s="20"/>
      <c r="E2860" s="20"/>
      <c r="F2860" s="2"/>
      <c r="G2860" s="2"/>
      <c r="H2860" s="2"/>
      <c r="I2860" s="2"/>
      <c r="J2860" s="2"/>
      <c r="K2860" s="2"/>
      <c r="L2860" s="4"/>
    </row>
    <row r="2861" spans="1:12" ht="13.5" customHeight="1">
      <c r="A2861" s="19"/>
      <c r="B2861" s="2"/>
      <c r="C2861" s="2"/>
      <c r="D2861" s="20"/>
      <c r="E2861" s="20"/>
      <c r="F2861" s="2"/>
      <c r="G2861" s="2"/>
      <c r="H2861" s="2"/>
      <c r="I2861" s="2"/>
      <c r="J2861" s="2"/>
      <c r="K2861" s="2"/>
      <c r="L2861" s="4"/>
    </row>
    <row r="2862" spans="1:12" ht="13.5" customHeight="1">
      <c r="A2862" s="19"/>
      <c r="B2862" s="2"/>
      <c r="C2862" s="2"/>
      <c r="D2862" s="20"/>
      <c r="E2862" s="20"/>
      <c r="F2862" s="2"/>
      <c r="G2862" s="2"/>
      <c r="H2862" s="2"/>
      <c r="I2862" s="2"/>
      <c r="J2862" s="2"/>
      <c r="K2862" s="2"/>
      <c r="L2862" s="4"/>
    </row>
    <row r="2863" spans="1:12" ht="13.5" customHeight="1">
      <c r="A2863" s="19"/>
      <c r="B2863" s="2"/>
      <c r="C2863" s="2"/>
      <c r="D2863" s="20"/>
      <c r="E2863" s="20"/>
      <c r="F2863" s="2"/>
      <c r="G2863" s="2"/>
      <c r="H2863" s="2"/>
      <c r="I2863" s="2"/>
      <c r="J2863" s="2"/>
      <c r="K2863" s="2"/>
      <c r="L2863" s="4"/>
    </row>
    <row r="2864" spans="1:12" ht="13.5" customHeight="1">
      <c r="A2864" s="19"/>
      <c r="B2864" s="2"/>
      <c r="C2864" s="2"/>
      <c r="D2864" s="20"/>
      <c r="E2864" s="20"/>
      <c r="F2864" s="2"/>
      <c r="G2864" s="2"/>
      <c r="H2864" s="2"/>
      <c r="I2864" s="2"/>
      <c r="J2864" s="2"/>
      <c r="K2864" s="2"/>
      <c r="L2864" s="4"/>
    </row>
    <row r="2865" spans="1:12" ht="13.5" customHeight="1">
      <c r="A2865" s="19"/>
      <c r="B2865" s="2"/>
      <c r="C2865" s="2"/>
      <c r="D2865" s="20"/>
      <c r="E2865" s="20"/>
      <c r="F2865" s="2"/>
      <c r="G2865" s="2"/>
      <c r="H2865" s="2"/>
      <c r="I2865" s="2"/>
      <c r="J2865" s="2"/>
      <c r="K2865" s="2"/>
      <c r="L2865" s="4"/>
    </row>
    <row r="2866" spans="1:12" ht="13.5" customHeight="1">
      <c r="A2866" s="19"/>
      <c r="B2866" s="2"/>
      <c r="C2866" s="2"/>
      <c r="D2866" s="20"/>
      <c r="E2866" s="20"/>
      <c r="F2866" s="2"/>
      <c r="G2866" s="2"/>
      <c r="H2866" s="2"/>
      <c r="I2866" s="2"/>
      <c r="J2866" s="2"/>
      <c r="K2866" s="2"/>
      <c r="L2866" s="4"/>
    </row>
    <row r="2867" spans="1:12" ht="13.5" customHeight="1">
      <c r="A2867" s="19"/>
      <c r="B2867" s="2"/>
      <c r="C2867" s="2"/>
      <c r="D2867" s="20"/>
      <c r="E2867" s="20"/>
      <c r="F2867" s="2"/>
      <c r="G2867" s="2"/>
      <c r="H2867" s="2"/>
      <c r="I2867" s="2"/>
      <c r="J2867" s="2"/>
      <c r="K2867" s="2"/>
      <c r="L2867" s="4"/>
    </row>
    <row r="2868" spans="1:12" ht="13.5" customHeight="1">
      <c r="A2868" s="19"/>
      <c r="B2868" s="2"/>
      <c r="C2868" s="2"/>
      <c r="D2868" s="20"/>
      <c r="E2868" s="20"/>
      <c r="F2868" s="2"/>
      <c r="G2868" s="2"/>
      <c r="H2868" s="2"/>
      <c r="I2868" s="2"/>
      <c r="J2868" s="2"/>
      <c r="K2868" s="2"/>
      <c r="L2868" s="4"/>
    </row>
    <row r="2869" spans="1:12" ht="13.5" customHeight="1">
      <c r="A2869" s="19"/>
      <c r="B2869" s="2"/>
      <c r="C2869" s="2"/>
      <c r="D2869" s="20"/>
      <c r="E2869" s="20"/>
      <c r="F2869" s="2"/>
      <c r="G2869" s="2"/>
      <c r="H2869" s="2"/>
      <c r="I2869" s="2"/>
      <c r="J2869" s="2"/>
      <c r="K2869" s="2"/>
      <c r="L2869" s="4"/>
    </row>
    <row r="2870" spans="1:12" ht="13.5" customHeight="1">
      <c r="A2870" s="19"/>
      <c r="B2870" s="2"/>
      <c r="C2870" s="2"/>
      <c r="D2870" s="20"/>
      <c r="E2870" s="20"/>
      <c r="F2870" s="2"/>
      <c r="G2870" s="2"/>
      <c r="H2870" s="2"/>
      <c r="I2870" s="2"/>
      <c r="J2870" s="2"/>
      <c r="K2870" s="2"/>
      <c r="L2870" s="4"/>
    </row>
    <row r="2871" spans="1:12" ht="13.5" customHeight="1">
      <c r="A2871" s="19"/>
      <c r="B2871" s="2"/>
      <c r="C2871" s="2"/>
      <c r="D2871" s="20"/>
      <c r="E2871" s="20"/>
      <c r="F2871" s="2"/>
      <c r="G2871" s="2"/>
      <c r="H2871" s="2"/>
      <c r="I2871" s="2"/>
      <c r="J2871" s="2"/>
      <c r="K2871" s="2"/>
      <c r="L2871" s="4"/>
    </row>
    <row r="2872" spans="1:12" ht="13.5" customHeight="1">
      <c r="A2872" s="19"/>
      <c r="B2872" s="2"/>
      <c r="C2872" s="2"/>
      <c r="D2872" s="20"/>
      <c r="E2872" s="20"/>
      <c r="F2872" s="2"/>
      <c r="G2872" s="2"/>
      <c r="H2872" s="2"/>
      <c r="I2872" s="2"/>
      <c r="J2872" s="2"/>
      <c r="K2872" s="2"/>
      <c r="L2872" s="4"/>
    </row>
    <row r="2873" spans="1:12" ht="13.5" customHeight="1">
      <c r="A2873" s="19"/>
      <c r="B2873" s="2"/>
      <c r="C2873" s="2"/>
      <c r="D2873" s="20"/>
      <c r="E2873" s="20"/>
      <c r="F2873" s="2"/>
      <c r="G2873" s="2"/>
      <c r="H2873" s="2"/>
      <c r="I2873" s="2"/>
      <c r="J2873" s="2"/>
      <c r="K2873" s="2"/>
      <c r="L2873" s="4"/>
    </row>
    <row r="2874" spans="1:12" ht="13.5" customHeight="1">
      <c r="A2874" s="19"/>
      <c r="B2874" s="2"/>
      <c r="C2874" s="2"/>
      <c r="D2874" s="20"/>
      <c r="E2874" s="20"/>
      <c r="F2874" s="2"/>
      <c r="G2874" s="2"/>
      <c r="H2874" s="2"/>
      <c r="I2874" s="2"/>
      <c r="J2874" s="2"/>
      <c r="K2874" s="2"/>
      <c r="L2874" s="4"/>
    </row>
    <row r="2875" spans="1:12" ht="13.5" customHeight="1">
      <c r="A2875" s="19"/>
      <c r="B2875" s="2"/>
      <c r="C2875" s="2"/>
      <c r="D2875" s="20"/>
      <c r="E2875" s="20"/>
      <c r="F2875" s="2"/>
      <c r="G2875" s="2"/>
      <c r="H2875" s="2"/>
      <c r="I2875" s="2"/>
      <c r="J2875" s="2"/>
      <c r="K2875" s="2"/>
      <c r="L2875" s="4"/>
    </row>
    <row r="2876" spans="1:12" ht="13.5" customHeight="1">
      <c r="A2876" s="19"/>
      <c r="B2876" s="2"/>
      <c r="C2876" s="2"/>
      <c r="D2876" s="20"/>
      <c r="E2876" s="20"/>
      <c r="F2876" s="2"/>
      <c r="G2876" s="2"/>
      <c r="H2876" s="2"/>
      <c r="I2876" s="2"/>
      <c r="J2876" s="2"/>
      <c r="K2876" s="2"/>
      <c r="L2876" s="4"/>
    </row>
    <row r="2877" spans="1:12" ht="13.5" customHeight="1">
      <c r="A2877" s="19"/>
      <c r="B2877" s="2"/>
      <c r="C2877" s="2"/>
      <c r="D2877" s="20"/>
      <c r="E2877" s="20"/>
      <c r="F2877" s="2"/>
      <c r="G2877" s="2"/>
      <c r="H2877" s="2"/>
      <c r="I2877" s="2"/>
      <c r="J2877" s="2"/>
      <c r="K2877" s="2"/>
      <c r="L2877" s="4"/>
    </row>
    <row r="2878" spans="1:12" ht="13.5" customHeight="1">
      <c r="A2878" s="19"/>
      <c r="B2878" s="2"/>
      <c r="C2878" s="2"/>
      <c r="D2878" s="20"/>
      <c r="E2878" s="20"/>
      <c r="F2878" s="2"/>
      <c r="G2878" s="2"/>
      <c r="H2878" s="2"/>
      <c r="I2878" s="2"/>
      <c r="J2878" s="2"/>
      <c r="K2878" s="2"/>
      <c r="L2878" s="4"/>
    </row>
    <row r="2879" spans="1:12" ht="13.5" customHeight="1">
      <c r="A2879" s="19"/>
      <c r="B2879" s="2"/>
      <c r="C2879" s="2"/>
      <c r="D2879" s="20"/>
      <c r="E2879" s="20"/>
      <c r="F2879" s="2"/>
      <c r="G2879" s="2"/>
      <c r="H2879" s="2"/>
      <c r="I2879" s="2"/>
      <c r="J2879" s="2"/>
      <c r="K2879" s="2"/>
      <c r="L2879" s="4"/>
    </row>
    <row r="2880" spans="1:12" ht="13.5" customHeight="1">
      <c r="A2880" s="19"/>
      <c r="B2880" s="2"/>
      <c r="C2880" s="2"/>
      <c r="D2880" s="20"/>
      <c r="E2880" s="20"/>
      <c r="F2880" s="2"/>
      <c r="G2880" s="2"/>
      <c r="H2880" s="2"/>
      <c r="I2880" s="2"/>
      <c r="J2880" s="2"/>
      <c r="K2880" s="2"/>
      <c r="L2880" s="4"/>
    </row>
    <row r="2881" spans="1:13" ht="13.5" customHeight="1">
      <c r="A2881" s="19"/>
      <c r="B2881" s="2"/>
      <c r="C2881" s="2"/>
      <c r="D2881" s="20"/>
      <c r="E2881" s="20"/>
      <c r="F2881" s="2"/>
      <c r="G2881" s="2"/>
      <c r="H2881" s="2"/>
      <c r="I2881" s="2"/>
      <c r="J2881" s="2"/>
      <c r="K2881" s="2"/>
      <c r="L2881" s="4"/>
    </row>
    <row r="2882" spans="1:13" ht="13.5" customHeight="1">
      <c r="A2882" s="19"/>
      <c r="B2882" s="2"/>
      <c r="C2882" s="2"/>
      <c r="D2882" s="20"/>
      <c r="E2882" s="20"/>
      <c r="F2882" s="2"/>
      <c r="G2882" s="2"/>
      <c r="H2882" s="2"/>
      <c r="I2882" s="2"/>
      <c r="J2882" s="2"/>
      <c r="K2882" s="2"/>
      <c r="L2882" s="4"/>
    </row>
    <row r="2883" spans="1:13" ht="13.5" customHeight="1">
      <c r="A2883" s="19"/>
      <c r="B2883" s="2"/>
      <c r="C2883" s="2"/>
      <c r="D2883" s="20"/>
      <c r="E2883" s="20"/>
      <c r="F2883" s="2"/>
      <c r="G2883" s="2"/>
      <c r="H2883" s="2"/>
      <c r="I2883" s="2"/>
      <c r="J2883" s="2"/>
      <c r="K2883" s="2"/>
      <c r="L2883" s="4"/>
    </row>
    <row r="2884" spans="1:13" ht="13.5" customHeight="1">
      <c r="A2884" s="19"/>
      <c r="B2884" s="2"/>
      <c r="C2884" s="2"/>
      <c r="D2884" s="20"/>
      <c r="E2884" s="20"/>
      <c r="F2884" s="2"/>
      <c r="G2884" s="2"/>
      <c r="H2884" s="2"/>
      <c r="I2884" s="2"/>
      <c r="J2884" s="2"/>
      <c r="K2884" s="2"/>
      <c r="L2884" s="4"/>
    </row>
    <row r="2885" spans="1:13" ht="13.5" customHeight="1">
      <c r="A2885" s="19"/>
      <c r="B2885" s="2"/>
      <c r="C2885" s="2"/>
      <c r="D2885" s="20"/>
      <c r="E2885" s="20"/>
      <c r="F2885" s="2"/>
      <c r="G2885" s="2"/>
      <c r="H2885" s="2"/>
      <c r="I2885" s="2"/>
      <c r="J2885" s="2"/>
      <c r="K2885" s="2"/>
      <c r="L2885" s="4"/>
    </row>
    <row r="2886" spans="1:13" ht="13.5" customHeight="1">
      <c r="A2886" s="19"/>
      <c r="B2886" s="2"/>
      <c r="C2886" s="2"/>
      <c r="D2886" s="20"/>
      <c r="E2886" s="20"/>
      <c r="F2886" s="2"/>
      <c r="G2886" s="2"/>
      <c r="H2886" s="2"/>
      <c r="I2886" s="2"/>
      <c r="J2886" s="2"/>
      <c r="K2886" s="2"/>
      <c r="L2886" s="4"/>
      <c r="M2886">
        <f>L2941*2000</f>
        <v>0</v>
      </c>
    </row>
    <row r="2887" spans="1:13" ht="13.5" customHeight="1">
      <c r="A2887" s="19"/>
      <c r="B2887" s="2"/>
      <c r="C2887" s="2"/>
      <c r="D2887" s="20"/>
      <c r="E2887" s="20"/>
      <c r="F2887" s="2"/>
      <c r="G2887" s="2"/>
      <c r="H2887" s="2"/>
      <c r="I2887" s="2"/>
      <c r="J2887" s="2"/>
      <c r="K2887" s="2"/>
      <c r="L2887" s="4"/>
      <c r="M2887">
        <f>L2942*2000</f>
        <v>0</v>
      </c>
    </row>
    <row r="2888" spans="1:13" ht="13.5" customHeight="1">
      <c r="A2888" s="19"/>
      <c r="B2888" s="2"/>
      <c r="C2888" s="2"/>
      <c r="D2888" s="20"/>
      <c r="E2888" s="20"/>
      <c r="F2888" s="2"/>
      <c r="G2888" s="2"/>
      <c r="H2888" s="2"/>
      <c r="I2888" s="2"/>
      <c r="J2888" s="2"/>
      <c r="K2888" s="2"/>
      <c r="L2888" s="4"/>
    </row>
    <row r="2889" spans="1:13" ht="13.5" customHeight="1">
      <c r="A2889" s="19"/>
      <c r="B2889" s="2"/>
      <c r="C2889" s="2"/>
      <c r="D2889" s="20"/>
      <c r="E2889" s="20"/>
      <c r="F2889" s="2"/>
      <c r="G2889" s="2"/>
      <c r="H2889" s="2"/>
      <c r="I2889" s="2"/>
      <c r="J2889" s="2"/>
      <c r="K2889" s="2"/>
      <c r="L2889" s="4"/>
    </row>
    <row r="2890" spans="1:13" ht="13.5" customHeight="1">
      <c r="A2890" s="19"/>
      <c r="B2890" s="2"/>
      <c r="C2890" s="2"/>
      <c r="D2890" s="20"/>
      <c r="E2890" s="20"/>
      <c r="F2890" s="2"/>
      <c r="G2890" s="2"/>
      <c r="H2890" s="2"/>
      <c r="I2890" s="2"/>
      <c r="J2890" s="2"/>
      <c r="K2890" s="2"/>
      <c r="L2890" s="4"/>
    </row>
    <row r="2891" spans="1:13" ht="13.5" customHeight="1">
      <c r="A2891" s="19"/>
      <c r="B2891" s="2"/>
      <c r="C2891" s="2"/>
      <c r="D2891" s="20"/>
      <c r="E2891" s="20"/>
      <c r="F2891" s="2"/>
      <c r="G2891" s="2"/>
      <c r="H2891" s="2"/>
      <c r="I2891" s="2"/>
      <c r="J2891" s="2"/>
      <c r="K2891" s="2"/>
      <c r="L2891" s="4"/>
    </row>
    <row r="2892" spans="1:13" ht="13.5" customHeight="1">
      <c r="A2892" s="19"/>
      <c r="B2892" s="2"/>
      <c r="C2892" s="2"/>
      <c r="D2892" s="20"/>
      <c r="E2892" s="20"/>
      <c r="F2892" s="2"/>
      <c r="G2892" s="2"/>
      <c r="H2892" s="2"/>
      <c r="I2892" s="2"/>
      <c r="J2892" s="2"/>
      <c r="K2892" s="2"/>
      <c r="L2892" s="4"/>
    </row>
    <row r="2893" spans="1:13" ht="13.5" customHeight="1">
      <c r="A2893" s="19"/>
      <c r="B2893" s="2"/>
      <c r="C2893" s="2"/>
      <c r="D2893" s="20"/>
      <c r="E2893" s="2"/>
      <c r="F2893" s="2"/>
      <c r="G2893" s="2"/>
      <c r="H2893" s="2"/>
      <c r="I2893" s="2"/>
      <c r="J2893" s="2"/>
      <c r="K2893" s="2"/>
      <c r="L2893" s="4"/>
    </row>
    <row r="2894" spans="1:13" ht="13.5" customHeight="1">
      <c r="A2894" s="19"/>
      <c r="B2894" s="2"/>
      <c r="C2894" s="2"/>
      <c r="D2894" s="20"/>
      <c r="E2894" s="2"/>
      <c r="F2894" s="2"/>
      <c r="G2894" s="2"/>
      <c r="H2894" s="2"/>
      <c r="I2894" s="2"/>
      <c r="J2894" s="2"/>
      <c r="K2894" s="2"/>
      <c r="L2894" s="4"/>
    </row>
    <row r="2895" spans="1:13" ht="13.5" customHeight="1">
      <c r="A2895" s="19"/>
      <c r="B2895" s="2"/>
      <c r="C2895" s="2"/>
      <c r="D2895" s="20"/>
      <c r="E2895" s="2"/>
      <c r="F2895" s="2"/>
      <c r="G2895" s="2"/>
      <c r="H2895" s="2"/>
      <c r="I2895" s="2"/>
      <c r="J2895" s="2"/>
      <c r="K2895" s="2"/>
      <c r="L2895" s="4"/>
    </row>
    <row r="2896" spans="1:13" ht="13.5" customHeight="1">
      <c r="A2896" s="19"/>
      <c r="B2896" s="2"/>
      <c r="C2896" s="2"/>
      <c r="D2896" s="20"/>
      <c r="E2896" s="2"/>
      <c r="F2896" s="2"/>
      <c r="G2896" s="2"/>
      <c r="H2896" s="2"/>
      <c r="I2896" s="2"/>
      <c r="J2896" s="2"/>
      <c r="K2896" s="2"/>
      <c r="L2896" s="4"/>
    </row>
    <row r="2897" spans="1:12" ht="13.5" customHeight="1">
      <c r="A2897" s="19"/>
      <c r="B2897" s="2"/>
      <c r="C2897" s="2"/>
      <c r="D2897" s="20"/>
      <c r="E2897" s="20"/>
      <c r="F2897" s="2"/>
      <c r="G2897" s="2"/>
      <c r="H2897" s="2"/>
      <c r="I2897" s="2"/>
      <c r="J2897" s="2"/>
      <c r="K2897" s="2"/>
      <c r="L2897" s="4"/>
    </row>
    <row r="2898" spans="1:12" ht="13.5" customHeight="1">
      <c r="A2898" s="19"/>
      <c r="B2898" s="2"/>
      <c r="C2898" s="2"/>
      <c r="D2898" s="20"/>
      <c r="E2898" s="20"/>
      <c r="F2898" s="2"/>
      <c r="G2898" s="2"/>
      <c r="H2898" s="2"/>
      <c r="I2898" s="2"/>
      <c r="J2898" s="2"/>
      <c r="K2898" s="2"/>
      <c r="L2898" s="4"/>
    </row>
    <row r="2899" spans="1:12" ht="13.5" customHeight="1">
      <c r="A2899" s="19"/>
      <c r="B2899" s="2"/>
      <c r="C2899" s="2"/>
      <c r="D2899" s="20"/>
      <c r="E2899" s="20"/>
      <c r="F2899" s="2"/>
      <c r="G2899" s="2"/>
      <c r="H2899" s="2"/>
      <c r="I2899" s="2"/>
      <c r="J2899" s="2"/>
      <c r="K2899" s="2"/>
      <c r="L2899" s="4"/>
    </row>
    <row r="2900" spans="1:12" ht="13.5" customHeight="1">
      <c r="A2900" s="19"/>
      <c r="B2900" s="2"/>
      <c r="C2900" s="2"/>
      <c r="D2900" s="20"/>
      <c r="E2900" s="20"/>
      <c r="F2900" s="2"/>
      <c r="G2900" s="2"/>
      <c r="H2900" s="2"/>
      <c r="I2900" s="2"/>
      <c r="J2900" s="2"/>
      <c r="K2900" s="2"/>
      <c r="L2900" s="4"/>
    </row>
    <row r="2901" spans="1:12" ht="13.5" customHeight="1">
      <c r="A2901" s="19"/>
      <c r="B2901" s="2"/>
      <c r="C2901" s="2"/>
      <c r="D2901" s="20"/>
      <c r="E2901" s="20"/>
      <c r="F2901" s="2"/>
      <c r="G2901" s="2"/>
      <c r="H2901" s="2"/>
      <c r="I2901" s="2"/>
      <c r="J2901" s="2"/>
      <c r="K2901" s="2"/>
      <c r="L2901" s="4"/>
    </row>
    <row r="2902" spans="1:12" ht="13.5" customHeight="1">
      <c r="A2902" s="19"/>
      <c r="B2902" s="2"/>
      <c r="C2902" s="2"/>
      <c r="D2902" s="20"/>
      <c r="E2902" s="20"/>
      <c r="F2902" s="2"/>
      <c r="G2902" s="2"/>
      <c r="H2902" s="2"/>
      <c r="I2902" s="2"/>
      <c r="J2902" s="2"/>
      <c r="K2902" s="2"/>
      <c r="L2902" s="4"/>
    </row>
    <row r="2903" spans="1:12" ht="13.5" customHeight="1">
      <c r="A2903" s="19"/>
      <c r="B2903" s="2"/>
      <c r="C2903" s="2"/>
      <c r="D2903" s="20"/>
      <c r="E2903" s="20"/>
      <c r="F2903" s="2"/>
      <c r="G2903" s="2"/>
      <c r="H2903" s="2"/>
      <c r="I2903" s="2"/>
      <c r="J2903" s="2"/>
      <c r="K2903" s="2"/>
      <c r="L2903" s="4"/>
    </row>
    <row r="2904" spans="1:12" ht="13.5" customHeight="1">
      <c r="A2904" s="19"/>
      <c r="B2904" s="2"/>
      <c r="C2904" s="2"/>
      <c r="D2904" s="20"/>
      <c r="E2904" s="20"/>
      <c r="F2904" s="2"/>
      <c r="G2904" s="2"/>
      <c r="H2904" s="2"/>
      <c r="I2904" s="2"/>
      <c r="J2904" s="2"/>
      <c r="K2904" s="2"/>
      <c r="L2904" s="4"/>
    </row>
    <row r="2905" spans="1:12" ht="13.5" customHeight="1">
      <c r="A2905" s="19"/>
      <c r="B2905" s="2"/>
      <c r="C2905" s="2"/>
      <c r="D2905" s="20"/>
      <c r="E2905" s="20"/>
      <c r="F2905" s="2"/>
      <c r="G2905" s="2"/>
      <c r="H2905" s="2"/>
      <c r="I2905" s="2"/>
      <c r="J2905" s="2"/>
      <c r="K2905" s="2"/>
      <c r="L2905" s="4"/>
    </row>
    <row r="2906" spans="1:12" ht="13.5" customHeight="1">
      <c r="A2906" s="19"/>
      <c r="B2906" s="2"/>
      <c r="C2906" s="2"/>
      <c r="D2906" s="20"/>
      <c r="E2906" s="20"/>
      <c r="F2906" s="2"/>
      <c r="G2906" s="2"/>
      <c r="H2906" s="2"/>
      <c r="I2906" s="2"/>
      <c r="J2906" s="2"/>
      <c r="K2906" s="2"/>
      <c r="L2906" s="4"/>
    </row>
    <row r="2907" spans="1:12" ht="13.5" customHeight="1">
      <c r="A2907" s="19"/>
      <c r="B2907" s="2"/>
      <c r="C2907" s="2"/>
      <c r="D2907" s="20"/>
      <c r="E2907" s="20"/>
      <c r="F2907" s="2"/>
      <c r="G2907" s="2"/>
      <c r="H2907" s="2"/>
      <c r="I2907" s="2"/>
      <c r="J2907" s="2"/>
      <c r="K2907" s="2"/>
      <c r="L2907" s="4"/>
    </row>
    <row r="2908" spans="1:12" ht="13.5" customHeight="1">
      <c r="A2908" s="19"/>
      <c r="B2908" s="2"/>
      <c r="C2908" s="2"/>
      <c r="D2908" s="20"/>
      <c r="E2908" s="20"/>
      <c r="F2908" s="2"/>
      <c r="G2908" s="2"/>
      <c r="H2908" s="2"/>
      <c r="I2908" s="2"/>
      <c r="J2908" s="2"/>
      <c r="K2908" s="2"/>
      <c r="L2908" s="4"/>
    </row>
    <row r="2909" spans="1:12" ht="13.5" customHeight="1">
      <c r="A2909" s="19"/>
      <c r="B2909" s="2"/>
      <c r="C2909" s="2"/>
      <c r="D2909" s="20"/>
      <c r="E2909" s="20"/>
      <c r="F2909" s="2"/>
      <c r="G2909" s="2"/>
      <c r="H2909" s="2"/>
      <c r="I2909" s="2"/>
      <c r="J2909" s="2"/>
      <c r="K2909" s="2"/>
      <c r="L2909" s="4"/>
    </row>
    <row r="2910" spans="1:12">
      <c r="A2910" s="19"/>
      <c r="B2910" s="2"/>
      <c r="C2910" s="2"/>
      <c r="D2910" s="20"/>
      <c r="E2910" s="20"/>
      <c r="F2910" s="2"/>
      <c r="G2910" s="2"/>
      <c r="H2910" s="2"/>
      <c r="I2910" s="2"/>
      <c r="J2910" s="2"/>
      <c r="K2910" s="2"/>
      <c r="L2910" s="4"/>
    </row>
    <row r="2911" spans="1:12" ht="13.5" customHeight="1">
      <c r="A2911" s="19"/>
      <c r="B2911" s="2"/>
      <c r="C2911" s="2"/>
      <c r="D2911" s="20"/>
      <c r="E2911" s="20"/>
      <c r="F2911" s="2"/>
      <c r="G2911" s="2"/>
      <c r="H2911" s="2"/>
      <c r="I2911" s="2"/>
      <c r="J2911" s="2"/>
      <c r="K2911" s="2"/>
      <c r="L2911" s="4"/>
    </row>
    <row r="2912" spans="1:12" ht="13.5" customHeight="1">
      <c r="A2912" s="19"/>
      <c r="B2912" s="2"/>
      <c r="C2912" s="2"/>
      <c r="D2912" s="20"/>
      <c r="E2912" s="20"/>
      <c r="F2912" s="2"/>
      <c r="G2912" s="2"/>
      <c r="H2912" s="2"/>
      <c r="I2912" s="2"/>
      <c r="J2912" s="2"/>
      <c r="K2912" s="2"/>
      <c r="L2912" s="4"/>
    </row>
    <row r="2913" spans="1:12" ht="13.5" customHeight="1">
      <c r="A2913" s="19"/>
      <c r="B2913" s="2"/>
      <c r="C2913" s="2"/>
      <c r="D2913" s="20"/>
      <c r="E2913" s="20"/>
      <c r="F2913" s="2"/>
      <c r="G2913" s="2"/>
      <c r="H2913" s="2"/>
      <c r="I2913" s="2"/>
      <c r="J2913" s="2"/>
      <c r="K2913" s="2"/>
      <c r="L2913" s="4"/>
    </row>
    <row r="2914" spans="1:12" ht="13.5" customHeight="1">
      <c r="A2914" s="19"/>
      <c r="B2914" s="2"/>
      <c r="C2914" s="2"/>
      <c r="D2914" s="20"/>
      <c r="E2914" s="20"/>
      <c r="F2914" s="2"/>
      <c r="G2914" s="2"/>
      <c r="H2914" s="2"/>
      <c r="I2914" s="2"/>
      <c r="J2914" s="2"/>
      <c r="K2914" s="2"/>
      <c r="L2914" s="4"/>
    </row>
    <row r="2915" spans="1:12" ht="13.5" customHeight="1">
      <c r="A2915" s="19"/>
      <c r="B2915" s="2"/>
      <c r="C2915" s="2"/>
      <c r="D2915" s="20"/>
      <c r="E2915" s="20"/>
      <c r="F2915" s="2"/>
      <c r="G2915" s="2"/>
      <c r="H2915" s="2"/>
      <c r="I2915" s="2"/>
      <c r="J2915" s="2"/>
      <c r="K2915" s="2"/>
      <c r="L2915" s="4"/>
    </row>
    <row r="2916" spans="1:12" ht="13.5" customHeight="1">
      <c r="A2916" s="19"/>
      <c r="B2916" s="2"/>
      <c r="C2916" s="2"/>
      <c r="D2916" s="20"/>
      <c r="E2916" s="20"/>
      <c r="F2916" s="2"/>
      <c r="G2916" s="2"/>
      <c r="H2916" s="2"/>
      <c r="I2916" s="2"/>
      <c r="J2916" s="2"/>
      <c r="K2916" s="2"/>
      <c r="L2916" s="4"/>
    </row>
    <row r="2917" spans="1:12" ht="13.5" customHeight="1">
      <c r="A2917" s="19"/>
      <c r="B2917" s="2"/>
      <c r="C2917" s="2"/>
      <c r="D2917" s="20"/>
      <c r="E2917" s="20"/>
      <c r="F2917" s="2"/>
      <c r="G2917" s="2"/>
      <c r="H2917" s="2"/>
      <c r="I2917" s="2"/>
      <c r="J2917" s="2"/>
      <c r="K2917" s="2"/>
      <c r="L2917" s="4"/>
    </row>
    <row r="2918" spans="1:12" ht="13.5" customHeight="1">
      <c r="A2918" s="19"/>
      <c r="B2918" s="2"/>
      <c r="C2918" s="2"/>
      <c r="D2918" s="20"/>
      <c r="E2918" s="20"/>
      <c r="F2918" s="2"/>
      <c r="G2918" s="2"/>
      <c r="H2918" s="2"/>
      <c r="I2918" s="2"/>
      <c r="J2918" s="2"/>
      <c r="K2918" s="2"/>
      <c r="L2918" s="4"/>
    </row>
    <row r="2919" spans="1:12" ht="13.5" customHeight="1">
      <c r="A2919" s="19"/>
      <c r="B2919" s="2"/>
      <c r="C2919" s="2"/>
      <c r="D2919" s="20"/>
      <c r="E2919" s="20"/>
      <c r="F2919" s="2"/>
      <c r="G2919" s="2"/>
      <c r="H2919" s="2"/>
      <c r="I2919" s="2"/>
      <c r="J2919" s="2"/>
      <c r="K2919" s="2"/>
      <c r="L2919" s="4"/>
    </row>
    <row r="2920" spans="1:12" ht="13.5" customHeight="1">
      <c r="A2920" s="19"/>
      <c r="B2920" s="2"/>
      <c r="C2920" s="2"/>
      <c r="D2920" s="20"/>
      <c r="E2920" s="20"/>
      <c r="F2920" s="2"/>
      <c r="G2920" s="2"/>
      <c r="H2920" s="2"/>
      <c r="I2920" s="2"/>
      <c r="J2920" s="2"/>
      <c r="K2920" s="2"/>
      <c r="L2920" s="4"/>
    </row>
    <row r="2921" spans="1:12" ht="13.5" customHeight="1">
      <c r="A2921" s="19"/>
      <c r="B2921" s="2"/>
      <c r="C2921" s="2"/>
      <c r="D2921" s="20"/>
      <c r="E2921" s="20"/>
      <c r="F2921" s="2"/>
      <c r="G2921" s="2"/>
      <c r="H2921" s="2"/>
      <c r="I2921" s="2"/>
      <c r="J2921" s="2"/>
      <c r="K2921" s="2"/>
      <c r="L2921" s="4"/>
    </row>
    <row r="2922" spans="1:12" ht="13.5" customHeight="1">
      <c r="A2922" s="19"/>
      <c r="B2922" s="2"/>
      <c r="C2922" s="2"/>
      <c r="D2922" s="20"/>
      <c r="E2922" s="20"/>
      <c r="F2922" s="2"/>
      <c r="G2922" s="2"/>
      <c r="H2922" s="2"/>
      <c r="I2922" s="2"/>
      <c r="J2922" s="2"/>
      <c r="K2922" s="2"/>
      <c r="L2922" s="4"/>
    </row>
    <row r="2923" spans="1:12" ht="13.5" customHeight="1">
      <c r="A2923" s="19"/>
      <c r="B2923" s="2"/>
      <c r="C2923" s="2"/>
      <c r="D2923" s="20"/>
      <c r="E2923" s="20"/>
      <c r="F2923" s="2"/>
      <c r="G2923" s="2"/>
      <c r="H2923" s="2"/>
      <c r="I2923" s="2"/>
      <c r="J2923" s="2"/>
      <c r="K2923" s="2"/>
      <c r="L2923" s="4"/>
    </row>
    <row r="2924" spans="1:12" ht="13.5" customHeight="1">
      <c r="A2924" s="19"/>
      <c r="B2924" s="2"/>
      <c r="C2924" s="2"/>
      <c r="D2924" s="20"/>
      <c r="E2924" s="20"/>
      <c r="F2924" s="2"/>
      <c r="G2924" s="2"/>
      <c r="H2924" s="2"/>
      <c r="I2924" s="2"/>
      <c r="J2924" s="2"/>
      <c r="K2924" s="2"/>
      <c r="L2924" s="4"/>
    </row>
    <row r="2925" spans="1:12" ht="13.5" customHeight="1">
      <c r="A2925" s="19"/>
      <c r="B2925" s="2"/>
      <c r="C2925" s="2"/>
      <c r="D2925" s="20"/>
      <c r="E2925" s="20"/>
      <c r="F2925" s="2"/>
      <c r="G2925" s="2"/>
      <c r="H2925" s="2"/>
      <c r="I2925" s="2"/>
      <c r="J2925" s="2"/>
      <c r="K2925" s="2"/>
      <c r="L2925" s="4"/>
    </row>
    <row r="2926" spans="1:12" ht="13.5" customHeight="1">
      <c r="A2926" s="19"/>
      <c r="B2926" s="2"/>
      <c r="C2926" s="2"/>
      <c r="D2926" s="20"/>
      <c r="E2926" s="20"/>
      <c r="F2926" s="2"/>
      <c r="G2926" s="2"/>
      <c r="H2926" s="2"/>
      <c r="I2926" s="2"/>
      <c r="J2926" s="2"/>
      <c r="K2926" s="2"/>
      <c r="L2926" s="4"/>
    </row>
    <row r="2927" spans="1:12" ht="13.5" customHeight="1">
      <c r="A2927" s="19"/>
      <c r="B2927" s="2"/>
      <c r="C2927" s="2"/>
      <c r="D2927" s="20"/>
      <c r="E2927" s="20"/>
      <c r="F2927" s="2"/>
      <c r="G2927" s="2"/>
      <c r="H2927" s="2"/>
      <c r="I2927" s="2"/>
      <c r="J2927" s="2"/>
      <c r="K2927" s="2"/>
      <c r="L2927" s="4"/>
    </row>
    <row r="2928" spans="1:12" ht="13.5" customHeight="1">
      <c r="A2928" s="19"/>
      <c r="B2928" s="2"/>
      <c r="C2928" s="2"/>
      <c r="D2928" s="20"/>
      <c r="E2928" s="20"/>
      <c r="F2928" s="2"/>
      <c r="G2928" s="2"/>
      <c r="H2928" s="2"/>
      <c r="I2928" s="2"/>
      <c r="J2928" s="2"/>
      <c r="K2928" s="2"/>
      <c r="L2928" s="4"/>
    </row>
    <row r="2929" spans="1:12" ht="13.5" customHeight="1">
      <c r="A2929" s="19"/>
      <c r="B2929" s="2"/>
      <c r="C2929" s="2"/>
      <c r="D2929" s="20"/>
      <c r="E2929" s="20"/>
      <c r="F2929" s="2"/>
      <c r="G2929" s="2"/>
      <c r="H2929" s="2"/>
      <c r="I2929" s="2"/>
      <c r="J2929" s="2"/>
      <c r="K2929" s="2"/>
      <c r="L2929" s="4"/>
    </row>
    <row r="2930" spans="1:12" ht="13.5" customHeight="1">
      <c r="A2930" s="19"/>
      <c r="B2930" s="2"/>
      <c r="C2930" s="2"/>
      <c r="D2930" s="20"/>
      <c r="E2930" s="20"/>
      <c r="F2930" s="2"/>
      <c r="G2930" s="2"/>
      <c r="H2930" s="2"/>
      <c r="I2930" s="2"/>
      <c r="J2930" s="2"/>
      <c r="K2930" s="2"/>
      <c r="L2930" s="4"/>
    </row>
    <row r="2931" spans="1:12" ht="13.5" customHeight="1">
      <c r="A2931" s="19"/>
      <c r="B2931" s="2"/>
      <c r="C2931" s="2"/>
      <c r="D2931" s="20"/>
      <c r="E2931" s="20"/>
      <c r="F2931" s="2"/>
      <c r="G2931" s="2"/>
      <c r="H2931" s="2"/>
      <c r="I2931" s="2"/>
      <c r="J2931" s="2"/>
      <c r="K2931" s="2"/>
      <c r="L2931" s="4"/>
    </row>
    <row r="2932" spans="1:12" ht="13.5" customHeight="1">
      <c r="A2932" s="19"/>
      <c r="B2932" s="2"/>
      <c r="C2932" s="2"/>
      <c r="D2932" s="20"/>
      <c r="E2932" s="20"/>
      <c r="F2932" s="2"/>
      <c r="G2932" s="2"/>
      <c r="H2932" s="2"/>
      <c r="I2932" s="2"/>
      <c r="J2932" s="2"/>
      <c r="K2932" s="2"/>
      <c r="L2932" s="4"/>
    </row>
    <row r="2933" spans="1:12" ht="13.5" customHeight="1">
      <c r="A2933" s="19"/>
      <c r="B2933" s="2"/>
      <c r="C2933" s="2"/>
      <c r="D2933" s="20"/>
      <c r="E2933" s="20"/>
      <c r="F2933" s="2"/>
      <c r="G2933" s="2"/>
      <c r="H2933" s="2"/>
      <c r="I2933" s="2"/>
      <c r="J2933" s="2"/>
      <c r="K2933" s="2"/>
      <c r="L2933" s="4"/>
    </row>
    <row r="2934" spans="1:12" ht="13.5" customHeight="1">
      <c r="A2934" s="19"/>
      <c r="B2934" s="2"/>
      <c r="C2934" s="2"/>
      <c r="D2934" s="20"/>
      <c r="E2934" s="20"/>
      <c r="F2934" s="2"/>
      <c r="G2934" s="2"/>
      <c r="H2934" s="2"/>
      <c r="I2934" s="2"/>
      <c r="J2934" s="2"/>
      <c r="K2934" s="2"/>
      <c r="L2934" s="4"/>
    </row>
    <row r="2935" spans="1:12" ht="13.5" customHeight="1">
      <c r="A2935" s="19"/>
      <c r="B2935" s="2"/>
      <c r="C2935" s="2"/>
      <c r="D2935" s="20"/>
      <c r="E2935" s="20"/>
      <c r="F2935" s="2"/>
      <c r="G2935" s="2"/>
      <c r="H2935" s="2"/>
      <c r="I2935" s="2"/>
      <c r="J2935" s="2"/>
      <c r="K2935" s="2"/>
      <c r="L2935" s="4"/>
    </row>
    <row r="2936" spans="1:12" ht="13.5" customHeight="1">
      <c r="A2936" s="19"/>
      <c r="B2936" s="2"/>
      <c r="C2936" s="2"/>
      <c r="D2936" s="20"/>
      <c r="E2936" s="20"/>
      <c r="F2936" s="2"/>
      <c r="G2936" s="2"/>
      <c r="H2936" s="2"/>
      <c r="I2936" s="2"/>
      <c r="J2936" s="2"/>
      <c r="K2936" s="2"/>
      <c r="L2936" s="4"/>
    </row>
    <row r="2937" spans="1:12" ht="13.5" customHeight="1">
      <c r="A2937" s="19"/>
      <c r="B2937" s="2"/>
      <c r="C2937" s="2"/>
      <c r="D2937" s="20"/>
      <c r="E2937" s="20"/>
      <c r="F2937" s="2"/>
      <c r="G2937" s="2"/>
      <c r="H2937" s="2"/>
      <c r="I2937" s="2"/>
      <c r="J2937" s="2"/>
      <c r="K2937" s="2"/>
      <c r="L2937" s="4"/>
    </row>
    <row r="2938" spans="1:12" ht="13.5" customHeight="1">
      <c r="A2938" s="19"/>
      <c r="B2938" s="2"/>
      <c r="C2938" s="2"/>
      <c r="D2938" s="20"/>
      <c r="E2938" s="20"/>
      <c r="F2938" s="2"/>
      <c r="G2938" s="2"/>
      <c r="H2938" s="2"/>
      <c r="I2938" s="2"/>
      <c r="J2938" s="2"/>
      <c r="K2938" s="2"/>
      <c r="L2938" s="4"/>
    </row>
    <row r="2939" spans="1:12" ht="13.5" customHeight="1">
      <c r="A2939" s="19"/>
      <c r="B2939" s="2"/>
      <c r="C2939" s="2"/>
      <c r="D2939" s="20"/>
      <c r="E2939" s="20"/>
      <c r="F2939" s="2"/>
      <c r="G2939" s="2"/>
      <c r="H2939" s="2"/>
      <c r="I2939" s="2"/>
      <c r="J2939" s="2"/>
      <c r="K2939" s="2"/>
      <c r="L2939" s="4"/>
    </row>
    <row r="2940" spans="1:12" ht="13.5" customHeight="1">
      <c r="A2940" s="19"/>
      <c r="B2940" s="2"/>
      <c r="C2940" s="2"/>
      <c r="D2940" s="20"/>
      <c r="E2940" s="20"/>
      <c r="F2940" s="2"/>
      <c r="G2940" s="2"/>
      <c r="H2940" s="2"/>
      <c r="I2940" s="2"/>
      <c r="J2940" s="2"/>
      <c r="K2940" s="2"/>
      <c r="L2940" s="4"/>
    </row>
    <row r="2941" spans="1:12" ht="13.5" customHeight="1">
      <c r="A2941" s="19"/>
      <c r="B2941" s="2"/>
      <c r="C2941" s="2"/>
      <c r="D2941" s="20"/>
      <c r="E2941" s="20"/>
      <c r="F2941" s="2"/>
      <c r="G2941" s="2"/>
      <c r="H2941" s="2"/>
      <c r="I2941" s="2"/>
      <c r="J2941" s="2"/>
      <c r="K2941" s="2"/>
      <c r="L2941" s="4"/>
    </row>
    <row r="2942" spans="1:12" ht="13.5" customHeight="1">
      <c r="A2942" s="19"/>
      <c r="B2942" s="2"/>
      <c r="C2942" s="2"/>
      <c r="D2942" s="20"/>
      <c r="E2942" s="20"/>
      <c r="F2942" s="2"/>
      <c r="G2942" s="2"/>
      <c r="H2942" s="2"/>
      <c r="I2942" s="2"/>
      <c r="J2942" s="2"/>
      <c r="K2942" s="2"/>
      <c r="L2942" s="4"/>
    </row>
    <row r="2943" spans="1:12" ht="13.5" customHeight="1">
      <c r="A2943" s="19"/>
      <c r="B2943" s="2"/>
      <c r="C2943" s="2"/>
      <c r="D2943" s="20"/>
      <c r="E2943" s="20"/>
      <c r="F2943" s="2"/>
      <c r="G2943" s="2"/>
      <c r="H2943" s="2"/>
      <c r="I2943" s="2"/>
      <c r="J2943" s="2"/>
      <c r="K2943" s="2"/>
      <c r="L2943" s="4"/>
    </row>
    <row r="2944" spans="1:12" ht="13.5" customHeight="1">
      <c r="A2944" s="19"/>
      <c r="B2944" s="2"/>
      <c r="C2944" s="2"/>
      <c r="D2944" s="20"/>
      <c r="E2944" s="20"/>
      <c r="F2944" s="2"/>
      <c r="G2944" s="2"/>
      <c r="H2944" s="2"/>
      <c r="I2944" s="2"/>
      <c r="J2944" s="2"/>
      <c r="K2944" s="2"/>
      <c r="L2944" s="4"/>
    </row>
    <row r="2945" spans="1:12" ht="13.5" customHeight="1">
      <c r="A2945" s="19"/>
      <c r="B2945" s="2"/>
      <c r="C2945" s="2"/>
      <c r="D2945" s="20"/>
      <c r="E2945" s="20"/>
      <c r="F2945" s="2"/>
      <c r="G2945" s="2"/>
      <c r="H2945" s="2"/>
      <c r="I2945" s="2"/>
      <c r="J2945" s="2"/>
      <c r="K2945" s="2"/>
      <c r="L2945" s="4"/>
    </row>
    <row r="2946" spans="1:12" ht="13.5" customHeight="1">
      <c r="A2946" s="19"/>
      <c r="B2946" s="2"/>
      <c r="C2946" s="2"/>
      <c r="D2946" s="20"/>
      <c r="E2946" s="20"/>
      <c r="F2946" s="2"/>
      <c r="G2946" s="2"/>
      <c r="H2946" s="2"/>
      <c r="I2946" s="2"/>
      <c r="J2946" s="2"/>
      <c r="K2946" s="2"/>
      <c r="L2946" s="4"/>
    </row>
    <row r="2947" spans="1:12" ht="13.5" customHeight="1">
      <c r="A2947" s="19"/>
      <c r="B2947" s="2"/>
      <c r="C2947" s="2"/>
      <c r="D2947" s="20"/>
      <c r="E2947" s="20"/>
      <c r="F2947" s="2"/>
      <c r="G2947" s="2"/>
      <c r="H2947" s="2"/>
      <c r="I2947" s="2"/>
      <c r="J2947" s="2"/>
      <c r="K2947" s="2"/>
      <c r="L2947" s="4"/>
    </row>
    <row r="2948" spans="1:12" ht="13.5" customHeight="1">
      <c r="A2948" s="19"/>
      <c r="B2948" s="2"/>
      <c r="C2948" s="2"/>
      <c r="D2948" s="20"/>
      <c r="E2948" s="20"/>
      <c r="F2948" s="2"/>
      <c r="G2948" s="2"/>
      <c r="H2948" s="2"/>
      <c r="I2948" s="2"/>
      <c r="J2948" s="2"/>
      <c r="K2948" s="2"/>
      <c r="L2948" s="4"/>
    </row>
    <row r="2949" spans="1:12" ht="13.5" customHeight="1">
      <c r="A2949" s="19"/>
      <c r="B2949" s="2"/>
      <c r="C2949" s="2"/>
      <c r="D2949" s="20"/>
      <c r="E2949" s="20"/>
      <c r="F2949" s="2"/>
      <c r="G2949" s="2"/>
      <c r="H2949" s="2"/>
      <c r="I2949" s="2"/>
      <c r="J2949" s="2"/>
      <c r="K2949" s="2"/>
      <c r="L2949" s="4"/>
    </row>
    <row r="2950" spans="1:12" ht="13.5" customHeight="1">
      <c r="A2950" s="19"/>
      <c r="B2950" s="2"/>
      <c r="C2950" s="2"/>
      <c r="D2950" s="20"/>
      <c r="E2950" s="20"/>
      <c r="F2950" s="2"/>
      <c r="G2950" s="2"/>
      <c r="H2950" s="2"/>
      <c r="I2950" s="2"/>
      <c r="J2950" s="2"/>
      <c r="K2950" s="2"/>
      <c r="L2950" s="4"/>
    </row>
    <row r="2951" spans="1:12" ht="13.5" customHeight="1">
      <c r="A2951" s="19"/>
      <c r="B2951" s="2"/>
      <c r="C2951" s="2"/>
      <c r="D2951" s="20"/>
      <c r="E2951" s="20"/>
      <c r="F2951" s="2"/>
      <c r="G2951" s="2"/>
      <c r="H2951" s="2"/>
      <c r="I2951" s="2"/>
      <c r="J2951" s="2"/>
      <c r="K2951" s="2"/>
      <c r="L2951" s="4"/>
    </row>
    <row r="2952" spans="1:12" ht="13.5" customHeight="1">
      <c r="A2952" s="19"/>
      <c r="B2952" s="2"/>
      <c r="C2952" s="2"/>
      <c r="D2952" s="20"/>
      <c r="E2952" s="20"/>
      <c r="F2952" s="2"/>
      <c r="G2952" s="2"/>
      <c r="H2952" s="2"/>
      <c r="I2952" s="2"/>
      <c r="J2952" s="2"/>
      <c r="K2952" s="2"/>
      <c r="L2952" s="4"/>
    </row>
    <row r="2953" spans="1:12" ht="13.5" customHeight="1">
      <c r="A2953" s="19"/>
      <c r="B2953" s="2"/>
      <c r="C2953" s="2"/>
      <c r="D2953" s="20"/>
      <c r="E2953" s="20"/>
      <c r="F2953" s="2"/>
      <c r="G2953" s="2"/>
      <c r="H2953" s="2"/>
      <c r="I2953" s="2"/>
      <c r="J2953" s="2"/>
      <c r="K2953" s="2"/>
      <c r="L2953" s="4"/>
    </row>
    <row r="2954" spans="1:12" ht="13.5" customHeight="1">
      <c r="A2954" s="19"/>
      <c r="B2954" s="2"/>
      <c r="C2954" s="2"/>
      <c r="D2954" s="20"/>
      <c r="E2954" s="20"/>
      <c r="F2954" s="2"/>
      <c r="G2954" s="2"/>
      <c r="H2954" s="2"/>
      <c r="I2954" s="2"/>
      <c r="J2954" s="2"/>
      <c r="K2954" s="2"/>
      <c r="L2954" s="4"/>
    </row>
    <row r="2955" spans="1:12" ht="13.5" customHeight="1">
      <c r="A2955" s="19"/>
      <c r="B2955" s="2"/>
      <c r="C2955" s="2"/>
      <c r="D2955" s="20"/>
      <c r="E2955" s="20"/>
      <c r="F2955" s="2"/>
      <c r="G2955" s="2"/>
      <c r="H2955" s="2"/>
      <c r="I2955" s="2"/>
      <c r="J2955" s="2"/>
      <c r="K2955" s="2"/>
      <c r="L2955" s="4"/>
    </row>
    <row r="2956" spans="1:12" ht="13.5" customHeight="1">
      <c r="A2956" s="19"/>
      <c r="B2956" s="2"/>
      <c r="C2956" s="2"/>
      <c r="D2956" s="20"/>
      <c r="E2956" s="20"/>
      <c r="F2956" s="2"/>
      <c r="G2956" s="2"/>
      <c r="H2956" s="2"/>
      <c r="I2956" s="2"/>
      <c r="J2956" s="2"/>
      <c r="K2956" s="2"/>
      <c r="L2956" s="4"/>
    </row>
    <row r="2957" spans="1:12" ht="13.5" customHeight="1">
      <c r="A2957" s="19"/>
      <c r="B2957" s="2"/>
      <c r="C2957" s="2"/>
      <c r="D2957" s="20"/>
      <c r="E2957" s="20"/>
      <c r="F2957" s="2"/>
      <c r="G2957" s="2"/>
      <c r="H2957" s="2"/>
      <c r="I2957" s="2"/>
      <c r="J2957" s="2"/>
      <c r="K2957" s="2"/>
      <c r="L2957" s="4"/>
    </row>
    <row r="2958" spans="1:12" ht="13.5" customHeight="1">
      <c r="A2958" s="19"/>
      <c r="B2958" s="2"/>
      <c r="C2958" s="2"/>
      <c r="D2958" s="20"/>
      <c r="E2958" s="20"/>
      <c r="F2958" s="2"/>
      <c r="G2958" s="2"/>
      <c r="H2958" s="2"/>
      <c r="I2958" s="2"/>
      <c r="J2958" s="2"/>
      <c r="K2958" s="2"/>
      <c r="L2958" s="4"/>
    </row>
    <row r="2959" spans="1:12" ht="13.5" customHeight="1">
      <c r="A2959" s="19"/>
      <c r="B2959" s="2"/>
      <c r="C2959" s="2"/>
      <c r="D2959" s="20"/>
      <c r="E2959" s="20"/>
      <c r="F2959" s="2"/>
      <c r="G2959" s="2"/>
      <c r="H2959" s="2"/>
      <c r="I2959" s="2"/>
      <c r="J2959" s="2"/>
      <c r="K2959" s="2"/>
      <c r="L2959" s="4"/>
    </row>
    <row r="2960" spans="1:12" ht="13.5" customHeight="1">
      <c r="A2960" s="19"/>
      <c r="B2960" s="2"/>
      <c r="C2960" s="2"/>
      <c r="D2960" s="20"/>
      <c r="E2960" s="20"/>
      <c r="F2960" s="2"/>
      <c r="G2960" s="2"/>
      <c r="H2960" s="2"/>
      <c r="I2960" s="2"/>
      <c r="J2960" s="2"/>
      <c r="K2960" s="2"/>
      <c r="L2960" s="4"/>
    </row>
    <row r="2961" spans="1:12" ht="13.5" customHeight="1">
      <c r="A2961" s="19"/>
      <c r="B2961" s="2"/>
      <c r="C2961" s="2"/>
      <c r="D2961" s="20"/>
      <c r="E2961" s="20"/>
      <c r="F2961" s="2"/>
      <c r="G2961" s="2"/>
      <c r="H2961" s="2"/>
      <c r="I2961" s="2"/>
      <c r="J2961" s="2"/>
      <c r="K2961" s="2"/>
      <c r="L2961" s="4"/>
    </row>
    <row r="2962" spans="1:12" ht="13.5" customHeight="1">
      <c r="A2962" s="19"/>
      <c r="B2962" s="2"/>
      <c r="C2962" s="2"/>
      <c r="D2962" s="20"/>
      <c r="E2962" s="20"/>
      <c r="F2962" s="2"/>
      <c r="G2962" s="2"/>
      <c r="H2962" s="2"/>
      <c r="I2962" s="2"/>
      <c r="J2962" s="2"/>
      <c r="K2962" s="2"/>
      <c r="L2962" s="4"/>
    </row>
    <row r="2963" spans="1:12" ht="13.5" customHeight="1">
      <c r="A2963" s="19"/>
      <c r="B2963" s="2"/>
      <c r="C2963" s="2"/>
      <c r="D2963" s="20"/>
      <c r="E2963" s="20"/>
      <c r="F2963" s="2"/>
      <c r="G2963" s="2"/>
      <c r="H2963" s="2"/>
      <c r="I2963" s="2"/>
      <c r="J2963" s="2"/>
      <c r="K2963" s="2"/>
      <c r="L2963" s="4"/>
    </row>
    <row r="2964" spans="1:12" ht="13.5" customHeight="1">
      <c r="A2964" s="19"/>
      <c r="B2964" s="2"/>
      <c r="C2964" s="2"/>
      <c r="D2964" s="20"/>
      <c r="E2964" s="20"/>
      <c r="F2964" s="2"/>
      <c r="G2964" s="2"/>
      <c r="H2964" s="2"/>
      <c r="I2964" s="2"/>
      <c r="J2964" s="2"/>
      <c r="K2964" s="2"/>
      <c r="L2964" s="4"/>
    </row>
    <row r="2965" spans="1:12" ht="13.5" customHeight="1">
      <c r="A2965" s="19"/>
      <c r="B2965" s="2"/>
      <c r="C2965" s="2"/>
      <c r="D2965" s="20"/>
      <c r="E2965" s="20"/>
      <c r="F2965" s="2"/>
      <c r="G2965" s="2"/>
      <c r="H2965" s="2"/>
      <c r="I2965" s="2"/>
      <c r="J2965" s="2"/>
      <c r="K2965" s="2"/>
      <c r="L2965" s="4"/>
    </row>
    <row r="2966" spans="1:12" ht="13.5" customHeight="1">
      <c r="A2966" s="19"/>
      <c r="B2966" s="2"/>
      <c r="C2966" s="2"/>
      <c r="D2966" s="20"/>
      <c r="E2966" s="20"/>
      <c r="F2966" s="2"/>
      <c r="G2966" s="2"/>
      <c r="H2966" s="2"/>
      <c r="I2966" s="2"/>
      <c r="J2966" s="2"/>
      <c r="K2966" s="2"/>
      <c r="L2966" s="4"/>
    </row>
    <row r="2967" spans="1:12" ht="13.5" customHeight="1">
      <c r="A2967" s="19"/>
      <c r="B2967" s="2"/>
      <c r="C2967" s="2"/>
      <c r="D2967" s="20"/>
      <c r="E2967" s="20"/>
      <c r="F2967" s="2"/>
      <c r="G2967" s="2"/>
      <c r="H2967" s="2"/>
      <c r="I2967" s="2"/>
      <c r="J2967" s="2"/>
      <c r="K2967" s="2"/>
      <c r="L2967" s="4"/>
    </row>
    <row r="2968" spans="1:12" ht="13.5" customHeight="1">
      <c r="A2968" s="19"/>
      <c r="B2968" s="2"/>
      <c r="C2968" s="2"/>
      <c r="D2968" s="20"/>
      <c r="E2968" s="20"/>
      <c r="F2968" s="2"/>
      <c r="G2968" s="2"/>
      <c r="H2968" s="2"/>
      <c r="I2968" s="2"/>
      <c r="J2968" s="2"/>
      <c r="K2968" s="2"/>
      <c r="L2968" s="4"/>
    </row>
    <row r="2969" spans="1:12" ht="13.5" customHeight="1">
      <c r="A2969" s="19"/>
      <c r="B2969" s="2"/>
      <c r="C2969" s="2"/>
      <c r="D2969" s="20"/>
      <c r="E2969" s="20"/>
      <c r="F2969" s="2"/>
      <c r="G2969" s="2"/>
      <c r="H2969" s="2"/>
      <c r="I2969" s="2"/>
      <c r="J2969" s="2"/>
      <c r="K2969" s="2"/>
      <c r="L2969" s="4"/>
    </row>
    <row r="2970" spans="1:12" ht="13.5" customHeight="1">
      <c r="A2970" s="19"/>
      <c r="B2970" s="2"/>
      <c r="C2970" s="2"/>
      <c r="D2970" s="20"/>
      <c r="E2970" s="20"/>
      <c r="F2970" s="2"/>
      <c r="G2970" s="2"/>
      <c r="H2970" s="2"/>
      <c r="I2970" s="2"/>
      <c r="J2970" s="2"/>
      <c r="K2970" s="2"/>
      <c r="L2970" s="4"/>
    </row>
    <row r="2971" spans="1:12" ht="13.5" customHeight="1">
      <c r="A2971" s="19"/>
      <c r="B2971" s="2"/>
      <c r="C2971" s="2"/>
      <c r="D2971" s="20"/>
      <c r="E2971" s="20"/>
      <c r="F2971" s="2"/>
      <c r="G2971" s="2"/>
      <c r="H2971" s="2"/>
      <c r="I2971" s="2"/>
      <c r="J2971" s="2"/>
      <c r="K2971" s="2"/>
      <c r="L2971" s="4"/>
    </row>
    <row r="2972" spans="1:12" ht="13.5" customHeight="1">
      <c r="A2972" s="19"/>
      <c r="B2972" s="2"/>
      <c r="C2972" s="2"/>
      <c r="D2972" s="20"/>
      <c r="E2972" s="20"/>
      <c r="F2972" s="2"/>
      <c r="G2972" s="2"/>
      <c r="H2972" s="2"/>
      <c r="I2972" s="2"/>
      <c r="J2972" s="2"/>
      <c r="K2972" s="2"/>
      <c r="L2972" s="4"/>
    </row>
    <row r="2973" spans="1:12" ht="13.5" customHeight="1">
      <c r="A2973" s="19"/>
      <c r="B2973" s="2"/>
      <c r="C2973" s="2"/>
      <c r="D2973" s="20"/>
      <c r="E2973" s="20"/>
      <c r="F2973" s="2"/>
      <c r="G2973" s="2"/>
      <c r="H2973" s="2"/>
      <c r="I2973" s="2"/>
      <c r="J2973" s="2"/>
      <c r="K2973" s="2"/>
      <c r="L2973" s="4"/>
    </row>
    <row r="2974" spans="1:12" ht="13.5" customHeight="1">
      <c r="A2974" s="19"/>
      <c r="B2974" s="2"/>
      <c r="C2974" s="2"/>
      <c r="D2974" s="20"/>
      <c r="E2974" s="20"/>
      <c r="F2974" s="2"/>
      <c r="G2974" s="2"/>
      <c r="H2974" s="2"/>
      <c r="I2974" s="2"/>
      <c r="J2974" s="2"/>
      <c r="K2974" s="2"/>
      <c r="L2974" s="4"/>
    </row>
    <row r="2975" spans="1:12" ht="13.5" customHeight="1">
      <c r="A2975" s="19"/>
      <c r="B2975" s="2"/>
      <c r="C2975" s="2"/>
      <c r="D2975" s="20"/>
      <c r="E2975" s="20"/>
      <c r="F2975" s="2"/>
      <c r="G2975" s="2"/>
      <c r="H2975" s="2"/>
      <c r="I2975" s="2"/>
      <c r="J2975" s="2"/>
      <c r="K2975" s="2"/>
      <c r="L2975" s="4"/>
    </row>
    <row r="2976" spans="1:12" ht="13.5" customHeight="1">
      <c r="A2976" s="19"/>
      <c r="B2976" s="2"/>
      <c r="C2976" s="2"/>
      <c r="D2976" s="20"/>
      <c r="E2976" s="20"/>
      <c r="F2976" s="2"/>
      <c r="G2976" s="2"/>
      <c r="H2976" s="2"/>
      <c r="I2976" s="2"/>
      <c r="J2976" s="2"/>
      <c r="K2976" s="2"/>
      <c r="L2976" s="4"/>
    </row>
    <row r="2977" spans="1:12" ht="13.5" customHeight="1">
      <c r="A2977" s="19"/>
      <c r="B2977" s="2"/>
      <c r="C2977" s="2"/>
      <c r="D2977" s="20"/>
      <c r="E2977" s="20"/>
      <c r="F2977" s="2"/>
      <c r="G2977" s="2"/>
      <c r="H2977" s="2"/>
      <c r="I2977" s="2"/>
      <c r="J2977" s="2"/>
      <c r="K2977" s="2"/>
      <c r="L2977" s="4"/>
    </row>
    <row r="2978" spans="1:12" ht="13.5" customHeight="1">
      <c r="A2978" s="19"/>
      <c r="B2978" s="2"/>
      <c r="C2978" s="2"/>
      <c r="D2978" s="20"/>
      <c r="E2978" s="20"/>
      <c r="F2978" s="2"/>
      <c r="G2978" s="2"/>
      <c r="H2978" s="2"/>
      <c r="I2978" s="2"/>
      <c r="J2978" s="2"/>
      <c r="K2978" s="2"/>
      <c r="L2978" s="4"/>
    </row>
    <row r="2979" spans="1:12" ht="13.5" customHeight="1">
      <c r="A2979" s="19"/>
      <c r="B2979" s="2"/>
      <c r="C2979" s="2"/>
      <c r="D2979" s="20"/>
      <c r="E2979" s="20"/>
      <c r="F2979" s="2"/>
      <c r="G2979" s="2"/>
      <c r="H2979" s="2"/>
      <c r="I2979" s="2"/>
      <c r="J2979" s="2"/>
      <c r="K2979" s="2"/>
      <c r="L2979" s="4"/>
    </row>
    <row r="2980" spans="1:12">
      <c r="A2980" s="19"/>
      <c r="B2980" s="2"/>
      <c r="C2980" s="2"/>
      <c r="D2980" s="20"/>
      <c r="E2980" s="20"/>
      <c r="F2980" s="2"/>
      <c r="G2980" s="2"/>
      <c r="H2980" s="2"/>
      <c r="I2980" s="2"/>
      <c r="J2980" s="2"/>
      <c r="K2980" s="2"/>
      <c r="L2980" s="4"/>
    </row>
    <row r="2981" spans="1:12" ht="13.5" customHeight="1">
      <c r="A2981" s="19"/>
      <c r="B2981" s="2"/>
      <c r="C2981" s="2"/>
      <c r="D2981" s="20"/>
      <c r="E2981" s="20"/>
      <c r="F2981" s="2"/>
      <c r="G2981" s="2"/>
      <c r="H2981" s="2"/>
      <c r="I2981" s="2"/>
      <c r="J2981" s="2"/>
      <c r="K2981" s="2"/>
      <c r="L2981" s="4"/>
    </row>
    <row r="2982" spans="1:12" ht="13.5" customHeight="1">
      <c r="A2982" s="19"/>
      <c r="B2982" s="2"/>
      <c r="C2982" s="2"/>
      <c r="D2982" s="20"/>
      <c r="E2982" s="20"/>
      <c r="F2982" s="2"/>
      <c r="G2982" s="2"/>
      <c r="H2982" s="2"/>
      <c r="I2982" s="2"/>
      <c r="J2982" s="2"/>
      <c r="K2982" s="2"/>
      <c r="L2982" s="4"/>
    </row>
    <row r="2983" spans="1:12" ht="13.5" customHeight="1">
      <c r="A2983" s="19"/>
      <c r="B2983" s="2"/>
      <c r="C2983" s="2"/>
      <c r="D2983" s="20"/>
      <c r="E2983" s="20"/>
      <c r="F2983" s="2"/>
      <c r="G2983" s="2"/>
      <c r="H2983" s="2"/>
      <c r="I2983" s="2"/>
      <c r="J2983" s="2"/>
      <c r="K2983" s="2"/>
      <c r="L2983" s="4"/>
    </row>
    <row r="2984" spans="1:12" ht="13.5" customHeight="1">
      <c r="A2984" s="19"/>
      <c r="B2984" s="2"/>
      <c r="C2984" s="2"/>
      <c r="D2984" s="20"/>
      <c r="E2984" s="20"/>
      <c r="F2984" s="2"/>
      <c r="G2984" s="2"/>
      <c r="H2984" s="2"/>
      <c r="I2984" s="2"/>
      <c r="J2984" s="2"/>
      <c r="K2984" s="2"/>
      <c r="L2984" s="4"/>
    </row>
    <row r="2985" spans="1:12" ht="13.5" customHeight="1">
      <c r="A2985" s="19"/>
      <c r="B2985" s="2"/>
      <c r="C2985" s="2"/>
      <c r="D2985" s="20"/>
      <c r="E2985" s="20"/>
      <c r="F2985" s="2"/>
      <c r="G2985" s="2"/>
      <c r="H2985" s="2"/>
      <c r="I2985" s="2"/>
      <c r="J2985" s="2"/>
      <c r="K2985" s="2"/>
      <c r="L2985" s="4"/>
    </row>
    <row r="2986" spans="1:12" ht="13.5" customHeight="1">
      <c r="A2986" s="19"/>
      <c r="B2986" s="2"/>
      <c r="C2986" s="2"/>
      <c r="D2986" s="20"/>
      <c r="E2986" s="20"/>
      <c r="F2986" s="2"/>
      <c r="G2986" s="2"/>
      <c r="H2986" s="2"/>
      <c r="I2986" s="2"/>
      <c r="J2986" s="2"/>
      <c r="K2986" s="2"/>
      <c r="L2986" s="4"/>
    </row>
    <row r="2987" spans="1:12" ht="13.5" customHeight="1">
      <c r="A2987" s="19"/>
      <c r="B2987" s="2"/>
      <c r="C2987" s="2"/>
      <c r="D2987" s="20"/>
      <c r="E2987" s="20"/>
      <c r="F2987" s="2"/>
      <c r="G2987" s="2"/>
      <c r="H2987" s="2"/>
      <c r="I2987" s="2"/>
      <c r="J2987" s="2"/>
      <c r="K2987" s="2"/>
      <c r="L2987" s="4"/>
    </row>
    <row r="2988" spans="1:12" ht="13.5" customHeight="1">
      <c r="A2988" s="19"/>
      <c r="B2988" s="2"/>
      <c r="C2988" s="2"/>
      <c r="D2988" s="20"/>
      <c r="E2988" s="2"/>
      <c r="F2988" s="2"/>
      <c r="G2988" s="2"/>
      <c r="H2988" s="2"/>
      <c r="I2988" s="2"/>
      <c r="J2988" s="2"/>
      <c r="K2988" s="2"/>
      <c r="L2988" s="4"/>
    </row>
    <row r="2989" spans="1:12" ht="14.25" customHeight="1">
      <c r="A2989" s="19"/>
      <c r="B2989" s="2"/>
      <c r="C2989" s="2"/>
      <c r="D2989" s="20"/>
      <c r="E2989" s="20"/>
      <c r="F2989" s="2"/>
      <c r="G2989" s="2"/>
      <c r="H2989" s="2"/>
      <c r="I2989" s="2"/>
      <c r="J2989" s="2"/>
      <c r="K2989" s="2"/>
      <c r="L2989" s="4"/>
    </row>
    <row r="2990" spans="1:12" ht="14.25" customHeight="1">
      <c r="A2990" s="19"/>
      <c r="B2990" s="2"/>
      <c r="C2990" s="2"/>
      <c r="D2990" s="20"/>
      <c r="E2990" s="20"/>
      <c r="F2990" s="2"/>
      <c r="G2990" s="2"/>
      <c r="H2990" s="2"/>
      <c r="I2990" s="2"/>
      <c r="J2990" s="2"/>
      <c r="K2990" s="2"/>
      <c r="L2990" s="4"/>
    </row>
    <row r="2991" spans="1:12" ht="14.25" customHeight="1">
      <c r="A2991" s="19"/>
      <c r="B2991" s="2"/>
      <c r="C2991" s="2"/>
      <c r="D2991" s="20"/>
      <c r="E2991" s="20"/>
      <c r="F2991" s="2"/>
      <c r="G2991" s="2"/>
      <c r="H2991" s="2"/>
      <c r="I2991" s="2"/>
      <c r="J2991" s="2"/>
      <c r="K2991" s="2"/>
      <c r="L2991" s="4"/>
    </row>
    <row r="2992" spans="1:12" ht="14.25" customHeight="1">
      <c r="A2992" s="19"/>
      <c r="B2992" s="2"/>
      <c r="C2992" s="2"/>
      <c r="D2992" s="20"/>
      <c r="E2992" s="20"/>
      <c r="F2992" s="2"/>
      <c r="G2992" s="2"/>
      <c r="H2992" s="2"/>
      <c r="I2992" s="2"/>
      <c r="J2992" s="2"/>
      <c r="K2992" s="2"/>
      <c r="L2992" s="4"/>
    </row>
    <row r="2993" spans="1:12" ht="14.25" customHeight="1">
      <c r="A2993" s="19"/>
      <c r="B2993" s="2"/>
      <c r="C2993" s="2"/>
      <c r="D2993" s="20"/>
      <c r="E2993" s="20"/>
      <c r="F2993" s="2"/>
      <c r="G2993" s="2"/>
      <c r="H2993" s="2"/>
      <c r="I2993" s="2"/>
      <c r="J2993" s="2"/>
      <c r="K2993" s="2"/>
      <c r="L2993" s="4"/>
    </row>
    <row r="2994" spans="1:12" ht="14.25" customHeight="1">
      <c r="A2994" s="19"/>
      <c r="B2994" s="2"/>
      <c r="C2994" s="2"/>
      <c r="D2994" s="20"/>
      <c r="E2994" s="20"/>
      <c r="F2994" s="2"/>
      <c r="G2994" s="2"/>
      <c r="H2994" s="2"/>
      <c r="I2994" s="2"/>
      <c r="J2994" s="2"/>
      <c r="K2994" s="2"/>
      <c r="L2994" s="4"/>
    </row>
    <row r="2995" spans="1:12" ht="14.25" customHeight="1">
      <c r="A2995" s="19"/>
      <c r="B2995" s="2"/>
      <c r="C2995" s="2"/>
      <c r="D2995" s="20"/>
      <c r="E2995" s="20"/>
      <c r="F2995" s="2"/>
      <c r="G2995" s="2"/>
      <c r="H2995" s="2"/>
      <c r="I2995" s="2"/>
      <c r="J2995" s="2"/>
      <c r="K2995" s="2"/>
      <c r="L2995" s="4"/>
    </row>
    <row r="2996" spans="1:12" ht="14.25" customHeight="1">
      <c r="A2996" s="19"/>
      <c r="B2996" s="2"/>
      <c r="C2996" s="2"/>
      <c r="D2996" s="20"/>
      <c r="E2996" s="20"/>
      <c r="F2996" s="2"/>
      <c r="G2996" s="2"/>
      <c r="H2996" s="2"/>
      <c r="I2996" s="2"/>
      <c r="J2996" s="2"/>
      <c r="K2996" s="2"/>
      <c r="L2996" s="4"/>
    </row>
    <row r="2997" spans="1:12" ht="14.25" customHeight="1">
      <c r="A2997" s="19"/>
      <c r="B2997" s="2"/>
      <c r="C2997" s="2"/>
      <c r="D2997" s="20"/>
      <c r="E2997" s="20"/>
      <c r="F2997" s="2"/>
      <c r="G2997" s="2"/>
      <c r="H2997" s="2"/>
      <c r="I2997" s="2"/>
      <c r="J2997" s="2"/>
      <c r="K2997" s="2"/>
      <c r="L2997" s="4"/>
    </row>
    <row r="2998" spans="1:12" ht="14.25" customHeight="1">
      <c r="A2998" s="19"/>
      <c r="B2998" s="2"/>
      <c r="C2998" s="2"/>
      <c r="D2998" s="20"/>
      <c r="E2998" s="20"/>
      <c r="F2998" s="2"/>
      <c r="G2998" s="2"/>
      <c r="H2998" s="2"/>
      <c r="I2998" s="2"/>
      <c r="J2998" s="2"/>
      <c r="K2998" s="2"/>
      <c r="L2998" s="4"/>
    </row>
    <row r="2999" spans="1:12" ht="14.25" customHeight="1">
      <c r="A2999" s="19"/>
      <c r="B2999" s="2"/>
      <c r="C2999" s="2"/>
      <c r="D2999" s="20"/>
      <c r="E2999" s="20"/>
      <c r="F2999" s="2"/>
      <c r="G2999" s="2"/>
      <c r="H2999" s="2"/>
      <c r="I2999" s="2"/>
      <c r="J2999" s="2"/>
      <c r="K2999" s="2"/>
      <c r="L2999" s="4"/>
    </row>
    <row r="3000" spans="1:12" ht="14.25" customHeight="1">
      <c r="A3000" s="19"/>
      <c r="B3000" s="2"/>
      <c r="C3000" s="2"/>
      <c r="D3000" s="20"/>
      <c r="E3000" s="20"/>
      <c r="F3000" s="2"/>
      <c r="G3000" s="2"/>
      <c r="H3000" s="2"/>
      <c r="I3000" s="2"/>
      <c r="J3000" s="2"/>
      <c r="K3000" s="2"/>
      <c r="L3000" s="4"/>
    </row>
    <row r="3001" spans="1:12" ht="14.25" customHeight="1">
      <c r="A3001" s="19"/>
      <c r="B3001" s="2"/>
      <c r="C3001" s="2"/>
      <c r="D3001" s="20"/>
      <c r="E3001" s="20"/>
      <c r="F3001" s="2"/>
      <c r="G3001" s="2"/>
      <c r="H3001" s="2"/>
      <c r="I3001" s="2"/>
      <c r="J3001" s="2"/>
      <c r="K3001" s="2"/>
      <c r="L3001" s="4"/>
    </row>
    <row r="3002" spans="1:12" ht="14.25" customHeight="1">
      <c r="A3002" s="19"/>
      <c r="B3002" s="2"/>
      <c r="C3002" s="2"/>
      <c r="D3002" s="20"/>
      <c r="E3002" s="20"/>
      <c r="F3002" s="2"/>
      <c r="G3002" s="2"/>
      <c r="H3002" s="2"/>
      <c r="I3002" s="2"/>
      <c r="J3002" s="2"/>
      <c r="K3002" s="2"/>
      <c r="L3002" s="4"/>
    </row>
    <row r="3003" spans="1:12" ht="14.25" customHeight="1">
      <c r="A3003" s="19"/>
      <c r="B3003" s="2"/>
      <c r="C3003" s="2"/>
      <c r="D3003" s="20"/>
      <c r="E3003" s="20"/>
      <c r="F3003" s="2"/>
      <c r="G3003" s="2"/>
      <c r="H3003" s="2"/>
      <c r="I3003" s="2"/>
      <c r="J3003" s="2"/>
      <c r="K3003" s="2"/>
      <c r="L3003" s="4"/>
    </row>
    <row r="3004" spans="1:12" ht="14.25" customHeight="1">
      <c r="A3004" s="19"/>
      <c r="B3004" s="2"/>
      <c r="C3004" s="2"/>
      <c r="D3004" s="20"/>
      <c r="E3004" s="20"/>
      <c r="F3004" s="2"/>
      <c r="G3004" s="2"/>
      <c r="H3004" s="2"/>
      <c r="I3004" s="2"/>
      <c r="J3004" s="2"/>
      <c r="K3004" s="2"/>
      <c r="L3004" s="4"/>
    </row>
    <row r="3005" spans="1:12" ht="14.25" customHeight="1">
      <c r="A3005" s="19"/>
      <c r="B3005" s="2"/>
      <c r="C3005" s="2"/>
      <c r="D3005" s="20"/>
      <c r="E3005" s="20"/>
      <c r="F3005" s="2"/>
      <c r="G3005" s="2"/>
      <c r="H3005" s="2"/>
      <c r="I3005" s="2"/>
      <c r="J3005" s="2"/>
      <c r="K3005" s="2"/>
      <c r="L3005" s="4"/>
    </row>
    <row r="3006" spans="1:12" ht="14.25" customHeight="1">
      <c r="A3006" s="19"/>
      <c r="B3006" s="2"/>
      <c r="C3006" s="2"/>
      <c r="D3006" s="20"/>
      <c r="E3006" s="20"/>
      <c r="F3006" s="2"/>
      <c r="G3006" s="2"/>
      <c r="H3006" s="2"/>
      <c r="I3006" s="2"/>
      <c r="J3006" s="2"/>
      <c r="K3006" s="2"/>
      <c r="L3006" s="4"/>
    </row>
    <row r="3007" spans="1:12" ht="14.25" customHeight="1">
      <c r="A3007" s="19"/>
      <c r="B3007" s="2"/>
      <c r="C3007" s="2"/>
      <c r="D3007" s="20"/>
      <c r="E3007" s="20"/>
      <c r="F3007" s="2"/>
      <c r="G3007" s="2"/>
      <c r="H3007" s="2"/>
      <c r="I3007" s="2"/>
      <c r="J3007" s="2"/>
      <c r="K3007" s="2"/>
      <c r="L3007" s="4"/>
    </row>
    <row r="3008" spans="1:12" ht="14.25" customHeight="1">
      <c r="A3008" s="19"/>
      <c r="B3008" s="2"/>
      <c r="C3008" s="2"/>
      <c r="D3008" s="20"/>
      <c r="E3008" s="20"/>
      <c r="F3008" s="2"/>
      <c r="G3008" s="2"/>
      <c r="H3008" s="2"/>
      <c r="I3008" s="2"/>
      <c r="J3008" s="2"/>
      <c r="K3008" s="2"/>
      <c r="L3008" s="4"/>
    </row>
    <row r="3009" spans="1:12" ht="14.25" customHeight="1">
      <c r="A3009" s="19"/>
      <c r="B3009" s="2"/>
      <c r="C3009" s="2"/>
      <c r="D3009" s="20"/>
      <c r="E3009" s="20"/>
      <c r="F3009" s="2"/>
      <c r="G3009" s="2"/>
      <c r="H3009" s="2"/>
      <c r="I3009" s="2"/>
      <c r="J3009" s="2"/>
      <c r="K3009" s="2"/>
      <c r="L3009" s="4"/>
    </row>
    <row r="3010" spans="1:12" ht="14.25" customHeight="1">
      <c r="A3010" s="19"/>
      <c r="B3010" s="2"/>
      <c r="C3010" s="2"/>
      <c r="D3010" s="20"/>
      <c r="E3010" s="20"/>
      <c r="F3010" s="2"/>
      <c r="G3010" s="2"/>
      <c r="H3010" s="2"/>
      <c r="I3010" s="2"/>
      <c r="J3010" s="2"/>
      <c r="K3010" s="2"/>
      <c r="L3010" s="4"/>
    </row>
    <row r="3011" spans="1:12" ht="14.25" customHeight="1">
      <c r="A3011" s="19"/>
      <c r="B3011" s="2"/>
      <c r="C3011" s="2"/>
      <c r="D3011" s="20"/>
      <c r="E3011" s="20"/>
      <c r="F3011" s="2"/>
      <c r="G3011" s="2"/>
      <c r="H3011" s="2"/>
      <c r="I3011" s="2"/>
      <c r="J3011" s="2"/>
      <c r="K3011" s="2"/>
      <c r="L3011" s="4"/>
    </row>
    <row r="3012" spans="1:12" ht="14.25" customHeight="1">
      <c r="A3012" s="19"/>
      <c r="B3012" s="2"/>
      <c r="C3012" s="2"/>
      <c r="D3012" s="20"/>
      <c r="E3012" s="20"/>
      <c r="F3012" s="2"/>
      <c r="G3012" s="2"/>
      <c r="H3012" s="2"/>
      <c r="I3012" s="2"/>
      <c r="J3012" s="2"/>
      <c r="K3012" s="2"/>
      <c r="L3012" s="4"/>
    </row>
    <row r="3013" spans="1:12" ht="14.25" customHeight="1">
      <c r="A3013" s="19"/>
      <c r="B3013" s="2"/>
      <c r="C3013" s="2"/>
      <c r="D3013" s="20"/>
      <c r="E3013" s="20"/>
      <c r="F3013" s="2"/>
      <c r="G3013" s="2"/>
      <c r="H3013" s="2"/>
      <c r="I3013" s="2"/>
      <c r="J3013" s="2"/>
      <c r="K3013" s="2"/>
      <c r="L3013" s="4"/>
    </row>
    <row r="3014" spans="1:12" ht="14.25" customHeight="1">
      <c r="A3014" s="19"/>
      <c r="B3014" s="2"/>
      <c r="C3014" s="2"/>
      <c r="D3014" s="20"/>
      <c r="E3014" s="20"/>
      <c r="F3014" s="2"/>
      <c r="G3014" s="2"/>
      <c r="H3014" s="2"/>
      <c r="I3014" s="2"/>
      <c r="J3014" s="2"/>
      <c r="K3014" s="2"/>
      <c r="L3014" s="4"/>
    </row>
    <row r="3015" spans="1:12" ht="14.25" customHeight="1">
      <c r="A3015" s="19"/>
      <c r="B3015" s="2"/>
      <c r="C3015" s="2"/>
      <c r="D3015" s="20"/>
      <c r="E3015" s="20"/>
      <c r="F3015" s="2"/>
      <c r="G3015" s="2"/>
      <c r="H3015" s="2"/>
      <c r="I3015" s="2"/>
      <c r="J3015" s="2"/>
      <c r="K3015" s="2"/>
      <c r="L3015" s="4"/>
    </row>
    <row r="3016" spans="1:12" ht="14.25" customHeight="1">
      <c r="A3016" s="19"/>
      <c r="B3016" s="2"/>
      <c r="C3016" s="2"/>
      <c r="D3016" s="20"/>
      <c r="E3016" s="20"/>
      <c r="F3016" s="2"/>
      <c r="G3016" s="2"/>
      <c r="H3016" s="2"/>
      <c r="I3016" s="2"/>
      <c r="J3016" s="2"/>
      <c r="K3016" s="2"/>
      <c r="L3016" s="4"/>
    </row>
    <row r="3017" spans="1:12" ht="14.25" customHeight="1">
      <c r="A3017" s="19"/>
      <c r="B3017" s="2"/>
      <c r="C3017" s="2"/>
      <c r="D3017" s="20"/>
      <c r="E3017" s="20"/>
      <c r="F3017" s="2"/>
      <c r="G3017" s="2"/>
      <c r="H3017" s="2"/>
      <c r="I3017" s="2"/>
      <c r="J3017" s="2"/>
      <c r="K3017" s="2"/>
      <c r="L3017" s="4"/>
    </row>
    <row r="3018" spans="1:12" ht="14.25" customHeight="1">
      <c r="A3018" s="19"/>
      <c r="B3018" s="2"/>
      <c r="C3018" s="2"/>
      <c r="D3018" s="20"/>
      <c r="E3018" s="20"/>
      <c r="F3018" s="2"/>
      <c r="G3018" s="2"/>
      <c r="H3018" s="2"/>
      <c r="I3018" s="2"/>
      <c r="J3018" s="2"/>
      <c r="K3018" s="2"/>
      <c r="L3018" s="4"/>
    </row>
    <row r="3019" spans="1:12" ht="14.25" customHeight="1">
      <c r="A3019" s="19"/>
      <c r="B3019" s="2"/>
      <c r="C3019" s="2"/>
      <c r="D3019" s="20"/>
      <c r="E3019" s="20"/>
      <c r="F3019" s="2"/>
      <c r="G3019" s="2"/>
      <c r="H3019" s="2"/>
      <c r="I3019" s="2"/>
      <c r="J3019" s="2"/>
      <c r="K3019" s="2"/>
      <c r="L3019" s="4"/>
    </row>
    <row r="3020" spans="1:12" ht="14.25" customHeight="1">
      <c r="A3020" s="19"/>
      <c r="B3020" s="2"/>
      <c r="C3020" s="2"/>
      <c r="D3020" s="20"/>
      <c r="E3020" s="20"/>
      <c r="F3020" s="2"/>
      <c r="G3020" s="2"/>
      <c r="H3020" s="2"/>
      <c r="I3020" s="2"/>
      <c r="J3020" s="2"/>
      <c r="K3020" s="2"/>
      <c r="L3020" s="4"/>
    </row>
    <row r="3021" spans="1:12" ht="14.25" customHeight="1">
      <c r="A3021" s="19"/>
      <c r="B3021" s="2"/>
      <c r="C3021" s="2"/>
      <c r="D3021" s="20"/>
      <c r="E3021" s="20"/>
      <c r="F3021" s="2"/>
      <c r="G3021" s="2"/>
      <c r="H3021" s="2"/>
      <c r="I3021" s="2"/>
      <c r="J3021" s="2"/>
      <c r="K3021" s="2"/>
      <c r="L3021" s="4"/>
    </row>
    <row r="3022" spans="1:12" ht="14.25" customHeight="1">
      <c r="A3022" s="19"/>
      <c r="B3022" s="2"/>
      <c r="C3022" s="2"/>
      <c r="D3022" s="20"/>
      <c r="E3022" s="20"/>
      <c r="F3022" s="2"/>
      <c r="G3022" s="2"/>
      <c r="H3022" s="2"/>
      <c r="I3022" s="2"/>
      <c r="J3022" s="2"/>
      <c r="K3022" s="2"/>
      <c r="L3022" s="4"/>
    </row>
    <row r="3023" spans="1:12" ht="14.25" customHeight="1">
      <c r="A3023" s="19"/>
      <c r="B3023" s="2"/>
      <c r="C3023" s="2"/>
      <c r="D3023" s="20"/>
      <c r="E3023" s="20"/>
      <c r="F3023" s="2"/>
      <c r="G3023" s="2"/>
      <c r="H3023" s="2"/>
      <c r="I3023" s="2"/>
      <c r="J3023" s="2"/>
      <c r="K3023" s="2"/>
      <c r="L3023" s="4"/>
    </row>
    <row r="3024" spans="1:12" ht="14.25" customHeight="1">
      <c r="A3024" s="19"/>
      <c r="B3024" s="2"/>
      <c r="C3024" s="2"/>
      <c r="D3024" s="20"/>
      <c r="E3024" s="20"/>
      <c r="F3024" s="2"/>
      <c r="G3024" s="2"/>
      <c r="H3024" s="2"/>
      <c r="I3024" s="2"/>
      <c r="J3024" s="2"/>
      <c r="K3024" s="2"/>
      <c r="L3024" s="4"/>
    </row>
    <row r="3025" spans="1:12" ht="14.25" customHeight="1">
      <c r="A3025" s="19"/>
      <c r="B3025" s="2"/>
      <c r="C3025" s="2"/>
      <c r="D3025" s="20"/>
      <c r="E3025" s="20"/>
      <c r="F3025" s="2"/>
      <c r="G3025" s="2"/>
      <c r="H3025" s="2"/>
      <c r="I3025" s="2"/>
      <c r="J3025" s="2"/>
      <c r="K3025" s="2"/>
      <c r="L3025" s="4"/>
    </row>
    <row r="3026" spans="1:12" ht="14.25" customHeight="1">
      <c r="A3026" s="19"/>
      <c r="B3026" s="2"/>
      <c r="C3026" s="2"/>
      <c r="D3026" s="20"/>
      <c r="E3026" s="20"/>
      <c r="F3026" s="2"/>
      <c r="G3026" s="2"/>
      <c r="H3026" s="2"/>
      <c r="I3026" s="2"/>
      <c r="J3026" s="2"/>
      <c r="K3026" s="2"/>
      <c r="L3026" s="4"/>
    </row>
    <row r="3027" spans="1:12" ht="14.25" customHeight="1">
      <c r="A3027" s="19"/>
      <c r="B3027" s="2"/>
      <c r="C3027" s="2"/>
      <c r="D3027" s="20"/>
      <c r="E3027" s="20"/>
      <c r="F3027" s="2"/>
      <c r="G3027" s="2"/>
      <c r="H3027" s="2"/>
      <c r="I3027" s="2"/>
      <c r="J3027" s="2"/>
      <c r="K3027" s="2"/>
      <c r="L3027" s="4"/>
    </row>
    <row r="3028" spans="1:12" ht="14.25" customHeight="1">
      <c r="A3028" s="19"/>
      <c r="B3028" s="2"/>
      <c r="C3028" s="2"/>
      <c r="D3028" s="20"/>
      <c r="E3028" s="20"/>
      <c r="F3028" s="2"/>
      <c r="G3028" s="2"/>
      <c r="H3028" s="2"/>
      <c r="I3028" s="2"/>
      <c r="J3028" s="2"/>
      <c r="K3028" s="2"/>
      <c r="L3028" s="4"/>
    </row>
    <row r="3029" spans="1:12" ht="14.25" customHeight="1">
      <c r="A3029" s="19"/>
      <c r="B3029" s="2"/>
      <c r="C3029" s="2"/>
      <c r="D3029" s="20"/>
      <c r="E3029" s="20"/>
      <c r="F3029" s="2"/>
      <c r="G3029" s="2"/>
      <c r="H3029" s="2"/>
      <c r="I3029" s="2"/>
      <c r="J3029" s="2"/>
      <c r="K3029" s="2"/>
      <c r="L3029" s="4"/>
    </row>
    <row r="3030" spans="1:12" ht="14.25" customHeight="1">
      <c r="A3030" s="19"/>
      <c r="B3030" s="2"/>
      <c r="C3030" s="2"/>
      <c r="D3030" s="20"/>
      <c r="E3030" s="20"/>
      <c r="F3030" s="2"/>
      <c r="G3030" s="2"/>
      <c r="H3030" s="2"/>
      <c r="I3030" s="2"/>
      <c r="J3030" s="2"/>
      <c r="K3030" s="2"/>
      <c r="L3030" s="4"/>
    </row>
    <row r="3031" spans="1:12" ht="14.25" customHeight="1">
      <c r="A3031" s="19"/>
      <c r="B3031" s="2"/>
      <c r="C3031" s="2"/>
      <c r="D3031" s="20"/>
      <c r="E3031" s="20"/>
      <c r="F3031" s="2"/>
      <c r="G3031" s="2"/>
      <c r="H3031" s="2"/>
      <c r="I3031" s="2"/>
      <c r="J3031" s="2"/>
      <c r="K3031" s="2"/>
      <c r="L3031" s="4"/>
    </row>
    <row r="3032" spans="1:12" ht="14.25" customHeight="1">
      <c r="A3032" s="19"/>
      <c r="B3032" s="2"/>
      <c r="C3032" s="2"/>
      <c r="D3032" s="20"/>
      <c r="E3032" s="20"/>
      <c r="F3032" s="2"/>
      <c r="G3032" s="2"/>
      <c r="H3032" s="2"/>
      <c r="I3032" s="2"/>
      <c r="J3032" s="2"/>
      <c r="K3032" s="2"/>
      <c r="L3032" s="4"/>
    </row>
    <row r="3033" spans="1:12" ht="14.25" customHeight="1">
      <c r="A3033" s="19"/>
      <c r="B3033" s="2"/>
      <c r="C3033" s="2"/>
      <c r="D3033" s="20"/>
      <c r="E3033" s="20"/>
      <c r="F3033" s="2"/>
      <c r="G3033" s="2"/>
      <c r="H3033" s="2"/>
      <c r="I3033" s="2"/>
      <c r="J3033" s="2"/>
      <c r="K3033" s="2"/>
      <c r="L3033" s="4"/>
    </row>
    <row r="3034" spans="1:12" ht="14.25" customHeight="1">
      <c r="A3034" s="19"/>
      <c r="B3034" s="2"/>
      <c r="C3034" s="2"/>
      <c r="D3034" s="20"/>
      <c r="E3034" s="20"/>
      <c r="F3034" s="2"/>
      <c r="G3034" s="2"/>
      <c r="H3034" s="2"/>
      <c r="I3034" s="2"/>
      <c r="J3034" s="2"/>
      <c r="K3034" s="2"/>
      <c r="L3034" s="4"/>
    </row>
    <row r="3035" spans="1:12" ht="14.25" customHeight="1">
      <c r="A3035" s="19"/>
      <c r="B3035" s="2"/>
      <c r="C3035" s="2"/>
      <c r="D3035" s="20"/>
      <c r="E3035" s="20"/>
      <c r="F3035" s="2"/>
      <c r="G3035" s="2"/>
      <c r="H3035" s="2"/>
      <c r="I3035" s="2"/>
      <c r="J3035" s="2"/>
      <c r="K3035" s="2"/>
      <c r="L3035" s="4"/>
    </row>
    <row r="3036" spans="1:12" ht="14.25" customHeight="1">
      <c r="A3036" s="19"/>
      <c r="B3036" s="2"/>
      <c r="C3036" s="2"/>
      <c r="D3036" s="20"/>
      <c r="E3036" s="20"/>
      <c r="F3036" s="2"/>
      <c r="G3036" s="2"/>
      <c r="H3036" s="2"/>
      <c r="I3036" s="2"/>
      <c r="J3036" s="2"/>
      <c r="K3036" s="2"/>
      <c r="L3036" s="4"/>
    </row>
    <row r="3037" spans="1:12" ht="14.25" customHeight="1">
      <c r="A3037" s="19"/>
      <c r="B3037" s="2"/>
      <c r="C3037" s="2"/>
      <c r="D3037" s="20"/>
      <c r="E3037" s="20"/>
      <c r="F3037" s="2"/>
      <c r="G3037" s="2"/>
      <c r="H3037" s="2"/>
      <c r="I3037" s="2"/>
      <c r="J3037" s="2"/>
      <c r="K3037" s="2"/>
      <c r="L3037" s="4"/>
    </row>
    <row r="3038" spans="1:12" ht="14.25" customHeight="1">
      <c r="A3038" s="19"/>
      <c r="B3038" s="2"/>
      <c r="C3038" s="2"/>
      <c r="D3038" s="20"/>
      <c r="E3038" s="20"/>
      <c r="F3038" s="2"/>
      <c r="G3038" s="2"/>
      <c r="H3038" s="2"/>
      <c r="I3038" s="2"/>
      <c r="J3038" s="2"/>
      <c r="K3038" s="2"/>
      <c r="L3038" s="4"/>
    </row>
    <row r="3039" spans="1:12" ht="14.25" customHeight="1">
      <c r="A3039" s="19"/>
      <c r="B3039" s="2"/>
      <c r="C3039" s="2"/>
      <c r="D3039" s="20"/>
      <c r="E3039" s="20"/>
      <c r="F3039" s="2"/>
      <c r="G3039" s="2"/>
      <c r="H3039" s="2"/>
      <c r="I3039" s="2"/>
      <c r="J3039" s="2"/>
      <c r="K3039" s="2"/>
      <c r="L3039" s="4"/>
    </row>
    <row r="3040" spans="1:12" ht="14.25" customHeight="1">
      <c r="A3040" s="19"/>
      <c r="B3040" s="2"/>
      <c r="C3040" s="2"/>
      <c r="D3040" s="20"/>
      <c r="E3040" s="20"/>
      <c r="F3040" s="2"/>
      <c r="G3040" s="2"/>
      <c r="H3040" s="2"/>
      <c r="I3040" s="2"/>
      <c r="J3040" s="2"/>
      <c r="K3040" s="2"/>
      <c r="L3040" s="4"/>
    </row>
    <row r="3041" spans="1:12" ht="14.25" customHeight="1">
      <c r="A3041" s="19"/>
      <c r="B3041" s="2"/>
      <c r="C3041" s="2"/>
      <c r="D3041" s="20"/>
      <c r="E3041" s="20"/>
      <c r="F3041" s="2"/>
      <c r="G3041" s="2"/>
      <c r="H3041" s="2"/>
      <c r="I3041" s="2"/>
      <c r="J3041" s="2"/>
      <c r="K3041" s="2"/>
      <c r="L3041" s="4"/>
    </row>
    <row r="3042" spans="1:12" ht="14.25" customHeight="1">
      <c r="A3042" s="19"/>
      <c r="B3042" s="2"/>
      <c r="C3042" s="2"/>
      <c r="D3042" s="20"/>
      <c r="E3042" s="20"/>
      <c r="F3042" s="2"/>
      <c r="G3042" s="2"/>
      <c r="H3042" s="2"/>
      <c r="I3042" s="2"/>
      <c r="J3042" s="2"/>
      <c r="K3042" s="2"/>
      <c r="L3042" s="4"/>
    </row>
    <row r="3043" spans="1:12" ht="14.25" customHeight="1">
      <c r="A3043" s="19"/>
      <c r="B3043" s="2"/>
      <c r="C3043" s="2"/>
      <c r="D3043" s="20"/>
      <c r="E3043" s="20"/>
      <c r="F3043" s="2"/>
      <c r="G3043" s="2"/>
      <c r="H3043" s="2"/>
      <c r="I3043" s="2"/>
      <c r="J3043" s="2"/>
      <c r="K3043" s="2"/>
      <c r="L3043" s="4"/>
    </row>
    <row r="3044" spans="1:12" ht="14.25" customHeight="1">
      <c r="A3044" s="19"/>
      <c r="B3044" s="2"/>
      <c r="C3044" s="21"/>
      <c r="D3044" s="20"/>
      <c r="E3044" s="20"/>
      <c r="F3044" s="2"/>
      <c r="G3044" s="2"/>
      <c r="H3044" s="2"/>
      <c r="I3044" s="2"/>
      <c r="J3044" s="2"/>
      <c r="K3044" s="2"/>
      <c r="L3044" s="4"/>
    </row>
    <row r="3045" spans="1:12" ht="14.25" customHeight="1">
      <c r="A3045" s="19"/>
      <c r="B3045" s="2"/>
      <c r="C3045" s="21"/>
      <c r="D3045" s="20"/>
      <c r="E3045" s="20"/>
      <c r="F3045" s="2"/>
      <c r="G3045" s="2"/>
      <c r="H3045" s="2"/>
      <c r="I3045" s="2"/>
      <c r="J3045" s="2"/>
      <c r="K3045" s="2"/>
      <c r="L3045" s="4"/>
    </row>
    <row r="3046" spans="1:12" ht="14.25" customHeight="1">
      <c r="A3046" s="19"/>
      <c r="B3046" s="2"/>
      <c r="C3046" s="21"/>
      <c r="D3046" s="20"/>
      <c r="E3046" s="20"/>
      <c r="F3046" s="2"/>
      <c r="G3046" s="2"/>
      <c r="H3046" s="2"/>
      <c r="I3046" s="2"/>
      <c r="J3046" s="2"/>
      <c r="K3046" s="2"/>
      <c r="L3046" s="4"/>
    </row>
    <row r="3047" spans="1:12" ht="14.25" customHeight="1">
      <c r="A3047" s="19"/>
      <c r="B3047" s="2"/>
      <c r="C3047" s="21"/>
      <c r="D3047" s="20"/>
      <c r="E3047" s="20"/>
      <c r="F3047" s="2"/>
      <c r="G3047" s="2"/>
      <c r="H3047" s="2"/>
      <c r="I3047" s="2"/>
      <c r="J3047" s="2"/>
      <c r="K3047" s="2"/>
      <c r="L3047" s="4"/>
    </row>
    <row r="3048" spans="1:12" ht="14.25" customHeight="1">
      <c r="A3048" s="19"/>
      <c r="B3048" s="2"/>
      <c r="C3048" s="21"/>
      <c r="D3048" s="20"/>
      <c r="E3048" s="20"/>
      <c r="F3048" s="2"/>
      <c r="G3048" s="2"/>
      <c r="H3048" s="2"/>
      <c r="I3048" s="2"/>
      <c r="J3048" s="2"/>
      <c r="K3048" s="2"/>
      <c r="L3048" s="4"/>
    </row>
    <row r="3049" spans="1:12" ht="14.25" customHeight="1">
      <c r="A3049" s="19"/>
      <c r="B3049" s="2"/>
      <c r="C3049" s="21"/>
      <c r="D3049" s="20"/>
      <c r="E3049" s="20"/>
      <c r="F3049" s="2"/>
      <c r="G3049" s="2"/>
      <c r="H3049" s="2"/>
      <c r="I3049" s="2"/>
      <c r="J3049" s="2"/>
      <c r="K3049" s="2"/>
      <c r="L3049" s="4"/>
    </row>
    <row r="3050" spans="1:12" ht="14.25" customHeight="1">
      <c r="A3050" s="19"/>
      <c r="B3050" s="2"/>
      <c r="C3050" s="21"/>
      <c r="D3050" s="20"/>
      <c r="E3050" s="20"/>
      <c r="F3050" s="2"/>
      <c r="G3050" s="2"/>
      <c r="H3050" s="2"/>
      <c r="I3050" s="2"/>
      <c r="J3050" s="2"/>
      <c r="K3050" s="2"/>
      <c r="L3050" s="4"/>
    </row>
    <row r="3051" spans="1:12" ht="14.25" customHeight="1">
      <c r="A3051" s="19"/>
      <c r="B3051" s="2"/>
      <c r="C3051" s="21"/>
      <c r="D3051" s="20"/>
      <c r="E3051" s="20"/>
      <c r="F3051" s="2"/>
      <c r="G3051" s="2"/>
      <c r="H3051" s="2"/>
      <c r="I3051" s="2"/>
      <c r="J3051" s="2"/>
      <c r="K3051" s="2"/>
      <c r="L3051" s="4"/>
    </row>
    <row r="3052" spans="1:12" ht="14.25" customHeight="1">
      <c r="A3052" s="19"/>
      <c r="B3052" s="2"/>
      <c r="C3052" s="21"/>
      <c r="D3052" s="20"/>
      <c r="E3052" s="20"/>
      <c r="F3052" s="2"/>
      <c r="G3052" s="2"/>
      <c r="H3052" s="2"/>
      <c r="I3052" s="2"/>
      <c r="J3052" s="2"/>
      <c r="K3052" s="2"/>
      <c r="L3052" s="4"/>
    </row>
    <row r="3053" spans="1:12" ht="14.25" customHeight="1">
      <c r="A3053" s="19"/>
      <c r="B3053" s="2"/>
      <c r="C3053" s="21"/>
      <c r="D3053" s="20"/>
      <c r="E3053" s="20"/>
      <c r="F3053" s="2"/>
      <c r="G3053" s="2"/>
      <c r="H3053" s="2"/>
      <c r="I3053" s="2"/>
      <c r="J3053" s="2"/>
      <c r="K3053" s="2"/>
      <c r="L3053" s="4"/>
    </row>
    <row r="3054" spans="1:12" ht="14.25" customHeight="1">
      <c r="A3054" s="19"/>
      <c r="B3054" s="2"/>
      <c r="C3054" s="21"/>
      <c r="D3054" s="20"/>
      <c r="E3054" s="20"/>
      <c r="F3054" s="2"/>
      <c r="G3054" s="2"/>
      <c r="H3054" s="2"/>
      <c r="I3054" s="2"/>
      <c r="J3054" s="2"/>
      <c r="K3054" s="2"/>
      <c r="L3054" s="4"/>
    </row>
    <row r="3055" spans="1:12" ht="14.25" customHeight="1">
      <c r="A3055" s="19"/>
      <c r="B3055" s="2"/>
      <c r="C3055" s="21"/>
      <c r="D3055" s="20"/>
      <c r="E3055" s="20"/>
      <c r="F3055" s="2"/>
      <c r="G3055" s="2"/>
      <c r="H3055" s="2"/>
      <c r="I3055" s="2"/>
      <c r="J3055" s="2"/>
      <c r="K3055" s="2"/>
      <c r="L3055" s="4"/>
    </row>
    <row r="3056" spans="1:12" ht="14.25" customHeight="1">
      <c r="A3056" s="19"/>
      <c r="B3056" s="2"/>
      <c r="C3056" s="21"/>
      <c r="D3056" s="20"/>
      <c r="E3056" s="20"/>
      <c r="F3056" s="2"/>
      <c r="G3056" s="2"/>
      <c r="H3056" s="2"/>
      <c r="I3056" s="2"/>
      <c r="J3056" s="2"/>
      <c r="K3056" s="2"/>
      <c r="L3056" s="4"/>
    </row>
    <row r="3057" spans="1:12" ht="14.25" customHeight="1">
      <c r="A3057" s="19"/>
      <c r="B3057" s="2"/>
      <c r="C3057" s="21"/>
      <c r="D3057" s="20"/>
      <c r="E3057" s="20"/>
      <c r="F3057" s="2"/>
      <c r="G3057" s="2"/>
      <c r="H3057" s="2"/>
      <c r="I3057" s="2"/>
      <c r="J3057" s="2"/>
      <c r="K3057" s="2"/>
      <c r="L3057" s="4"/>
    </row>
    <row r="3058" spans="1:12" ht="14.25" customHeight="1">
      <c r="A3058" s="19"/>
      <c r="B3058" s="2"/>
      <c r="C3058" s="21"/>
      <c r="D3058" s="20"/>
      <c r="E3058" s="20"/>
      <c r="F3058" s="2"/>
      <c r="G3058" s="2"/>
      <c r="H3058" s="2"/>
      <c r="I3058" s="2"/>
      <c r="J3058" s="2"/>
      <c r="K3058" s="2"/>
      <c r="L3058" s="4"/>
    </row>
    <row r="3059" spans="1:12" ht="14.25" customHeight="1">
      <c r="A3059" s="19"/>
      <c r="B3059" s="2"/>
      <c r="C3059" s="21"/>
      <c r="D3059" s="20"/>
      <c r="E3059" s="20"/>
      <c r="F3059" s="2"/>
      <c r="G3059" s="2"/>
      <c r="H3059" s="2"/>
      <c r="I3059" s="2"/>
      <c r="J3059" s="2"/>
      <c r="K3059" s="2"/>
      <c r="L3059" s="4"/>
    </row>
    <row r="3060" spans="1:12" ht="14.25" customHeight="1">
      <c r="A3060" s="19"/>
      <c r="B3060" s="2"/>
      <c r="C3060" s="21"/>
      <c r="D3060" s="20"/>
      <c r="E3060" s="20"/>
      <c r="F3060" s="2"/>
      <c r="G3060" s="2"/>
      <c r="H3060" s="2"/>
      <c r="I3060" s="2"/>
      <c r="J3060" s="2"/>
      <c r="K3060" s="2"/>
      <c r="L3060" s="4"/>
    </row>
    <row r="3061" spans="1:12" ht="14.25" customHeight="1">
      <c r="A3061" s="19"/>
      <c r="B3061" s="2"/>
      <c r="C3061" s="21"/>
      <c r="D3061" s="20"/>
      <c r="E3061" s="20"/>
      <c r="F3061" s="2"/>
      <c r="G3061" s="2"/>
      <c r="H3061" s="2"/>
      <c r="I3061" s="2"/>
      <c r="J3061" s="2"/>
      <c r="K3061" s="2"/>
      <c r="L3061" s="4"/>
    </row>
    <row r="3062" spans="1:12" ht="14.25" customHeight="1">
      <c r="A3062" s="19"/>
      <c r="B3062" s="2"/>
      <c r="C3062" s="21"/>
      <c r="D3062" s="20"/>
      <c r="E3062" s="20"/>
      <c r="F3062" s="2"/>
      <c r="G3062" s="2"/>
      <c r="H3062" s="2"/>
      <c r="I3062" s="2"/>
      <c r="J3062" s="2"/>
      <c r="K3062" s="2"/>
      <c r="L3062" s="4"/>
    </row>
    <row r="3063" spans="1:12" ht="14.25" customHeight="1">
      <c r="A3063" s="19"/>
      <c r="B3063" s="2"/>
      <c r="C3063" s="21"/>
      <c r="D3063" s="20"/>
      <c r="E3063" s="20"/>
      <c r="F3063" s="2"/>
      <c r="G3063" s="2"/>
      <c r="H3063" s="2"/>
      <c r="I3063" s="2"/>
      <c r="J3063" s="2"/>
      <c r="K3063" s="2"/>
      <c r="L3063" s="4"/>
    </row>
    <row r="3064" spans="1:12" ht="14.25" customHeight="1">
      <c r="A3064" s="19"/>
      <c r="B3064" s="2"/>
      <c r="C3064" s="21"/>
      <c r="D3064" s="20"/>
      <c r="E3064" s="20"/>
      <c r="F3064" s="2"/>
      <c r="G3064" s="2"/>
      <c r="H3064" s="2"/>
      <c r="I3064" s="2"/>
      <c r="J3064" s="2"/>
      <c r="K3064" s="2"/>
      <c r="L3064" s="4"/>
    </row>
    <row r="3065" spans="1:12" ht="14.25" customHeight="1">
      <c r="A3065" s="19"/>
      <c r="B3065" s="2"/>
      <c r="C3065" s="21"/>
      <c r="D3065" s="20"/>
      <c r="E3065" s="20"/>
      <c r="F3065" s="2"/>
      <c r="G3065" s="2"/>
      <c r="H3065" s="2"/>
      <c r="I3065" s="2"/>
      <c r="J3065" s="2"/>
      <c r="K3065" s="2"/>
      <c r="L3065" s="4"/>
    </row>
    <row r="3066" spans="1:12" ht="14.25" customHeight="1">
      <c r="A3066" s="19"/>
      <c r="B3066" s="2"/>
      <c r="C3066" s="21"/>
      <c r="D3066" s="20"/>
      <c r="E3066" s="20"/>
      <c r="F3066" s="2"/>
      <c r="G3066" s="2"/>
      <c r="H3066" s="2"/>
      <c r="I3066" s="2"/>
      <c r="J3066" s="2"/>
      <c r="K3066" s="2"/>
      <c r="L3066" s="4"/>
    </row>
    <row r="3067" spans="1:12" ht="14.25" customHeight="1">
      <c r="A3067" s="19"/>
      <c r="B3067" s="2"/>
      <c r="C3067" s="21"/>
      <c r="D3067" s="20"/>
      <c r="E3067" s="20"/>
      <c r="F3067" s="2"/>
      <c r="G3067" s="2"/>
      <c r="H3067" s="2"/>
      <c r="I3067" s="2"/>
      <c r="J3067" s="2"/>
      <c r="K3067" s="2"/>
      <c r="L3067" s="4"/>
    </row>
    <row r="3068" spans="1:12" ht="14.25" customHeight="1">
      <c r="A3068" s="19"/>
      <c r="B3068" s="2"/>
      <c r="C3068" s="21"/>
      <c r="D3068" s="20"/>
      <c r="E3068" s="20"/>
      <c r="F3068" s="2"/>
      <c r="G3068" s="2"/>
      <c r="H3068" s="2"/>
      <c r="I3068" s="2"/>
      <c r="J3068" s="2"/>
      <c r="K3068" s="2"/>
      <c r="L3068" s="4"/>
    </row>
    <row r="3069" spans="1:12" ht="14.25" customHeight="1">
      <c r="A3069" s="19"/>
      <c r="B3069" s="2"/>
      <c r="C3069" s="21"/>
      <c r="D3069" s="20"/>
      <c r="E3069" s="20"/>
      <c r="F3069" s="2"/>
      <c r="G3069" s="2"/>
      <c r="H3069" s="2"/>
      <c r="I3069" s="2"/>
      <c r="J3069" s="2"/>
      <c r="K3069" s="2"/>
      <c r="L3069" s="4"/>
    </row>
    <row r="3070" spans="1:12" ht="14.25" customHeight="1">
      <c r="A3070" s="19"/>
      <c r="B3070" s="2"/>
      <c r="C3070" s="21"/>
      <c r="D3070" s="20"/>
      <c r="E3070" s="20"/>
      <c r="F3070" s="2"/>
      <c r="G3070" s="2"/>
      <c r="H3070" s="2"/>
      <c r="I3070" s="2"/>
      <c r="J3070" s="2"/>
      <c r="K3070" s="2"/>
      <c r="L3070" s="4"/>
    </row>
    <row r="3071" spans="1:12" ht="14.25" customHeight="1">
      <c r="A3071" s="19"/>
      <c r="B3071" s="2"/>
      <c r="C3071" s="21"/>
      <c r="D3071" s="20"/>
      <c r="E3071" s="20"/>
      <c r="F3071" s="2"/>
      <c r="G3071" s="2"/>
      <c r="H3071" s="2"/>
      <c r="I3071" s="2"/>
      <c r="J3071" s="2"/>
      <c r="K3071" s="2"/>
      <c r="L3071" s="4"/>
    </row>
    <row r="3072" spans="1:12" ht="14.25" customHeight="1">
      <c r="A3072" s="19"/>
      <c r="B3072" s="2"/>
      <c r="C3072" s="21"/>
      <c r="D3072" s="20"/>
      <c r="E3072" s="20"/>
      <c r="F3072" s="2"/>
      <c r="G3072" s="2"/>
      <c r="H3072" s="2"/>
      <c r="I3072" s="2"/>
      <c r="J3072" s="2"/>
      <c r="K3072" s="2"/>
      <c r="L3072" s="4"/>
    </row>
    <row r="3073" spans="1:12" ht="14.25" customHeight="1">
      <c r="A3073" s="19"/>
      <c r="B3073" s="2"/>
      <c r="C3073" s="21"/>
      <c r="D3073" s="20"/>
      <c r="E3073" s="20"/>
      <c r="F3073" s="2"/>
      <c r="G3073" s="2"/>
      <c r="H3073" s="2"/>
      <c r="I3073" s="2"/>
      <c r="J3073" s="2"/>
      <c r="K3073" s="2"/>
      <c r="L3073" s="4"/>
    </row>
    <row r="3074" spans="1:12" ht="14.25" customHeight="1">
      <c r="A3074" s="19"/>
      <c r="B3074" s="2"/>
      <c r="C3074" s="21"/>
      <c r="D3074" s="20"/>
      <c r="E3074" s="20"/>
      <c r="F3074" s="2"/>
      <c r="G3074" s="2"/>
      <c r="H3074" s="2"/>
      <c r="I3074" s="2"/>
      <c r="J3074" s="2"/>
      <c r="K3074" s="2"/>
      <c r="L3074" s="4"/>
    </row>
    <row r="3075" spans="1:12" ht="14.25" customHeight="1">
      <c r="A3075" s="19"/>
      <c r="B3075" s="2"/>
      <c r="C3075" s="21"/>
      <c r="D3075" s="20"/>
      <c r="E3075" s="20"/>
      <c r="F3075" s="2"/>
      <c r="G3075" s="2"/>
      <c r="H3075" s="2"/>
      <c r="I3075" s="2"/>
      <c r="J3075" s="2"/>
      <c r="K3075" s="2"/>
      <c r="L3075" s="4"/>
    </row>
    <row r="3076" spans="1:12" ht="14.25" customHeight="1">
      <c r="A3076" s="19"/>
      <c r="B3076" s="2"/>
      <c r="C3076" s="21"/>
      <c r="D3076" s="20"/>
      <c r="E3076" s="20"/>
      <c r="F3076" s="2"/>
      <c r="G3076" s="2"/>
      <c r="H3076" s="2"/>
      <c r="I3076" s="2"/>
      <c r="J3076" s="2"/>
      <c r="K3076" s="2"/>
      <c r="L3076" s="4"/>
    </row>
    <row r="3077" spans="1:12" ht="14.25" customHeight="1">
      <c r="A3077" s="19"/>
      <c r="B3077" s="2"/>
      <c r="C3077" s="21"/>
      <c r="D3077" s="20"/>
      <c r="E3077" s="20"/>
      <c r="F3077" s="2"/>
      <c r="G3077" s="2"/>
      <c r="H3077" s="2"/>
      <c r="I3077" s="2"/>
      <c r="J3077" s="2"/>
      <c r="K3077" s="2"/>
      <c r="L3077" s="4"/>
    </row>
    <row r="3078" spans="1:12" ht="14.25" customHeight="1">
      <c r="A3078" s="19"/>
      <c r="B3078" s="2"/>
      <c r="C3078" s="21"/>
      <c r="D3078" s="20"/>
      <c r="E3078" s="20"/>
      <c r="F3078" s="2"/>
      <c r="G3078" s="2"/>
      <c r="H3078" s="2"/>
      <c r="I3078" s="2"/>
      <c r="J3078" s="2"/>
      <c r="K3078" s="2"/>
      <c r="L3078" s="4"/>
    </row>
    <row r="3079" spans="1:12" ht="14.25" customHeight="1">
      <c r="A3079" s="19"/>
      <c r="B3079" s="2"/>
      <c r="C3079" s="21"/>
      <c r="D3079" s="20"/>
      <c r="E3079" s="20"/>
      <c r="F3079" s="2"/>
      <c r="G3079" s="2"/>
      <c r="H3079" s="2"/>
      <c r="I3079" s="2"/>
      <c r="J3079" s="2"/>
      <c r="K3079" s="2"/>
      <c r="L3079" s="4"/>
    </row>
    <row r="3080" spans="1:12" ht="14.25" customHeight="1">
      <c r="A3080" s="19"/>
      <c r="B3080" s="2"/>
      <c r="C3080" s="21"/>
      <c r="D3080" s="20"/>
      <c r="E3080" s="20"/>
      <c r="F3080" s="2"/>
      <c r="G3080" s="2"/>
      <c r="H3080" s="2"/>
      <c r="I3080" s="2"/>
      <c r="J3080" s="2"/>
      <c r="K3080" s="2"/>
      <c r="L3080" s="4"/>
    </row>
    <row r="3081" spans="1:12" ht="14.25" customHeight="1">
      <c r="A3081" s="19"/>
      <c r="B3081" s="2"/>
      <c r="C3081" s="21"/>
      <c r="D3081" s="20"/>
      <c r="E3081" s="20"/>
      <c r="F3081" s="2"/>
      <c r="G3081" s="2"/>
      <c r="H3081" s="2"/>
      <c r="I3081" s="2"/>
      <c r="J3081" s="2"/>
      <c r="K3081" s="2"/>
      <c r="L3081" s="4"/>
    </row>
    <row r="3082" spans="1:12" ht="14.25" customHeight="1">
      <c r="A3082" s="19"/>
      <c r="B3082" s="2"/>
      <c r="C3082" s="21"/>
      <c r="D3082" s="20"/>
      <c r="E3082" s="20"/>
      <c r="F3082" s="2"/>
      <c r="G3082" s="2"/>
      <c r="H3082" s="2"/>
      <c r="I3082" s="2"/>
      <c r="J3082" s="2"/>
      <c r="K3082" s="2"/>
      <c r="L3082" s="4"/>
    </row>
    <row r="3083" spans="1:12" ht="14.25" customHeight="1">
      <c r="A3083" s="19"/>
      <c r="B3083" s="2"/>
      <c r="C3083" s="21"/>
      <c r="D3083" s="20"/>
      <c r="E3083" s="20"/>
      <c r="F3083" s="2"/>
      <c r="G3083" s="2"/>
      <c r="H3083" s="2"/>
      <c r="I3083" s="2"/>
      <c r="J3083" s="2"/>
      <c r="K3083" s="2"/>
      <c r="L3083" s="4"/>
    </row>
    <row r="3084" spans="1:12" ht="14.25" customHeight="1">
      <c r="A3084" s="19"/>
      <c r="B3084" s="2"/>
      <c r="C3084" s="21"/>
      <c r="D3084" s="20"/>
      <c r="E3084" s="20"/>
      <c r="F3084" s="2"/>
      <c r="G3084" s="2"/>
      <c r="H3084" s="2"/>
      <c r="I3084" s="2"/>
      <c r="J3084" s="2"/>
      <c r="K3084" s="2"/>
      <c r="L3084" s="4"/>
    </row>
    <row r="3085" spans="1:12" ht="14.25" customHeight="1">
      <c r="A3085" s="19"/>
      <c r="B3085" s="2"/>
      <c r="C3085" s="21"/>
      <c r="D3085" s="20"/>
      <c r="E3085" s="20"/>
      <c r="F3085" s="2"/>
      <c r="G3085" s="2"/>
      <c r="H3085" s="2"/>
      <c r="I3085" s="2"/>
      <c r="J3085" s="2"/>
      <c r="K3085" s="2"/>
      <c r="L3085" s="4"/>
    </row>
    <row r="3086" spans="1:12" ht="14.25" customHeight="1">
      <c r="A3086" s="19"/>
      <c r="B3086" s="2"/>
      <c r="C3086" s="21"/>
      <c r="D3086" s="20"/>
      <c r="E3086" s="20"/>
      <c r="F3086" s="2"/>
      <c r="G3086" s="2"/>
      <c r="H3086" s="2"/>
      <c r="I3086" s="2"/>
      <c r="J3086" s="2"/>
      <c r="K3086" s="2"/>
      <c r="L3086" s="4"/>
    </row>
    <row r="3087" spans="1:12" ht="14.25" customHeight="1">
      <c r="A3087" s="19"/>
      <c r="B3087" s="2"/>
      <c r="C3087" s="21"/>
      <c r="D3087" s="20"/>
      <c r="E3087" s="20"/>
      <c r="F3087" s="2"/>
      <c r="G3087" s="2"/>
      <c r="H3087" s="2"/>
      <c r="I3087" s="2"/>
      <c r="J3087" s="2"/>
      <c r="K3087" s="2"/>
      <c r="L3087" s="4"/>
    </row>
    <row r="3088" spans="1:12" ht="14.25" customHeight="1">
      <c r="A3088" s="19"/>
      <c r="B3088" s="2"/>
      <c r="C3088" s="21"/>
      <c r="D3088" s="20"/>
      <c r="E3088" s="20"/>
      <c r="F3088" s="2"/>
      <c r="G3088" s="2"/>
      <c r="H3088" s="2"/>
      <c r="I3088" s="2"/>
      <c r="J3088" s="2"/>
      <c r="K3088" s="2"/>
      <c r="L3088" s="4"/>
    </row>
    <row r="3089" spans="1:12" ht="14.25" customHeight="1">
      <c r="A3089" s="19"/>
      <c r="B3089" s="2"/>
      <c r="C3089" s="21"/>
      <c r="D3089" s="20"/>
      <c r="E3089" s="20"/>
      <c r="F3089" s="2"/>
      <c r="G3089" s="2"/>
      <c r="H3089" s="2"/>
      <c r="I3089" s="2"/>
      <c r="J3089" s="2"/>
      <c r="K3089" s="2"/>
      <c r="L3089" s="4"/>
    </row>
    <row r="3090" spans="1:12" ht="14.25" customHeight="1">
      <c r="A3090" s="19"/>
      <c r="B3090" s="2"/>
      <c r="C3090" s="21"/>
      <c r="D3090" s="20"/>
      <c r="E3090" s="20"/>
      <c r="F3090" s="2"/>
      <c r="G3090" s="2"/>
      <c r="H3090" s="2"/>
      <c r="I3090" s="2"/>
      <c r="J3090" s="2"/>
      <c r="K3090" s="2"/>
      <c r="L3090" s="4"/>
    </row>
    <row r="3091" spans="1:12" ht="14.25" customHeight="1">
      <c r="A3091" s="19"/>
      <c r="B3091" s="2"/>
      <c r="C3091" s="21"/>
      <c r="D3091" s="20"/>
      <c r="E3091" s="20"/>
      <c r="F3091" s="2"/>
      <c r="G3091" s="2"/>
      <c r="H3091" s="2"/>
      <c r="I3091" s="2"/>
      <c r="J3091" s="2"/>
      <c r="K3091" s="2"/>
      <c r="L3091" s="4"/>
    </row>
    <row r="3092" spans="1:12" ht="14.25" customHeight="1">
      <c r="A3092" s="19"/>
      <c r="B3092" s="2"/>
      <c r="C3092" s="21"/>
      <c r="D3092" s="20"/>
      <c r="E3092" s="20"/>
      <c r="F3092" s="2"/>
      <c r="G3092" s="2"/>
      <c r="H3092" s="2"/>
      <c r="I3092" s="2"/>
      <c r="J3092" s="2"/>
      <c r="K3092" s="2"/>
      <c r="L3092" s="4"/>
    </row>
    <row r="3093" spans="1:12" ht="14.25" customHeight="1">
      <c r="A3093" s="19"/>
      <c r="B3093" s="2"/>
      <c r="C3093" s="21"/>
      <c r="D3093" s="20"/>
      <c r="E3093" s="20"/>
      <c r="F3093" s="2"/>
      <c r="G3093" s="2"/>
      <c r="H3093" s="2"/>
      <c r="I3093" s="2"/>
      <c r="J3093" s="2"/>
      <c r="K3093" s="2"/>
      <c r="L3093" s="4"/>
    </row>
    <row r="3094" spans="1:12" ht="14.25" customHeight="1">
      <c r="A3094" s="19"/>
      <c r="B3094" s="2"/>
      <c r="C3094" s="21"/>
      <c r="D3094" s="20"/>
      <c r="E3094" s="20"/>
      <c r="F3094" s="2"/>
      <c r="G3094" s="2"/>
      <c r="H3094" s="2"/>
      <c r="I3094" s="2"/>
      <c r="J3094" s="2"/>
      <c r="K3094" s="2"/>
      <c r="L3094" s="4"/>
    </row>
    <row r="3095" spans="1:12" ht="14.25" customHeight="1">
      <c r="A3095" s="19"/>
      <c r="B3095" s="2"/>
      <c r="C3095" s="21"/>
      <c r="D3095" s="20"/>
      <c r="E3095" s="20"/>
      <c r="F3095" s="2"/>
      <c r="G3095" s="2"/>
      <c r="H3095" s="2"/>
      <c r="I3095" s="2"/>
      <c r="J3095" s="2"/>
      <c r="K3095" s="2"/>
      <c r="L3095" s="4"/>
    </row>
    <row r="3096" spans="1:12" ht="14.25" customHeight="1">
      <c r="A3096" s="19"/>
      <c r="B3096" s="2"/>
      <c r="C3096" s="21"/>
      <c r="D3096" s="20"/>
      <c r="E3096" s="20"/>
      <c r="F3096" s="2"/>
      <c r="G3096" s="2"/>
      <c r="H3096" s="2"/>
      <c r="I3096" s="2"/>
      <c r="J3096" s="2"/>
      <c r="K3096" s="2"/>
      <c r="L3096" s="4"/>
    </row>
    <row r="3097" spans="1:12" ht="14.25" customHeight="1">
      <c r="A3097" s="19"/>
      <c r="B3097" s="2"/>
      <c r="C3097" s="21"/>
      <c r="D3097" s="20"/>
      <c r="E3097" s="20"/>
      <c r="F3097" s="2"/>
      <c r="G3097" s="2"/>
      <c r="H3097" s="2"/>
      <c r="I3097" s="2"/>
      <c r="J3097" s="2"/>
      <c r="K3097" s="2"/>
      <c r="L3097" s="4"/>
    </row>
    <row r="3098" spans="1:12" ht="14.25" customHeight="1">
      <c r="A3098" s="19"/>
      <c r="B3098" s="2"/>
      <c r="C3098" s="21"/>
      <c r="D3098" s="20"/>
      <c r="E3098" s="20"/>
      <c r="F3098" s="2"/>
      <c r="G3098" s="2"/>
      <c r="H3098" s="2"/>
      <c r="I3098" s="2"/>
      <c r="J3098" s="2"/>
      <c r="K3098" s="2"/>
      <c r="L3098" s="4"/>
    </row>
    <row r="3099" spans="1:12" ht="14.25" customHeight="1">
      <c r="A3099" s="19"/>
      <c r="B3099" s="2"/>
      <c r="C3099" s="21"/>
      <c r="D3099" s="20"/>
      <c r="E3099" s="20"/>
      <c r="F3099" s="2"/>
      <c r="G3099" s="2"/>
      <c r="H3099" s="2"/>
      <c r="I3099" s="2"/>
      <c r="J3099" s="2"/>
      <c r="K3099" s="2"/>
      <c r="L3099" s="4"/>
    </row>
    <row r="3100" spans="1:12" ht="14.25" customHeight="1">
      <c r="A3100" s="19"/>
      <c r="B3100" s="2"/>
      <c r="C3100" s="21"/>
      <c r="D3100" s="20"/>
      <c r="E3100" s="20"/>
      <c r="F3100" s="2"/>
      <c r="G3100" s="2"/>
      <c r="H3100" s="2"/>
      <c r="I3100" s="2"/>
      <c r="J3100" s="2"/>
      <c r="K3100" s="2"/>
      <c r="L3100" s="4"/>
    </row>
    <row r="3101" spans="1:12" ht="14.25" customHeight="1">
      <c r="A3101" s="19"/>
      <c r="B3101" s="2"/>
      <c r="C3101" s="21"/>
      <c r="D3101" s="20"/>
      <c r="E3101" s="20"/>
      <c r="F3101" s="2"/>
      <c r="G3101" s="2"/>
      <c r="H3101" s="2"/>
      <c r="I3101" s="2"/>
      <c r="J3101" s="2"/>
      <c r="K3101" s="2"/>
      <c r="L3101" s="4"/>
    </row>
    <row r="3102" spans="1:12" ht="14.25" customHeight="1">
      <c r="A3102" s="19"/>
      <c r="B3102" s="2"/>
      <c r="C3102" s="21"/>
      <c r="D3102" s="20"/>
      <c r="E3102" s="20"/>
      <c r="F3102" s="2"/>
      <c r="G3102" s="2"/>
      <c r="H3102" s="2"/>
      <c r="I3102" s="2"/>
      <c r="J3102" s="2"/>
      <c r="K3102" s="2"/>
      <c r="L3102" s="4"/>
    </row>
    <row r="3103" spans="1:12" ht="14.25" customHeight="1">
      <c r="A3103" s="19"/>
      <c r="B3103" s="2"/>
      <c r="C3103" s="21"/>
      <c r="D3103" s="20"/>
      <c r="E3103" s="20"/>
      <c r="F3103" s="2"/>
      <c r="G3103" s="2"/>
      <c r="H3103" s="2"/>
      <c r="I3103" s="2"/>
      <c r="J3103" s="2"/>
      <c r="K3103" s="2"/>
      <c r="L3103" s="4"/>
    </row>
    <row r="3104" spans="1:12" ht="14.25" customHeight="1">
      <c r="A3104" s="19"/>
      <c r="B3104" s="2"/>
      <c r="C3104" s="21"/>
      <c r="D3104" s="20"/>
      <c r="E3104" s="20"/>
      <c r="F3104" s="2"/>
      <c r="G3104" s="2"/>
      <c r="H3104" s="2"/>
      <c r="I3104" s="2"/>
      <c r="J3104" s="2"/>
      <c r="K3104" s="2"/>
      <c r="L3104" s="4"/>
    </row>
    <row r="3105" spans="1:12" ht="14.25" customHeight="1">
      <c r="A3105" s="19"/>
      <c r="B3105" s="2"/>
      <c r="C3105" s="21"/>
      <c r="D3105" s="20"/>
      <c r="E3105" s="20"/>
      <c r="F3105" s="20"/>
      <c r="G3105" s="2"/>
      <c r="H3105" s="2"/>
      <c r="I3105" s="2"/>
      <c r="J3105" s="2"/>
      <c r="K3105" s="2"/>
      <c r="L3105" s="4"/>
    </row>
    <row r="3106" spans="1:12" ht="14.25" customHeight="1">
      <c r="A3106" s="19"/>
      <c r="B3106" s="2"/>
      <c r="C3106" s="21"/>
      <c r="D3106" s="20"/>
      <c r="E3106" s="20"/>
      <c r="F3106" s="2"/>
      <c r="G3106" s="2"/>
      <c r="H3106" s="2"/>
      <c r="I3106" s="2"/>
      <c r="J3106" s="2"/>
      <c r="K3106" s="2"/>
      <c r="L3106" s="4"/>
    </row>
    <row r="3107" spans="1:12" ht="14.25" customHeight="1">
      <c r="A3107" s="19"/>
      <c r="B3107" s="2"/>
      <c r="C3107" s="21"/>
      <c r="D3107" s="20"/>
      <c r="E3107" s="20"/>
      <c r="F3107" s="2"/>
      <c r="G3107" s="2"/>
      <c r="H3107" s="2"/>
      <c r="I3107" s="2"/>
      <c r="J3107" s="2"/>
      <c r="K3107" s="2"/>
      <c r="L3107" s="4"/>
    </row>
    <row r="3108" spans="1:12" ht="14.25" customHeight="1">
      <c r="A3108" s="19"/>
      <c r="B3108" s="2"/>
      <c r="C3108" s="21"/>
      <c r="D3108" s="20"/>
      <c r="E3108" s="20"/>
      <c r="F3108" s="2"/>
      <c r="G3108" s="2"/>
      <c r="H3108" s="2"/>
      <c r="I3108" s="2"/>
      <c r="J3108" s="2"/>
      <c r="K3108" s="2"/>
      <c r="L3108" s="4"/>
    </row>
    <row r="3109" spans="1:12" ht="14.25" customHeight="1">
      <c r="A3109" s="19"/>
      <c r="B3109" s="2"/>
      <c r="C3109" s="21"/>
      <c r="D3109" s="20"/>
      <c r="E3109" s="20"/>
      <c r="F3109" s="2"/>
      <c r="G3109" s="2"/>
      <c r="H3109" s="2"/>
      <c r="I3109" s="2"/>
      <c r="J3109" s="2"/>
      <c r="K3109" s="2"/>
      <c r="L3109" s="4"/>
    </row>
    <row r="3110" spans="1:12" ht="14.25" customHeight="1">
      <c r="A3110" s="19"/>
      <c r="B3110" s="2"/>
      <c r="C3110" s="21"/>
      <c r="D3110" s="20"/>
      <c r="E3110" s="20"/>
      <c r="F3110" s="2"/>
      <c r="G3110" s="2"/>
      <c r="H3110" s="2"/>
      <c r="I3110" s="2"/>
      <c r="J3110" s="2"/>
      <c r="K3110" s="2"/>
      <c r="L3110" s="4"/>
    </row>
    <row r="3111" spans="1:12" ht="14.25" customHeight="1">
      <c r="A3111" s="19"/>
      <c r="B3111" s="2"/>
      <c r="C3111" s="21"/>
      <c r="D3111" s="20"/>
      <c r="E3111" s="20"/>
      <c r="F3111" s="2"/>
      <c r="G3111" s="2"/>
      <c r="H3111" s="2"/>
      <c r="I3111" s="2"/>
      <c r="J3111" s="2"/>
      <c r="K3111" s="2"/>
      <c r="L3111" s="4"/>
    </row>
    <row r="3112" spans="1:12" ht="14.25" customHeight="1">
      <c r="A3112" s="19"/>
      <c r="B3112" s="2"/>
      <c r="C3112" s="21"/>
      <c r="D3112" s="20"/>
      <c r="E3112" s="20"/>
      <c r="F3112" s="2"/>
      <c r="G3112" s="2"/>
      <c r="H3112" s="2"/>
      <c r="I3112" s="2"/>
      <c r="J3112" s="2"/>
      <c r="K3112" s="2"/>
      <c r="L3112" s="4"/>
    </row>
    <row r="3113" spans="1:12" ht="14.25" customHeight="1">
      <c r="A3113" s="19"/>
      <c r="B3113" s="2"/>
      <c r="C3113" s="21"/>
      <c r="D3113" s="20"/>
      <c r="E3113" s="20"/>
      <c r="F3113" s="2"/>
      <c r="G3113" s="2"/>
      <c r="H3113" s="2"/>
      <c r="I3113" s="2"/>
      <c r="J3113" s="2"/>
      <c r="K3113" s="2"/>
      <c r="L3113" s="4"/>
    </row>
    <row r="3114" spans="1:12" ht="14.25" customHeight="1">
      <c r="A3114" s="19"/>
      <c r="B3114" s="2"/>
      <c r="C3114" s="21"/>
      <c r="D3114" s="20"/>
      <c r="E3114" s="20"/>
      <c r="F3114" s="2"/>
      <c r="G3114" s="2"/>
      <c r="H3114" s="2"/>
      <c r="I3114" s="2"/>
      <c r="J3114" s="2"/>
      <c r="K3114" s="2"/>
      <c r="L3114" s="4"/>
    </row>
    <row r="3115" spans="1:12" ht="14.25" customHeight="1">
      <c r="A3115" s="19"/>
      <c r="B3115" s="21"/>
      <c r="C3115" s="21"/>
      <c r="D3115" s="21"/>
      <c r="E3115" s="21"/>
      <c r="F3115" s="2"/>
      <c r="G3115" s="2"/>
      <c r="H3115" s="2"/>
      <c r="I3115" s="2"/>
      <c r="J3115" s="2"/>
      <c r="K3115" s="2"/>
      <c r="L3115" s="4"/>
    </row>
    <row r="3116" spans="1:12" ht="14.25" customHeight="1">
      <c r="A3116" s="19"/>
      <c r="B3116" s="21"/>
      <c r="C3116" s="21"/>
      <c r="D3116" s="21"/>
      <c r="E3116" s="21"/>
      <c r="F3116" s="2"/>
      <c r="G3116" s="2"/>
      <c r="H3116" s="2"/>
      <c r="I3116" s="2"/>
      <c r="J3116" s="2"/>
      <c r="K3116" s="2"/>
      <c r="L3116" s="4"/>
    </row>
    <row r="3117" spans="1:12" ht="14.25" customHeight="1">
      <c r="A3117" s="19"/>
      <c r="B3117" s="21"/>
      <c r="C3117" s="21"/>
      <c r="D3117" s="21"/>
      <c r="E3117" s="21"/>
      <c r="F3117" s="2"/>
      <c r="G3117" s="2"/>
      <c r="H3117" s="2"/>
      <c r="I3117" s="2"/>
      <c r="J3117" s="2"/>
      <c r="K3117" s="2"/>
      <c r="L3117" s="4"/>
    </row>
    <row r="3118" spans="1:12" ht="14.25" customHeight="1">
      <c r="A3118" s="19"/>
      <c r="B3118" s="2"/>
      <c r="C3118" s="2"/>
      <c r="D3118" s="20"/>
      <c r="E3118" s="20"/>
      <c r="F3118" s="2"/>
      <c r="G3118" s="2"/>
      <c r="H3118" s="2"/>
      <c r="I3118" s="2"/>
      <c r="J3118" s="2"/>
      <c r="K3118" s="2"/>
      <c r="L3118" s="4"/>
    </row>
    <row r="3119" spans="1:12" ht="14.25" customHeight="1">
      <c r="A3119" s="19"/>
      <c r="B3119" s="2"/>
      <c r="C3119" s="2"/>
      <c r="D3119" s="20"/>
      <c r="E3119" s="20"/>
      <c r="F3119" s="2"/>
      <c r="G3119" s="2"/>
      <c r="H3119" s="2"/>
      <c r="I3119" s="2"/>
      <c r="J3119" s="2"/>
      <c r="K3119" s="2"/>
      <c r="L3119" s="4"/>
    </row>
    <row r="3120" spans="1:12" ht="14.25" customHeight="1">
      <c r="A3120" s="19"/>
      <c r="B3120" s="2"/>
      <c r="C3120" s="2"/>
      <c r="D3120" s="20"/>
      <c r="E3120" s="20"/>
      <c r="F3120" s="2"/>
      <c r="G3120" s="2"/>
      <c r="H3120" s="2"/>
      <c r="I3120" s="2"/>
      <c r="J3120" s="2"/>
      <c r="K3120" s="2"/>
      <c r="L3120" s="4"/>
    </row>
    <row r="3121" spans="1:12" ht="14.25" customHeight="1">
      <c r="A3121" s="19"/>
      <c r="B3121" s="2"/>
      <c r="C3121" s="2"/>
      <c r="D3121" s="20"/>
      <c r="E3121" s="20"/>
      <c r="F3121" s="2"/>
      <c r="G3121" s="2"/>
      <c r="H3121" s="2"/>
      <c r="I3121" s="2"/>
      <c r="J3121" s="2"/>
      <c r="K3121" s="2"/>
      <c r="L3121" s="4"/>
    </row>
    <row r="3122" spans="1:12" ht="14.25" customHeight="1">
      <c r="A3122" s="19"/>
      <c r="B3122" s="2"/>
      <c r="C3122" s="2"/>
      <c r="D3122" s="20"/>
      <c r="E3122" s="20"/>
      <c r="F3122" s="2"/>
      <c r="G3122" s="2"/>
      <c r="H3122" s="2"/>
      <c r="I3122" s="2"/>
      <c r="J3122" s="2"/>
      <c r="K3122" s="2"/>
      <c r="L3122" s="4"/>
    </row>
    <row r="3123" spans="1:12" ht="14.25" customHeight="1">
      <c r="A3123" s="19"/>
      <c r="B3123" s="2"/>
      <c r="C3123" s="2"/>
      <c r="D3123" s="20"/>
      <c r="E3123" s="20"/>
      <c r="F3123" s="2"/>
      <c r="G3123" s="2"/>
      <c r="H3123" s="2"/>
      <c r="I3123" s="2"/>
      <c r="J3123" s="2"/>
      <c r="K3123" s="2"/>
      <c r="L3123" s="4"/>
    </row>
    <row r="3124" spans="1:12" ht="14.25" customHeight="1">
      <c r="A3124" s="19"/>
      <c r="B3124" s="2"/>
      <c r="C3124" s="2"/>
      <c r="D3124" s="20"/>
      <c r="E3124" s="20"/>
      <c r="F3124" s="2"/>
      <c r="G3124" s="2"/>
      <c r="H3124" s="2"/>
      <c r="I3124" s="2"/>
      <c r="J3124" s="2"/>
      <c r="K3124" s="2"/>
      <c r="L3124" s="4"/>
    </row>
    <row r="3125" spans="1:12" ht="14.25" customHeight="1">
      <c r="A3125" s="19"/>
      <c r="B3125" s="2"/>
      <c r="C3125" s="2"/>
      <c r="D3125" s="20"/>
      <c r="E3125" s="20"/>
      <c r="F3125" s="2"/>
      <c r="G3125" s="2"/>
      <c r="H3125" s="2"/>
      <c r="I3125" s="2"/>
      <c r="J3125" s="2"/>
      <c r="K3125" s="2"/>
      <c r="L3125" s="4"/>
    </row>
    <row r="3126" spans="1:12" ht="14.25" customHeight="1">
      <c r="A3126" s="19"/>
      <c r="B3126" s="2"/>
      <c r="C3126" s="2"/>
      <c r="D3126" s="20"/>
      <c r="E3126" s="20"/>
      <c r="F3126" s="2"/>
      <c r="G3126" s="2"/>
      <c r="H3126" s="2"/>
      <c r="I3126" s="2"/>
      <c r="J3126" s="2"/>
      <c r="K3126" s="2"/>
      <c r="L3126" s="4"/>
    </row>
    <row r="3127" spans="1:12" ht="14.25" customHeight="1">
      <c r="A3127" s="19"/>
      <c r="B3127" s="2"/>
      <c r="C3127" s="2"/>
      <c r="D3127" s="20"/>
      <c r="E3127" s="20"/>
      <c r="F3127" s="2"/>
      <c r="G3127" s="2"/>
      <c r="H3127" s="2"/>
      <c r="I3127" s="2"/>
      <c r="J3127" s="2"/>
      <c r="K3127" s="2"/>
      <c r="L3127" s="4"/>
    </row>
    <row r="3128" spans="1:12" ht="14.25" customHeight="1">
      <c r="A3128" s="19"/>
      <c r="B3128" s="2"/>
      <c r="C3128" s="2"/>
      <c r="D3128" s="20"/>
      <c r="E3128" s="20"/>
      <c r="F3128" s="2"/>
      <c r="G3128" s="2"/>
      <c r="H3128" s="2"/>
      <c r="I3128" s="2"/>
      <c r="J3128" s="2"/>
      <c r="K3128" s="2"/>
      <c r="L3128" s="4"/>
    </row>
    <row r="3129" spans="1:12" ht="14.25" customHeight="1">
      <c r="A3129" s="19"/>
      <c r="B3129" s="2"/>
      <c r="C3129" s="2"/>
      <c r="D3129" s="20"/>
      <c r="E3129" s="20"/>
      <c r="F3129" s="2"/>
      <c r="G3129" s="2"/>
      <c r="H3129" s="2"/>
      <c r="I3129" s="2"/>
      <c r="J3129" s="2"/>
      <c r="K3129" s="2"/>
      <c r="L3129" s="4"/>
    </row>
    <row r="3130" spans="1:12" ht="14.25" customHeight="1">
      <c r="A3130" s="19"/>
      <c r="B3130" s="2"/>
      <c r="C3130" s="2"/>
      <c r="D3130" s="20"/>
      <c r="E3130" s="20"/>
      <c r="F3130" s="2"/>
      <c r="G3130" s="2"/>
      <c r="H3130" s="2"/>
      <c r="I3130" s="2"/>
      <c r="J3130" s="2"/>
      <c r="K3130" s="2"/>
      <c r="L3130" s="4"/>
    </row>
    <row r="3131" spans="1:12" ht="14.25" customHeight="1">
      <c r="A3131" s="19"/>
      <c r="B3131" s="2"/>
      <c r="C3131" s="2"/>
      <c r="D3131" s="20"/>
      <c r="E3131" s="20"/>
      <c r="F3131" s="2"/>
      <c r="G3131" s="2"/>
      <c r="H3131" s="2"/>
      <c r="I3131" s="2"/>
      <c r="J3131" s="2"/>
      <c r="K3131" s="2"/>
      <c r="L3131" s="4"/>
    </row>
    <row r="3132" spans="1:12" ht="14.25" customHeight="1">
      <c r="A3132" s="19"/>
      <c r="B3132" s="2"/>
      <c r="C3132" s="2"/>
      <c r="D3132" s="20"/>
      <c r="E3132" s="20"/>
      <c r="F3132" s="2"/>
      <c r="G3132" s="2"/>
      <c r="H3132" s="2"/>
      <c r="I3132" s="2"/>
      <c r="J3132" s="2"/>
      <c r="K3132" s="2"/>
      <c r="L3132" s="4"/>
    </row>
    <row r="3133" spans="1:12" ht="14.25" customHeight="1">
      <c r="A3133" s="19"/>
      <c r="B3133" s="2"/>
      <c r="C3133" s="2"/>
      <c r="D3133" s="20"/>
      <c r="E3133" s="20"/>
      <c r="F3133" s="2"/>
      <c r="G3133" s="2"/>
      <c r="H3133" s="2"/>
      <c r="I3133" s="2"/>
      <c r="J3133" s="2"/>
      <c r="K3133" s="2"/>
      <c r="L3133" s="4"/>
    </row>
    <row r="3134" spans="1:12" ht="14.25" customHeight="1">
      <c r="A3134" s="19"/>
      <c r="B3134" s="2"/>
      <c r="C3134" s="2"/>
      <c r="D3134" s="20"/>
      <c r="E3134" s="20"/>
      <c r="F3134" s="2"/>
      <c r="G3134" s="2"/>
      <c r="H3134" s="2"/>
      <c r="I3134" s="2"/>
      <c r="J3134" s="2"/>
      <c r="K3134" s="2"/>
      <c r="L3134" s="4"/>
    </row>
    <row r="3135" spans="1:12" ht="14.25" customHeight="1">
      <c r="A3135" s="19"/>
      <c r="B3135" s="2"/>
      <c r="C3135" s="2"/>
      <c r="D3135" s="20"/>
      <c r="E3135" s="20"/>
      <c r="F3135" s="2"/>
      <c r="G3135" s="2"/>
      <c r="H3135" s="2"/>
      <c r="I3135" s="2"/>
      <c r="J3135" s="2"/>
      <c r="K3135" s="2"/>
      <c r="L3135" s="4"/>
    </row>
    <row r="3136" spans="1:12" ht="14.25" customHeight="1">
      <c r="A3136" s="19"/>
      <c r="B3136" s="2"/>
      <c r="C3136" s="2"/>
      <c r="D3136" s="20"/>
      <c r="E3136" s="20"/>
      <c r="F3136" s="2"/>
      <c r="G3136" s="2"/>
      <c r="H3136" s="2"/>
      <c r="I3136" s="2"/>
      <c r="J3136" s="2"/>
      <c r="K3136" s="2"/>
      <c r="L3136" s="4"/>
    </row>
    <row r="3137" spans="1:12" ht="14.25" customHeight="1">
      <c r="A3137" s="19"/>
      <c r="B3137" s="2"/>
      <c r="C3137" s="2"/>
      <c r="D3137" s="20"/>
      <c r="E3137" s="20"/>
      <c r="F3137" s="2"/>
      <c r="G3137" s="2"/>
      <c r="H3137" s="2"/>
      <c r="I3137" s="2"/>
      <c r="J3137" s="2"/>
      <c r="K3137" s="2"/>
      <c r="L3137" s="4"/>
    </row>
    <row r="3138" spans="1:12" ht="14.25" customHeight="1">
      <c r="A3138" s="19"/>
      <c r="B3138" s="2"/>
      <c r="C3138" s="2"/>
      <c r="D3138" s="20"/>
      <c r="E3138" s="20"/>
      <c r="F3138" s="2"/>
      <c r="G3138" s="2"/>
      <c r="H3138" s="2"/>
      <c r="I3138" s="2"/>
      <c r="J3138" s="2"/>
      <c r="K3138" s="2"/>
      <c r="L3138" s="4"/>
    </row>
    <row r="3139" spans="1:12" ht="14.25" customHeight="1">
      <c r="A3139" s="19"/>
      <c r="B3139" s="2"/>
      <c r="C3139" s="2"/>
      <c r="D3139" s="20"/>
      <c r="E3139" s="20"/>
      <c r="F3139" s="2"/>
      <c r="G3139" s="2"/>
      <c r="H3139" s="2"/>
      <c r="I3139" s="2"/>
      <c r="J3139" s="2"/>
      <c r="K3139" s="2"/>
      <c r="L3139" s="4"/>
    </row>
    <row r="3140" spans="1:12" ht="14.25" customHeight="1">
      <c r="A3140" s="19"/>
      <c r="B3140" s="2"/>
      <c r="C3140" s="2"/>
      <c r="D3140" s="20"/>
      <c r="E3140" s="20"/>
      <c r="F3140" s="2"/>
      <c r="G3140" s="2"/>
      <c r="H3140" s="2"/>
      <c r="I3140" s="2"/>
      <c r="J3140" s="2"/>
      <c r="K3140" s="2"/>
      <c r="L3140" s="4"/>
    </row>
    <row r="3141" spans="1:12" ht="14.25" customHeight="1">
      <c r="A3141" s="19"/>
      <c r="B3141" s="2"/>
      <c r="C3141" s="2"/>
      <c r="D3141" s="20"/>
      <c r="E3141" s="20"/>
      <c r="F3141" s="2"/>
      <c r="G3141" s="2"/>
      <c r="H3141" s="2"/>
      <c r="I3141" s="2"/>
      <c r="J3141" s="2"/>
      <c r="K3141" s="2"/>
      <c r="L3141" s="4"/>
    </row>
    <row r="3142" spans="1:12" ht="14.25" customHeight="1">
      <c r="A3142" s="19"/>
      <c r="B3142" s="2"/>
      <c r="C3142" s="2"/>
      <c r="D3142" s="20"/>
      <c r="E3142" s="20"/>
      <c r="F3142" s="2"/>
      <c r="G3142" s="2"/>
      <c r="H3142" s="2"/>
      <c r="I3142" s="2"/>
      <c r="J3142" s="2"/>
      <c r="K3142" s="2"/>
      <c r="L3142" s="4"/>
    </row>
    <row r="3143" spans="1:12" ht="14.25" customHeight="1">
      <c r="A3143" s="19"/>
      <c r="B3143" s="2"/>
      <c r="C3143" s="2"/>
      <c r="D3143" s="20"/>
      <c r="E3143" s="20"/>
      <c r="F3143" s="2"/>
      <c r="G3143" s="2"/>
      <c r="H3143" s="2"/>
      <c r="I3143" s="2"/>
      <c r="J3143" s="2"/>
      <c r="K3143" s="2"/>
      <c r="L3143" s="4"/>
    </row>
    <row r="3144" spans="1:12" ht="14.25" customHeight="1">
      <c r="A3144" s="19"/>
      <c r="B3144" s="2"/>
      <c r="C3144" s="2"/>
      <c r="D3144" s="20"/>
      <c r="E3144" s="20"/>
      <c r="F3144" s="2"/>
      <c r="G3144" s="2"/>
      <c r="H3144" s="2"/>
      <c r="I3144" s="2"/>
      <c r="J3144" s="2"/>
      <c r="K3144" s="2"/>
      <c r="L3144" s="4"/>
    </row>
    <row r="3145" spans="1:12" ht="14.25" customHeight="1">
      <c r="A3145" s="19"/>
      <c r="B3145" s="2"/>
      <c r="C3145" s="2"/>
      <c r="D3145" s="20"/>
      <c r="E3145" s="20"/>
      <c r="F3145" s="2"/>
      <c r="G3145" s="2"/>
      <c r="H3145" s="2"/>
      <c r="I3145" s="2"/>
      <c r="J3145" s="2"/>
      <c r="K3145" s="2"/>
      <c r="L3145" s="4"/>
    </row>
    <row r="3146" spans="1:12" ht="14.25" customHeight="1">
      <c r="A3146" s="19"/>
      <c r="B3146" s="2"/>
      <c r="C3146" s="2"/>
      <c r="D3146" s="20"/>
      <c r="E3146" s="20"/>
      <c r="F3146" s="2"/>
      <c r="G3146" s="2"/>
      <c r="H3146" s="2"/>
      <c r="I3146" s="2"/>
      <c r="J3146" s="2"/>
      <c r="K3146" s="2"/>
      <c r="L3146" s="4"/>
    </row>
    <row r="3147" spans="1:12" ht="14.25" customHeight="1">
      <c r="A3147" s="19"/>
      <c r="B3147" s="2"/>
      <c r="C3147" s="2"/>
      <c r="D3147" s="20"/>
      <c r="E3147" s="20"/>
      <c r="F3147" s="2"/>
      <c r="G3147" s="2"/>
      <c r="H3147" s="2"/>
      <c r="I3147" s="2"/>
      <c r="J3147" s="2"/>
      <c r="K3147" s="2"/>
      <c r="L3147" s="4"/>
    </row>
    <row r="3148" spans="1:12" ht="14.25" customHeight="1">
      <c r="A3148" s="19"/>
      <c r="B3148" s="2"/>
      <c r="C3148" s="2"/>
      <c r="D3148" s="20"/>
      <c r="E3148" s="20"/>
      <c r="F3148" s="2"/>
      <c r="G3148" s="2"/>
      <c r="H3148" s="2"/>
      <c r="I3148" s="2"/>
      <c r="J3148" s="2"/>
      <c r="K3148" s="2"/>
      <c r="L3148" s="4"/>
    </row>
    <row r="3149" spans="1:12" ht="14.25" customHeight="1">
      <c r="A3149" s="19"/>
      <c r="B3149" s="2"/>
      <c r="C3149" s="2"/>
      <c r="D3149" s="20"/>
      <c r="E3149" s="20"/>
      <c r="F3149" s="2"/>
      <c r="G3149" s="2"/>
      <c r="H3149" s="2"/>
      <c r="I3149" s="2"/>
      <c r="J3149" s="2"/>
      <c r="K3149" s="2"/>
      <c r="L3149" s="4"/>
    </row>
    <row r="3150" spans="1:12" ht="14.25" customHeight="1">
      <c r="A3150" s="19"/>
      <c r="B3150" s="2"/>
      <c r="C3150" s="2"/>
      <c r="D3150" s="20"/>
      <c r="E3150" s="20"/>
      <c r="F3150" s="2"/>
      <c r="G3150" s="2"/>
      <c r="H3150" s="2"/>
      <c r="I3150" s="2"/>
      <c r="J3150" s="2"/>
      <c r="K3150" s="2"/>
      <c r="L3150" s="4"/>
    </row>
    <row r="3151" spans="1:12" ht="14.25" customHeight="1">
      <c r="A3151" s="19"/>
      <c r="B3151" s="2"/>
      <c r="C3151" s="2"/>
      <c r="D3151" s="20"/>
      <c r="E3151" s="20"/>
      <c r="F3151" s="2"/>
      <c r="G3151" s="2"/>
      <c r="H3151" s="2"/>
      <c r="I3151" s="2"/>
      <c r="J3151" s="2"/>
      <c r="K3151" s="2"/>
      <c r="L3151" s="4"/>
    </row>
    <row r="3152" spans="1:12" ht="14.25" customHeight="1">
      <c r="A3152" s="19"/>
      <c r="B3152" s="2"/>
      <c r="C3152" s="2"/>
      <c r="D3152" s="20"/>
      <c r="E3152" s="20"/>
      <c r="F3152" s="2"/>
      <c r="G3152" s="2"/>
      <c r="H3152" s="2"/>
      <c r="I3152" s="2"/>
      <c r="J3152" s="2"/>
      <c r="K3152" s="2"/>
      <c r="L3152" s="4"/>
    </row>
    <row r="3153" spans="1:12" ht="14.25" customHeight="1">
      <c r="A3153" s="19"/>
      <c r="B3153" s="2"/>
      <c r="C3153" s="21"/>
      <c r="D3153" s="20"/>
      <c r="E3153" s="20"/>
      <c r="F3153" s="2"/>
      <c r="G3153" s="2"/>
      <c r="H3153" s="2"/>
      <c r="I3153" s="2"/>
      <c r="J3153" s="2"/>
      <c r="K3153" s="2"/>
      <c r="L3153" s="4"/>
    </row>
    <row r="3154" spans="1:12" ht="14.25" customHeight="1">
      <c r="A3154" s="19"/>
      <c r="B3154" s="2"/>
      <c r="C3154" s="21"/>
      <c r="D3154" s="20"/>
      <c r="E3154" s="20"/>
      <c r="F3154" s="2"/>
      <c r="G3154" s="2"/>
      <c r="H3154" s="2"/>
      <c r="I3154" s="2"/>
      <c r="J3154" s="2"/>
      <c r="K3154" s="2"/>
      <c r="L3154" s="4"/>
    </row>
    <row r="3155" spans="1:12" ht="14.25" customHeight="1">
      <c r="A3155" s="19"/>
      <c r="B3155" s="2"/>
      <c r="C3155" s="21"/>
      <c r="D3155" s="20"/>
      <c r="E3155" s="20"/>
      <c r="F3155" s="2"/>
      <c r="G3155" s="2"/>
      <c r="H3155" s="2"/>
      <c r="I3155" s="2"/>
      <c r="J3155" s="2"/>
      <c r="K3155" s="2"/>
      <c r="L3155" s="4"/>
    </row>
    <row r="3156" spans="1:12" ht="14.25" customHeight="1">
      <c r="A3156" s="19"/>
      <c r="B3156" s="2"/>
      <c r="C3156" s="2"/>
      <c r="D3156" s="20"/>
      <c r="E3156" s="20"/>
      <c r="F3156" s="2"/>
      <c r="G3156" s="2"/>
      <c r="H3156" s="2"/>
      <c r="I3156" s="2"/>
      <c r="J3156" s="2"/>
      <c r="K3156" s="2"/>
      <c r="L3156" s="4"/>
    </row>
    <row r="3157" spans="1:12" ht="14.25" customHeight="1">
      <c r="A3157" s="19"/>
      <c r="B3157" s="2"/>
      <c r="C3157" s="21"/>
      <c r="D3157" s="20"/>
      <c r="E3157" s="20"/>
      <c r="F3157" s="2"/>
      <c r="G3157" s="2"/>
      <c r="H3157" s="2"/>
      <c r="I3157" s="2"/>
      <c r="J3157" s="2"/>
      <c r="K3157" s="2"/>
      <c r="L3157" s="4"/>
    </row>
    <row r="3158" spans="1:12" ht="14.25" customHeight="1">
      <c r="A3158" s="19"/>
      <c r="B3158" s="2"/>
      <c r="C3158" s="21"/>
      <c r="D3158" s="20"/>
      <c r="E3158" s="20"/>
      <c r="F3158" s="2"/>
      <c r="G3158" s="2"/>
      <c r="H3158" s="2"/>
      <c r="I3158" s="2"/>
      <c r="J3158" s="2"/>
      <c r="K3158" s="2"/>
      <c r="L3158" s="4"/>
    </row>
    <row r="3159" spans="1:12" ht="14.25" customHeight="1">
      <c r="A3159" s="19"/>
      <c r="B3159" s="2"/>
      <c r="C3159" s="21"/>
      <c r="D3159" s="20"/>
      <c r="E3159" s="20"/>
      <c r="F3159" s="2"/>
      <c r="G3159" s="2"/>
      <c r="H3159" s="2"/>
      <c r="I3159" s="2"/>
      <c r="J3159" s="2"/>
      <c r="K3159" s="2"/>
      <c r="L3159" s="4"/>
    </row>
    <row r="3160" spans="1:12" ht="14.25" customHeight="1">
      <c r="A3160" s="19"/>
      <c r="B3160" s="2"/>
      <c r="C3160" s="21"/>
      <c r="D3160" s="20"/>
      <c r="E3160" s="20"/>
      <c r="F3160" s="2"/>
      <c r="G3160" s="2"/>
      <c r="H3160" s="2"/>
      <c r="I3160" s="2"/>
      <c r="J3160" s="2"/>
      <c r="K3160" s="2"/>
      <c r="L3160" s="4"/>
    </row>
    <row r="3161" spans="1:12" ht="14.25" customHeight="1">
      <c r="A3161" s="19"/>
      <c r="B3161" s="2"/>
      <c r="C3161" s="21"/>
      <c r="D3161" s="20"/>
      <c r="E3161" s="20"/>
      <c r="F3161" s="2"/>
      <c r="G3161" s="2"/>
      <c r="H3161" s="2"/>
      <c r="I3161" s="2"/>
      <c r="J3161" s="2"/>
      <c r="K3161" s="2"/>
      <c r="L3161" s="4"/>
    </row>
    <row r="3162" spans="1:12" ht="14.25" customHeight="1">
      <c r="A3162" s="19"/>
      <c r="B3162" s="2"/>
      <c r="C3162" s="21"/>
      <c r="D3162" s="20"/>
      <c r="E3162" s="20"/>
      <c r="F3162" s="2"/>
      <c r="G3162" s="2"/>
      <c r="H3162" s="2"/>
      <c r="I3162" s="2"/>
      <c r="J3162" s="2"/>
      <c r="K3162" s="2"/>
      <c r="L3162" s="4"/>
    </row>
    <row r="3163" spans="1:12" ht="14.25" customHeight="1">
      <c r="A3163" s="19"/>
      <c r="B3163" s="2"/>
      <c r="C3163" s="21"/>
      <c r="D3163" s="20"/>
      <c r="E3163" s="20"/>
      <c r="F3163" s="2"/>
      <c r="G3163" s="2"/>
      <c r="H3163" s="2"/>
      <c r="I3163" s="2"/>
      <c r="J3163" s="2"/>
      <c r="K3163" s="2"/>
      <c r="L3163" s="4"/>
    </row>
    <row r="3164" spans="1:12" ht="14.25" customHeight="1">
      <c r="A3164" s="19"/>
      <c r="B3164" s="2"/>
      <c r="C3164" s="21"/>
      <c r="D3164" s="20"/>
      <c r="E3164" s="20"/>
      <c r="F3164" s="2"/>
      <c r="G3164" s="2"/>
      <c r="H3164" s="2"/>
      <c r="I3164" s="2"/>
      <c r="J3164" s="2"/>
      <c r="K3164" s="2"/>
      <c r="L3164" s="4"/>
    </row>
    <row r="3165" spans="1:12" ht="14.25" customHeight="1">
      <c r="A3165" s="19"/>
      <c r="B3165" s="2"/>
      <c r="C3165" s="21"/>
      <c r="D3165" s="20"/>
      <c r="E3165" s="20"/>
      <c r="F3165" s="2"/>
      <c r="G3165" s="2"/>
      <c r="H3165" s="2"/>
      <c r="I3165" s="2"/>
      <c r="J3165" s="2"/>
      <c r="K3165" s="2"/>
      <c r="L3165" s="4"/>
    </row>
    <row r="3166" spans="1:12" ht="14.25" customHeight="1">
      <c r="A3166" s="19"/>
      <c r="B3166" s="2"/>
      <c r="C3166" s="21"/>
      <c r="D3166" s="20"/>
      <c r="E3166" s="20"/>
      <c r="F3166" s="2"/>
      <c r="G3166" s="2"/>
      <c r="H3166" s="2"/>
      <c r="I3166" s="2"/>
      <c r="J3166" s="2"/>
      <c r="K3166" s="2"/>
      <c r="L3166" s="4"/>
    </row>
    <row r="3167" spans="1:12" ht="14.25" customHeight="1">
      <c r="A3167" s="19"/>
      <c r="B3167" s="2"/>
      <c r="C3167" s="21"/>
      <c r="D3167" s="20"/>
      <c r="E3167" s="20"/>
      <c r="F3167" s="2"/>
      <c r="G3167" s="2"/>
      <c r="H3167" s="2"/>
      <c r="I3167" s="2"/>
      <c r="J3167" s="2"/>
      <c r="K3167" s="2"/>
      <c r="L3167" s="4"/>
    </row>
    <row r="3168" spans="1:12" ht="14.25" customHeight="1">
      <c r="A3168" s="19"/>
      <c r="B3168" s="2"/>
      <c r="C3168" s="21"/>
      <c r="D3168" s="20"/>
      <c r="E3168" s="20"/>
      <c r="F3168" s="2"/>
      <c r="G3168" s="2"/>
      <c r="H3168" s="2"/>
      <c r="I3168" s="2"/>
      <c r="J3168" s="2"/>
      <c r="K3168" s="2"/>
      <c r="L3168" s="4"/>
    </row>
    <row r="3169" spans="1:12" ht="14.25" customHeight="1">
      <c r="A3169" s="19"/>
      <c r="B3169" s="2"/>
      <c r="C3169" s="21"/>
      <c r="D3169" s="20"/>
      <c r="E3169" s="20"/>
      <c r="F3169" s="2"/>
      <c r="G3169" s="2"/>
      <c r="H3169" s="2"/>
      <c r="I3169" s="2"/>
      <c r="J3169" s="2"/>
      <c r="K3169" s="2"/>
      <c r="L3169" s="4"/>
    </row>
    <row r="3170" spans="1:12" ht="14.25" customHeight="1">
      <c r="A3170" s="19"/>
      <c r="B3170" s="2"/>
      <c r="C3170" s="21"/>
      <c r="D3170" s="20"/>
      <c r="E3170" s="20"/>
      <c r="F3170" s="2"/>
      <c r="G3170" s="2"/>
      <c r="H3170" s="2"/>
      <c r="I3170" s="2"/>
      <c r="J3170" s="2"/>
      <c r="K3170" s="2"/>
      <c r="L3170" s="4"/>
    </row>
    <row r="3171" spans="1:12" ht="14.25" customHeight="1">
      <c r="A3171" s="19"/>
      <c r="B3171" s="2"/>
      <c r="C3171" s="21"/>
      <c r="D3171" s="20"/>
      <c r="E3171" s="20"/>
      <c r="F3171" s="2"/>
      <c r="G3171" s="2"/>
      <c r="H3171" s="2"/>
      <c r="I3171" s="2"/>
      <c r="J3171" s="2"/>
      <c r="K3171" s="2"/>
      <c r="L3171" s="4"/>
    </row>
    <row r="3172" spans="1:12" ht="14.25" customHeight="1">
      <c r="A3172" s="19"/>
      <c r="B3172" s="2"/>
      <c r="C3172" s="21"/>
      <c r="D3172" s="20"/>
      <c r="E3172" s="20"/>
      <c r="F3172" s="2"/>
      <c r="G3172" s="2"/>
      <c r="H3172" s="2"/>
      <c r="I3172" s="2"/>
      <c r="J3172" s="2"/>
      <c r="K3172" s="2"/>
      <c r="L3172" s="4"/>
    </row>
    <row r="3173" spans="1:12" ht="14.25" customHeight="1">
      <c r="A3173" s="19"/>
      <c r="B3173" s="2"/>
      <c r="C3173" s="21"/>
      <c r="D3173" s="20"/>
      <c r="E3173" s="20"/>
      <c r="F3173" s="2"/>
      <c r="G3173" s="2"/>
      <c r="H3173" s="2"/>
      <c r="I3173" s="2"/>
      <c r="J3173" s="2"/>
      <c r="K3173" s="2"/>
      <c r="L3173" s="4"/>
    </row>
    <row r="3174" spans="1:12" ht="14.25" customHeight="1">
      <c r="A3174" s="19"/>
      <c r="B3174" s="2"/>
      <c r="C3174" s="21"/>
      <c r="D3174" s="20"/>
      <c r="E3174" s="20"/>
      <c r="F3174" s="2"/>
      <c r="G3174" s="2"/>
      <c r="H3174" s="2"/>
      <c r="I3174" s="2"/>
      <c r="J3174" s="2"/>
      <c r="K3174" s="2"/>
      <c r="L3174" s="4"/>
    </row>
    <row r="3175" spans="1:12" ht="14.25" customHeight="1">
      <c r="A3175" s="19"/>
      <c r="B3175" s="2"/>
      <c r="C3175" s="21"/>
      <c r="D3175" s="20"/>
      <c r="E3175" s="20"/>
      <c r="F3175" s="2"/>
      <c r="G3175" s="2"/>
      <c r="H3175" s="2"/>
      <c r="I3175" s="2"/>
      <c r="J3175" s="2"/>
      <c r="K3175" s="2"/>
      <c r="L3175" s="4"/>
    </row>
    <row r="3176" spans="1:12" ht="14.25" customHeight="1">
      <c r="A3176" s="19"/>
      <c r="B3176" s="2"/>
      <c r="C3176" s="21"/>
      <c r="D3176" s="20"/>
      <c r="E3176" s="20"/>
      <c r="F3176" s="2"/>
      <c r="G3176" s="2"/>
      <c r="H3176" s="2"/>
      <c r="I3176" s="2"/>
      <c r="J3176" s="2"/>
      <c r="K3176" s="2"/>
      <c r="L3176" s="4"/>
    </row>
    <row r="3177" spans="1:12" ht="13.5" customHeight="1">
      <c r="A3177" s="19"/>
      <c r="B3177" s="2"/>
      <c r="C3177" s="21"/>
      <c r="D3177" s="20"/>
      <c r="E3177" s="20"/>
      <c r="F3177" s="2"/>
      <c r="G3177" s="2"/>
      <c r="H3177" s="2"/>
      <c r="I3177" s="2"/>
      <c r="J3177" s="2"/>
      <c r="K3177" s="2"/>
      <c r="L3177" s="4"/>
    </row>
    <row r="3178" spans="1:12" ht="14.25" customHeight="1">
      <c r="A3178" s="19"/>
      <c r="B3178" s="2"/>
      <c r="C3178" s="21"/>
      <c r="D3178" s="20"/>
      <c r="E3178" s="20"/>
      <c r="F3178" s="2"/>
      <c r="G3178" s="2"/>
      <c r="H3178" s="2"/>
      <c r="I3178" s="2"/>
      <c r="J3178" s="2"/>
      <c r="K3178" s="2"/>
      <c r="L3178" s="4"/>
    </row>
    <row r="3179" spans="1:12" ht="14.25" customHeight="1">
      <c r="A3179" s="19"/>
      <c r="B3179" s="2"/>
      <c r="C3179" s="21"/>
      <c r="D3179" s="20"/>
      <c r="E3179" s="20"/>
      <c r="F3179" s="2"/>
      <c r="G3179" s="2"/>
      <c r="H3179" s="2"/>
      <c r="I3179" s="2"/>
      <c r="J3179" s="2"/>
      <c r="K3179" s="2"/>
      <c r="L3179" s="4"/>
    </row>
    <row r="3180" spans="1:12" ht="14.25" customHeight="1">
      <c r="A3180" s="19"/>
      <c r="B3180" s="2"/>
      <c r="C3180" s="21"/>
      <c r="D3180" s="20"/>
      <c r="E3180" s="20"/>
      <c r="F3180" s="2"/>
      <c r="G3180" s="2"/>
      <c r="H3180" s="2"/>
      <c r="I3180" s="2"/>
      <c r="J3180" s="2"/>
      <c r="K3180" s="2"/>
      <c r="L3180" s="4"/>
    </row>
    <row r="3181" spans="1:12" ht="14.25" customHeight="1">
      <c r="A3181" s="19"/>
      <c r="B3181" s="2"/>
      <c r="C3181" s="21"/>
      <c r="D3181" s="20"/>
      <c r="E3181" s="20"/>
      <c r="F3181" s="2"/>
      <c r="G3181" s="2"/>
      <c r="H3181" s="2"/>
      <c r="I3181" s="2"/>
      <c r="J3181" s="2"/>
      <c r="K3181" s="2"/>
      <c r="L3181" s="4"/>
    </row>
    <row r="3182" spans="1:12">
      <c r="A3182" s="19"/>
      <c r="B3182" s="2"/>
      <c r="C3182" s="21"/>
      <c r="D3182" s="20"/>
      <c r="E3182" s="20"/>
      <c r="F3182" s="2"/>
      <c r="G3182" s="2"/>
      <c r="H3182" s="2"/>
      <c r="I3182" s="2"/>
      <c r="J3182" s="2"/>
      <c r="K3182" s="2"/>
      <c r="L3182" s="4"/>
    </row>
    <row r="3183" spans="1:12">
      <c r="A3183" s="19"/>
      <c r="B3183" s="2"/>
      <c r="C3183" s="21"/>
      <c r="D3183" s="20"/>
      <c r="E3183" s="20"/>
      <c r="F3183" s="2"/>
      <c r="G3183" s="2"/>
      <c r="H3183" s="2"/>
      <c r="I3183" s="2"/>
      <c r="J3183" s="2"/>
      <c r="K3183" s="2"/>
      <c r="L3183" s="4"/>
    </row>
    <row r="3184" spans="1:12">
      <c r="A3184" s="19"/>
      <c r="B3184" s="2"/>
      <c r="C3184" s="21"/>
      <c r="D3184" s="20"/>
      <c r="E3184" s="20"/>
      <c r="F3184" s="2"/>
      <c r="G3184" s="2"/>
      <c r="H3184" s="2"/>
      <c r="I3184" s="2"/>
      <c r="J3184" s="2"/>
      <c r="K3184" s="2"/>
      <c r="L3184" s="4"/>
    </row>
    <row r="3185" spans="1:12">
      <c r="A3185" s="19"/>
      <c r="B3185" s="2"/>
      <c r="C3185" s="21"/>
      <c r="D3185" s="20"/>
      <c r="E3185" s="20"/>
      <c r="F3185" s="2"/>
      <c r="G3185" s="2"/>
      <c r="H3185" s="2"/>
      <c r="I3185" s="2"/>
      <c r="J3185" s="2"/>
      <c r="K3185" s="2"/>
      <c r="L3185" s="4"/>
    </row>
    <row r="3186" spans="1:12">
      <c r="A3186" s="19"/>
      <c r="B3186" s="2"/>
      <c r="C3186" s="21"/>
      <c r="D3186" s="20"/>
      <c r="E3186" s="20"/>
      <c r="F3186" s="2"/>
      <c r="G3186" s="2"/>
      <c r="H3186" s="2"/>
      <c r="I3186" s="2"/>
      <c r="J3186" s="2"/>
      <c r="K3186" s="2"/>
      <c r="L3186" s="4"/>
    </row>
    <row r="3187" spans="1:12">
      <c r="A3187" s="19"/>
      <c r="B3187" s="2"/>
      <c r="C3187" s="21"/>
      <c r="D3187" s="20"/>
      <c r="E3187" s="20"/>
      <c r="F3187" s="2"/>
      <c r="G3187" s="2"/>
      <c r="H3187" s="2"/>
      <c r="I3187" s="2"/>
      <c r="J3187" s="2"/>
      <c r="K3187" s="2"/>
      <c r="L3187" s="4"/>
    </row>
    <row r="3188" spans="1:12">
      <c r="A3188" s="19"/>
      <c r="B3188" s="2"/>
      <c r="C3188" s="21"/>
      <c r="D3188" s="20"/>
      <c r="E3188" s="20"/>
      <c r="F3188" s="2"/>
      <c r="G3188" s="2"/>
      <c r="H3188" s="2"/>
      <c r="I3188" s="2"/>
      <c r="J3188" s="2"/>
      <c r="K3188" s="2"/>
      <c r="L3188" s="4"/>
    </row>
    <row r="3189" spans="1:12">
      <c r="A3189" s="19"/>
      <c r="B3189" s="2"/>
      <c r="C3189" s="21"/>
      <c r="D3189" s="20"/>
      <c r="E3189" s="20"/>
      <c r="F3189" s="2"/>
      <c r="G3189" s="2"/>
      <c r="H3189" s="2"/>
      <c r="I3189" s="2"/>
      <c r="J3189" s="2"/>
      <c r="K3189" s="2"/>
      <c r="L3189" s="4"/>
    </row>
    <row r="3190" spans="1:12">
      <c r="A3190" s="19"/>
      <c r="B3190" s="2"/>
      <c r="C3190" s="21"/>
      <c r="D3190" s="20"/>
      <c r="E3190" s="20"/>
      <c r="F3190" s="2"/>
      <c r="G3190" s="2"/>
      <c r="H3190" s="2"/>
      <c r="I3190" s="2"/>
      <c r="J3190" s="2"/>
      <c r="K3190" s="2"/>
      <c r="L3190" s="4"/>
    </row>
    <row r="3191" spans="1:12">
      <c r="A3191" s="19"/>
      <c r="B3191" s="2"/>
      <c r="C3191" s="2"/>
      <c r="D3191" s="20"/>
      <c r="E3191" s="20"/>
      <c r="F3191" s="2"/>
      <c r="G3191" s="2"/>
      <c r="H3191" s="2"/>
      <c r="I3191" s="2"/>
      <c r="J3191" s="2"/>
      <c r="K3191" s="2"/>
      <c r="L3191" s="4"/>
    </row>
    <row r="3192" spans="1:12">
      <c r="A3192" s="19"/>
      <c r="B3192" s="2"/>
      <c r="C3192" s="21"/>
      <c r="D3192" s="20"/>
      <c r="E3192" s="20"/>
      <c r="F3192" s="2"/>
      <c r="G3192" s="2"/>
      <c r="H3192" s="2"/>
      <c r="I3192" s="2"/>
      <c r="J3192" s="2"/>
      <c r="K3192" s="2"/>
      <c r="L3192" s="4"/>
    </row>
    <row r="3193" spans="1:12">
      <c r="A3193" s="19"/>
      <c r="B3193" s="2"/>
      <c r="C3193" s="21"/>
      <c r="D3193" s="20"/>
      <c r="E3193" s="20"/>
      <c r="F3193" s="2"/>
      <c r="G3193" s="2"/>
      <c r="H3193" s="2"/>
      <c r="I3193" s="2"/>
      <c r="J3193" s="2"/>
      <c r="K3193" s="2"/>
      <c r="L3193" s="4"/>
    </row>
    <row r="3194" spans="1:12">
      <c r="A3194" s="19"/>
      <c r="B3194" s="2"/>
      <c r="C3194" s="21"/>
      <c r="D3194" s="20"/>
      <c r="E3194" s="20"/>
      <c r="F3194" s="2"/>
      <c r="G3194" s="2"/>
      <c r="H3194" s="2"/>
      <c r="I3194" s="2"/>
      <c r="J3194" s="2"/>
      <c r="K3194" s="2"/>
      <c r="L3194" s="4"/>
    </row>
    <row r="3195" spans="1:12">
      <c r="A3195" s="19"/>
      <c r="B3195" s="2"/>
      <c r="C3195" s="21"/>
      <c r="D3195" s="20"/>
      <c r="E3195" s="20"/>
      <c r="F3195" s="2"/>
      <c r="G3195" s="2"/>
      <c r="H3195" s="2"/>
      <c r="I3195" s="2"/>
      <c r="J3195" s="2"/>
      <c r="K3195" s="2"/>
      <c r="L3195" s="4"/>
    </row>
    <row r="3196" spans="1:12">
      <c r="A3196" s="19"/>
      <c r="B3196" s="2"/>
      <c r="C3196" s="21"/>
      <c r="D3196" s="20"/>
      <c r="E3196" s="20"/>
      <c r="F3196" s="2"/>
      <c r="G3196" s="2"/>
      <c r="H3196" s="2"/>
      <c r="I3196" s="2"/>
      <c r="J3196" s="2"/>
      <c r="K3196" s="2"/>
      <c r="L3196" s="4"/>
    </row>
    <row r="3197" spans="1:12">
      <c r="A3197" s="19"/>
      <c r="B3197" s="2"/>
      <c r="C3197" s="2"/>
      <c r="D3197" s="20"/>
      <c r="E3197" s="20"/>
      <c r="F3197" s="2"/>
      <c r="G3197" s="2"/>
      <c r="H3197" s="2"/>
      <c r="I3197" s="2"/>
      <c r="J3197" s="2"/>
      <c r="K3197" s="2"/>
      <c r="L3197" s="4"/>
    </row>
    <row r="3198" spans="1:12">
      <c r="A3198" s="19"/>
      <c r="B3198" s="2"/>
      <c r="C3198" s="21"/>
      <c r="D3198" s="20"/>
      <c r="E3198" s="20"/>
      <c r="F3198" s="2"/>
      <c r="G3198" s="2"/>
      <c r="H3198" s="2"/>
      <c r="I3198" s="2"/>
      <c r="J3198" s="2"/>
      <c r="K3198" s="2"/>
      <c r="L3198" s="4"/>
    </row>
    <row r="3199" spans="1:12">
      <c r="A3199" s="19"/>
      <c r="B3199" s="2"/>
      <c r="C3199" s="21"/>
      <c r="D3199" s="20"/>
      <c r="E3199" s="20"/>
      <c r="F3199" s="2"/>
      <c r="G3199" s="2"/>
      <c r="H3199" s="2"/>
      <c r="I3199" s="2"/>
      <c r="J3199" s="2"/>
      <c r="K3199" s="2"/>
      <c r="L3199" s="4"/>
    </row>
    <row r="3200" spans="1:12">
      <c r="A3200" s="19"/>
      <c r="B3200" s="2"/>
      <c r="C3200" s="21"/>
      <c r="D3200" s="20"/>
      <c r="E3200" s="20"/>
      <c r="F3200" s="2"/>
      <c r="G3200" s="2"/>
      <c r="H3200" s="2"/>
      <c r="I3200" s="2"/>
      <c r="J3200" s="2"/>
      <c r="K3200" s="2"/>
      <c r="L3200" s="4"/>
    </row>
    <row r="3201" spans="1:12">
      <c r="A3201" s="19"/>
      <c r="B3201" s="2"/>
      <c r="C3201" s="21"/>
      <c r="D3201" s="20"/>
      <c r="E3201" s="20"/>
      <c r="F3201" s="2"/>
      <c r="G3201" s="2"/>
      <c r="H3201" s="2"/>
      <c r="I3201" s="2"/>
      <c r="J3201" s="2"/>
      <c r="K3201" s="2"/>
      <c r="L3201" s="4"/>
    </row>
    <row r="3202" spans="1:12">
      <c r="A3202" s="19"/>
      <c r="B3202" s="2"/>
      <c r="C3202" s="21"/>
      <c r="D3202" s="20"/>
      <c r="E3202" s="20"/>
      <c r="F3202" s="2"/>
      <c r="G3202" s="2"/>
      <c r="H3202" s="2"/>
      <c r="I3202" s="2"/>
      <c r="J3202" s="2"/>
      <c r="K3202" s="2"/>
      <c r="L3202" s="4"/>
    </row>
    <row r="3203" spans="1:12">
      <c r="A3203" s="19"/>
      <c r="B3203" s="2"/>
      <c r="C3203" s="21"/>
      <c r="D3203" s="20"/>
      <c r="E3203" s="20"/>
      <c r="F3203" s="2"/>
      <c r="G3203" s="2"/>
      <c r="H3203" s="2"/>
      <c r="I3203" s="2"/>
      <c r="J3203" s="2"/>
      <c r="K3203" s="2"/>
      <c r="L3203" s="4"/>
    </row>
    <row r="3204" spans="1:12">
      <c r="A3204" s="19"/>
      <c r="B3204" s="2"/>
      <c r="C3204" s="21"/>
      <c r="D3204" s="20"/>
      <c r="E3204" s="20"/>
      <c r="F3204" s="2"/>
      <c r="G3204" s="2"/>
      <c r="H3204" s="2"/>
      <c r="I3204" s="2"/>
      <c r="J3204" s="2"/>
      <c r="K3204" s="2"/>
      <c r="L3204" s="4"/>
    </row>
    <row r="3205" spans="1:12">
      <c r="A3205" s="19"/>
      <c r="B3205" s="2"/>
      <c r="C3205" s="21"/>
      <c r="D3205" s="20"/>
      <c r="E3205" s="20"/>
      <c r="F3205" s="2"/>
      <c r="G3205" s="2"/>
      <c r="H3205" s="2"/>
      <c r="I3205" s="2"/>
      <c r="J3205" s="2"/>
      <c r="K3205" s="2"/>
      <c r="L3205" s="4"/>
    </row>
    <row r="3206" spans="1:12">
      <c r="A3206" s="19"/>
      <c r="B3206" s="2"/>
      <c r="C3206" s="21"/>
      <c r="D3206" s="20"/>
      <c r="E3206" s="20"/>
      <c r="F3206" s="2"/>
      <c r="G3206" s="2"/>
      <c r="H3206" s="2"/>
      <c r="I3206" s="2"/>
      <c r="J3206" s="2"/>
      <c r="K3206" s="2"/>
      <c r="L3206" s="4"/>
    </row>
    <row r="3207" spans="1:12">
      <c r="A3207" s="19"/>
      <c r="B3207" s="2"/>
      <c r="C3207" s="2"/>
      <c r="D3207" s="20"/>
      <c r="E3207" s="20"/>
      <c r="F3207" s="2"/>
      <c r="G3207" s="2"/>
      <c r="H3207" s="2"/>
      <c r="I3207" s="2"/>
      <c r="J3207" s="2"/>
      <c r="K3207" s="2"/>
      <c r="L3207" s="4"/>
    </row>
    <row r="3208" spans="1:12">
      <c r="A3208" s="19"/>
      <c r="B3208" s="2"/>
      <c r="C3208" s="21"/>
      <c r="D3208" s="20"/>
      <c r="E3208" s="20"/>
      <c r="F3208" s="2"/>
      <c r="G3208" s="2"/>
      <c r="H3208" s="2"/>
      <c r="I3208" s="2"/>
      <c r="J3208" s="2"/>
      <c r="K3208" s="2"/>
      <c r="L3208" s="4"/>
    </row>
    <row r="3209" spans="1:12">
      <c r="A3209" s="19"/>
      <c r="B3209" s="2"/>
      <c r="C3209" s="21"/>
      <c r="D3209" s="20"/>
      <c r="E3209" s="20"/>
      <c r="F3209" s="2"/>
      <c r="G3209" s="2"/>
      <c r="H3209" s="2"/>
      <c r="I3209" s="2"/>
      <c r="J3209" s="2"/>
      <c r="K3209" s="2"/>
      <c r="L3209" s="4"/>
    </row>
    <row r="3210" spans="1:12">
      <c r="A3210" s="19"/>
      <c r="B3210" s="2"/>
      <c r="C3210" s="21"/>
      <c r="D3210" s="20"/>
      <c r="E3210" s="20"/>
      <c r="F3210" s="2"/>
      <c r="G3210" s="2"/>
      <c r="H3210" s="2"/>
      <c r="I3210" s="2"/>
      <c r="J3210" s="2"/>
      <c r="K3210" s="2"/>
      <c r="L3210" s="4"/>
    </row>
    <row r="3211" spans="1:12">
      <c r="A3211" s="19"/>
      <c r="B3211" s="2"/>
      <c r="C3211" s="21"/>
      <c r="D3211" s="21"/>
      <c r="E3211" s="20"/>
      <c r="F3211" s="2"/>
      <c r="G3211" s="2"/>
      <c r="H3211" s="2"/>
      <c r="I3211" s="2"/>
      <c r="J3211" s="2"/>
      <c r="K3211" s="2"/>
      <c r="L3211" s="4"/>
    </row>
    <row r="3212" spans="1:12">
      <c r="A3212" s="19"/>
      <c r="B3212" s="2"/>
      <c r="C3212" s="2"/>
      <c r="D3212" s="20"/>
      <c r="E3212" s="20"/>
      <c r="F3212" s="2"/>
      <c r="G3212" s="2"/>
      <c r="H3212" s="2"/>
      <c r="I3212" s="2"/>
      <c r="J3212" s="2"/>
      <c r="K3212" s="2"/>
      <c r="L3212" s="4"/>
    </row>
    <row r="3213" spans="1:12">
      <c r="A3213" s="19"/>
      <c r="B3213" s="2"/>
      <c r="C3213" s="2"/>
      <c r="D3213" s="20"/>
      <c r="E3213" s="20"/>
      <c r="F3213" s="2"/>
      <c r="G3213" s="2"/>
      <c r="H3213" s="2"/>
      <c r="I3213" s="2"/>
      <c r="J3213" s="2"/>
      <c r="K3213" s="2"/>
      <c r="L3213" s="4"/>
    </row>
    <row r="3214" spans="1:12">
      <c r="A3214" s="19"/>
      <c r="B3214" s="2"/>
      <c r="C3214" s="2"/>
      <c r="D3214" s="20"/>
      <c r="E3214" s="20"/>
      <c r="F3214" s="2"/>
      <c r="G3214" s="2"/>
      <c r="H3214" s="2"/>
      <c r="I3214" s="2"/>
      <c r="J3214" s="2"/>
      <c r="K3214" s="2"/>
      <c r="L3214" s="4"/>
    </row>
    <row r="3215" spans="1:12">
      <c r="A3215" s="19"/>
      <c r="B3215" s="2"/>
      <c r="C3215" s="2"/>
      <c r="D3215" s="20"/>
      <c r="E3215" s="20"/>
      <c r="F3215" s="2"/>
      <c r="G3215" s="2"/>
      <c r="H3215" s="2"/>
      <c r="I3215" s="2"/>
      <c r="J3215" s="2"/>
      <c r="K3215" s="2"/>
      <c r="L3215" s="4"/>
    </row>
    <row r="3216" spans="1:12">
      <c r="A3216" s="19"/>
      <c r="B3216" s="2"/>
      <c r="C3216" s="2"/>
      <c r="D3216" s="20"/>
      <c r="E3216" s="20"/>
      <c r="F3216" s="2"/>
      <c r="G3216" s="2"/>
      <c r="H3216" s="2"/>
      <c r="I3216" s="2"/>
      <c r="J3216" s="2"/>
      <c r="K3216" s="2"/>
      <c r="L3216" s="4"/>
    </row>
    <row r="3217" spans="1:12">
      <c r="A3217" s="19"/>
      <c r="B3217" s="2"/>
      <c r="C3217" s="2"/>
      <c r="D3217" s="20"/>
      <c r="E3217" s="20"/>
      <c r="F3217" s="2"/>
      <c r="G3217" s="2"/>
      <c r="H3217" s="2"/>
      <c r="I3217" s="2"/>
      <c r="J3217" s="2"/>
      <c r="K3217" s="2"/>
      <c r="L3217" s="4"/>
    </row>
    <row r="3218" spans="1:12">
      <c r="A3218" s="19"/>
      <c r="B3218" s="2"/>
      <c r="C3218" s="2"/>
      <c r="D3218" s="20"/>
      <c r="E3218" s="20"/>
      <c r="F3218" s="2"/>
      <c r="G3218" s="2"/>
      <c r="H3218" s="2"/>
      <c r="I3218" s="2"/>
      <c r="J3218" s="2"/>
      <c r="K3218" s="2"/>
      <c r="L3218" s="4"/>
    </row>
    <row r="3219" spans="1:12">
      <c r="A3219" s="19"/>
      <c r="B3219" s="2"/>
      <c r="C3219" s="21"/>
      <c r="D3219" s="20"/>
      <c r="E3219" s="20"/>
      <c r="F3219" s="2"/>
      <c r="G3219" s="2"/>
      <c r="H3219" s="2"/>
      <c r="I3219" s="2"/>
      <c r="J3219" s="2"/>
      <c r="K3219" s="2"/>
      <c r="L3219" s="4"/>
    </row>
    <row r="3220" spans="1:12">
      <c r="A3220" s="19"/>
      <c r="B3220" s="2"/>
      <c r="C3220" s="21"/>
      <c r="D3220" s="20"/>
      <c r="E3220" s="20"/>
      <c r="F3220" s="2"/>
      <c r="G3220" s="2"/>
      <c r="H3220" s="2"/>
      <c r="I3220" s="2"/>
      <c r="J3220" s="2"/>
      <c r="K3220" s="2"/>
      <c r="L3220" s="4"/>
    </row>
    <row r="3221" spans="1:12">
      <c r="A3221" s="19"/>
      <c r="B3221" s="2"/>
      <c r="C3221" s="21"/>
      <c r="D3221" s="21"/>
      <c r="E3221" s="20"/>
      <c r="F3221" s="2"/>
      <c r="G3221" s="2"/>
      <c r="H3221" s="2"/>
      <c r="I3221" s="2"/>
      <c r="J3221" s="2"/>
      <c r="K3221" s="2"/>
      <c r="L3221" s="4"/>
    </row>
    <row r="3222" spans="1:12">
      <c r="A3222" s="19"/>
      <c r="B3222" s="2"/>
      <c r="C3222" s="21"/>
      <c r="D3222" s="20"/>
      <c r="E3222" s="20"/>
      <c r="F3222" s="2"/>
      <c r="G3222" s="2"/>
      <c r="H3222" s="2"/>
      <c r="I3222" s="2"/>
      <c r="J3222" s="2"/>
      <c r="K3222" s="2"/>
      <c r="L3222" s="4"/>
    </row>
    <row r="3223" spans="1:12">
      <c r="A3223" s="19"/>
      <c r="B3223" s="21"/>
      <c r="C3223" s="21"/>
      <c r="D3223" s="21"/>
      <c r="E3223" s="2"/>
      <c r="F3223" s="2"/>
      <c r="G3223" s="2"/>
      <c r="H3223" s="2"/>
      <c r="I3223" s="2"/>
      <c r="J3223" s="2"/>
      <c r="K3223" s="2"/>
      <c r="L3223" s="4"/>
    </row>
    <row r="3224" spans="1:12">
      <c r="A3224" s="19"/>
      <c r="B3224" s="21"/>
      <c r="C3224" s="21"/>
      <c r="D3224" s="21"/>
      <c r="E3224" s="2"/>
      <c r="F3224" s="2"/>
      <c r="G3224" s="2"/>
      <c r="H3224" s="2"/>
      <c r="I3224" s="2"/>
      <c r="J3224" s="2"/>
      <c r="K3224" s="2"/>
      <c r="L3224" s="4"/>
    </row>
    <row r="3225" spans="1:12">
      <c r="A3225" s="19"/>
      <c r="B3225" s="2"/>
      <c r="C3225" s="21"/>
      <c r="D3225" s="21"/>
      <c r="E3225" s="20"/>
      <c r="F3225" s="2"/>
      <c r="G3225" s="2"/>
      <c r="H3225" s="2"/>
      <c r="I3225" s="2"/>
      <c r="J3225" s="2"/>
      <c r="K3225" s="2"/>
      <c r="L3225" s="4"/>
    </row>
    <row r="3226" spans="1:12">
      <c r="A3226" s="19"/>
      <c r="B3226" s="2"/>
      <c r="C3226" s="21"/>
      <c r="D3226" s="21"/>
      <c r="E3226" s="20"/>
      <c r="F3226" s="2"/>
      <c r="G3226" s="2"/>
      <c r="H3226" s="2"/>
      <c r="I3226" s="2"/>
      <c r="J3226" s="2"/>
      <c r="K3226" s="2"/>
      <c r="L3226" s="4"/>
    </row>
    <row r="3227" spans="1:12">
      <c r="A3227" s="19"/>
      <c r="B3227" s="2"/>
      <c r="C3227" s="21"/>
      <c r="D3227" s="21"/>
      <c r="E3227" s="20"/>
      <c r="F3227" s="2"/>
      <c r="G3227" s="2"/>
      <c r="H3227" s="2"/>
      <c r="I3227" s="2"/>
      <c r="J3227" s="2"/>
      <c r="K3227" s="2"/>
      <c r="L3227" s="4"/>
    </row>
    <row r="3228" spans="1:12">
      <c r="A3228" s="19"/>
      <c r="B3228" s="2"/>
      <c r="C3228" s="21"/>
      <c r="D3228" s="21"/>
      <c r="E3228" s="20"/>
      <c r="F3228" s="2"/>
      <c r="G3228" s="2"/>
      <c r="H3228" s="2"/>
      <c r="I3228" s="2"/>
      <c r="J3228" s="2"/>
      <c r="K3228" s="2"/>
      <c r="L3228" s="4"/>
    </row>
    <row r="3229" spans="1:12">
      <c r="A3229" s="19"/>
      <c r="B3229" s="2"/>
      <c r="C3229" s="21"/>
      <c r="D3229" s="21"/>
      <c r="E3229" s="20"/>
      <c r="F3229" s="2"/>
      <c r="G3229" s="2"/>
      <c r="H3229" s="2"/>
      <c r="I3229" s="2"/>
      <c r="J3229" s="2"/>
      <c r="K3229" s="2"/>
      <c r="L3229" s="4"/>
    </row>
    <row r="3230" spans="1:12">
      <c r="A3230" s="19"/>
      <c r="B3230" s="2"/>
      <c r="C3230" s="21"/>
      <c r="D3230" s="21"/>
      <c r="E3230" s="20"/>
      <c r="F3230" s="2"/>
      <c r="G3230" s="2"/>
      <c r="H3230" s="2"/>
      <c r="I3230" s="2"/>
      <c r="J3230" s="2"/>
      <c r="K3230" s="2"/>
      <c r="L3230" s="4"/>
    </row>
    <row r="3231" spans="1:12">
      <c r="A3231" s="19"/>
      <c r="B3231" s="2"/>
      <c r="C3231" s="21"/>
      <c r="D3231" s="21"/>
      <c r="E3231" s="20"/>
      <c r="F3231" s="2"/>
      <c r="G3231" s="2"/>
      <c r="H3231" s="2"/>
      <c r="I3231" s="2"/>
      <c r="J3231" s="2"/>
      <c r="K3231" s="2"/>
      <c r="L3231" s="4"/>
    </row>
    <row r="3232" spans="1:12">
      <c r="A3232" s="19"/>
      <c r="B3232" s="2"/>
      <c r="C3232" s="21"/>
      <c r="D3232" s="20"/>
      <c r="E3232" s="20"/>
      <c r="F3232" s="2"/>
      <c r="G3232" s="2"/>
      <c r="H3232" s="2"/>
      <c r="I3232" s="2"/>
      <c r="J3232" s="2"/>
      <c r="K3232" s="2"/>
      <c r="L3232" s="4"/>
    </row>
    <row r="3233" spans="1:12">
      <c r="A3233" s="19"/>
      <c r="B3233" s="2"/>
      <c r="C3233" s="21"/>
      <c r="D3233" s="21"/>
      <c r="E3233" s="20"/>
      <c r="F3233" s="2"/>
      <c r="G3233" s="2"/>
      <c r="H3233" s="2"/>
      <c r="I3233" s="2"/>
      <c r="J3233" s="2"/>
      <c r="K3233" s="2"/>
      <c r="L3233" s="4"/>
    </row>
    <row r="3234" spans="1:12">
      <c r="A3234" s="19"/>
      <c r="B3234" s="21"/>
      <c r="C3234" s="21"/>
      <c r="D3234" s="21"/>
      <c r="E3234" s="20"/>
      <c r="F3234" s="2"/>
      <c r="G3234" s="2"/>
      <c r="H3234" s="2"/>
      <c r="I3234" s="2"/>
      <c r="J3234" s="2"/>
      <c r="K3234" s="2"/>
      <c r="L3234" s="4"/>
    </row>
    <row r="3235" spans="1:12">
      <c r="A3235" s="19"/>
      <c r="B3235" s="2"/>
      <c r="C3235" s="21"/>
      <c r="D3235" s="20"/>
      <c r="E3235" s="20"/>
      <c r="F3235" s="2"/>
      <c r="G3235" s="2"/>
      <c r="H3235" s="2"/>
      <c r="I3235" s="2"/>
      <c r="J3235" s="2"/>
      <c r="K3235" s="2"/>
      <c r="L3235" s="4"/>
    </row>
    <row r="3236" spans="1:12">
      <c r="A3236" s="19"/>
      <c r="B3236" s="21"/>
      <c r="C3236" s="21"/>
      <c r="D3236" s="21"/>
      <c r="E3236" s="20"/>
      <c r="F3236" s="2"/>
      <c r="G3236" s="2"/>
      <c r="H3236" s="2"/>
      <c r="I3236" s="2"/>
      <c r="J3236" s="2"/>
      <c r="K3236" s="2"/>
      <c r="L3236" s="4"/>
    </row>
    <row r="3237" spans="1:12">
      <c r="A3237" s="19"/>
      <c r="B3237" s="21"/>
      <c r="C3237" s="21"/>
      <c r="D3237" s="21"/>
      <c r="E3237" s="20"/>
      <c r="F3237" s="2"/>
      <c r="G3237" s="2"/>
      <c r="H3237" s="2"/>
      <c r="I3237" s="2"/>
      <c r="J3237" s="2"/>
      <c r="K3237" s="2"/>
      <c r="L3237" s="4"/>
    </row>
    <row r="3238" spans="1:12">
      <c r="A3238" s="19"/>
      <c r="B3238" s="21"/>
      <c r="C3238" s="21"/>
      <c r="D3238" s="21"/>
      <c r="E3238" s="20"/>
      <c r="F3238" s="2"/>
      <c r="G3238" s="2"/>
      <c r="H3238" s="2"/>
      <c r="I3238" s="2"/>
      <c r="J3238" s="2"/>
      <c r="K3238" s="2"/>
      <c r="L3238" s="4"/>
    </row>
    <row r="3239" spans="1:12">
      <c r="A3239" s="19"/>
      <c r="B3239" s="21"/>
      <c r="C3239" s="21"/>
      <c r="D3239" s="21"/>
      <c r="E3239" s="20"/>
      <c r="F3239" s="2"/>
      <c r="G3239" s="2"/>
      <c r="H3239" s="2"/>
      <c r="I3239" s="2"/>
      <c r="J3239" s="2"/>
      <c r="K3239" s="2"/>
      <c r="L3239" s="4"/>
    </row>
    <row r="3240" spans="1:12">
      <c r="A3240" s="19"/>
      <c r="B3240" s="21"/>
      <c r="C3240" s="21"/>
      <c r="D3240" s="21"/>
      <c r="E3240" s="20"/>
      <c r="F3240" s="2"/>
      <c r="G3240" s="2"/>
      <c r="H3240" s="2"/>
      <c r="I3240" s="2"/>
      <c r="J3240" s="2"/>
      <c r="K3240" s="2"/>
      <c r="L3240" s="4"/>
    </row>
    <row r="3241" spans="1:12">
      <c r="A3241" s="19"/>
      <c r="B3241" s="21"/>
      <c r="C3241" s="21"/>
      <c r="D3241" s="21"/>
      <c r="E3241" s="20"/>
      <c r="F3241" s="2"/>
      <c r="G3241" s="2"/>
      <c r="H3241" s="2"/>
      <c r="I3241" s="2"/>
      <c r="J3241" s="2"/>
      <c r="K3241" s="2"/>
      <c r="L3241" s="4"/>
    </row>
    <row r="3242" spans="1:12">
      <c r="A3242" s="19"/>
      <c r="B3242" s="21"/>
      <c r="C3242" s="21"/>
      <c r="D3242" s="21"/>
      <c r="E3242" s="2"/>
      <c r="F3242" s="2"/>
      <c r="G3242" s="2"/>
      <c r="H3242" s="2"/>
      <c r="I3242" s="2"/>
      <c r="J3242" s="2"/>
      <c r="K3242" s="2"/>
      <c r="L3242" s="4"/>
    </row>
    <row r="3243" spans="1:12">
      <c r="A3243" s="19"/>
      <c r="B3243" s="21"/>
      <c r="C3243" s="21"/>
      <c r="D3243" s="21"/>
      <c r="E3243" s="2"/>
      <c r="F3243" s="2"/>
      <c r="G3243" s="2"/>
      <c r="H3243" s="2"/>
      <c r="I3243" s="2"/>
      <c r="J3243" s="2"/>
      <c r="K3243" s="2"/>
      <c r="L3243" s="4"/>
    </row>
    <row r="3244" spans="1:12">
      <c r="A3244" s="19"/>
      <c r="B3244" s="21"/>
      <c r="C3244" s="21"/>
      <c r="D3244" s="21"/>
      <c r="E3244" s="2"/>
      <c r="F3244" s="2"/>
      <c r="G3244" s="2"/>
      <c r="H3244" s="2"/>
      <c r="I3244" s="2"/>
      <c r="J3244" s="2"/>
      <c r="K3244" s="2"/>
      <c r="L3244" s="4"/>
    </row>
    <row r="3245" spans="1:12">
      <c r="A3245" s="19"/>
      <c r="B3245" s="21"/>
      <c r="C3245" s="21"/>
      <c r="D3245" s="21"/>
      <c r="E3245" s="2"/>
      <c r="F3245" s="2"/>
      <c r="G3245" s="2"/>
      <c r="H3245" s="2"/>
      <c r="I3245" s="2"/>
      <c r="J3245" s="2"/>
      <c r="K3245" s="2"/>
      <c r="L3245" s="4"/>
    </row>
    <row r="3246" spans="1:12">
      <c r="A3246" s="19"/>
      <c r="B3246" s="21"/>
      <c r="C3246" s="21"/>
      <c r="D3246" s="21"/>
      <c r="E3246" s="2"/>
      <c r="F3246" s="2"/>
      <c r="G3246" s="2"/>
      <c r="H3246" s="2"/>
      <c r="I3246" s="2"/>
      <c r="J3246" s="2"/>
      <c r="K3246" s="2"/>
      <c r="L3246" s="4"/>
    </row>
    <row r="3247" spans="1:12">
      <c r="A3247" s="19"/>
      <c r="B3247" s="21"/>
      <c r="C3247" s="21"/>
      <c r="D3247" s="21"/>
      <c r="E3247" s="2"/>
      <c r="F3247" s="2"/>
      <c r="G3247" s="2"/>
      <c r="H3247" s="2"/>
      <c r="I3247" s="2"/>
      <c r="J3247" s="2"/>
      <c r="K3247" s="2"/>
      <c r="L3247" s="4"/>
    </row>
    <row r="3248" spans="1:12">
      <c r="A3248" s="19"/>
      <c r="B3248" s="21"/>
      <c r="C3248" s="21"/>
      <c r="D3248" s="21"/>
      <c r="E3248" s="2"/>
      <c r="F3248" s="2"/>
      <c r="G3248" s="2"/>
      <c r="H3248" s="2"/>
      <c r="I3248" s="2"/>
      <c r="J3248" s="2"/>
      <c r="K3248" s="2"/>
      <c r="L3248" s="4"/>
    </row>
    <row r="3249" spans="1:12">
      <c r="A3249" s="19"/>
      <c r="B3249" s="21"/>
      <c r="C3249" s="21"/>
      <c r="D3249" s="21"/>
      <c r="E3249" s="2"/>
      <c r="F3249" s="2"/>
      <c r="G3249" s="2"/>
      <c r="H3249" s="2"/>
      <c r="I3249" s="2"/>
      <c r="J3249" s="2"/>
      <c r="K3249" s="2"/>
      <c r="L3249" s="4"/>
    </row>
    <row r="3250" spans="1:12">
      <c r="A3250" s="19"/>
      <c r="B3250" s="21"/>
      <c r="C3250" s="21"/>
      <c r="D3250" s="21"/>
      <c r="E3250" s="2"/>
      <c r="F3250" s="2"/>
      <c r="G3250" s="2"/>
      <c r="H3250" s="2"/>
      <c r="I3250" s="2"/>
      <c r="J3250" s="2"/>
      <c r="K3250" s="2"/>
      <c r="L3250" s="4"/>
    </row>
    <row r="3251" spans="1:12">
      <c r="A3251" s="19"/>
      <c r="B3251" s="21"/>
      <c r="C3251" s="21"/>
      <c r="D3251" s="21"/>
      <c r="E3251" s="2"/>
      <c r="F3251" s="2"/>
      <c r="G3251" s="2"/>
      <c r="H3251" s="2"/>
      <c r="I3251" s="2"/>
      <c r="J3251" s="2"/>
      <c r="K3251" s="2"/>
      <c r="L3251" s="4"/>
    </row>
    <row r="3252" spans="1:12">
      <c r="A3252" s="19"/>
      <c r="B3252" s="21"/>
      <c r="C3252" s="21"/>
      <c r="D3252" s="21"/>
      <c r="E3252" s="2"/>
      <c r="F3252" s="2"/>
      <c r="G3252" s="2"/>
      <c r="H3252" s="2"/>
      <c r="I3252" s="2"/>
      <c r="J3252" s="2"/>
      <c r="K3252" s="2"/>
      <c r="L3252" s="4"/>
    </row>
    <row r="3253" spans="1:12">
      <c r="A3253" s="19"/>
      <c r="B3253" s="21"/>
      <c r="C3253" s="21"/>
      <c r="D3253" s="21"/>
      <c r="E3253" s="2"/>
      <c r="F3253" s="2"/>
      <c r="G3253" s="2"/>
      <c r="H3253" s="2"/>
      <c r="I3253" s="2"/>
      <c r="J3253" s="2"/>
      <c r="K3253" s="2"/>
      <c r="L3253" s="4"/>
    </row>
    <row r="3254" spans="1:12">
      <c r="A3254" s="19"/>
      <c r="B3254" s="21"/>
      <c r="C3254" s="21"/>
      <c r="D3254" s="21"/>
      <c r="E3254" s="2"/>
      <c r="F3254" s="2"/>
      <c r="G3254" s="2"/>
      <c r="H3254" s="2"/>
      <c r="I3254" s="2"/>
      <c r="J3254" s="2"/>
      <c r="K3254" s="2"/>
      <c r="L3254" s="4"/>
    </row>
    <row r="3255" spans="1:12">
      <c r="A3255" s="19"/>
      <c r="B3255" s="21"/>
      <c r="C3255" s="21"/>
      <c r="D3255" s="21"/>
      <c r="E3255" s="2"/>
      <c r="F3255" s="2"/>
      <c r="G3255" s="2"/>
      <c r="H3255" s="2"/>
      <c r="I3255" s="2"/>
      <c r="J3255" s="2"/>
      <c r="K3255" s="2"/>
      <c r="L3255" s="4"/>
    </row>
    <row r="3256" spans="1:12">
      <c r="A3256" s="19"/>
      <c r="B3256" s="21"/>
      <c r="C3256" s="21"/>
      <c r="D3256" s="21"/>
      <c r="E3256" s="2"/>
      <c r="F3256" s="2"/>
      <c r="G3256" s="2"/>
      <c r="H3256" s="2"/>
      <c r="I3256" s="2"/>
      <c r="J3256" s="2"/>
      <c r="K3256" s="2"/>
      <c r="L3256" s="4"/>
    </row>
    <row r="3257" spans="1:12">
      <c r="A3257" s="19"/>
      <c r="B3257" s="21"/>
      <c r="C3257" s="21"/>
      <c r="D3257" s="21"/>
      <c r="E3257" s="2"/>
      <c r="F3257" s="2"/>
      <c r="G3257" s="2"/>
      <c r="H3257" s="2"/>
      <c r="I3257" s="2"/>
      <c r="J3257" s="2"/>
      <c r="K3257" s="2"/>
      <c r="L3257" s="4"/>
    </row>
    <row r="3258" spans="1:12">
      <c r="A3258" s="19"/>
      <c r="B3258" s="21"/>
      <c r="C3258" s="21"/>
      <c r="D3258" s="21"/>
      <c r="E3258" s="2"/>
      <c r="F3258" s="2"/>
      <c r="G3258" s="2"/>
      <c r="H3258" s="2"/>
      <c r="I3258" s="2"/>
      <c r="J3258" s="2"/>
      <c r="K3258" s="2"/>
      <c r="L3258" s="4"/>
    </row>
    <row r="3259" spans="1:12">
      <c r="A3259" s="19"/>
      <c r="B3259" s="21"/>
      <c r="C3259" s="21"/>
      <c r="D3259" s="21"/>
      <c r="E3259" s="2"/>
      <c r="F3259" s="2"/>
      <c r="G3259" s="2"/>
      <c r="H3259" s="2"/>
      <c r="I3259" s="2"/>
      <c r="J3259" s="2"/>
      <c r="K3259" s="2"/>
      <c r="L3259" s="4"/>
    </row>
    <row r="3260" spans="1:12">
      <c r="A3260" s="19"/>
      <c r="B3260" s="21"/>
      <c r="C3260" s="21"/>
      <c r="D3260" s="21"/>
      <c r="E3260" s="2"/>
      <c r="F3260" s="2"/>
      <c r="G3260" s="2"/>
      <c r="H3260" s="2"/>
      <c r="I3260" s="2"/>
      <c r="J3260" s="2"/>
      <c r="K3260" s="2"/>
      <c r="L3260" s="4"/>
    </row>
    <row r="3261" spans="1:12">
      <c r="A3261" s="19"/>
      <c r="B3261" s="21"/>
      <c r="C3261" s="21"/>
      <c r="D3261" s="21"/>
      <c r="E3261" s="2"/>
      <c r="F3261" s="2"/>
      <c r="G3261" s="2"/>
      <c r="H3261" s="2"/>
      <c r="I3261" s="2"/>
      <c r="J3261" s="2"/>
      <c r="K3261" s="2"/>
      <c r="L3261" s="4"/>
    </row>
    <row r="3262" spans="1:12">
      <c r="A3262" s="19"/>
      <c r="B3262" s="21"/>
      <c r="C3262" s="21"/>
      <c r="D3262" s="21"/>
      <c r="E3262" s="2"/>
      <c r="F3262" s="2"/>
      <c r="G3262" s="2"/>
      <c r="H3262" s="2"/>
      <c r="I3262" s="2"/>
      <c r="J3262" s="2"/>
      <c r="K3262" s="2"/>
      <c r="L3262" s="4"/>
    </row>
    <row r="3263" spans="1:12">
      <c r="A3263" s="19"/>
      <c r="B3263" s="21"/>
      <c r="C3263" s="21"/>
      <c r="D3263" s="21"/>
      <c r="E3263" s="2"/>
      <c r="F3263" s="2"/>
      <c r="G3263" s="2"/>
      <c r="H3263" s="2"/>
      <c r="I3263" s="2"/>
      <c r="J3263" s="2"/>
      <c r="K3263" s="2"/>
      <c r="L3263" s="4"/>
    </row>
    <row r="3264" spans="1:12">
      <c r="A3264" s="19"/>
      <c r="B3264" s="21"/>
      <c r="C3264" s="21"/>
      <c r="D3264" s="21"/>
      <c r="E3264" s="2"/>
      <c r="F3264" s="2"/>
      <c r="G3264" s="2"/>
      <c r="H3264" s="2"/>
      <c r="I3264" s="2"/>
      <c r="J3264" s="2"/>
      <c r="K3264" s="2"/>
      <c r="L3264" s="4"/>
    </row>
    <row r="3265" spans="1:12">
      <c r="A3265" s="19"/>
      <c r="B3265" s="21"/>
      <c r="C3265" s="21"/>
      <c r="D3265" s="21"/>
      <c r="E3265" s="2"/>
      <c r="F3265" s="2"/>
      <c r="G3265" s="2"/>
      <c r="H3265" s="2"/>
      <c r="I3265" s="2"/>
      <c r="J3265" s="2"/>
      <c r="K3265" s="2"/>
      <c r="L3265" s="4"/>
    </row>
    <row r="3266" spans="1:12">
      <c r="A3266" s="19"/>
      <c r="B3266" s="21"/>
      <c r="C3266" s="21"/>
      <c r="D3266" s="21"/>
      <c r="E3266" s="2"/>
      <c r="F3266" s="2"/>
      <c r="G3266" s="2"/>
      <c r="H3266" s="2"/>
      <c r="I3266" s="2"/>
      <c r="J3266" s="2"/>
      <c r="K3266" s="2"/>
      <c r="L3266" s="4"/>
    </row>
    <row r="3267" spans="1:12">
      <c r="A3267" s="19"/>
      <c r="B3267" s="21"/>
      <c r="C3267" s="21"/>
      <c r="D3267" s="21"/>
      <c r="E3267" s="2"/>
      <c r="F3267" s="2"/>
      <c r="G3267" s="2"/>
      <c r="H3267" s="2"/>
      <c r="I3267" s="2"/>
      <c r="J3267" s="2"/>
      <c r="K3267" s="2"/>
      <c r="L3267" s="4"/>
    </row>
    <row r="3268" spans="1:12">
      <c r="A3268" s="19"/>
      <c r="B3268" s="21"/>
      <c r="C3268" s="21"/>
      <c r="D3268" s="21"/>
      <c r="E3268" s="2"/>
      <c r="F3268" s="2"/>
      <c r="G3268" s="2"/>
      <c r="H3268" s="2"/>
      <c r="I3268" s="2"/>
      <c r="J3268" s="2"/>
      <c r="K3268" s="2"/>
      <c r="L3268" s="4"/>
    </row>
    <row r="3269" spans="1:12">
      <c r="A3269" s="19"/>
      <c r="B3269" s="21"/>
      <c r="C3269" s="21"/>
      <c r="D3269" s="21"/>
      <c r="E3269" s="2"/>
      <c r="F3269" s="2"/>
      <c r="G3269" s="2"/>
      <c r="H3269" s="2"/>
      <c r="I3269" s="2"/>
      <c r="J3269" s="2"/>
      <c r="K3269" s="2"/>
      <c r="L3269" s="4"/>
    </row>
    <row r="3270" spans="1:12">
      <c r="A3270" s="19"/>
      <c r="B3270" s="21"/>
      <c r="C3270" s="21"/>
      <c r="D3270" s="21"/>
      <c r="E3270" s="2"/>
      <c r="F3270" s="2"/>
      <c r="G3270" s="2"/>
      <c r="H3270" s="2"/>
      <c r="I3270" s="2"/>
      <c r="J3270" s="2"/>
      <c r="K3270" s="2"/>
      <c r="L3270" s="4"/>
    </row>
    <row r="3271" spans="1:12">
      <c r="A3271" s="19"/>
      <c r="B3271" s="21"/>
      <c r="C3271" s="21"/>
      <c r="D3271" s="21"/>
      <c r="E3271" s="2"/>
      <c r="F3271" s="2"/>
      <c r="G3271" s="2"/>
      <c r="H3271" s="2"/>
      <c r="I3271" s="2"/>
      <c r="J3271" s="2"/>
      <c r="K3271" s="2"/>
      <c r="L3271" s="4"/>
    </row>
    <row r="3272" spans="1:12">
      <c r="A3272" s="19"/>
      <c r="B3272" s="21"/>
      <c r="C3272" s="21"/>
      <c r="D3272" s="21"/>
      <c r="E3272" s="2"/>
      <c r="F3272" s="2"/>
      <c r="G3272" s="2"/>
      <c r="H3272" s="2"/>
      <c r="I3272" s="2"/>
      <c r="J3272" s="2"/>
      <c r="K3272" s="2"/>
      <c r="L3272" s="4"/>
    </row>
    <row r="3273" spans="1:12">
      <c r="A3273" s="19"/>
      <c r="B3273" s="21"/>
      <c r="C3273" s="21"/>
      <c r="D3273" s="21"/>
      <c r="E3273" s="21"/>
      <c r="F3273" s="2"/>
      <c r="G3273" s="2"/>
      <c r="H3273" s="2"/>
      <c r="I3273" s="2"/>
      <c r="J3273" s="2"/>
      <c r="K3273" s="2"/>
      <c r="L3273" s="4"/>
    </row>
    <row r="3274" spans="1:12">
      <c r="A3274" s="19"/>
      <c r="B3274" s="21"/>
      <c r="C3274" s="21"/>
      <c r="D3274" s="21"/>
      <c r="E3274" s="21"/>
      <c r="F3274" s="2"/>
      <c r="G3274" s="2"/>
      <c r="H3274" s="2"/>
      <c r="I3274" s="2"/>
      <c r="J3274" s="2"/>
      <c r="K3274" s="2"/>
      <c r="L3274" s="4"/>
    </row>
    <row r="3275" spans="1:12">
      <c r="A3275" s="19"/>
      <c r="B3275" s="21"/>
      <c r="C3275" s="21"/>
      <c r="D3275" s="21"/>
      <c r="E3275" s="21"/>
      <c r="F3275" s="2"/>
      <c r="G3275" s="2"/>
      <c r="H3275" s="2"/>
      <c r="I3275" s="2"/>
      <c r="J3275" s="2"/>
      <c r="K3275" s="2"/>
      <c r="L3275" s="4"/>
    </row>
    <row r="3276" spans="1:12">
      <c r="A3276" s="19"/>
      <c r="B3276" s="21"/>
      <c r="C3276" s="21"/>
      <c r="D3276" s="21"/>
      <c r="E3276" s="2"/>
      <c r="F3276" s="2"/>
      <c r="G3276" s="2"/>
      <c r="H3276" s="2"/>
      <c r="I3276" s="2"/>
      <c r="J3276" s="2"/>
      <c r="K3276" s="2"/>
      <c r="L3276" s="4"/>
    </row>
    <row r="3277" spans="1:12">
      <c r="A3277" s="19"/>
      <c r="B3277" s="21"/>
      <c r="C3277" s="21"/>
      <c r="D3277" s="21"/>
      <c r="E3277" s="2"/>
      <c r="F3277" s="2"/>
      <c r="G3277" s="2"/>
      <c r="H3277" s="2"/>
      <c r="I3277" s="2"/>
      <c r="J3277" s="2"/>
      <c r="K3277" s="2"/>
      <c r="L3277" s="4"/>
    </row>
    <row r="3278" spans="1:12">
      <c r="A3278" s="19"/>
      <c r="B3278" s="21"/>
      <c r="C3278" s="21"/>
      <c r="D3278" s="21"/>
      <c r="E3278" s="2"/>
      <c r="F3278" s="2"/>
      <c r="G3278" s="2"/>
      <c r="H3278" s="2"/>
      <c r="I3278" s="2"/>
      <c r="J3278" s="2"/>
      <c r="K3278" s="2"/>
      <c r="L3278" s="4"/>
    </row>
    <row r="3279" spans="1:12">
      <c r="A3279" s="19"/>
      <c r="B3279" s="21"/>
      <c r="C3279" s="21"/>
      <c r="D3279" s="21"/>
      <c r="E3279" s="2"/>
      <c r="F3279" s="2"/>
      <c r="G3279" s="2"/>
      <c r="H3279" s="2"/>
      <c r="I3279" s="2"/>
      <c r="J3279" s="2"/>
      <c r="K3279" s="2"/>
      <c r="L3279" s="4"/>
    </row>
    <row r="3280" spans="1:12">
      <c r="A3280" s="19"/>
      <c r="B3280" s="21"/>
      <c r="C3280" s="21"/>
      <c r="D3280" s="21"/>
      <c r="E3280" s="2"/>
      <c r="F3280" s="2"/>
      <c r="G3280" s="2"/>
      <c r="H3280" s="2"/>
      <c r="I3280" s="2"/>
      <c r="J3280" s="2"/>
      <c r="K3280" s="2"/>
      <c r="L3280" s="4"/>
    </row>
    <row r="3281" spans="1:12">
      <c r="A3281" s="19"/>
      <c r="B3281" s="21"/>
      <c r="C3281" s="21"/>
      <c r="D3281" s="21"/>
      <c r="E3281" s="2"/>
      <c r="F3281" s="2"/>
      <c r="G3281" s="2"/>
      <c r="H3281" s="2"/>
      <c r="I3281" s="2"/>
      <c r="J3281" s="2"/>
      <c r="K3281" s="2"/>
      <c r="L3281" s="4"/>
    </row>
    <row r="3282" spans="1:12">
      <c r="A3282" s="19"/>
      <c r="B3282" s="21"/>
      <c r="C3282" s="21"/>
      <c r="D3282" s="21"/>
      <c r="E3282" s="2"/>
      <c r="F3282" s="2"/>
      <c r="G3282" s="2"/>
      <c r="H3282" s="2"/>
      <c r="I3282" s="2"/>
      <c r="J3282" s="2"/>
      <c r="K3282" s="2"/>
      <c r="L3282" s="4"/>
    </row>
    <row r="3283" spans="1:12">
      <c r="A3283" s="19"/>
      <c r="B3283" s="21"/>
      <c r="C3283" s="21"/>
      <c r="D3283" s="21"/>
      <c r="E3283" s="2"/>
      <c r="F3283" s="2"/>
      <c r="G3283" s="2"/>
      <c r="H3283" s="2"/>
      <c r="I3283" s="2"/>
      <c r="J3283" s="2"/>
      <c r="K3283" s="2"/>
      <c r="L3283" s="4"/>
    </row>
    <row r="3284" spans="1:12">
      <c r="A3284" s="19"/>
      <c r="B3284" s="21"/>
      <c r="C3284" s="21"/>
      <c r="D3284" s="21"/>
      <c r="E3284" s="2"/>
      <c r="F3284" s="2"/>
      <c r="G3284" s="2"/>
      <c r="H3284" s="2"/>
      <c r="I3284" s="2"/>
      <c r="J3284" s="2"/>
      <c r="K3284" s="2"/>
      <c r="L3284" s="4"/>
    </row>
    <row r="3285" spans="1:12">
      <c r="A3285" s="19"/>
      <c r="B3285" s="21"/>
      <c r="C3285" s="21"/>
      <c r="D3285" s="21"/>
      <c r="E3285" s="2"/>
      <c r="F3285" s="2"/>
      <c r="G3285" s="2"/>
      <c r="H3285" s="2"/>
      <c r="I3285" s="2"/>
      <c r="J3285" s="2"/>
      <c r="K3285" s="2"/>
      <c r="L3285" s="4"/>
    </row>
    <row r="3286" spans="1:12">
      <c r="A3286" s="19"/>
      <c r="B3286" s="21"/>
      <c r="C3286" s="21"/>
      <c r="D3286" s="21"/>
      <c r="E3286" s="2"/>
      <c r="F3286" s="2"/>
      <c r="G3286" s="2"/>
      <c r="H3286" s="2"/>
      <c r="I3286" s="2"/>
      <c r="J3286" s="2"/>
      <c r="K3286" s="2"/>
      <c r="L3286" s="4"/>
    </row>
    <row r="3287" spans="1:12">
      <c r="A3287" s="19"/>
      <c r="B3287" s="21"/>
      <c r="C3287" s="21"/>
      <c r="D3287" s="21"/>
      <c r="E3287" s="2"/>
      <c r="F3287" s="2"/>
      <c r="G3287" s="2"/>
      <c r="H3287" s="2"/>
      <c r="I3287" s="2"/>
      <c r="J3287" s="2"/>
      <c r="K3287" s="2"/>
      <c r="L3287" s="4"/>
    </row>
    <row r="3288" spans="1:12">
      <c r="A3288" s="19"/>
      <c r="B3288" s="21"/>
      <c r="C3288" s="21"/>
      <c r="D3288" s="21"/>
      <c r="E3288" s="2"/>
      <c r="F3288" s="2"/>
      <c r="G3288" s="2"/>
      <c r="H3288" s="2"/>
      <c r="I3288" s="2"/>
      <c r="J3288" s="2"/>
      <c r="K3288" s="2"/>
      <c r="L3288" s="4"/>
    </row>
    <row r="3289" spans="1:12">
      <c r="A3289" s="19"/>
      <c r="B3289" s="21"/>
      <c r="C3289" s="21"/>
      <c r="D3289" s="21"/>
      <c r="E3289" s="2"/>
      <c r="F3289" s="2"/>
      <c r="G3289" s="2"/>
      <c r="H3289" s="2"/>
      <c r="I3289" s="2"/>
      <c r="J3289" s="2"/>
      <c r="K3289" s="2"/>
      <c r="L3289" s="4"/>
    </row>
    <row r="3290" spans="1:12">
      <c r="A3290" s="19"/>
      <c r="B3290" s="21"/>
      <c r="C3290" s="21"/>
      <c r="D3290" s="21"/>
      <c r="E3290" s="2"/>
      <c r="F3290" s="2"/>
      <c r="G3290" s="2"/>
      <c r="H3290" s="2"/>
      <c r="I3290" s="2"/>
      <c r="J3290" s="2"/>
      <c r="K3290" s="2"/>
      <c r="L3290" s="4"/>
    </row>
    <row r="3291" spans="1:12">
      <c r="A3291" s="19"/>
      <c r="B3291" s="21"/>
      <c r="C3291" s="21"/>
      <c r="D3291" s="21"/>
      <c r="E3291" s="2"/>
      <c r="F3291" s="2"/>
      <c r="G3291" s="2"/>
      <c r="H3291" s="2"/>
      <c r="I3291" s="2"/>
      <c r="J3291" s="2"/>
      <c r="K3291" s="2"/>
      <c r="L3291" s="4"/>
    </row>
    <row r="3292" spans="1:12">
      <c r="A3292" s="19"/>
      <c r="B3292" s="21"/>
      <c r="C3292" s="21"/>
      <c r="D3292" s="21"/>
      <c r="E3292" s="2"/>
      <c r="F3292" s="2"/>
      <c r="G3292" s="2"/>
      <c r="H3292" s="2"/>
      <c r="I3292" s="2"/>
      <c r="J3292" s="2"/>
      <c r="K3292" s="2"/>
      <c r="L3292" s="4"/>
    </row>
    <row r="3293" spans="1:12">
      <c r="A3293" s="19"/>
      <c r="B3293" s="21"/>
      <c r="C3293" s="21"/>
      <c r="D3293" s="21"/>
      <c r="E3293" s="2"/>
      <c r="F3293" s="2"/>
      <c r="G3293" s="2"/>
      <c r="H3293" s="2"/>
      <c r="I3293" s="2"/>
      <c r="J3293" s="2"/>
      <c r="K3293" s="2"/>
      <c r="L3293" s="4"/>
    </row>
    <row r="3294" spans="1:12">
      <c r="A3294" s="19"/>
      <c r="B3294" s="21"/>
      <c r="C3294" s="21"/>
      <c r="D3294" s="21"/>
      <c r="E3294" s="2"/>
      <c r="F3294" s="2"/>
      <c r="G3294" s="2"/>
      <c r="H3294" s="2"/>
      <c r="I3294" s="2"/>
      <c r="J3294" s="2"/>
      <c r="K3294" s="2"/>
      <c r="L3294" s="4"/>
    </row>
    <row r="3295" spans="1:12">
      <c r="A3295" s="19"/>
      <c r="B3295" s="21"/>
      <c r="C3295" s="21"/>
      <c r="D3295" s="21"/>
      <c r="E3295" s="2"/>
      <c r="F3295" s="2"/>
      <c r="G3295" s="2"/>
      <c r="H3295" s="2"/>
      <c r="I3295" s="2"/>
      <c r="J3295" s="2"/>
      <c r="K3295" s="2"/>
      <c r="L3295" s="4"/>
    </row>
    <row r="3296" spans="1:12">
      <c r="A3296" s="19"/>
      <c r="B3296" s="21"/>
      <c r="C3296" s="21"/>
      <c r="D3296" s="21"/>
      <c r="E3296" s="2"/>
      <c r="F3296" s="2"/>
      <c r="G3296" s="2"/>
      <c r="H3296" s="2"/>
      <c r="I3296" s="2"/>
      <c r="J3296" s="2"/>
      <c r="K3296" s="2"/>
      <c r="L3296" s="4"/>
    </row>
    <row r="3297" spans="1:12">
      <c r="A3297" s="19"/>
      <c r="B3297" s="21"/>
      <c r="C3297" s="21"/>
      <c r="D3297" s="21"/>
      <c r="E3297" s="2"/>
      <c r="F3297" s="2"/>
      <c r="G3297" s="2"/>
      <c r="H3297" s="2"/>
      <c r="I3297" s="2"/>
      <c r="J3297" s="2"/>
      <c r="K3297" s="2"/>
      <c r="L3297" s="4"/>
    </row>
    <row r="3298" spans="1:12">
      <c r="A3298" s="19"/>
      <c r="B3298" s="21"/>
      <c r="C3298" s="21"/>
      <c r="D3298" s="21"/>
      <c r="E3298" s="2"/>
      <c r="F3298" s="2"/>
      <c r="G3298" s="2"/>
      <c r="H3298" s="2"/>
      <c r="I3298" s="2"/>
      <c r="J3298" s="2"/>
      <c r="K3298" s="2"/>
      <c r="L3298" s="4"/>
    </row>
    <row r="3299" spans="1:12">
      <c r="A3299" s="19"/>
      <c r="B3299" s="21"/>
      <c r="C3299" s="21"/>
      <c r="D3299" s="21"/>
      <c r="E3299" s="2"/>
      <c r="F3299" s="2"/>
      <c r="G3299" s="2"/>
      <c r="H3299" s="2"/>
      <c r="I3299" s="2"/>
      <c r="J3299" s="2"/>
      <c r="K3299" s="2"/>
      <c r="L3299" s="4"/>
    </row>
    <row r="3300" spans="1:12">
      <c r="A3300" s="19"/>
      <c r="B3300" s="21"/>
      <c r="C3300" s="21"/>
      <c r="D3300" s="21"/>
      <c r="E3300" s="2"/>
      <c r="F3300" s="2"/>
      <c r="G3300" s="2"/>
      <c r="H3300" s="2"/>
      <c r="I3300" s="2"/>
      <c r="J3300" s="2"/>
      <c r="K3300" s="2"/>
      <c r="L3300" s="4"/>
    </row>
    <row r="3301" spans="1:12">
      <c r="A3301" s="19"/>
      <c r="B3301" s="21"/>
      <c r="C3301" s="21"/>
      <c r="D3301" s="21"/>
      <c r="E3301" s="2"/>
      <c r="F3301" s="2"/>
      <c r="G3301" s="2"/>
      <c r="H3301" s="2"/>
      <c r="I3301" s="2"/>
      <c r="J3301" s="2"/>
      <c r="K3301" s="2"/>
      <c r="L3301" s="4"/>
    </row>
    <row r="3302" spans="1:12">
      <c r="A3302" s="19"/>
      <c r="B3302" s="21"/>
      <c r="C3302" s="21"/>
      <c r="D3302" s="21"/>
      <c r="E3302" s="2"/>
      <c r="F3302" s="2"/>
      <c r="G3302" s="2"/>
      <c r="H3302" s="2"/>
      <c r="I3302" s="2"/>
      <c r="J3302" s="2"/>
      <c r="K3302" s="2"/>
      <c r="L3302" s="4"/>
    </row>
    <row r="3303" spans="1:12">
      <c r="A3303" s="19"/>
      <c r="B3303" s="21"/>
      <c r="C3303" s="21"/>
      <c r="D3303" s="21"/>
      <c r="E3303" s="2"/>
      <c r="F3303" s="2"/>
      <c r="G3303" s="2"/>
      <c r="H3303" s="2"/>
      <c r="I3303" s="2"/>
      <c r="J3303" s="2"/>
      <c r="K3303" s="2"/>
      <c r="L3303" s="4"/>
    </row>
    <row r="3304" spans="1:12">
      <c r="A3304" s="19"/>
      <c r="B3304" s="21"/>
      <c r="C3304" s="21"/>
      <c r="D3304" s="21"/>
      <c r="E3304" s="2"/>
      <c r="F3304" s="2"/>
      <c r="G3304" s="2"/>
      <c r="H3304" s="2"/>
      <c r="I3304" s="2"/>
      <c r="J3304" s="2"/>
      <c r="K3304" s="2"/>
      <c r="L3304" s="4"/>
    </row>
    <row r="3305" spans="1:12">
      <c r="A3305" s="19"/>
      <c r="B3305" s="21"/>
      <c r="C3305" s="21"/>
      <c r="D3305" s="21"/>
      <c r="E3305" s="2"/>
      <c r="F3305" s="2"/>
      <c r="G3305" s="2"/>
      <c r="H3305" s="2"/>
      <c r="I3305" s="2"/>
      <c r="J3305" s="2"/>
      <c r="K3305" s="2"/>
      <c r="L3305" s="4"/>
    </row>
    <row r="3306" spans="1:12">
      <c r="A3306" s="19"/>
      <c r="B3306" s="21"/>
      <c r="C3306" s="21"/>
      <c r="D3306" s="21"/>
      <c r="E3306" s="2"/>
      <c r="F3306" s="2"/>
      <c r="G3306" s="2"/>
      <c r="H3306" s="2"/>
      <c r="I3306" s="2"/>
      <c r="J3306" s="2"/>
      <c r="K3306" s="2"/>
      <c r="L3306" s="4"/>
    </row>
    <row r="3307" spans="1:12">
      <c r="A3307" s="19"/>
      <c r="B3307" s="21"/>
      <c r="C3307" s="21"/>
      <c r="D3307" s="21"/>
      <c r="E3307" s="2"/>
      <c r="F3307" s="2"/>
      <c r="G3307" s="2"/>
      <c r="H3307" s="2"/>
      <c r="I3307" s="2"/>
      <c r="J3307" s="2"/>
      <c r="K3307" s="2"/>
      <c r="L3307" s="4"/>
    </row>
    <row r="3308" spans="1:12">
      <c r="A3308" s="19"/>
      <c r="B3308" s="21"/>
      <c r="C3308" s="21"/>
      <c r="D3308" s="21"/>
      <c r="E3308" s="2"/>
      <c r="F3308" s="2"/>
      <c r="G3308" s="2"/>
      <c r="H3308" s="2"/>
      <c r="I3308" s="2"/>
      <c r="J3308" s="2"/>
      <c r="K3308" s="2"/>
      <c r="L3308" s="4"/>
    </row>
    <row r="3309" spans="1:12">
      <c r="A3309" s="19"/>
      <c r="B3309" s="21"/>
      <c r="C3309" s="21"/>
      <c r="D3309" s="21"/>
      <c r="E3309" s="2"/>
      <c r="F3309" s="2"/>
      <c r="G3309" s="2"/>
      <c r="H3309" s="2"/>
      <c r="I3309" s="2"/>
      <c r="J3309" s="2"/>
      <c r="K3309" s="2"/>
      <c r="L3309" s="4"/>
    </row>
    <row r="3310" spans="1:12">
      <c r="A3310" s="19"/>
      <c r="B3310" s="21"/>
      <c r="C3310" s="21"/>
      <c r="D3310" s="21"/>
      <c r="E3310" s="2"/>
      <c r="F3310" s="2"/>
      <c r="G3310" s="2"/>
      <c r="H3310" s="2"/>
      <c r="I3310" s="2"/>
      <c r="J3310" s="2"/>
      <c r="K3310" s="2"/>
      <c r="L3310" s="4"/>
    </row>
    <row r="3311" spans="1:12">
      <c r="A3311" s="19"/>
      <c r="B3311" s="21"/>
      <c r="C3311" s="21"/>
      <c r="D3311" s="21"/>
      <c r="E3311" s="2"/>
      <c r="F3311" s="2"/>
      <c r="G3311" s="2"/>
      <c r="H3311" s="2"/>
      <c r="I3311" s="2"/>
      <c r="J3311" s="2"/>
      <c r="K3311" s="2"/>
      <c r="L3311" s="4"/>
    </row>
    <row r="3312" spans="1:12">
      <c r="A3312" s="19"/>
      <c r="B3312" s="21"/>
      <c r="C3312" s="21"/>
      <c r="D3312" s="21"/>
      <c r="E3312" s="2"/>
      <c r="F3312" s="2"/>
      <c r="G3312" s="2"/>
      <c r="H3312" s="2"/>
      <c r="I3312" s="2"/>
      <c r="J3312" s="2"/>
      <c r="K3312" s="2"/>
      <c r="L3312" s="4"/>
    </row>
    <row r="3313" spans="1:12">
      <c r="A3313" s="19"/>
      <c r="B3313" s="21"/>
      <c r="C3313" s="21"/>
      <c r="D3313" s="21"/>
      <c r="E3313" s="2"/>
      <c r="F3313" s="2"/>
      <c r="G3313" s="2"/>
      <c r="H3313" s="2"/>
      <c r="I3313" s="2"/>
      <c r="J3313" s="2"/>
      <c r="K3313" s="2"/>
      <c r="L3313" s="4"/>
    </row>
    <row r="3314" spans="1:12">
      <c r="A3314" s="19"/>
      <c r="B3314" s="21"/>
      <c r="C3314" s="21"/>
      <c r="D3314" s="21"/>
      <c r="E3314" s="2"/>
      <c r="F3314" s="2"/>
      <c r="G3314" s="2"/>
      <c r="H3314" s="2"/>
      <c r="I3314" s="2"/>
      <c r="J3314" s="2"/>
      <c r="K3314" s="2"/>
      <c r="L3314" s="4"/>
    </row>
    <row r="3315" spans="1:12">
      <c r="A3315" s="19"/>
      <c r="B3315" s="21"/>
      <c r="C3315" s="21"/>
      <c r="D3315" s="21"/>
      <c r="E3315" s="2"/>
      <c r="F3315" s="2"/>
      <c r="G3315" s="2"/>
      <c r="H3315" s="2"/>
      <c r="I3315" s="2"/>
      <c r="J3315" s="2"/>
      <c r="K3315" s="2"/>
      <c r="L3315" s="4"/>
    </row>
    <row r="3316" spans="1:12">
      <c r="A3316" s="19"/>
      <c r="B3316" s="21"/>
      <c r="C3316" s="21"/>
      <c r="D3316" s="21"/>
      <c r="E3316" s="2"/>
      <c r="F3316" s="2"/>
      <c r="G3316" s="2"/>
      <c r="H3316" s="2"/>
      <c r="I3316" s="2"/>
      <c r="J3316" s="2"/>
      <c r="K3316" s="2"/>
      <c r="L3316" s="4"/>
    </row>
    <row r="3317" spans="1:12">
      <c r="A3317" s="19"/>
      <c r="B3317" s="21"/>
      <c r="C3317" s="21"/>
      <c r="D3317" s="21"/>
      <c r="E3317" s="2"/>
      <c r="F3317" s="2"/>
      <c r="G3317" s="2"/>
      <c r="H3317" s="2"/>
      <c r="I3317" s="2"/>
      <c r="J3317" s="2"/>
      <c r="K3317" s="2"/>
      <c r="L3317" s="4"/>
    </row>
    <row r="3318" spans="1:12">
      <c r="A3318" s="19"/>
      <c r="B3318" s="21"/>
      <c r="C3318" s="21"/>
      <c r="D3318" s="21"/>
      <c r="E3318" s="2"/>
      <c r="F3318" s="2"/>
      <c r="G3318" s="2"/>
      <c r="H3318" s="2"/>
      <c r="I3318" s="2"/>
      <c r="J3318" s="2"/>
      <c r="K3318" s="2"/>
      <c r="L3318" s="4"/>
    </row>
    <row r="3319" spans="1:12">
      <c r="A3319" s="19"/>
      <c r="B3319" s="21"/>
      <c r="C3319" s="21"/>
      <c r="D3319" s="21"/>
      <c r="E3319" s="2"/>
      <c r="F3319" s="2"/>
      <c r="G3319" s="2"/>
      <c r="H3319" s="2"/>
      <c r="I3319" s="2"/>
      <c r="J3319" s="2"/>
      <c r="K3319" s="2"/>
      <c r="L3319" s="4"/>
    </row>
    <row r="3320" spans="1:12">
      <c r="A3320" s="19"/>
      <c r="B3320" s="21"/>
      <c r="C3320" s="21"/>
      <c r="D3320" s="21"/>
      <c r="E3320" s="2"/>
      <c r="F3320" s="2"/>
      <c r="G3320" s="2"/>
      <c r="H3320" s="2"/>
      <c r="I3320" s="2"/>
      <c r="J3320" s="2"/>
      <c r="K3320" s="2"/>
      <c r="L3320" s="4"/>
    </row>
    <row r="3321" spans="1:12">
      <c r="A3321" s="19"/>
      <c r="B3321" s="21"/>
      <c r="C3321" s="21"/>
      <c r="D3321" s="21"/>
      <c r="E3321" s="2"/>
      <c r="F3321" s="2"/>
      <c r="G3321" s="2"/>
      <c r="H3321" s="2"/>
      <c r="I3321" s="2"/>
      <c r="J3321" s="2"/>
      <c r="K3321" s="2"/>
      <c r="L3321" s="4"/>
    </row>
    <row r="3322" spans="1:12">
      <c r="A3322" s="19"/>
      <c r="B3322" s="21"/>
      <c r="C3322" s="21"/>
      <c r="D3322" s="21"/>
      <c r="E3322" s="2"/>
      <c r="F3322" s="2"/>
      <c r="G3322" s="2"/>
      <c r="H3322" s="2"/>
      <c r="I3322" s="2"/>
      <c r="J3322" s="2"/>
      <c r="K3322" s="2"/>
      <c r="L3322" s="4"/>
    </row>
    <row r="3323" spans="1:12">
      <c r="A3323" s="19"/>
      <c r="B3323" s="21"/>
      <c r="C3323" s="21"/>
      <c r="D3323" s="21"/>
      <c r="E3323" s="2"/>
      <c r="F3323" s="2"/>
      <c r="G3323" s="2"/>
      <c r="H3323" s="2"/>
      <c r="I3323" s="2"/>
      <c r="J3323" s="2"/>
      <c r="K3323" s="2"/>
      <c r="L3323" s="4"/>
    </row>
    <row r="3324" spans="1:12">
      <c r="A3324" s="19"/>
      <c r="B3324" s="21"/>
      <c r="C3324" s="21"/>
      <c r="D3324" s="21"/>
      <c r="E3324" s="2"/>
      <c r="F3324" s="2"/>
      <c r="G3324" s="2"/>
      <c r="H3324" s="2"/>
      <c r="I3324" s="2"/>
      <c r="J3324" s="2"/>
      <c r="K3324" s="2"/>
      <c r="L3324" s="4"/>
    </row>
    <row r="3325" spans="1:12">
      <c r="A3325" s="19"/>
      <c r="B3325" s="21"/>
      <c r="C3325" s="21"/>
      <c r="D3325" s="21"/>
      <c r="E3325" s="2"/>
      <c r="F3325" s="2"/>
      <c r="G3325" s="2"/>
      <c r="H3325" s="2"/>
      <c r="I3325" s="2"/>
      <c r="J3325" s="2"/>
      <c r="K3325" s="2"/>
      <c r="L3325" s="4"/>
    </row>
    <row r="3326" spans="1:12">
      <c r="A3326" s="19"/>
      <c r="B3326" s="21"/>
      <c r="C3326" s="21"/>
      <c r="D3326" s="21"/>
      <c r="E3326" s="2"/>
      <c r="F3326" s="2"/>
      <c r="G3326" s="2"/>
      <c r="H3326" s="2"/>
      <c r="I3326" s="2"/>
      <c r="J3326" s="2"/>
      <c r="K3326" s="2"/>
      <c r="L3326" s="4"/>
    </row>
    <row r="3327" spans="1:12">
      <c r="A3327" s="19"/>
      <c r="B3327" s="21"/>
      <c r="C3327" s="21"/>
      <c r="D3327" s="21"/>
      <c r="E3327" s="2"/>
      <c r="F3327" s="2"/>
      <c r="G3327" s="2"/>
      <c r="H3327" s="2"/>
      <c r="I3327" s="2"/>
      <c r="J3327" s="2"/>
      <c r="K3327" s="2"/>
      <c r="L3327" s="4"/>
    </row>
    <row r="3328" spans="1:12">
      <c r="A3328" s="19"/>
      <c r="B3328" s="21"/>
      <c r="C3328" s="21"/>
      <c r="D3328" s="21"/>
      <c r="E3328" s="2"/>
      <c r="F3328" s="2"/>
      <c r="G3328" s="2"/>
      <c r="H3328" s="2"/>
      <c r="I3328" s="2"/>
      <c r="J3328" s="2"/>
      <c r="K3328" s="2"/>
      <c r="L3328" s="4"/>
    </row>
    <row r="3329" spans="1:12">
      <c r="A3329" s="19"/>
      <c r="B3329" s="21"/>
      <c r="C3329" s="21"/>
      <c r="D3329" s="21"/>
      <c r="E3329" s="2"/>
      <c r="F3329" s="2"/>
      <c r="G3329" s="2"/>
      <c r="H3329" s="2"/>
      <c r="I3329" s="2"/>
      <c r="J3329" s="2"/>
      <c r="K3329" s="2"/>
      <c r="L3329" s="4"/>
    </row>
    <row r="3330" spans="1:12">
      <c r="A3330" s="19"/>
      <c r="B3330" s="21"/>
      <c r="C3330" s="21"/>
      <c r="D3330" s="21"/>
      <c r="E3330" s="2"/>
      <c r="F3330" s="2"/>
      <c r="G3330" s="2"/>
      <c r="H3330" s="2"/>
      <c r="I3330" s="2"/>
      <c r="J3330" s="2"/>
      <c r="K3330" s="2"/>
      <c r="L3330" s="4"/>
    </row>
    <row r="3331" spans="1:12">
      <c r="A3331" s="19"/>
      <c r="B3331" s="21"/>
      <c r="C3331" s="21"/>
      <c r="D3331" s="21"/>
      <c r="E3331" s="2"/>
      <c r="F3331" s="2"/>
      <c r="G3331" s="2"/>
      <c r="H3331" s="2"/>
      <c r="I3331" s="2"/>
      <c r="J3331" s="2"/>
      <c r="K3331" s="2"/>
      <c r="L3331" s="4"/>
    </row>
    <row r="3332" spans="1:12">
      <c r="A3332" s="19"/>
      <c r="B3332" s="21"/>
      <c r="C3332" s="21"/>
      <c r="D3332" s="21"/>
      <c r="E3332" s="2"/>
      <c r="F3332" s="2"/>
      <c r="G3332" s="2"/>
      <c r="H3332" s="2"/>
      <c r="I3332" s="2"/>
      <c r="J3332" s="2"/>
      <c r="K3332" s="2"/>
      <c r="L3332" s="4"/>
    </row>
    <row r="3333" spans="1:12">
      <c r="A3333" s="19"/>
      <c r="B3333" s="21"/>
      <c r="C3333" s="21"/>
      <c r="D3333" s="21"/>
      <c r="E3333" s="2"/>
      <c r="F3333" s="2"/>
      <c r="G3333" s="2"/>
      <c r="H3333" s="2"/>
      <c r="I3333" s="2"/>
      <c r="J3333" s="2"/>
      <c r="K3333" s="2"/>
      <c r="L3333" s="4"/>
    </row>
    <row r="3334" spans="1:12">
      <c r="A3334" s="19"/>
      <c r="B3334" s="21"/>
      <c r="C3334" s="21"/>
      <c r="D3334" s="21"/>
      <c r="E3334" s="2"/>
      <c r="F3334" s="2"/>
      <c r="G3334" s="2"/>
      <c r="H3334" s="2"/>
      <c r="I3334" s="2"/>
      <c r="J3334" s="2"/>
      <c r="K3334" s="2"/>
      <c r="L3334" s="4"/>
    </row>
    <row r="3335" spans="1:12">
      <c r="A3335" s="19"/>
      <c r="B3335" s="21"/>
      <c r="C3335" s="21"/>
      <c r="D3335" s="21"/>
      <c r="E3335" s="2"/>
      <c r="F3335" s="2"/>
      <c r="G3335" s="2"/>
      <c r="H3335" s="2"/>
      <c r="I3335" s="2"/>
      <c r="J3335" s="2"/>
      <c r="K3335" s="2"/>
      <c r="L3335" s="4"/>
    </row>
    <row r="3336" spans="1:12">
      <c r="A3336" s="19"/>
      <c r="B3336" s="21"/>
      <c r="C3336" s="21"/>
      <c r="D3336" s="21"/>
      <c r="E3336" s="2"/>
      <c r="F3336" s="2"/>
      <c r="G3336" s="2"/>
      <c r="H3336" s="2"/>
      <c r="I3336" s="2"/>
      <c r="J3336" s="2"/>
      <c r="K3336" s="2"/>
      <c r="L3336" s="4"/>
    </row>
    <row r="3337" spans="1:12">
      <c r="A3337" s="19"/>
      <c r="B3337" s="21"/>
      <c r="C3337" s="21"/>
      <c r="D3337" s="21"/>
      <c r="E3337" s="2"/>
      <c r="F3337" s="2"/>
      <c r="G3337" s="2"/>
      <c r="H3337" s="2"/>
      <c r="I3337" s="2"/>
      <c r="J3337" s="2"/>
      <c r="K3337" s="2"/>
      <c r="L3337" s="4"/>
    </row>
    <row r="3338" spans="1:12">
      <c r="A3338" s="19"/>
      <c r="B3338" s="21"/>
      <c r="C3338" s="21"/>
      <c r="D3338" s="21"/>
      <c r="E3338" s="2"/>
      <c r="F3338" s="2"/>
      <c r="G3338" s="2"/>
      <c r="H3338" s="2"/>
      <c r="I3338" s="2"/>
      <c r="J3338" s="2"/>
      <c r="K3338" s="2"/>
      <c r="L3338" s="4"/>
    </row>
    <row r="3339" spans="1:12">
      <c r="A3339" s="19"/>
      <c r="B3339" s="21"/>
      <c r="C3339" s="21"/>
      <c r="D3339" s="21"/>
      <c r="E3339" s="2"/>
      <c r="F3339" s="2"/>
      <c r="G3339" s="2"/>
      <c r="H3339" s="2"/>
      <c r="I3339" s="2"/>
      <c r="J3339" s="2"/>
      <c r="K3339" s="2"/>
      <c r="L3339" s="4"/>
    </row>
    <row r="3340" spans="1:12">
      <c r="A3340" s="19"/>
      <c r="B3340" s="21"/>
      <c r="C3340" s="21"/>
      <c r="D3340" s="21"/>
      <c r="E3340" s="2"/>
      <c r="F3340" s="2"/>
      <c r="G3340" s="2"/>
      <c r="H3340" s="2"/>
      <c r="I3340" s="2"/>
      <c r="J3340" s="2"/>
      <c r="K3340" s="2"/>
      <c r="L3340" s="4"/>
    </row>
    <row r="3341" spans="1:12">
      <c r="A3341" s="19"/>
      <c r="B3341" s="21"/>
      <c r="C3341" s="21"/>
      <c r="D3341" s="21"/>
      <c r="E3341" s="2"/>
      <c r="F3341" s="2"/>
      <c r="G3341" s="2"/>
      <c r="H3341" s="2"/>
      <c r="I3341" s="2"/>
      <c r="J3341" s="2"/>
      <c r="K3341" s="2"/>
      <c r="L3341" s="4"/>
    </row>
    <row r="3342" spans="1:12">
      <c r="A3342" s="19"/>
      <c r="B3342" s="21"/>
      <c r="C3342" s="21"/>
      <c r="D3342" s="21"/>
      <c r="E3342" s="2"/>
      <c r="F3342" s="2"/>
      <c r="G3342" s="2"/>
      <c r="H3342" s="2"/>
      <c r="I3342" s="2"/>
      <c r="J3342" s="2"/>
      <c r="K3342" s="2"/>
      <c r="L3342" s="4"/>
    </row>
    <row r="3343" spans="1:12">
      <c r="A3343" s="19"/>
      <c r="B3343" s="21"/>
      <c r="C3343" s="21"/>
      <c r="D3343" s="21"/>
      <c r="E3343" s="2"/>
      <c r="F3343" s="2"/>
      <c r="G3343" s="2"/>
      <c r="H3343" s="2"/>
      <c r="I3343" s="2"/>
      <c r="J3343" s="2"/>
      <c r="K3343" s="2"/>
      <c r="L3343" s="4"/>
    </row>
    <row r="3344" spans="1:12">
      <c r="A3344" s="19"/>
      <c r="B3344" s="21"/>
      <c r="C3344" s="21"/>
      <c r="D3344" s="21"/>
      <c r="E3344" s="2"/>
      <c r="F3344" s="2"/>
      <c r="G3344" s="2"/>
      <c r="H3344" s="2"/>
      <c r="I3344" s="2"/>
      <c r="J3344" s="2"/>
      <c r="K3344" s="2"/>
      <c r="L3344" s="4"/>
    </row>
    <row r="3345" spans="1:12">
      <c r="A3345" s="19"/>
      <c r="B3345" s="21"/>
      <c r="C3345" s="21"/>
      <c r="D3345" s="21"/>
      <c r="E3345" s="2"/>
      <c r="F3345" s="2"/>
      <c r="G3345" s="2"/>
      <c r="H3345" s="2"/>
      <c r="I3345" s="2"/>
      <c r="J3345" s="2"/>
      <c r="K3345" s="2"/>
      <c r="L3345" s="4"/>
    </row>
    <row r="3346" spans="1:12">
      <c r="A3346" s="19"/>
      <c r="B3346" s="21"/>
      <c r="C3346" s="21"/>
      <c r="D3346" s="21"/>
      <c r="E3346" s="2"/>
      <c r="F3346" s="2"/>
      <c r="G3346" s="2"/>
      <c r="H3346" s="2"/>
      <c r="I3346" s="2"/>
      <c r="J3346" s="2"/>
      <c r="K3346" s="2"/>
      <c r="L3346" s="4"/>
    </row>
    <row r="3347" spans="1:12">
      <c r="A3347" s="19"/>
      <c r="B3347" s="21"/>
      <c r="C3347" s="21"/>
      <c r="D3347" s="21"/>
      <c r="E3347" s="2"/>
      <c r="F3347" s="2"/>
      <c r="G3347" s="2"/>
      <c r="H3347" s="2"/>
      <c r="I3347" s="2"/>
      <c r="J3347" s="2"/>
      <c r="K3347" s="2"/>
      <c r="L3347" s="4"/>
    </row>
    <row r="3348" spans="1:12">
      <c r="A3348" s="19"/>
      <c r="B3348" s="21"/>
      <c r="C3348" s="21"/>
      <c r="D3348" s="21"/>
      <c r="E3348" s="2"/>
      <c r="F3348" s="2"/>
      <c r="G3348" s="2"/>
      <c r="H3348" s="2"/>
      <c r="I3348" s="2"/>
      <c r="J3348" s="2"/>
      <c r="K3348" s="2"/>
      <c r="L3348" s="4"/>
    </row>
    <row r="3349" spans="1:12">
      <c r="A3349" s="19"/>
      <c r="B3349" s="21"/>
      <c r="C3349" s="21"/>
      <c r="D3349" s="21"/>
      <c r="E3349" s="2"/>
      <c r="F3349" s="2"/>
      <c r="G3349" s="2"/>
      <c r="H3349" s="2"/>
      <c r="I3349" s="2"/>
      <c r="J3349" s="2"/>
      <c r="K3349" s="2"/>
      <c r="L3349" s="4"/>
    </row>
    <row r="3350" spans="1:12">
      <c r="A3350" s="19"/>
      <c r="B3350" s="21"/>
      <c r="C3350" s="21"/>
      <c r="D3350" s="21"/>
      <c r="E3350" s="2"/>
      <c r="F3350" s="2"/>
      <c r="G3350" s="2"/>
      <c r="H3350" s="2"/>
      <c r="I3350" s="2"/>
      <c r="J3350" s="2"/>
      <c r="K3350" s="2"/>
      <c r="L3350" s="4"/>
    </row>
    <row r="3351" spans="1:12">
      <c r="A3351" s="19"/>
      <c r="B3351" s="21"/>
      <c r="C3351" s="21"/>
      <c r="D3351" s="21"/>
      <c r="E3351" s="2"/>
      <c r="F3351" s="2"/>
      <c r="G3351" s="2"/>
      <c r="H3351" s="2"/>
      <c r="I3351" s="2"/>
      <c r="J3351" s="2"/>
      <c r="K3351" s="2"/>
      <c r="L3351" s="4"/>
    </row>
    <row r="3352" spans="1:12">
      <c r="A3352" s="19"/>
      <c r="B3352" s="21"/>
      <c r="C3352" s="21"/>
      <c r="D3352" s="21"/>
      <c r="E3352" s="2"/>
      <c r="F3352" s="2"/>
      <c r="G3352" s="2"/>
      <c r="H3352" s="2"/>
      <c r="I3352" s="2"/>
      <c r="J3352" s="2"/>
      <c r="K3352" s="2"/>
      <c r="L3352" s="4"/>
    </row>
    <row r="3353" spans="1:12">
      <c r="A3353" s="19"/>
      <c r="B3353" s="21"/>
      <c r="C3353" s="21"/>
      <c r="D3353" s="21"/>
      <c r="E3353" s="2"/>
      <c r="F3353" s="2"/>
      <c r="G3353" s="2"/>
      <c r="H3353" s="2"/>
      <c r="I3353" s="2"/>
      <c r="J3353" s="2"/>
      <c r="K3353" s="2"/>
      <c r="L3353" s="4"/>
    </row>
    <row r="3354" spans="1:12">
      <c r="A3354" s="19"/>
      <c r="B3354" s="21"/>
      <c r="C3354" s="21"/>
      <c r="D3354" s="21"/>
      <c r="E3354" s="2"/>
      <c r="F3354" s="2"/>
      <c r="G3354" s="2"/>
      <c r="H3354" s="2"/>
      <c r="I3354" s="2"/>
      <c r="J3354" s="2"/>
      <c r="K3354" s="2"/>
      <c r="L3354" s="4"/>
    </row>
    <row r="3355" spans="1:12">
      <c r="A3355" s="19"/>
      <c r="B3355" s="21"/>
      <c r="C3355" s="21"/>
      <c r="D3355" s="21"/>
      <c r="E3355" s="2"/>
      <c r="F3355" s="2"/>
      <c r="G3355" s="2"/>
      <c r="H3355" s="2"/>
      <c r="I3355" s="2"/>
      <c r="J3355" s="2"/>
      <c r="K3355" s="2"/>
      <c r="L3355" s="4"/>
    </row>
    <row r="3356" spans="1:12">
      <c r="A3356" s="19"/>
      <c r="B3356" s="21"/>
      <c r="C3356" s="21"/>
      <c r="D3356" s="21"/>
      <c r="E3356" s="2"/>
      <c r="F3356" s="2"/>
      <c r="G3356" s="2"/>
      <c r="H3356" s="2"/>
      <c r="I3356" s="2"/>
      <c r="J3356" s="2"/>
      <c r="K3356" s="2"/>
      <c r="L3356" s="4"/>
    </row>
    <row r="3357" spans="1:12">
      <c r="A3357" s="19"/>
      <c r="B3357" s="21"/>
      <c r="C3357" s="21"/>
      <c r="D3357" s="21"/>
      <c r="E3357" s="2"/>
      <c r="F3357" s="2"/>
      <c r="G3357" s="2"/>
      <c r="H3357" s="2"/>
      <c r="I3357" s="2"/>
      <c r="J3357" s="2"/>
      <c r="K3357" s="2"/>
      <c r="L3357" s="4"/>
    </row>
    <row r="3358" spans="1:12">
      <c r="A3358" s="19"/>
      <c r="B3358" s="21"/>
      <c r="C3358" s="21"/>
      <c r="D3358" s="21"/>
      <c r="E3358" s="2"/>
      <c r="F3358" s="2"/>
      <c r="G3358" s="2"/>
      <c r="H3358" s="2"/>
      <c r="I3358" s="2"/>
      <c r="J3358" s="2"/>
      <c r="K3358" s="2"/>
      <c r="L3358" s="4"/>
    </row>
    <row r="3359" spans="1:12">
      <c r="A3359" s="19"/>
      <c r="B3359" s="21"/>
      <c r="C3359" s="21"/>
      <c r="D3359" s="21"/>
      <c r="E3359" s="2"/>
      <c r="F3359" s="2"/>
      <c r="G3359" s="2"/>
      <c r="H3359" s="2"/>
      <c r="I3359" s="2"/>
      <c r="J3359" s="2"/>
      <c r="K3359" s="2"/>
      <c r="L3359" s="4"/>
    </row>
    <row r="3360" spans="1:12">
      <c r="A3360" s="19"/>
      <c r="B3360" s="21"/>
      <c r="C3360" s="21"/>
      <c r="D3360" s="21"/>
      <c r="E3360" s="2"/>
      <c r="F3360" s="2"/>
      <c r="G3360" s="2"/>
      <c r="H3360" s="2"/>
      <c r="I3360" s="2"/>
      <c r="J3360" s="2"/>
      <c r="K3360" s="2"/>
      <c r="L3360" s="4"/>
    </row>
    <row r="3361" spans="1:12">
      <c r="A3361" s="19"/>
      <c r="B3361" s="21"/>
      <c r="C3361" s="21"/>
      <c r="D3361" s="21"/>
      <c r="E3361" s="2"/>
      <c r="F3361" s="2"/>
      <c r="G3361" s="2"/>
      <c r="H3361" s="2"/>
      <c r="I3361" s="2"/>
      <c r="J3361" s="2"/>
      <c r="K3361" s="2"/>
      <c r="L3361" s="4"/>
    </row>
    <row r="3362" spans="1:12">
      <c r="A3362" s="19"/>
      <c r="B3362" s="21"/>
      <c r="C3362" s="21"/>
      <c r="D3362" s="21"/>
      <c r="E3362" s="2"/>
      <c r="F3362" s="2"/>
      <c r="G3362" s="2"/>
      <c r="H3362" s="2"/>
      <c r="I3362" s="2"/>
      <c r="J3362" s="2"/>
      <c r="K3362" s="2"/>
      <c r="L3362" s="4"/>
    </row>
    <row r="3363" spans="1:12">
      <c r="A3363" s="19"/>
      <c r="B3363" s="21"/>
      <c r="C3363" s="21"/>
      <c r="D3363" s="21"/>
      <c r="E3363" s="2"/>
      <c r="F3363" s="2"/>
      <c r="G3363" s="2"/>
      <c r="H3363" s="2"/>
      <c r="I3363" s="2"/>
      <c r="J3363" s="2"/>
      <c r="K3363" s="2"/>
      <c r="L3363" s="4"/>
    </row>
    <row r="3364" spans="1:12">
      <c r="A3364" s="19"/>
      <c r="B3364" s="21"/>
      <c r="C3364" s="21"/>
      <c r="D3364" s="21"/>
      <c r="E3364" s="2"/>
      <c r="F3364" s="2"/>
      <c r="G3364" s="2"/>
      <c r="H3364" s="2"/>
      <c r="I3364" s="2"/>
      <c r="J3364" s="2"/>
      <c r="K3364" s="2"/>
      <c r="L3364" s="4"/>
    </row>
    <row r="3365" spans="1:12">
      <c r="A3365" s="19"/>
      <c r="B3365" s="21"/>
      <c r="C3365" s="21"/>
      <c r="D3365" s="21"/>
      <c r="E3365" s="2"/>
      <c r="F3365" s="2"/>
      <c r="G3365" s="2"/>
      <c r="H3365" s="2"/>
      <c r="I3365" s="2"/>
      <c r="J3365" s="2"/>
      <c r="K3365" s="2"/>
      <c r="L3365" s="4"/>
    </row>
    <row r="3366" spans="1:12">
      <c r="A3366" s="19"/>
      <c r="B3366" s="21"/>
      <c r="C3366" s="21"/>
      <c r="D3366" s="21"/>
      <c r="E3366" s="2"/>
      <c r="F3366" s="2"/>
      <c r="G3366" s="2"/>
      <c r="H3366" s="2"/>
      <c r="I3366" s="2"/>
      <c r="J3366" s="2"/>
      <c r="K3366" s="2"/>
      <c r="L3366" s="4"/>
    </row>
    <row r="3367" spans="1:12">
      <c r="A3367" s="19"/>
      <c r="B3367" s="21"/>
      <c r="C3367" s="21"/>
      <c r="D3367" s="21"/>
      <c r="E3367" s="2"/>
      <c r="F3367" s="2"/>
      <c r="G3367" s="2"/>
      <c r="H3367" s="2"/>
      <c r="I3367" s="2"/>
      <c r="J3367" s="2"/>
      <c r="K3367" s="2"/>
      <c r="L3367" s="4"/>
    </row>
    <row r="3368" spans="1:12">
      <c r="A3368" s="19"/>
      <c r="B3368" s="21"/>
      <c r="C3368" s="21"/>
      <c r="D3368" s="21"/>
      <c r="E3368" s="2"/>
      <c r="F3368" s="2"/>
      <c r="G3368" s="2"/>
      <c r="H3368" s="2"/>
      <c r="I3368" s="2"/>
      <c r="J3368" s="2"/>
      <c r="K3368" s="2"/>
      <c r="L3368" s="4"/>
    </row>
    <row r="3369" spans="1:12">
      <c r="A3369" s="19"/>
      <c r="B3369" s="21"/>
      <c r="C3369" s="21"/>
      <c r="D3369" s="21"/>
      <c r="E3369" s="2"/>
      <c r="F3369" s="2"/>
      <c r="G3369" s="2"/>
      <c r="H3369" s="2"/>
      <c r="I3369" s="2"/>
      <c r="J3369" s="2"/>
      <c r="K3369" s="2"/>
      <c r="L3369" s="4"/>
    </row>
    <row r="3370" spans="1:12">
      <c r="A3370" s="19"/>
      <c r="B3370" s="21"/>
      <c r="C3370" s="21"/>
      <c r="D3370" s="21"/>
      <c r="E3370" s="2"/>
      <c r="F3370" s="2"/>
      <c r="G3370" s="2"/>
      <c r="H3370" s="2"/>
      <c r="I3370" s="2"/>
      <c r="J3370" s="2"/>
      <c r="K3370" s="2"/>
      <c r="L3370" s="4"/>
    </row>
    <row r="3371" spans="1:12">
      <c r="A3371" s="19"/>
      <c r="B3371" s="21"/>
      <c r="C3371" s="21"/>
      <c r="D3371" s="21"/>
      <c r="E3371" s="2"/>
      <c r="F3371" s="2"/>
      <c r="G3371" s="2"/>
      <c r="H3371" s="2"/>
      <c r="I3371" s="2"/>
      <c r="J3371" s="2"/>
      <c r="K3371" s="2"/>
      <c r="L3371" s="4"/>
    </row>
    <row r="3372" spans="1:12">
      <c r="A3372" s="19"/>
      <c r="B3372" s="21"/>
      <c r="C3372" s="21"/>
      <c r="D3372" s="21"/>
      <c r="E3372" s="2"/>
      <c r="F3372" s="2"/>
      <c r="G3372" s="2"/>
      <c r="H3372" s="2"/>
      <c r="I3372" s="2"/>
      <c r="J3372" s="2"/>
      <c r="K3372" s="2"/>
      <c r="L3372" s="4"/>
    </row>
    <row r="3373" spans="1:12">
      <c r="A3373" s="19"/>
      <c r="B3373" s="21"/>
      <c r="C3373" s="21"/>
      <c r="D3373" s="21"/>
      <c r="E3373" s="2"/>
      <c r="F3373" s="2"/>
      <c r="G3373" s="2"/>
      <c r="H3373" s="2"/>
      <c r="I3373" s="2"/>
      <c r="J3373" s="2"/>
      <c r="K3373" s="2"/>
      <c r="L3373" s="4"/>
    </row>
    <row r="3374" spans="1:12">
      <c r="A3374" s="19"/>
      <c r="B3374" s="21"/>
      <c r="C3374" s="21"/>
      <c r="D3374" s="21"/>
      <c r="E3374" s="2"/>
      <c r="F3374" s="2"/>
      <c r="G3374" s="2"/>
      <c r="H3374" s="2"/>
      <c r="I3374" s="2"/>
      <c r="J3374" s="2"/>
      <c r="K3374" s="2"/>
      <c r="L3374" s="4"/>
    </row>
    <row r="3375" spans="1:12">
      <c r="A3375" s="19"/>
      <c r="B3375" s="21"/>
      <c r="C3375" s="21"/>
      <c r="D3375" s="21"/>
      <c r="E3375" s="2"/>
      <c r="F3375" s="2"/>
      <c r="G3375" s="2"/>
      <c r="H3375" s="2"/>
      <c r="I3375" s="2"/>
      <c r="J3375" s="2"/>
      <c r="K3375" s="2"/>
      <c r="L3375" s="4"/>
    </row>
    <row r="3376" spans="1:12">
      <c r="A3376" s="19"/>
      <c r="B3376" s="21"/>
      <c r="C3376" s="21"/>
      <c r="D3376" s="21"/>
      <c r="E3376" s="2"/>
      <c r="F3376" s="2"/>
      <c r="G3376" s="2"/>
      <c r="H3376" s="2"/>
      <c r="I3376" s="2"/>
      <c r="J3376" s="2"/>
      <c r="K3376" s="2"/>
      <c r="L3376" s="4"/>
    </row>
    <row r="3377" spans="1:12">
      <c r="A3377" s="19"/>
      <c r="B3377" s="21"/>
      <c r="C3377" s="21"/>
      <c r="D3377" s="21"/>
      <c r="E3377" s="2"/>
      <c r="F3377" s="2"/>
      <c r="G3377" s="2"/>
      <c r="H3377" s="2"/>
      <c r="I3377" s="2"/>
      <c r="J3377" s="2"/>
      <c r="K3377" s="2"/>
      <c r="L3377" s="4"/>
    </row>
    <row r="3378" spans="1:12">
      <c r="A3378" s="19"/>
      <c r="B3378" s="21"/>
      <c r="C3378" s="21"/>
      <c r="D3378" s="21"/>
      <c r="E3378" s="2"/>
      <c r="F3378" s="2"/>
      <c r="G3378" s="2"/>
      <c r="H3378" s="2"/>
      <c r="I3378" s="2"/>
      <c r="J3378" s="2"/>
      <c r="K3378" s="2"/>
      <c r="L3378" s="4"/>
    </row>
    <row r="3379" spans="1:12">
      <c r="A3379" s="19"/>
      <c r="B3379" s="21"/>
      <c r="C3379" s="21"/>
      <c r="D3379" s="21"/>
      <c r="E3379" s="2"/>
      <c r="F3379" s="2"/>
      <c r="G3379" s="2"/>
      <c r="H3379" s="2"/>
      <c r="I3379" s="2"/>
      <c r="J3379" s="2"/>
      <c r="K3379" s="2"/>
      <c r="L3379" s="4"/>
    </row>
    <row r="3380" spans="1:12">
      <c r="A3380" s="19"/>
      <c r="B3380" s="21"/>
      <c r="C3380" s="21"/>
      <c r="D3380" s="21"/>
      <c r="E3380" s="2"/>
      <c r="F3380" s="2"/>
      <c r="G3380" s="2"/>
      <c r="H3380" s="2"/>
      <c r="I3380" s="2"/>
      <c r="J3380" s="2"/>
      <c r="K3380" s="2"/>
      <c r="L3380" s="4"/>
    </row>
    <row r="3381" spans="1:12">
      <c r="A3381" s="19"/>
      <c r="B3381" s="21"/>
      <c r="C3381" s="21"/>
      <c r="D3381" s="21"/>
      <c r="E3381" s="2"/>
      <c r="F3381" s="2"/>
      <c r="G3381" s="2"/>
      <c r="H3381" s="2"/>
      <c r="I3381" s="2"/>
      <c r="J3381" s="2"/>
      <c r="K3381" s="2"/>
      <c r="L3381" s="4"/>
    </row>
    <row r="3382" spans="1:12">
      <c r="A3382" s="19"/>
      <c r="B3382" s="21"/>
      <c r="C3382" s="21"/>
      <c r="D3382" s="21"/>
      <c r="E3382" s="2"/>
      <c r="F3382" s="2"/>
      <c r="G3382" s="2"/>
      <c r="H3382" s="2"/>
      <c r="I3382" s="2"/>
      <c r="J3382" s="2"/>
      <c r="K3382" s="2"/>
      <c r="L3382" s="4"/>
    </row>
    <row r="3383" spans="1:12">
      <c r="A3383" s="19"/>
      <c r="B3383" s="21"/>
      <c r="C3383" s="21"/>
      <c r="D3383" s="21"/>
      <c r="E3383" s="2"/>
      <c r="F3383" s="2"/>
      <c r="G3383" s="2"/>
      <c r="H3383" s="2"/>
      <c r="I3383" s="2"/>
      <c r="J3383" s="2"/>
      <c r="K3383" s="2"/>
      <c r="L3383" s="4"/>
    </row>
    <row r="3384" spans="1:12">
      <c r="A3384" s="19"/>
      <c r="B3384" s="21"/>
      <c r="C3384" s="21"/>
      <c r="D3384" s="21"/>
      <c r="E3384" s="2"/>
      <c r="F3384" s="2"/>
      <c r="G3384" s="2"/>
      <c r="H3384" s="2"/>
      <c r="I3384" s="2"/>
      <c r="J3384" s="2"/>
      <c r="K3384" s="2"/>
      <c r="L3384" s="4"/>
    </row>
    <row r="3385" spans="1:12">
      <c r="A3385" s="19"/>
      <c r="B3385" s="21"/>
      <c r="C3385" s="21"/>
      <c r="D3385" s="21"/>
      <c r="E3385" s="2"/>
      <c r="F3385" s="2"/>
      <c r="G3385" s="2"/>
      <c r="H3385" s="2"/>
      <c r="I3385" s="2"/>
      <c r="J3385" s="2"/>
      <c r="K3385" s="2"/>
      <c r="L3385" s="4"/>
    </row>
    <row r="3386" spans="1:12">
      <c r="A3386" s="19"/>
      <c r="B3386" s="21"/>
      <c r="C3386" s="21"/>
      <c r="D3386" s="21"/>
      <c r="E3386" s="2"/>
      <c r="F3386" s="2"/>
      <c r="G3386" s="2"/>
      <c r="H3386" s="2"/>
      <c r="I3386" s="2"/>
      <c r="J3386" s="2"/>
      <c r="K3386" s="2"/>
      <c r="L3386" s="4"/>
    </row>
    <row r="3387" spans="1:12">
      <c r="A3387" s="19"/>
      <c r="B3387" s="21"/>
      <c r="C3387" s="21"/>
      <c r="D3387" s="21"/>
      <c r="E3387" s="2"/>
      <c r="F3387" s="2"/>
      <c r="G3387" s="2"/>
      <c r="H3387" s="2"/>
      <c r="I3387" s="2"/>
      <c r="J3387" s="2"/>
      <c r="K3387" s="2"/>
      <c r="L3387" s="4"/>
    </row>
    <row r="3388" spans="1:12">
      <c r="A3388" s="19"/>
      <c r="B3388" s="21"/>
      <c r="C3388" s="21"/>
      <c r="D3388" s="21"/>
      <c r="E3388" s="2"/>
      <c r="F3388" s="2"/>
      <c r="G3388" s="2"/>
      <c r="H3388" s="2"/>
      <c r="I3388" s="2"/>
      <c r="J3388" s="2"/>
      <c r="K3388" s="2"/>
      <c r="L3388" s="4"/>
    </row>
    <row r="3389" spans="1:12">
      <c r="A3389" s="19"/>
      <c r="B3389" s="21"/>
      <c r="C3389" s="21"/>
      <c r="D3389" s="21"/>
      <c r="E3389" s="2"/>
      <c r="F3389" s="2"/>
      <c r="G3389" s="2"/>
      <c r="H3389" s="2"/>
      <c r="I3389" s="2"/>
      <c r="J3389" s="2"/>
      <c r="K3389" s="2"/>
      <c r="L3389" s="4"/>
    </row>
    <row r="3390" spans="1:12">
      <c r="A3390" s="19"/>
      <c r="B3390" s="21"/>
      <c r="C3390" s="21"/>
      <c r="D3390" s="21"/>
      <c r="E3390" s="2"/>
      <c r="F3390" s="2"/>
      <c r="G3390" s="2"/>
      <c r="H3390" s="2"/>
      <c r="I3390" s="2"/>
      <c r="J3390" s="2"/>
      <c r="K3390" s="2"/>
      <c r="L3390" s="4"/>
    </row>
    <row r="3391" spans="1:12">
      <c r="A3391" s="19"/>
      <c r="B3391" s="21"/>
      <c r="C3391" s="21"/>
      <c r="D3391" s="21"/>
      <c r="E3391" s="2"/>
      <c r="F3391" s="2"/>
      <c r="G3391" s="2"/>
      <c r="H3391" s="2"/>
      <c r="I3391" s="2"/>
      <c r="J3391" s="2"/>
      <c r="K3391" s="2"/>
      <c r="L3391" s="4"/>
    </row>
    <row r="3392" spans="1:12">
      <c r="A3392" s="19"/>
      <c r="B3392" s="21"/>
      <c r="C3392" s="21"/>
      <c r="D3392" s="21"/>
      <c r="E3392" s="2"/>
      <c r="F3392" s="2"/>
      <c r="G3392" s="2"/>
      <c r="H3392" s="2"/>
      <c r="I3392" s="2"/>
      <c r="J3392" s="2"/>
      <c r="K3392" s="2"/>
      <c r="L3392" s="4"/>
    </row>
    <row r="3393" spans="1:12">
      <c r="A3393" s="19"/>
      <c r="B3393" s="21"/>
      <c r="C3393" s="21"/>
      <c r="D3393" s="21"/>
      <c r="E3393" s="2"/>
      <c r="F3393" s="2"/>
      <c r="G3393" s="2"/>
      <c r="H3393" s="2"/>
      <c r="I3393" s="2"/>
      <c r="J3393" s="2"/>
      <c r="K3393" s="2"/>
      <c r="L3393" s="4"/>
    </row>
    <row r="3394" spans="1:12">
      <c r="A3394" s="19"/>
      <c r="B3394" s="21"/>
      <c r="C3394" s="21"/>
      <c r="D3394" s="21"/>
      <c r="E3394" s="2"/>
      <c r="F3394" s="2"/>
      <c r="G3394" s="2"/>
      <c r="H3394" s="2"/>
      <c r="I3394" s="2"/>
      <c r="J3394" s="2"/>
      <c r="K3394" s="2"/>
      <c r="L3394" s="4"/>
    </row>
    <row r="3395" spans="1:12">
      <c r="A3395" s="19"/>
      <c r="B3395" s="21"/>
      <c r="C3395" s="21"/>
      <c r="D3395" s="21"/>
      <c r="E3395" s="2"/>
      <c r="F3395" s="2"/>
      <c r="G3395" s="2"/>
      <c r="H3395" s="2"/>
      <c r="I3395" s="2"/>
      <c r="J3395" s="2"/>
      <c r="K3395" s="2"/>
      <c r="L3395" s="4"/>
    </row>
    <row r="3396" spans="1:12">
      <c r="A3396" s="19"/>
      <c r="B3396" s="21"/>
      <c r="C3396" s="21"/>
      <c r="D3396" s="21"/>
      <c r="E3396" s="2"/>
      <c r="F3396" s="2"/>
      <c r="G3396" s="2"/>
      <c r="H3396" s="2"/>
      <c r="I3396" s="2"/>
      <c r="J3396" s="2"/>
      <c r="K3396" s="2"/>
      <c r="L3396" s="4"/>
    </row>
    <row r="3397" spans="1:12">
      <c r="A3397" s="19"/>
      <c r="B3397" s="21"/>
      <c r="C3397" s="21"/>
      <c r="D3397" s="21"/>
      <c r="E3397" s="2"/>
      <c r="F3397" s="2"/>
      <c r="G3397" s="2"/>
      <c r="H3397" s="2"/>
      <c r="I3397" s="2"/>
      <c r="J3397" s="2"/>
      <c r="K3397" s="2"/>
      <c r="L3397" s="4"/>
    </row>
    <row r="3398" spans="1:12">
      <c r="A3398" s="19"/>
      <c r="B3398" s="21"/>
      <c r="C3398" s="21"/>
      <c r="D3398" s="21"/>
      <c r="E3398" s="2"/>
      <c r="F3398" s="2"/>
      <c r="G3398" s="2"/>
      <c r="H3398" s="2"/>
      <c r="I3398" s="2"/>
      <c r="J3398" s="2"/>
      <c r="K3398" s="2"/>
      <c r="L3398" s="4"/>
    </row>
    <row r="3399" spans="1:12">
      <c r="A3399" s="19"/>
      <c r="B3399" s="21"/>
      <c r="C3399" s="21"/>
      <c r="D3399" s="21"/>
      <c r="E3399" s="2"/>
      <c r="F3399" s="2"/>
      <c r="G3399" s="2"/>
      <c r="H3399" s="2"/>
      <c r="I3399" s="2"/>
      <c r="J3399" s="2"/>
      <c r="K3399" s="2"/>
      <c r="L3399" s="4"/>
    </row>
    <row r="3400" spans="1:12">
      <c r="A3400" s="19"/>
      <c r="B3400" s="21"/>
      <c r="C3400" s="21"/>
      <c r="D3400" s="21"/>
      <c r="E3400" s="2"/>
      <c r="F3400" s="2"/>
      <c r="G3400" s="2"/>
      <c r="H3400" s="2"/>
      <c r="I3400" s="2"/>
      <c r="J3400" s="2"/>
      <c r="K3400" s="2"/>
      <c r="L3400" s="4"/>
    </row>
    <row r="3401" spans="1:12">
      <c r="A3401" s="19"/>
      <c r="B3401" s="21"/>
      <c r="C3401" s="21"/>
      <c r="D3401" s="21"/>
      <c r="E3401" s="2"/>
      <c r="F3401" s="2"/>
      <c r="G3401" s="2"/>
      <c r="H3401" s="2"/>
      <c r="I3401" s="2"/>
      <c r="J3401" s="2"/>
      <c r="K3401" s="2"/>
      <c r="L3401" s="4"/>
    </row>
    <row r="3402" spans="1:12">
      <c r="A3402" s="19"/>
      <c r="B3402" s="21"/>
      <c r="C3402" s="21"/>
      <c r="D3402" s="21"/>
      <c r="E3402" s="2"/>
      <c r="F3402" s="2"/>
      <c r="G3402" s="2"/>
      <c r="H3402" s="2"/>
      <c r="I3402" s="2"/>
      <c r="J3402" s="2"/>
      <c r="K3402" s="2"/>
      <c r="L3402" s="4"/>
    </row>
    <row r="3403" spans="1:12">
      <c r="A3403" s="19"/>
      <c r="B3403" s="21"/>
      <c r="C3403" s="21"/>
      <c r="D3403" s="21"/>
      <c r="E3403" s="2"/>
      <c r="F3403" s="2"/>
      <c r="G3403" s="2"/>
      <c r="H3403" s="2"/>
      <c r="I3403" s="2"/>
      <c r="J3403" s="2"/>
      <c r="K3403" s="2"/>
      <c r="L3403" s="4"/>
    </row>
    <row r="3404" spans="1:12">
      <c r="A3404" s="19"/>
      <c r="B3404" s="21"/>
      <c r="C3404" s="21"/>
      <c r="D3404" s="21"/>
      <c r="E3404" s="2"/>
      <c r="F3404" s="2"/>
      <c r="G3404" s="2"/>
      <c r="H3404" s="2"/>
      <c r="I3404" s="2"/>
      <c r="J3404" s="2"/>
      <c r="K3404" s="2"/>
      <c r="L3404" s="4"/>
    </row>
    <row r="3405" spans="1:12">
      <c r="A3405" s="19"/>
      <c r="B3405" s="21"/>
      <c r="C3405" s="21"/>
      <c r="D3405" s="21"/>
      <c r="E3405" s="2"/>
      <c r="F3405" s="2"/>
      <c r="G3405" s="2"/>
      <c r="H3405" s="2"/>
      <c r="I3405" s="2"/>
      <c r="J3405" s="2"/>
      <c r="K3405" s="2"/>
      <c r="L3405" s="4"/>
    </row>
    <row r="3406" spans="1:12">
      <c r="A3406" s="19"/>
      <c r="B3406" s="21"/>
      <c r="C3406" s="21"/>
      <c r="D3406" s="21"/>
      <c r="E3406" s="2"/>
      <c r="F3406" s="2"/>
      <c r="G3406" s="2"/>
      <c r="H3406" s="2"/>
      <c r="I3406" s="2"/>
      <c r="J3406" s="2"/>
      <c r="K3406" s="2"/>
      <c r="L3406" s="4"/>
    </row>
    <row r="3407" spans="1:12">
      <c r="A3407" s="19"/>
      <c r="B3407" s="21"/>
      <c r="C3407" s="21"/>
      <c r="D3407" s="21"/>
      <c r="E3407" s="2"/>
      <c r="F3407" s="2"/>
      <c r="G3407" s="2"/>
      <c r="H3407" s="2"/>
      <c r="I3407" s="2"/>
      <c r="J3407" s="2"/>
      <c r="K3407" s="2"/>
      <c r="L3407" s="4"/>
    </row>
    <row r="3408" spans="1:12">
      <c r="A3408" s="19"/>
      <c r="B3408" s="21"/>
      <c r="C3408" s="21"/>
      <c r="D3408" s="21"/>
      <c r="E3408" s="2"/>
      <c r="F3408" s="2"/>
      <c r="G3408" s="2"/>
      <c r="H3408" s="2"/>
      <c r="I3408" s="2"/>
      <c r="J3408" s="2"/>
      <c r="K3408" s="2"/>
      <c r="L3408" s="4"/>
    </row>
    <row r="3409" spans="1:12">
      <c r="A3409" s="19"/>
      <c r="B3409" s="21"/>
      <c r="C3409" s="21"/>
      <c r="D3409" s="21"/>
      <c r="E3409" s="2"/>
      <c r="F3409" s="2"/>
      <c r="G3409" s="2"/>
      <c r="H3409" s="2"/>
      <c r="I3409" s="2"/>
      <c r="J3409" s="2"/>
      <c r="K3409" s="2"/>
      <c r="L3409" s="4"/>
    </row>
    <row r="3410" spans="1:12">
      <c r="A3410" s="19"/>
      <c r="B3410" s="21"/>
      <c r="C3410" s="21"/>
      <c r="D3410" s="21"/>
      <c r="E3410" s="2"/>
      <c r="F3410" s="2"/>
      <c r="G3410" s="2"/>
      <c r="H3410" s="2"/>
      <c r="I3410" s="2"/>
      <c r="J3410" s="2"/>
      <c r="K3410" s="2"/>
      <c r="L3410" s="4"/>
    </row>
    <row r="3411" spans="1:12">
      <c r="A3411" s="19"/>
      <c r="B3411" s="21"/>
      <c r="C3411" s="21"/>
      <c r="D3411" s="21"/>
      <c r="E3411" s="2"/>
      <c r="F3411" s="2"/>
      <c r="G3411" s="2"/>
      <c r="H3411" s="2"/>
      <c r="I3411" s="2"/>
      <c r="J3411" s="2"/>
      <c r="K3411" s="2"/>
      <c r="L3411" s="4"/>
    </row>
    <row r="3412" spans="1:12">
      <c r="A3412" s="19"/>
      <c r="B3412" s="21"/>
      <c r="C3412" s="21"/>
      <c r="D3412" s="21"/>
      <c r="E3412" s="2"/>
      <c r="F3412" s="2"/>
      <c r="G3412" s="2"/>
      <c r="H3412" s="2"/>
      <c r="I3412" s="2"/>
      <c r="J3412" s="2"/>
      <c r="K3412" s="2"/>
      <c r="L3412" s="4"/>
    </row>
    <row r="3413" spans="1:12">
      <c r="A3413" s="19"/>
      <c r="B3413" s="21"/>
      <c r="C3413" s="21"/>
      <c r="D3413" s="21"/>
      <c r="E3413" s="2"/>
      <c r="F3413" s="2"/>
      <c r="G3413" s="2"/>
      <c r="H3413" s="2"/>
      <c r="I3413" s="2"/>
      <c r="J3413" s="2"/>
      <c r="K3413" s="2"/>
      <c r="L3413" s="4"/>
    </row>
    <row r="3414" spans="1:12">
      <c r="A3414" s="19"/>
      <c r="B3414" s="21"/>
      <c r="C3414" s="21"/>
      <c r="D3414" s="21"/>
      <c r="E3414" s="2"/>
      <c r="F3414" s="2"/>
      <c r="G3414" s="2"/>
      <c r="H3414" s="2"/>
      <c r="I3414" s="2"/>
      <c r="J3414" s="2"/>
      <c r="K3414" s="2"/>
      <c r="L3414" s="4"/>
    </row>
    <row r="3415" spans="1:12">
      <c r="A3415" s="19"/>
      <c r="B3415" s="21"/>
      <c r="C3415" s="21"/>
      <c r="D3415" s="21"/>
      <c r="E3415" s="2"/>
      <c r="F3415" s="2"/>
      <c r="G3415" s="2"/>
      <c r="H3415" s="2"/>
      <c r="I3415" s="2"/>
      <c r="J3415" s="2"/>
      <c r="K3415" s="2"/>
      <c r="L3415" s="4"/>
    </row>
    <row r="3416" spans="1:12">
      <c r="A3416" s="19"/>
      <c r="B3416" s="21"/>
      <c r="C3416" s="21"/>
      <c r="D3416" s="21"/>
      <c r="E3416" s="2"/>
      <c r="F3416" s="2"/>
      <c r="G3416" s="2"/>
      <c r="H3416" s="2"/>
      <c r="I3416" s="2"/>
      <c r="J3416" s="2"/>
      <c r="K3416" s="2"/>
      <c r="L3416" s="4"/>
    </row>
    <row r="3417" spans="1:12">
      <c r="A3417" s="19"/>
      <c r="B3417" s="21"/>
      <c r="C3417" s="21"/>
      <c r="D3417" s="21"/>
      <c r="E3417" s="2"/>
      <c r="F3417" s="2"/>
      <c r="G3417" s="2"/>
      <c r="H3417" s="2"/>
      <c r="I3417" s="2"/>
      <c r="J3417" s="2"/>
      <c r="K3417" s="2"/>
      <c r="L3417" s="4"/>
    </row>
    <row r="3418" spans="1:12">
      <c r="A3418" s="19"/>
      <c r="B3418" s="21"/>
      <c r="C3418" s="21"/>
      <c r="D3418" s="21"/>
      <c r="E3418" s="2"/>
      <c r="F3418" s="2"/>
      <c r="G3418" s="2"/>
      <c r="H3418" s="2"/>
      <c r="I3418" s="2"/>
      <c r="J3418" s="2"/>
      <c r="K3418" s="2"/>
      <c r="L3418" s="4"/>
    </row>
    <row r="3419" spans="1:12">
      <c r="A3419" s="19"/>
      <c r="B3419" s="21"/>
      <c r="C3419" s="21"/>
      <c r="D3419" s="21"/>
      <c r="E3419" s="2"/>
      <c r="F3419" s="2"/>
      <c r="G3419" s="2"/>
      <c r="H3419" s="2"/>
      <c r="I3419" s="2"/>
      <c r="J3419" s="2"/>
      <c r="K3419" s="2"/>
      <c r="L3419" s="4"/>
    </row>
    <row r="3420" spans="1:12">
      <c r="A3420" s="19"/>
      <c r="B3420" s="21"/>
      <c r="C3420" s="21"/>
      <c r="D3420" s="21"/>
      <c r="E3420" s="2"/>
      <c r="F3420" s="2"/>
      <c r="G3420" s="2"/>
      <c r="H3420" s="2"/>
      <c r="I3420" s="2"/>
      <c r="J3420" s="2"/>
      <c r="K3420" s="2"/>
      <c r="L3420" s="4"/>
    </row>
    <row r="3421" spans="1:12">
      <c r="A3421" s="19"/>
      <c r="B3421" s="21"/>
      <c r="C3421" s="21"/>
      <c r="D3421" s="21"/>
      <c r="E3421" s="2"/>
      <c r="F3421" s="2"/>
      <c r="G3421" s="2"/>
      <c r="H3421" s="2"/>
      <c r="I3421" s="2"/>
      <c r="J3421" s="2"/>
      <c r="K3421" s="2"/>
      <c r="L3421" s="4"/>
    </row>
    <row r="3422" spans="1:12">
      <c r="A3422" s="19"/>
      <c r="B3422" s="21"/>
      <c r="C3422" s="21"/>
      <c r="D3422" s="21"/>
      <c r="E3422" s="2"/>
      <c r="F3422" s="2"/>
      <c r="G3422" s="2"/>
      <c r="H3422" s="2"/>
      <c r="I3422" s="2"/>
      <c r="J3422" s="2"/>
      <c r="K3422" s="2"/>
      <c r="L3422" s="4"/>
    </row>
    <row r="3423" spans="1:12">
      <c r="A3423" s="19"/>
      <c r="B3423" s="21"/>
      <c r="C3423" s="21"/>
      <c r="D3423" s="21"/>
      <c r="E3423" s="2"/>
      <c r="F3423" s="2"/>
      <c r="G3423" s="2"/>
      <c r="H3423" s="2"/>
      <c r="I3423" s="2"/>
      <c r="J3423" s="2"/>
      <c r="K3423" s="2"/>
      <c r="L3423" s="4"/>
    </row>
    <row r="3424" spans="1:12">
      <c r="A3424" s="19"/>
      <c r="B3424" s="21"/>
      <c r="C3424" s="21"/>
      <c r="D3424" s="21"/>
      <c r="E3424" s="2"/>
      <c r="F3424" s="2"/>
      <c r="G3424" s="2"/>
      <c r="H3424" s="2"/>
      <c r="I3424" s="2"/>
      <c r="J3424" s="2"/>
      <c r="K3424" s="2"/>
      <c r="L3424" s="4"/>
    </row>
    <row r="3425" spans="1:12">
      <c r="A3425" s="19"/>
      <c r="B3425" s="21"/>
      <c r="C3425" s="21"/>
      <c r="D3425" s="21"/>
      <c r="E3425" s="2"/>
      <c r="F3425" s="2"/>
      <c r="G3425" s="2"/>
      <c r="H3425" s="2"/>
      <c r="I3425" s="2"/>
      <c r="J3425" s="2"/>
      <c r="K3425" s="2"/>
      <c r="L3425" s="4"/>
    </row>
    <row r="3426" spans="1:12">
      <c r="A3426" s="19"/>
      <c r="B3426" s="21"/>
      <c r="C3426" s="21"/>
      <c r="D3426" s="21"/>
      <c r="E3426" s="2"/>
      <c r="F3426" s="2"/>
      <c r="G3426" s="2"/>
      <c r="H3426" s="2"/>
      <c r="I3426" s="2"/>
      <c r="J3426" s="2"/>
      <c r="K3426" s="2"/>
      <c r="L3426" s="4"/>
    </row>
    <row r="3427" spans="1:12">
      <c r="A3427" s="19"/>
      <c r="B3427" s="21"/>
      <c r="C3427" s="21"/>
      <c r="D3427" s="21"/>
      <c r="E3427" s="2"/>
      <c r="F3427" s="2"/>
      <c r="G3427" s="2"/>
      <c r="H3427" s="2"/>
      <c r="I3427" s="2"/>
      <c r="J3427" s="2"/>
      <c r="K3427" s="2"/>
      <c r="L3427" s="4"/>
    </row>
    <row r="3428" spans="1:12">
      <c r="A3428" s="19"/>
      <c r="B3428" s="21"/>
      <c r="C3428" s="21"/>
      <c r="D3428" s="21"/>
      <c r="E3428" s="2"/>
      <c r="F3428" s="2"/>
      <c r="G3428" s="2"/>
      <c r="H3428" s="2"/>
      <c r="I3428" s="2"/>
      <c r="J3428" s="2"/>
      <c r="K3428" s="2"/>
      <c r="L3428" s="4"/>
    </row>
    <row r="3429" spans="1:12">
      <c r="A3429" s="19"/>
      <c r="B3429" s="21"/>
      <c r="C3429" s="21"/>
      <c r="D3429" s="21"/>
      <c r="E3429" s="2"/>
      <c r="F3429" s="2"/>
      <c r="G3429" s="2"/>
      <c r="H3429" s="2"/>
      <c r="I3429" s="2"/>
      <c r="J3429" s="2"/>
      <c r="K3429" s="2"/>
      <c r="L3429" s="4"/>
    </row>
    <row r="3430" spans="1:12">
      <c r="A3430" s="19"/>
      <c r="B3430" s="21"/>
      <c r="C3430" s="21"/>
      <c r="D3430" s="21"/>
      <c r="E3430" s="2"/>
      <c r="F3430" s="2"/>
      <c r="G3430" s="2"/>
      <c r="H3430" s="2"/>
      <c r="I3430" s="2"/>
      <c r="J3430" s="2"/>
      <c r="K3430" s="2"/>
      <c r="L3430" s="4"/>
    </row>
    <row r="3431" spans="1:12">
      <c r="A3431" s="19"/>
      <c r="B3431" s="21"/>
      <c r="C3431" s="21"/>
      <c r="D3431" s="21"/>
      <c r="E3431" s="2"/>
      <c r="F3431" s="2"/>
      <c r="G3431" s="2"/>
      <c r="H3431" s="2"/>
      <c r="I3431" s="2"/>
      <c r="J3431" s="2"/>
      <c r="K3431" s="2"/>
      <c r="L3431" s="4"/>
    </row>
    <row r="3432" spans="1:12">
      <c r="A3432" s="19"/>
      <c r="B3432" s="21"/>
      <c r="C3432" s="21"/>
      <c r="D3432" s="21"/>
      <c r="E3432" s="2"/>
      <c r="F3432" s="2"/>
      <c r="G3432" s="2"/>
      <c r="H3432" s="2"/>
      <c r="I3432" s="2"/>
      <c r="J3432" s="2"/>
      <c r="K3432" s="2"/>
      <c r="L3432" s="4"/>
    </row>
    <row r="3433" spans="1:12">
      <c r="A3433" s="19"/>
      <c r="B3433" s="21"/>
      <c r="C3433" s="21"/>
      <c r="D3433" s="21"/>
      <c r="E3433" s="2"/>
      <c r="F3433" s="2"/>
      <c r="G3433" s="2"/>
      <c r="H3433" s="2"/>
      <c r="I3433" s="2"/>
      <c r="J3433" s="2"/>
      <c r="K3433" s="2"/>
      <c r="L3433" s="4"/>
    </row>
    <row r="3434" spans="1:12">
      <c r="A3434" s="19"/>
      <c r="B3434" s="21"/>
      <c r="C3434" s="21"/>
      <c r="D3434" s="21"/>
      <c r="E3434" s="2"/>
      <c r="F3434" s="2"/>
      <c r="G3434" s="2"/>
      <c r="H3434" s="2"/>
      <c r="I3434" s="2"/>
      <c r="J3434" s="2"/>
      <c r="K3434" s="2"/>
      <c r="L3434" s="4"/>
    </row>
    <row r="3435" spans="1:12">
      <c r="A3435" s="19"/>
      <c r="B3435" s="21"/>
      <c r="C3435" s="21"/>
      <c r="D3435" s="21"/>
      <c r="E3435" s="2"/>
      <c r="F3435" s="2"/>
      <c r="G3435" s="2"/>
      <c r="H3435" s="2"/>
      <c r="I3435" s="2"/>
      <c r="J3435" s="2"/>
      <c r="K3435" s="2"/>
      <c r="L3435" s="4"/>
    </row>
    <row r="3436" spans="1:12">
      <c r="A3436" s="19"/>
      <c r="B3436" s="21"/>
      <c r="C3436" s="21"/>
      <c r="D3436" s="21"/>
      <c r="E3436" s="2"/>
      <c r="F3436" s="2"/>
      <c r="G3436" s="2"/>
      <c r="H3436" s="2"/>
      <c r="I3436" s="2"/>
      <c r="J3436" s="2"/>
      <c r="K3436" s="2"/>
      <c r="L3436" s="4"/>
    </row>
    <row r="3437" spans="1:12">
      <c r="A3437" s="19"/>
      <c r="B3437" s="21"/>
      <c r="C3437" s="21"/>
      <c r="D3437" s="21"/>
      <c r="E3437" s="2"/>
      <c r="F3437" s="2"/>
      <c r="G3437" s="2"/>
      <c r="H3437" s="2"/>
      <c r="I3437" s="2"/>
      <c r="J3437" s="2"/>
      <c r="K3437" s="2"/>
      <c r="L3437" s="4"/>
    </row>
    <row r="3438" spans="1:12">
      <c r="A3438" s="19"/>
      <c r="B3438" s="21"/>
      <c r="C3438" s="21"/>
      <c r="D3438" s="21"/>
      <c r="E3438" s="2"/>
      <c r="F3438" s="2"/>
      <c r="G3438" s="2"/>
      <c r="H3438" s="2"/>
      <c r="I3438" s="2"/>
      <c r="J3438" s="2"/>
      <c r="K3438" s="2"/>
      <c r="L3438" s="4"/>
    </row>
    <row r="3439" spans="1:12">
      <c r="A3439" s="19"/>
      <c r="B3439" s="21"/>
      <c r="C3439" s="21"/>
      <c r="D3439" s="21"/>
      <c r="E3439" s="2"/>
      <c r="F3439" s="2"/>
      <c r="G3439" s="2"/>
      <c r="H3439" s="2"/>
      <c r="I3439" s="2"/>
      <c r="J3439" s="2"/>
      <c r="K3439" s="2"/>
      <c r="L3439" s="4"/>
    </row>
    <row r="3440" spans="1:12">
      <c r="A3440" s="19"/>
      <c r="B3440" s="21"/>
      <c r="C3440" s="21"/>
      <c r="D3440" s="21"/>
      <c r="E3440" s="2"/>
      <c r="F3440" s="2"/>
      <c r="G3440" s="2"/>
      <c r="H3440" s="2"/>
      <c r="I3440" s="2"/>
      <c r="J3440" s="2"/>
      <c r="K3440" s="2"/>
      <c r="L3440" s="4"/>
    </row>
    <row r="3441" spans="1:12">
      <c r="A3441" s="19"/>
      <c r="B3441" s="21"/>
      <c r="C3441" s="21"/>
      <c r="D3441" s="21"/>
      <c r="E3441" s="2"/>
      <c r="F3441" s="2"/>
      <c r="G3441" s="2"/>
      <c r="H3441" s="2"/>
      <c r="I3441" s="2"/>
      <c r="J3441" s="2"/>
      <c r="K3441" s="2"/>
      <c r="L3441" s="4"/>
    </row>
    <row r="3442" spans="1:12">
      <c r="A3442" s="19"/>
      <c r="B3442" s="21"/>
      <c r="C3442" s="21"/>
      <c r="D3442" s="21"/>
      <c r="E3442" s="2"/>
      <c r="F3442" s="2"/>
      <c r="G3442" s="2"/>
      <c r="H3442" s="2"/>
      <c r="I3442" s="2"/>
      <c r="J3442" s="2"/>
      <c r="K3442" s="2"/>
      <c r="L3442" s="4"/>
    </row>
    <row r="3443" spans="1:12">
      <c r="A3443" s="19"/>
      <c r="B3443" s="21"/>
      <c r="C3443" s="21"/>
      <c r="D3443" s="21"/>
      <c r="E3443" s="2"/>
      <c r="F3443" s="2"/>
      <c r="G3443" s="2"/>
      <c r="H3443" s="2"/>
      <c r="I3443" s="2"/>
      <c r="J3443" s="2"/>
      <c r="K3443" s="2"/>
      <c r="L3443" s="4"/>
    </row>
    <row r="3444" spans="1:12">
      <c r="A3444" s="19"/>
      <c r="B3444" s="21"/>
      <c r="C3444" s="21"/>
      <c r="D3444" s="21"/>
      <c r="E3444" s="2"/>
      <c r="F3444" s="2"/>
      <c r="G3444" s="2"/>
      <c r="H3444" s="2"/>
      <c r="I3444" s="2"/>
      <c r="J3444" s="2"/>
      <c r="K3444" s="2"/>
      <c r="L3444" s="4"/>
    </row>
    <row r="3445" spans="1:12">
      <c r="A3445" s="19"/>
      <c r="B3445" s="21"/>
      <c r="C3445" s="21"/>
      <c r="D3445" s="21"/>
      <c r="E3445" s="2"/>
      <c r="F3445" s="2"/>
      <c r="G3445" s="2"/>
      <c r="H3445" s="2"/>
      <c r="I3445" s="2"/>
      <c r="J3445" s="2"/>
      <c r="K3445" s="2"/>
      <c r="L3445" s="4"/>
    </row>
    <row r="3446" spans="1:12">
      <c r="A3446" s="19"/>
      <c r="B3446" s="21"/>
      <c r="C3446" s="21"/>
      <c r="D3446" s="21"/>
      <c r="E3446" s="2"/>
      <c r="F3446" s="2"/>
      <c r="G3446" s="2"/>
      <c r="H3446" s="2"/>
      <c r="I3446" s="2"/>
      <c r="J3446" s="2"/>
      <c r="K3446" s="2"/>
      <c r="L3446" s="4"/>
    </row>
    <row r="3447" spans="1:12">
      <c r="A3447" s="19"/>
      <c r="B3447" s="21"/>
      <c r="C3447" s="21"/>
      <c r="D3447" s="21"/>
      <c r="E3447" s="2"/>
      <c r="F3447" s="2"/>
      <c r="G3447" s="2"/>
      <c r="H3447" s="2"/>
      <c r="I3447" s="2"/>
      <c r="J3447" s="2"/>
      <c r="K3447" s="2"/>
      <c r="L3447" s="4"/>
    </row>
    <row r="3448" spans="1:12">
      <c r="A3448" s="19"/>
      <c r="B3448" s="21"/>
      <c r="C3448" s="21"/>
      <c r="D3448" s="21"/>
      <c r="E3448" s="2"/>
      <c r="F3448" s="2"/>
      <c r="G3448" s="2"/>
      <c r="H3448" s="2"/>
      <c r="I3448" s="2"/>
      <c r="J3448" s="2"/>
      <c r="K3448" s="2"/>
      <c r="L3448" s="4"/>
    </row>
    <row r="3449" spans="1:12">
      <c r="A3449" s="19"/>
      <c r="B3449" s="21"/>
      <c r="C3449" s="21"/>
      <c r="D3449" s="21"/>
      <c r="E3449" s="2"/>
      <c r="F3449" s="2"/>
      <c r="G3449" s="2"/>
      <c r="H3449" s="2"/>
      <c r="I3449" s="2"/>
      <c r="J3449" s="2"/>
      <c r="K3449" s="2"/>
      <c r="L3449" s="4"/>
    </row>
    <row r="3450" spans="1:12">
      <c r="A3450" s="19"/>
      <c r="B3450" s="21"/>
      <c r="C3450" s="21"/>
      <c r="D3450" s="21"/>
      <c r="E3450" s="2"/>
      <c r="F3450" s="2"/>
      <c r="G3450" s="2"/>
      <c r="H3450" s="2"/>
      <c r="I3450" s="2"/>
      <c r="J3450" s="2"/>
      <c r="K3450" s="2"/>
      <c r="L3450" s="4"/>
    </row>
    <row r="3451" spans="1:12">
      <c r="A3451" s="19"/>
      <c r="B3451" s="21"/>
      <c r="C3451" s="21"/>
      <c r="D3451" s="21"/>
      <c r="E3451" s="2"/>
      <c r="F3451" s="2"/>
      <c r="G3451" s="2"/>
      <c r="H3451" s="2"/>
      <c r="I3451" s="2"/>
      <c r="J3451" s="2"/>
      <c r="K3451" s="2"/>
      <c r="L3451" s="4"/>
    </row>
    <row r="3452" spans="1:12">
      <c r="A3452" s="19"/>
      <c r="B3452" s="21"/>
      <c r="C3452" s="21"/>
      <c r="D3452" s="21"/>
      <c r="E3452" s="2"/>
      <c r="F3452" s="2"/>
      <c r="G3452" s="2"/>
      <c r="H3452" s="2"/>
      <c r="I3452" s="2"/>
      <c r="J3452" s="2"/>
      <c r="K3452" s="2"/>
      <c r="L3452" s="4"/>
    </row>
    <row r="3453" spans="1:12">
      <c r="A3453" s="19"/>
      <c r="B3453" s="21"/>
      <c r="C3453" s="21"/>
      <c r="D3453" s="21"/>
      <c r="E3453" s="2"/>
      <c r="F3453" s="2"/>
      <c r="G3453" s="2"/>
      <c r="H3453" s="2"/>
      <c r="I3453" s="2"/>
      <c r="J3453" s="2"/>
      <c r="K3453" s="2"/>
      <c r="L3453" s="4"/>
    </row>
    <row r="3454" spans="1:12">
      <c r="A3454" s="19"/>
      <c r="B3454" s="21"/>
      <c r="C3454" s="21"/>
      <c r="D3454" s="21"/>
      <c r="E3454" s="2"/>
      <c r="F3454" s="2"/>
      <c r="G3454" s="2"/>
      <c r="H3454" s="2"/>
      <c r="I3454" s="2"/>
      <c r="J3454" s="2"/>
      <c r="K3454" s="2"/>
      <c r="L3454" s="4"/>
    </row>
    <row r="3455" spans="1:12">
      <c r="A3455" s="19"/>
      <c r="B3455" s="21"/>
      <c r="C3455" s="21"/>
      <c r="D3455" s="21"/>
      <c r="E3455" s="2"/>
      <c r="F3455" s="2"/>
      <c r="G3455" s="2"/>
      <c r="H3455" s="2"/>
      <c r="I3455" s="2"/>
      <c r="J3455" s="2"/>
      <c r="K3455" s="2"/>
      <c r="L3455" s="4"/>
    </row>
    <row r="3456" spans="1:12">
      <c r="A3456" s="19"/>
      <c r="B3456" s="21"/>
      <c r="C3456" s="21"/>
      <c r="D3456" s="21"/>
      <c r="E3456" s="2"/>
      <c r="F3456" s="2"/>
      <c r="G3456" s="2"/>
      <c r="H3456" s="2"/>
      <c r="I3456" s="2"/>
      <c r="J3456" s="2"/>
      <c r="K3456" s="2"/>
      <c r="L3456" s="4"/>
    </row>
    <row r="3457" spans="1:12">
      <c r="A3457" s="19"/>
      <c r="B3457" s="21"/>
      <c r="C3457" s="21"/>
      <c r="D3457" s="21"/>
      <c r="E3457" s="2"/>
      <c r="F3457" s="2"/>
      <c r="G3457" s="2"/>
      <c r="H3457" s="2"/>
      <c r="I3457" s="2"/>
      <c r="J3457" s="2"/>
      <c r="K3457" s="2"/>
      <c r="L3457" s="4"/>
    </row>
    <row r="3458" spans="1:12">
      <c r="A3458" s="19"/>
      <c r="B3458" s="21"/>
      <c r="C3458" s="21"/>
      <c r="D3458" s="21"/>
      <c r="E3458" s="2"/>
      <c r="F3458" s="2"/>
      <c r="G3458" s="2"/>
      <c r="H3458" s="2"/>
      <c r="I3458" s="2"/>
      <c r="J3458" s="2"/>
      <c r="K3458" s="2"/>
      <c r="L3458" s="4"/>
    </row>
    <row r="3459" spans="1:12">
      <c r="A3459" s="19"/>
      <c r="B3459" s="21"/>
      <c r="C3459" s="21"/>
      <c r="D3459" s="21"/>
      <c r="E3459" s="2"/>
      <c r="F3459" s="2"/>
      <c r="G3459" s="2"/>
      <c r="H3459" s="2"/>
      <c r="I3459" s="2"/>
      <c r="J3459" s="2"/>
      <c r="K3459" s="2"/>
      <c r="L3459" s="4"/>
    </row>
    <row r="3460" spans="1:12">
      <c r="A3460" s="19"/>
      <c r="B3460" s="21"/>
      <c r="C3460" s="21"/>
      <c r="D3460" s="21"/>
      <c r="E3460" s="2"/>
      <c r="F3460" s="2"/>
      <c r="G3460" s="2"/>
      <c r="H3460" s="2"/>
      <c r="I3460" s="2"/>
      <c r="J3460" s="2"/>
      <c r="K3460" s="2"/>
      <c r="L3460" s="4"/>
    </row>
    <row r="3461" spans="1:12">
      <c r="A3461" s="19"/>
      <c r="B3461" s="21"/>
      <c r="C3461" s="21"/>
      <c r="D3461" s="21"/>
      <c r="E3461" s="2"/>
      <c r="F3461" s="2"/>
      <c r="G3461" s="2"/>
      <c r="H3461" s="2"/>
      <c r="I3461" s="2"/>
      <c r="J3461" s="2"/>
      <c r="K3461" s="2"/>
      <c r="L3461" s="4"/>
    </row>
    <row r="3462" spans="1:12">
      <c r="A3462" s="19"/>
      <c r="B3462" s="21"/>
      <c r="C3462" s="21"/>
      <c r="D3462" s="21"/>
      <c r="E3462" s="2"/>
      <c r="F3462" s="2"/>
      <c r="G3462" s="2"/>
      <c r="H3462" s="2"/>
      <c r="I3462" s="2"/>
      <c r="J3462" s="2"/>
      <c r="K3462" s="2"/>
      <c r="L3462" s="4"/>
    </row>
    <row r="3463" spans="1:12">
      <c r="A3463" s="19"/>
      <c r="B3463" s="21"/>
      <c r="C3463" s="21"/>
      <c r="D3463" s="21"/>
      <c r="E3463" s="2"/>
      <c r="F3463" s="2"/>
      <c r="G3463" s="2"/>
      <c r="H3463" s="2"/>
      <c r="I3463" s="2"/>
      <c r="J3463" s="2"/>
      <c r="K3463" s="2"/>
      <c r="L3463" s="4"/>
    </row>
    <row r="3464" spans="1:12">
      <c r="A3464" s="19"/>
      <c r="B3464" s="21"/>
      <c r="C3464" s="21"/>
      <c r="D3464" s="21"/>
      <c r="E3464" s="2"/>
      <c r="F3464" s="2"/>
      <c r="G3464" s="2"/>
      <c r="H3464" s="2"/>
      <c r="I3464" s="2"/>
      <c r="J3464" s="2"/>
      <c r="K3464" s="2"/>
      <c r="L3464" s="4"/>
    </row>
    <row r="3465" spans="1:12">
      <c r="A3465" s="19"/>
      <c r="B3465" s="21"/>
      <c r="C3465" s="21"/>
      <c r="D3465" s="21"/>
      <c r="E3465" s="2"/>
      <c r="F3465" s="2"/>
      <c r="G3465" s="2"/>
      <c r="H3465" s="2"/>
      <c r="I3465" s="2"/>
      <c r="J3465" s="2"/>
      <c r="K3465" s="2"/>
      <c r="L3465" s="4"/>
    </row>
    <row r="3466" spans="1:12">
      <c r="A3466" s="19"/>
      <c r="B3466" s="21"/>
      <c r="C3466" s="21"/>
      <c r="D3466" s="21"/>
      <c r="E3466" s="2"/>
      <c r="F3466" s="2"/>
      <c r="G3466" s="2"/>
      <c r="H3466" s="2"/>
      <c r="I3466" s="2"/>
      <c r="J3466" s="2"/>
      <c r="K3466" s="2"/>
      <c r="L3466" s="4"/>
    </row>
    <row r="3467" spans="1:12">
      <c r="A3467" s="19"/>
      <c r="B3467" s="21"/>
      <c r="C3467" s="21"/>
      <c r="D3467" s="21"/>
      <c r="E3467" s="2"/>
      <c r="F3467" s="2"/>
      <c r="G3467" s="2"/>
      <c r="H3467" s="2"/>
      <c r="I3467" s="2"/>
      <c r="J3467" s="2"/>
      <c r="K3467" s="2"/>
      <c r="L3467" s="4"/>
    </row>
    <row r="3468" spans="1:12">
      <c r="A3468" s="19"/>
      <c r="B3468" s="21"/>
      <c r="C3468" s="21"/>
      <c r="D3468" s="21"/>
      <c r="E3468" s="2"/>
      <c r="F3468" s="2"/>
      <c r="G3468" s="2"/>
      <c r="H3468" s="2"/>
      <c r="I3468" s="2"/>
      <c r="J3468" s="2"/>
      <c r="K3468" s="2"/>
      <c r="L3468" s="4"/>
    </row>
    <row r="3469" spans="1:12">
      <c r="A3469" s="19"/>
      <c r="B3469" s="21"/>
      <c r="C3469" s="21"/>
      <c r="D3469" s="21"/>
      <c r="E3469" s="2"/>
      <c r="F3469" s="2"/>
      <c r="G3469" s="2"/>
      <c r="H3469" s="2"/>
      <c r="I3469" s="2"/>
      <c r="J3469" s="2"/>
      <c r="K3469" s="2"/>
      <c r="L3469" s="4"/>
    </row>
    <row r="3470" spans="1:12">
      <c r="A3470" s="19"/>
      <c r="B3470" s="21"/>
      <c r="C3470" s="21"/>
      <c r="D3470" s="21"/>
      <c r="E3470" s="2"/>
      <c r="F3470" s="2"/>
      <c r="G3470" s="2"/>
      <c r="H3470" s="2"/>
      <c r="I3470" s="2"/>
      <c r="J3470" s="2"/>
      <c r="K3470" s="2"/>
      <c r="L3470" s="4"/>
    </row>
    <row r="3471" spans="1:12">
      <c r="A3471" s="19"/>
      <c r="B3471" s="21"/>
      <c r="C3471" s="21"/>
      <c r="D3471" s="21"/>
      <c r="E3471" s="2"/>
      <c r="F3471" s="2"/>
      <c r="G3471" s="2"/>
      <c r="H3471" s="2"/>
      <c r="I3471" s="2"/>
      <c r="J3471" s="2"/>
      <c r="K3471" s="2"/>
      <c r="L3471" s="4"/>
    </row>
    <row r="3472" spans="1:12">
      <c r="A3472" s="19"/>
      <c r="B3472" s="21"/>
      <c r="C3472" s="21"/>
      <c r="D3472" s="21"/>
      <c r="E3472" s="2"/>
      <c r="F3472" s="2"/>
      <c r="G3472" s="2"/>
      <c r="H3472" s="2"/>
      <c r="I3472" s="2"/>
      <c r="J3472" s="2"/>
      <c r="K3472" s="2"/>
      <c r="L3472" s="4"/>
    </row>
    <row r="3473" spans="1:12">
      <c r="A3473" s="19"/>
      <c r="B3473" s="21"/>
      <c r="C3473" s="21"/>
      <c r="D3473" s="21"/>
      <c r="E3473" s="2"/>
      <c r="F3473" s="2"/>
      <c r="G3473" s="2"/>
      <c r="H3473" s="2"/>
      <c r="I3473" s="2"/>
      <c r="J3473" s="2"/>
      <c r="K3473" s="2"/>
      <c r="L3473" s="4"/>
    </row>
    <row r="3474" spans="1:12">
      <c r="A3474" s="19"/>
      <c r="B3474" s="21"/>
      <c r="C3474" s="21"/>
      <c r="D3474" s="21"/>
      <c r="E3474" s="2"/>
      <c r="F3474" s="2"/>
      <c r="G3474" s="2"/>
      <c r="H3474" s="2"/>
      <c r="I3474" s="2"/>
      <c r="J3474" s="2"/>
      <c r="K3474" s="2"/>
      <c r="L3474" s="4"/>
    </row>
    <row r="3475" spans="1:12">
      <c r="A3475" s="19"/>
      <c r="B3475" s="21"/>
      <c r="C3475" s="21"/>
      <c r="D3475" s="21"/>
      <c r="E3475" s="2"/>
      <c r="F3475" s="2"/>
      <c r="G3475" s="2"/>
      <c r="H3475" s="2"/>
      <c r="I3475" s="2"/>
      <c r="J3475" s="2"/>
      <c r="K3475" s="2"/>
      <c r="L3475" s="4"/>
    </row>
    <row r="3476" spans="1:12">
      <c r="A3476" s="19"/>
      <c r="B3476" s="21"/>
      <c r="C3476" s="21"/>
      <c r="D3476" s="21"/>
      <c r="E3476" s="2"/>
      <c r="F3476" s="2"/>
      <c r="G3476" s="2"/>
      <c r="H3476" s="2"/>
      <c r="I3476" s="2"/>
      <c r="J3476" s="2"/>
      <c r="K3476" s="2"/>
      <c r="L3476" s="4"/>
    </row>
    <row r="3477" spans="1:12">
      <c r="A3477" s="19"/>
      <c r="B3477" s="21"/>
      <c r="C3477" s="21"/>
      <c r="D3477" s="21"/>
      <c r="E3477" s="2"/>
      <c r="F3477" s="2"/>
      <c r="G3477" s="2"/>
      <c r="H3477" s="2"/>
      <c r="I3477" s="2"/>
      <c r="J3477" s="2"/>
      <c r="K3477" s="2"/>
      <c r="L3477" s="4"/>
    </row>
    <row r="3478" spans="1:12">
      <c r="A3478" s="19"/>
      <c r="B3478" s="21"/>
      <c r="C3478" s="21"/>
      <c r="D3478" s="21"/>
      <c r="E3478" s="2"/>
      <c r="F3478" s="2"/>
      <c r="G3478" s="2"/>
      <c r="H3478" s="2"/>
      <c r="I3478" s="2"/>
      <c r="J3478" s="2"/>
      <c r="K3478" s="2"/>
      <c r="L3478" s="4"/>
    </row>
    <row r="3479" spans="1:12">
      <c r="A3479" s="19"/>
      <c r="B3479" s="21"/>
      <c r="C3479" s="21"/>
      <c r="D3479" s="21"/>
      <c r="E3479" s="2"/>
      <c r="F3479" s="2"/>
      <c r="G3479" s="2"/>
      <c r="H3479" s="2"/>
      <c r="I3479" s="2"/>
      <c r="J3479" s="2"/>
      <c r="K3479" s="2"/>
      <c r="L3479" s="4"/>
    </row>
    <row r="3480" spans="1:12">
      <c r="A3480" s="19"/>
      <c r="B3480" s="21"/>
      <c r="C3480" s="21"/>
      <c r="D3480" s="21"/>
      <c r="E3480" s="2"/>
      <c r="F3480" s="2"/>
      <c r="G3480" s="2"/>
      <c r="H3480" s="2"/>
      <c r="I3480" s="2"/>
      <c r="J3480" s="2"/>
      <c r="K3480" s="2"/>
      <c r="L3480" s="4"/>
    </row>
    <row r="3481" spans="1:12">
      <c r="A3481" s="19"/>
      <c r="B3481" s="21"/>
      <c r="C3481" s="21"/>
      <c r="D3481" s="21"/>
      <c r="E3481" s="2"/>
      <c r="F3481" s="2"/>
      <c r="G3481" s="2"/>
      <c r="H3481" s="2"/>
      <c r="I3481" s="2"/>
      <c r="J3481" s="2"/>
      <c r="K3481" s="2"/>
      <c r="L3481" s="4"/>
    </row>
    <row r="3482" spans="1:12">
      <c r="A3482" s="19"/>
      <c r="B3482" s="21"/>
      <c r="C3482" s="21"/>
      <c r="D3482" s="21"/>
      <c r="E3482" s="2"/>
      <c r="F3482" s="2"/>
      <c r="G3482" s="2"/>
      <c r="H3482" s="2"/>
      <c r="I3482" s="2"/>
      <c r="J3482" s="2"/>
      <c r="K3482" s="2"/>
      <c r="L3482" s="4"/>
    </row>
    <row r="3483" spans="1:12">
      <c r="A3483" s="19"/>
      <c r="B3483" s="21"/>
      <c r="C3483" s="21"/>
      <c r="D3483" s="21"/>
      <c r="E3483" s="2"/>
      <c r="F3483" s="2"/>
      <c r="G3483" s="2"/>
      <c r="H3483" s="2"/>
      <c r="I3483" s="2"/>
      <c r="J3483" s="2"/>
      <c r="K3483" s="2"/>
      <c r="L3483" s="4"/>
    </row>
    <row r="3484" spans="1:12">
      <c r="A3484" s="19"/>
      <c r="B3484" s="21"/>
      <c r="C3484" s="21"/>
      <c r="D3484" s="21"/>
      <c r="E3484" s="2"/>
      <c r="F3484" s="2"/>
      <c r="G3484" s="2"/>
      <c r="H3484" s="2"/>
      <c r="I3484" s="2"/>
      <c r="J3484" s="2"/>
      <c r="K3484" s="2"/>
      <c r="L3484" s="4"/>
    </row>
    <row r="3485" spans="1:12">
      <c r="A3485" s="19"/>
      <c r="B3485" s="21"/>
      <c r="C3485" s="21"/>
      <c r="D3485" s="21"/>
      <c r="E3485" s="2"/>
      <c r="F3485" s="2"/>
      <c r="G3485" s="2"/>
      <c r="H3485" s="2"/>
      <c r="I3485" s="2"/>
      <c r="J3485" s="2"/>
      <c r="K3485" s="2"/>
      <c r="L3485" s="4"/>
    </row>
    <row r="3486" spans="1:12">
      <c r="A3486" s="19"/>
      <c r="B3486" s="21"/>
      <c r="C3486" s="21"/>
      <c r="D3486" s="21"/>
      <c r="E3486" s="2"/>
      <c r="F3486" s="2"/>
      <c r="G3486" s="2"/>
      <c r="H3486" s="2"/>
      <c r="I3486" s="2"/>
      <c r="J3486" s="2"/>
      <c r="K3486" s="2"/>
      <c r="L3486" s="4"/>
    </row>
    <row r="3487" spans="1:12">
      <c r="A3487" s="19"/>
      <c r="B3487" s="21"/>
      <c r="C3487" s="21"/>
      <c r="D3487" s="21"/>
      <c r="E3487" s="2"/>
      <c r="F3487" s="2"/>
      <c r="G3487" s="2"/>
      <c r="H3487" s="2"/>
      <c r="I3487" s="2"/>
      <c r="J3487" s="2"/>
      <c r="K3487" s="2"/>
      <c r="L3487" s="4"/>
    </row>
    <row r="3488" spans="1:12">
      <c r="A3488" s="19"/>
      <c r="B3488" s="21"/>
      <c r="C3488" s="21"/>
      <c r="D3488" s="21"/>
      <c r="E3488" s="2"/>
      <c r="F3488" s="2"/>
      <c r="G3488" s="2"/>
      <c r="H3488" s="2"/>
      <c r="I3488" s="2"/>
      <c r="J3488" s="2"/>
      <c r="K3488" s="2"/>
      <c r="L3488" s="4"/>
    </row>
    <row r="3489" spans="1:12">
      <c r="A3489" s="19"/>
      <c r="B3489" s="21"/>
      <c r="C3489" s="21"/>
      <c r="D3489" s="21"/>
      <c r="E3489" s="2"/>
      <c r="F3489" s="2"/>
      <c r="G3489" s="2"/>
      <c r="H3489" s="2"/>
      <c r="I3489" s="2"/>
      <c r="J3489" s="2"/>
      <c r="K3489" s="2"/>
      <c r="L3489" s="4"/>
    </row>
    <row r="3490" spans="1:12">
      <c r="A3490" s="19"/>
      <c r="B3490" s="21"/>
      <c r="C3490" s="21"/>
      <c r="D3490" s="21"/>
      <c r="E3490" s="2"/>
      <c r="F3490" s="2"/>
      <c r="G3490" s="2"/>
      <c r="H3490" s="2"/>
      <c r="I3490" s="2"/>
      <c r="J3490" s="2"/>
      <c r="K3490" s="2"/>
      <c r="L3490" s="4"/>
    </row>
    <row r="3491" spans="1:12">
      <c r="A3491" s="19"/>
      <c r="B3491" s="21"/>
      <c r="C3491" s="21"/>
      <c r="D3491" s="21"/>
      <c r="E3491" s="2"/>
      <c r="F3491" s="2"/>
      <c r="G3491" s="2"/>
      <c r="H3491" s="2"/>
      <c r="I3491" s="2"/>
      <c r="J3491" s="2"/>
      <c r="K3491" s="2"/>
      <c r="L3491" s="4"/>
    </row>
    <row r="3492" spans="1:12">
      <c r="A3492" s="19"/>
      <c r="B3492" s="21"/>
      <c r="C3492" s="21"/>
      <c r="D3492" s="21"/>
      <c r="E3492" s="2"/>
      <c r="F3492" s="2"/>
      <c r="G3492" s="2"/>
      <c r="H3492" s="2"/>
      <c r="I3492" s="2"/>
      <c r="J3492" s="2"/>
      <c r="K3492" s="2"/>
      <c r="L3492" s="4"/>
    </row>
    <row r="3493" spans="1:12">
      <c r="A3493" s="19"/>
      <c r="B3493" s="21"/>
      <c r="C3493" s="21"/>
      <c r="D3493" s="21"/>
      <c r="E3493" s="2"/>
      <c r="F3493" s="2"/>
      <c r="G3493" s="2"/>
      <c r="H3493" s="2"/>
      <c r="I3493" s="2"/>
      <c r="J3493" s="2"/>
      <c r="K3493" s="2"/>
      <c r="L3493" s="4"/>
    </row>
    <row r="3494" spans="1:12">
      <c r="A3494" s="19"/>
      <c r="B3494" s="21"/>
      <c r="C3494" s="21"/>
      <c r="D3494" s="21"/>
      <c r="E3494" s="2"/>
      <c r="F3494" s="2"/>
      <c r="G3494" s="2"/>
      <c r="H3494" s="2"/>
      <c r="I3494" s="2"/>
      <c r="J3494" s="2"/>
      <c r="K3494" s="2"/>
      <c r="L3494" s="4"/>
    </row>
    <row r="3495" spans="1:12">
      <c r="A3495" s="19"/>
      <c r="B3495" s="21"/>
      <c r="C3495" s="21"/>
      <c r="D3495" s="21"/>
      <c r="E3495" s="2"/>
      <c r="F3495" s="2"/>
      <c r="G3495" s="2"/>
      <c r="H3495" s="2"/>
      <c r="I3495" s="2"/>
      <c r="J3495" s="2"/>
      <c r="K3495" s="2"/>
      <c r="L3495" s="4"/>
    </row>
    <row r="3496" spans="1:12">
      <c r="A3496" s="19"/>
      <c r="B3496" s="21"/>
      <c r="C3496" s="21"/>
      <c r="D3496" s="21"/>
      <c r="E3496" s="2"/>
      <c r="F3496" s="2"/>
      <c r="G3496" s="2"/>
      <c r="H3496" s="2"/>
      <c r="I3496" s="2"/>
      <c r="J3496" s="2"/>
      <c r="K3496" s="2"/>
      <c r="L3496" s="4"/>
    </row>
    <row r="3497" spans="1:12">
      <c r="A3497" s="19"/>
      <c r="B3497" s="21"/>
      <c r="C3497" s="21"/>
      <c r="D3497" s="21"/>
      <c r="E3497" s="2"/>
      <c r="F3497" s="2"/>
      <c r="G3497" s="2"/>
      <c r="H3497" s="2"/>
      <c r="I3497" s="2"/>
      <c r="J3497" s="2"/>
      <c r="K3497" s="2"/>
      <c r="L3497" s="4"/>
    </row>
    <row r="3498" spans="1:12">
      <c r="A3498" s="19"/>
      <c r="B3498" s="21"/>
      <c r="C3498" s="21"/>
      <c r="D3498" s="21"/>
      <c r="E3498" s="2"/>
      <c r="F3498" s="2"/>
      <c r="G3498" s="2"/>
      <c r="H3498" s="2"/>
      <c r="I3498" s="2"/>
      <c r="J3498" s="2"/>
      <c r="K3498" s="2"/>
      <c r="L3498" s="4"/>
    </row>
    <row r="3499" spans="1:12">
      <c r="A3499" s="19"/>
      <c r="B3499" s="21"/>
      <c r="C3499" s="21"/>
      <c r="D3499" s="21"/>
      <c r="E3499" s="2"/>
      <c r="F3499" s="2"/>
      <c r="G3499" s="2"/>
      <c r="H3499" s="2"/>
      <c r="I3499" s="2"/>
      <c r="J3499" s="2"/>
      <c r="K3499" s="2"/>
      <c r="L3499" s="4"/>
    </row>
    <row r="3500" spans="1:12">
      <c r="A3500" s="19"/>
      <c r="B3500" s="21"/>
      <c r="C3500" s="21"/>
      <c r="D3500" s="21"/>
      <c r="E3500" s="2"/>
      <c r="F3500" s="2"/>
      <c r="G3500" s="2"/>
      <c r="H3500" s="2"/>
      <c r="I3500" s="2"/>
      <c r="J3500" s="2"/>
      <c r="K3500" s="2"/>
      <c r="L3500" s="4"/>
    </row>
    <row r="3501" spans="1:12">
      <c r="A3501" s="19"/>
      <c r="B3501" s="21"/>
      <c r="C3501" s="21"/>
      <c r="D3501" s="21"/>
      <c r="E3501" s="2"/>
      <c r="F3501" s="2"/>
      <c r="G3501" s="2"/>
      <c r="H3501" s="2"/>
      <c r="I3501" s="2"/>
      <c r="J3501" s="2"/>
      <c r="K3501" s="2"/>
      <c r="L3501" s="4"/>
    </row>
    <row r="3502" spans="1:12">
      <c r="A3502" s="19"/>
      <c r="B3502" s="21"/>
      <c r="C3502" s="21"/>
      <c r="D3502" s="21"/>
      <c r="E3502" s="2"/>
      <c r="F3502" s="2"/>
      <c r="G3502" s="2"/>
      <c r="H3502" s="2"/>
      <c r="I3502" s="2"/>
      <c r="J3502" s="2"/>
      <c r="K3502" s="2"/>
      <c r="L3502" s="4"/>
    </row>
    <row r="3503" spans="1:12">
      <c r="A3503" s="19"/>
      <c r="B3503" s="21"/>
      <c r="C3503" s="21"/>
      <c r="D3503" s="21"/>
      <c r="E3503" s="2"/>
      <c r="F3503" s="2"/>
      <c r="G3503" s="2"/>
      <c r="H3503" s="2"/>
      <c r="I3503" s="2"/>
      <c r="J3503" s="2"/>
      <c r="K3503" s="2"/>
      <c r="L3503" s="4"/>
    </row>
    <row r="3504" spans="1:12">
      <c r="A3504" s="19"/>
      <c r="B3504" s="21"/>
      <c r="C3504" s="21"/>
      <c r="D3504" s="21"/>
      <c r="E3504" s="2"/>
      <c r="F3504" s="2"/>
      <c r="G3504" s="2"/>
      <c r="H3504" s="2"/>
      <c r="I3504" s="2"/>
      <c r="J3504" s="2"/>
      <c r="K3504" s="2"/>
      <c r="L3504" s="4"/>
    </row>
    <row r="3505" spans="1:12">
      <c r="A3505" s="19"/>
      <c r="B3505" s="21"/>
      <c r="C3505" s="21"/>
      <c r="D3505" s="21"/>
      <c r="E3505" s="2"/>
      <c r="F3505" s="2"/>
      <c r="G3505" s="2"/>
      <c r="H3505" s="2"/>
      <c r="I3505" s="2"/>
      <c r="J3505" s="2"/>
      <c r="K3505" s="2"/>
      <c r="L3505" s="4"/>
    </row>
    <row r="3506" spans="1:12">
      <c r="A3506" s="19"/>
      <c r="B3506" s="21"/>
      <c r="C3506" s="21"/>
      <c r="D3506" s="21"/>
      <c r="E3506" s="2"/>
      <c r="F3506" s="2"/>
      <c r="G3506" s="2"/>
      <c r="H3506" s="2"/>
      <c r="I3506" s="2"/>
      <c r="J3506" s="2"/>
      <c r="K3506" s="2"/>
      <c r="L3506" s="4"/>
    </row>
    <row r="3507" spans="1:12">
      <c r="A3507" s="19"/>
      <c r="B3507" s="21"/>
      <c r="C3507" s="21"/>
      <c r="D3507" s="21"/>
      <c r="E3507" s="2"/>
      <c r="F3507" s="2"/>
      <c r="G3507" s="2"/>
      <c r="H3507" s="2"/>
      <c r="I3507" s="2"/>
      <c r="J3507" s="2"/>
      <c r="K3507" s="2"/>
      <c r="L3507" s="4"/>
    </row>
    <row r="3508" spans="1:12">
      <c r="A3508" s="19"/>
      <c r="B3508" s="21"/>
      <c r="C3508" s="21"/>
      <c r="D3508" s="21"/>
      <c r="E3508" s="2"/>
      <c r="F3508" s="2"/>
      <c r="G3508" s="2"/>
      <c r="H3508" s="2"/>
      <c r="I3508" s="2"/>
      <c r="J3508" s="2"/>
      <c r="K3508" s="2"/>
      <c r="L3508" s="4"/>
    </row>
    <row r="3509" spans="1:12">
      <c r="A3509" s="19"/>
      <c r="B3509" s="21"/>
      <c r="C3509" s="21"/>
      <c r="D3509" s="21"/>
      <c r="E3509" s="2"/>
      <c r="F3509" s="2"/>
      <c r="G3509" s="2"/>
      <c r="H3509" s="2"/>
      <c r="I3509" s="2"/>
      <c r="J3509" s="2"/>
      <c r="K3509" s="2"/>
      <c r="L3509" s="4"/>
    </row>
    <row r="3510" spans="1:12">
      <c r="A3510" s="19"/>
      <c r="B3510" s="21"/>
      <c r="C3510" s="21"/>
      <c r="D3510" s="21"/>
      <c r="E3510" s="2"/>
      <c r="F3510" s="2"/>
      <c r="G3510" s="2"/>
      <c r="H3510" s="2"/>
      <c r="I3510" s="2"/>
      <c r="J3510" s="2"/>
      <c r="K3510" s="2"/>
      <c r="L3510" s="4"/>
    </row>
    <row r="3511" spans="1:12">
      <c r="A3511" s="19"/>
      <c r="B3511" s="21"/>
      <c r="C3511" s="21"/>
      <c r="D3511" s="21"/>
      <c r="E3511" s="2"/>
      <c r="F3511" s="2"/>
      <c r="G3511" s="2"/>
      <c r="H3511" s="2"/>
      <c r="I3511" s="2"/>
      <c r="J3511" s="2"/>
      <c r="K3511" s="2"/>
      <c r="L3511" s="4"/>
    </row>
    <row r="3512" spans="1:12">
      <c r="A3512" s="19"/>
      <c r="B3512" s="21"/>
      <c r="C3512" s="21"/>
      <c r="D3512" s="21"/>
      <c r="E3512" s="2"/>
      <c r="F3512" s="2"/>
      <c r="G3512" s="2"/>
      <c r="H3512" s="2"/>
      <c r="I3512" s="2"/>
      <c r="J3512" s="2"/>
      <c r="K3512" s="2"/>
      <c r="L3512" s="4"/>
    </row>
    <row r="3513" spans="1:12">
      <c r="A3513" s="19"/>
      <c r="B3513" s="21"/>
      <c r="C3513" s="21"/>
      <c r="D3513" s="21"/>
      <c r="E3513" s="2"/>
      <c r="F3513" s="2"/>
      <c r="G3513" s="2"/>
      <c r="H3513" s="2"/>
      <c r="I3513" s="2"/>
      <c r="J3513" s="2"/>
      <c r="K3513" s="2"/>
      <c r="L3513" s="4"/>
    </row>
    <row r="3514" spans="1:12">
      <c r="A3514" s="19"/>
      <c r="B3514" s="21"/>
      <c r="C3514" s="21"/>
      <c r="D3514" s="21"/>
      <c r="E3514" s="2"/>
      <c r="F3514" s="2"/>
      <c r="G3514" s="2"/>
      <c r="H3514" s="2"/>
      <c r="I3514" s="2"/>
      <c r="J3514" s="2"/>
      <c r="K3514" s="2"/>
      <c r="L3514" s="4"/>
    </row>
    <row r="3515" spans="1:12">
      <c r="A3515" s="19"/>
      <c r="B3515" s="21"/>
      <c r="C3515" s="21"/>
      <c r="D3515" s="21"/>
      <c r="E3515" s="2"/>
      <c r="F3515" s="2"/>
      <c r="G3515" s="2"/>
      <c r="H3515" s="2"/>
      <c r="I3515" s="2"/>
      <c r="J3515" s="2"/>
      <c r="K3515" s="2"/>
      <c r="L3515" s="4"/>
    </row>
    <row r="3516" spans="1:12">
      <c r="A3516" s="19"/>
      <c r="B3516" s="21"/>
      <c r="C3516" s="21"/>
      <c r="D3516" s="21"/>
      <c r="E3516" s="2"/>
      <c r="F3516" s="2"/>
      <c r="G3516" s="2"/>
      <c r="H3516" s="2"/>
      <c r="I3516" s="2"/>
      <c r="J3516" s="2"/>
      <c r="K3516" s="2"/>
      <c r="L3516" s="4"/>
    </row>
    <row r="3517" spans="1:12">
      <c r="A3517" s="19"/>
      <c r="B3517" s="21"/>
      <c r="C3517" s="21"/>
      <c r="D3517" s="21"/>
      <c r="E3517" s="2"/>
      <c r="F3517" s="2"/>
      <c r="G3517" s="2"/>
      <c r="H3517" s="2"/>
      <c r="I3517" s="2"/>
      <c r="J3517" s="2"/>
      <c r="K3517" s="2"/>
      <c r="L3517" s="4"/>
    </row>
    <row r="3518" spans="1:12">
      <c r="A3518" s="19"/>
      <c r="B3518" s="21"/>
      <c r="C3518" s="21"/>
      <c r="D3518" s="21"/>
      <c r="E3518" s="2"/>
      <c r="F3518" s="2"/>
      <c r="G3518" s="2"/>
      <c r="H3518" s="2"/>
      <c r="I3518" s="2"/>
      <c r="J3518" s="2"/>
      <c r="K3518" s="2"/>
      <c r="L3518" s="4"/>
    </row>
    <row r="3519" spans="1:12">
      <c r="A3519" s="19"/>
      <c r="B3519" s="21"/>
      <c r="C3519" s="21"/>
      <c r="D3519" s="21"/>
      <c r="E3519" s="2"/>
      <c r="F3519" s="2"/>
      <c r="G3519" s="2"/>
      <c r="H3519" s="2"/>
      <c r="I3519" s="2"/>
      <c r="J3519" s="2"/>
      <c r="K3519" s="2"/>
      <c r="L3519" s="4"/>
    </row>
    <row r="3520" spans="1:12">
      <c r="A3520" s="19"/>
      <c r="B3520" s="21"/>
      <c r="C3520" s="21"/>
      <c r="D3520" s="21"/>
      <c r="E3520" s="2"/>
      <c r="F3520" s="2"/>
      <c r="G3520" s="2"/>
      <c r="H3520" s="2"/>
      <c r="I3520" s="2"/>
      <c r="J3520" s="2"/>
      <c r="K3520" s="2"/>
      <c r="L3520" s="4"/>
    </row>
    <row r="3521" spans="1:12">
      <c r="A3521" s="19"/>
      <c r="B3521" s="21"/>
      <c r="C3521" s="21"/>
      <c r="D3521" s="21"/>
      <c r="E3521" s="2"/>
      <c r="F3521" s="2"/>
      <c r="G3521" s="2"/>
      <c r="H3521" s="2"/>
      <c r="I3521" s="2"/>
      <c r="J3521" s="2"/>
      <c r="K3521" s="2"/>
      <c r="L3521" s="4"/>
    </row>
    <row r="3522" spans="1:12">
      <c r="A3522" s="19"/>
      <c r="B3522" s="21"/>
      <c r="C3522" s="21"/>
      <c r="D3522" s="21"/>
      <c r="E3522" s="2"/>
      <c r="F3522" s="2"/>
      <c r="G3522" s="2"/>
      <c r="H3522" s="2"/>
      <c r="I3522" s="2"/>
      <c r="J3522" s="2"/>
      <c r="K3522" s="2"/>
      <c r="L3522" s="4"/>
    </row>
    <row r="3523" spans="1:12">
      <c r="A3523" s="19"/>
      <c r="B3523" s="21"/>
      <c r="C3523" s="21"/>
      <c r="D3523" s="21"/>
      <c r="E3523" s="2"/>
      <c r="F3523" s="2"/>
      <c r="G3523" s="2"/>
      <c r="H3523" s="2"/>
      <c r="I3523" s="2"/>
      <c r="J3523" s="2"/>
      <c r="K3523" s="2"/>
      <c r="L3523" s="4"/>
    </row>
    <row r="3524" spans="1:12">
      <c r="A3524" s="19"/>
      <c r="B3524" s="21"/>
      <c r="C3524" s="21"/>
      <c r="D3524" s="21"/>
      <c r="E3524" s="2"/>
      <c r="F3524" s="2"/>
      <c r="G3524" s="2"/>
      <c r="H3524" s="2"/>
      <c r="I3524" s="2"/>
      <c r="J3524" s="2"/>
      <c r="K3524" s="2"/>
      <c r="L3524" s="4"/>
    </row>
    <row r="3525" spans="1:12">
      <c r="A3525" s="19"/>
      <c r="B3525" s="21"/>
      <c r="C3525" s="21"/>
      <c r="D3525" s="21"/>
      <c r="E3525" s="2"/>
      <c r="F3525" s="2"/>
      <c r="G3525" s="2"/>
      <c r="H3525" s="2"/>
      <c r="I3525" s="2"/>
      <c r="J3525" s="2"/>
      <c r="K3525" s="2"/>
      <c r="L3525" s="4"/>
    </row>
    <row r="3526" spans="1:12">
      <c r="A3526" s="19"/>
      <c r="B3526" s="21"/>
      <c r="C3526" s="21"/>
      <c r="D3526" s="21"/>
      <c r="E3526" s="2"/>
      <c r="F3526" s="2"/>
      <c r="G3526" s="2"/>
      <c r="H3526" s="2"/>
      <c r="I3526" s="2"/>
      <c r="J3526" s="2"/>
      <c r="K3526" s="2"/>
      <c r="L3526" s="4"/>
    </row>
    <row r="3527" spans="1:12">
      <c r="A3527" s="19"/>
      <c r="B3527" s="21"/>
      <c r="C3527" s="21"/>
      <c r="D3527" s="21"/>
      <c r="E3527" s="2"/>
      <c r="F3527" s="2"/>
      <c r="G3527" s="2"/>
      <c r="H3527" s="2"/>
      <c r="I3527" s="2"/>
      <c r="J3527" s="2"/>
      <c r="K3527" s="2"/>
      <c r="L3527" s="4"/>
    </row>
    <row r="3528" spans="1:12">
      <c r="A3528" s="19"/>
      <c r="B3528" s="21"/>
      <c r="C3528" s="21"/>
      <c r="D3528" s="21"/>
      <c r="E3528" s="2"/>
      <c r="F3528" s="2"/>
      <c r="G3528" s="2"/>
      <c r="H3528" s="2"/>
      <c r="I3528" s="2"/>
      <c r="J3528" s="2"/>
      <c r="K3528" s="2"/>
      <c r="L3528" s="4"/>
    </row>
    <row r="3529" spans="1:12">
      <c r="A3529" s="19"/>
      <c r="B3529" s="21"/>
      <c r="C3529" s="21"/>
      <c r="D3529" s="21"/>
      <c r="E3529" s="2"/>
      <c r="F3529" s="2"/>
      <c r="G3529" s="2"/>
      <c r="H3529" s="2"/>
      <c r="I3529" s="2"/>
      <c r="J3529" s="2"/>
      <c r="K3529" s="2"/>
      <c r="L3529" s="4"/>
    </row>
    <row r="3530" spans="1:12">
      <c r="A3530" s="19"/>
      <c r="B3530" s="21"/>
      <c r="C3530" s="21"/>
      <c r="D3530" s="21"/>
      <c r="E3530" s="2"/>
      <c r="F3530" s="2"/>
      <c r="G3530" s="2"/>
      <c r="H3530" s="2"/>
      <c r="I3530" s="2"/>
      <c r="J3530" s="2"/>
      <c r="K3530" s="2"/>
      <c r="L3530" s="4"/>
    </row>
    <row r="3531" spans="1:12">
      <c r="A3531" s="19"/>
      <c r="B3531" s="21"/>
      <c r="C3531" s="21"/>
      <c r="D3531" s="21"/>
      <c r="E3531" s="2"/>
      <c r="F3531" s="2"/>
      <c r="G3531" s="2"/>
      <c r="H3531" s="2"/>
      <c r="I3531" s="2"/>
      <c r="J3531" s="2"/>
      <c r="K3531" s="2"/>
      <c r="L3531" s="4"/>
    </row>
    <row r="3532" spans="1:12">
      <c r="A3532" s="19"/>
      <c r="B3532" s="21"/>
      <c r="C3532" s="21"/>
      <c r="D3532" s="21"/>
      <c r="E3532" s="2"/>
      <c r="F3532" s="2"/>
      <c r="G3532" s="2"/>
      <c r="H3532" s="2"/>
      <c r="I3532" s="2"/>
      <c r="J3532" s="2"/>
      <c r="K3532" s="2"/>
      <c r="L3532" s="4"/>
    </row>
    <row r="3533" spans="1:12">
      <c r="A3533" s="19"/>
      <c r="B3533" s="21"/>
      <c r="C3533" s="21"/>
      <c r="D3533" s="21"/>
      <c r="E3533" s="2"/>
      <c r="F3533" s="2"/>
      <c r="G3533" s="2"/>
      <c r="H3533" s="2"/>
      <c r="I3533" s="2"/>
      <c r="J3533" s="2"/>
      <c r="K3533" s="2"/>
      <c r="L3533" s="4"/>
    </row>
    <row r="3534" spans="1:12">
      <c r="A3534" s="19"/>
      <c r="B3534" s="21"/>
      <c r="C3534" s="21"/>
      <c r="D3534" s="21"/>
      <c r="E3534" s="2"/>
      <c r="F3534" s="2"/>
      <c r="G3534" s="2"/>
      <c r="H3534" s="2"/>
      <c r="I3534" s="2"/>
      <c r="J3534" s="2"/>
      <c r="K3534" s="2"/>
      <c r="L3534" s="4"/>
    </row>
    <row r="3535" spans="1:12">
      <c r="A3535" s="19"/>
      <c r="B3535" s="21"/>
      <c r="C3535" s="21"/>
      <c r="D3535" s="21"/>
      <c r="E3535" s="2"/>
      <c r="F3535" s="2"/>
      <c r="G3535" s="2"/>
      <c r="H3535" s="2"/>
      <c r="I3535" s="2"/>
      <c r="J3535" s="2"/>
      <c r="K3535" s="2"/>
      <c r="L3535" s="4"/>
    </row>
    <row r="3536" spans="1:12">
      <c r="A3536" s="19"/>
      <c r="B3536" s="21"/>
      <c r="C3536" s="21"/>
      <c r="D3536" s="21"/>
      <c r="E3536" s="2"/>
      <c r="F3536" s="2"/>
      <c r="G3536" s="2"/>
      <c r="H3536" s="2"/>
      <c r="I3536" s="2"/>
      <c r="J3536" s="2"/>
      <c r="K3536" s="2"/>
      <c r="L3536" s="4"/>
    </row>
    <row r="3537" spans="1:12">
      <c r="A3537" s="19"/>
      <c r="B3537" s="21"/>
      <c r="C3537" s="21"/>
      <c r="D3537" s="21"/>
      <c r="E3537" s="2"/>
      <c r="F3537" s="2"/>
      <c r="G3537" s="2"/>
      <c r="H3537" s="2"/>
      <c r="I3537" s="2"/>
      <c r="J3537" s="2"/>
      <c r="K3537" s="2"/>
      <c r="L3537" s="4"/>
    </row>
    <row r="3538" spans="1:12">
      <c r="A3538" s="19"/>
      <c r="B3538" s="21"/>
      <c r="C3538" s="21"/>
      <c r="D3538" s="21"/>
      <c r="E3538" s="2"/>
      <c r="F3538" s="2"/>
      <c r="G3538" s="2"/>
      <c r="H3538" s="2"/>
      <c r="I3538" s="2"/>
      <c r="J3538" s="2"/>
      <c r="K3538" s="2"/>
      <c r="L3538" s="4"/>
    </row>
    <row r="3539" spans="1:12">
      <c r="A3539" s="19"/>
      <c r="B3539" s="21"/>
      <c r="C3539" s="21"/>
      <c r="D3539" s="21"/>
      <c r="E3539" s="2"/>
      <c r="F3539" s="2"/>
      <c r="G3539" s="2"/>
      <c r="H3539" s="2"/>
      <c r="I3539" s="2"/>
      <c r="J3539" s="2"/>
      <c r="K3539" s="2"/>
      <c r="L3539" s="4"/>
    </row>
    <row r="3540" spans="1:12">
      <c r="A3540" s="19"/>
      <c r="B3540" s="21"/>
      <c r="C3540" s="21"/>
      <c r="D3540" s="21"/>
      <c r="E3540" s="2"/>
      <c r="F3540" s="2"/>
      <c r="G3540" s="2"/>
      <c r="H3540" s="2"/>
      <c r="I3540" s="2"/>
      <c r="J3540" s="2"/>
      <c r="K3540" s="2"/>
      <c r="L3540" s="4"/>
    </row>
    <row r="3541" spans="1:12">
      <c r="A3541" s="19"/>
      <c r="B3541" s="21"/>
      <c r="C3541" s="21"/>
      <c r="D3541" s="21"/>
      <c r="E3541" s="2"/>
      <c r="F3541" s="2"/>
      <c r="G3541" s="2"/>
      <c r="H3541" s="2"/>
      <c r="I3541" s="2"/>
      <c r="J3541" s="2"/>
      <c r="K3541" s="2"/>
      <c r="L3541" s="4"/>
    </row>
    <row r="3542" spans="1:12">
      <c r="A3542" s="19"/>
      <c r="B3542" s="21"/>
      <c r="C3542" s="21"/>
      <c r="D3542" s="21"/>
      <c r="E3542" s="2"/>
      <c r="F3542" s="2"/>
      <c r="G3542" s="2"/>
      <c r="H3542" s="2"/>
      <c r="I3542" s="2"/>
      <c r="J3542" s="2"/>
      <c r="K3542" s="2"/>
      <c r="L3542" s="4"/>
    </row>
    <row r="3543" spans="1:12">
      <c r="A3543" s="19"/>
      <c r="B3543" s="21"/>
      <c r="C3543" s="21"/>
      <c r="D3543" s="21"/>
      <c r="E3543" s="2"/>
      <c r="F3543" s="2"/>
      <c r="G3543" s="2"/>
      <c r="H3543" s="2"/>
      <c r="I3543" s="2"/>
      <c r="J3543" s="2"/>
      <c r="K3543" s="2"/>
      <c r="L3543" s="4"/>
    </row>
    <row r="3544" spans="1:12">
      <c r="A3544" s="19"/>
      <c r="B3544" s="21"/>
      <c r="C3544" s="21"/>
      <c r="D3544" s="21"/>
      <c r="E3544" s="2"/>
      <c r="F3544" s="2"/>
      <c r="G3544" s="2"/>
      <c r="H3544" s="2"/>
      <c r="I3544" s="2"/>
      <c r="J3544" s="2"/>
      <c r="K3544" s="2"/>
      <c r="L3544" s="4"/>
    </row>
    <row r="3545" spans="1:12">
      <c r="A3545" s="19"/>
      <c r="B3545" s="21"/>
      <c r="C3545" s="21"/>
      <c r="D3545" s="21"/>
      <c r="E3545" s="2"/>
      <c r="F3545" s="2"/>
      <c r="G3545" s="2"/>
      <c r="H3545" s="2"/>
      <c r="I3545" s="2"/>
      <c r="J3545" s="2"/>
      <c r="K3545" s="2"/>
      <c r="L3545" s="4"/>
    </row>
    <row r="3546" spans="1:12">
      <c r="A3546" s="19"/>
      <c r="B3546" s="21"/>
      <c r="C3546" s="21"/>
      <c r="D3546" s="21"/>
      <c r="E3546" s="2"/>
      <c r="F3546" s="2"/>
      <c r="G3546" s="2"/>
      <c r="H3546" s="2"/>
      <c r="I3546" s="2"/>
      <c r="J3546" s="2"/>
      <c r="K3546" s="2"/>
      <c r="L3546" s="4"/>
    </row>
    <row r="3547" spans="1:12">
      <c r="A3547" s="19"/>
      <c r="B3547" s="21"/>
      <c r="C3547" s="21"/>
      <c r="D3547" s="21"/>
      <c r="E3547" s="2"/>
      <c r="F3547" s="2"/>
      <c r="G3547" s="2"/>
      <c r="H3547" s="2"/>
      <c r="I3547" s="2"/>
      <c r="J3547" s="2"/>
      <c r="K3547" s="2"/>
      <c r="L3547" s="4"/>
    </row>
    <row r="3548" spans="1:12">
      <c r="A3548" s="19"/>
      <c r="B3548" s="21"/>
      <c r="C3548" s="21"/>
      <c r="D3548" s="21"/>
      <c r="E3548" s="2"/>
      <c r="F3548" s="2"/>
      <c r="G3548" s="2"/>
      <c r="H3548" s="2"/>
      <c r="I3548" s="2"/>
      <c r="J3548" s="2"/>
      <c r="K3548" s="2"/>
      <c r="L3548" s="4"/>
    </row>
    <row r="3549" spans="1:12">
      <c r="A3549" s="19"/>
      <c r="B3549" s="21"/>
      <c r="C3549" s="21"/>
      <c r="D3549" s="21"/>
      <c r="E3549" s="2"/>
      <c r="F3549" s="2"/>
      <c r="G3549" s="2"/>
      <c r="H3549" s="2"/>
      <c r="I3549" s="2"/>
      <c r="J3549" s="2"/>
      <c r="K3549" s="2"/>
      <c r="L3549" s="4"/>
    </row>
    <row r="3550" spans="1:12">
      <c r="A3550" s="19"/>
      <c r="B3550" s="21"/>
      <c r="C3550" s="21"/>
      <c r="D3550" s="21"/>
      <c r="E3550" s="2"/>
      <c r="F3550" s="2"/>
      <c r="G3550" s="2"/>
      <c r="H3550" s="2"/>
      <c r="I3550" s="2"/>
      <c r="J3550" s="2"/>
      <c r="K3550" s="2"/>
      <c r="L3550" s="4"/>
    </row>
    <row r="3551" spans="1:12">
      <c r="A3551" s="19"/>
      <c r="B3551" s="21"/>
      <c r="C3551" s="21"/>
      <c r="D3551" s="21"/>
      <c r="E3551" s="2"/>
      <c r="F3551" s="2"/>
      <c r="G3551" s="2"/>
      <c r="H3551" s="2"/>
      <c r="I3551" s="2"/>
      <c r="J3551" s="2"/>
      <c r="K3551" s="2"/>
      <c r="L3551" s="4"/>
    </row>
    <row r="3552" spans="1:12">
      <c r="A3552" s="19"/>
      <c r="B3552" s="21"/>
      <c r="C3552" s="21"/>
      <c r="D3552" s="21"/>
      <c r="E3552" s="2"/>
      <c r="F3552" s="2"/>
      <c r="G3552" s="2"/>
      <c r="H3552" s="2"/>
      <c r="I3552" s="2"/>
      <c r="J3552" s="2"/>
      <c r="K3552" s="2"/>
      <c r="L3552" s="4"/>
    </row>
    <row r="3553" spans="1:12">
      <c r="A3553" s="19"/>
      <c r="B3553" s="21"/>
      <c r="C3553" s="21"/>
      <c r="D3553" s="21"/>
      <c r="E3553" s="2"/>
      <c r="F3553" s="2"/>
      <c r="G3553" s="2"/>
      <c r="H3553" s="2"/>
      <c r="I3553" s="2"/>
      <c r="J3553" s="2"/>
      <c r="K3553" s="2"/>
      <c r="L3553" s="4"/>
    </row>
    <row r="3554" spans="1:12">
      <c r="A3554" s="19"/>
      <c r="B3554" s="21"/>
      <c r="C3554" s="21"/>
      <c r="D3554" s="21"/>
      <c r="E3554" s="2"/>
      <c r="F3554" s="2"/>
      <c r="G3554" s="2"/>
      <c r="H3554" s="2"/>
      <c r="I3554" s="2"/>
      <c r="J3554" s="2"/>
      <c r="K3554" s="2"/>
      <c r="L3554" s="4"/>
    </row>
    <row r="3555" spans="1:12">
      <c r="A3555" s="19"/>
      <c r="B3555" s="21"/>
      <c r="C3555" s="21"/>
      <c r="D3555" s="21"/>
      <c r="E3555" s="2"/>
      <c r="F3555" s="2"/>
      <c r="G3555" s="2"/>
      <c r="H3555" s="2"/>
      <c r="I3555" s="2"/>
      <c r="J3555" s="2"/>
      <c r="K3555" s="2"/>
      <c r="L3555" s="4"/>
    </row>
    <row r="3556" spans="1:12">
      <c r="A3556" s="19"/>
      <c r="B3556" s="21"/>
      <c r="C3556" s="21"/>
      <c r="D3556" s="21"/>
      <c r="E3556" s="2"/>
      <c r="F3556" s="2"/>
      <c r="G3556" s="2"/>
      <c r="H3556" s="2"/>
      <c r="I3556" s="2"/>
      <c r="J3556" s="2"/>
      <c r="K3556" s="2"/>
      <c r="L3556" s="4"/>
    </row>
    <row r="3557" spans="1:12">
      <c r="A3557" s="19"/>
      <c r="B3557" s="21"/>
      <c r="C3557" s="21"/>
      <c r="D3557" s="21"/>
      <c r="E3557" s="2"/>
      <c r="F3557" s="2"/>
      <c r="G3557" s="2"/>
      <c r="H3557" s="2"/>
      <c r="I3557" s="2"/>
      <c r="J3557" s="2"/>
      <c r="K3557" s="2"/>
      <c r="L3557" s="4"/>
    </row>
    <row r="3558" spans="1:12">
      <c r="A3558" s="19"/>
      <c r="B3558" s="21"/>
      <c r="C3558" s="21"/>
      <c r="D3558" s="21"/>
      <c r="E3558" s="2"/>
      <c r="F3558" s="2"/>
      <c r="G3558" s="2"/>
      <c r="H3558" s="2"/>
      <c r="I3558" s="2"/>
      <c r="J3558" s="2"/>
      <c r="K3558" s="2"/>
      <c r="L3558" s="4"/>
    </row>
    <row r="3559" spans="1:12">
      <c r="A3559" s="19"/>
      <c r="B3559" s="21"/>
      <c r="C3559" s="21"/>
      <c r="D3559" s="21"/>
      <c r="E3559" s="2"/>
      <c r="F3559" s="2"/>
      <c r="G3559" s="2"/>
      <c r="H3559" s="2"/>
      <c r="I3559" s="2"/>
      <c r="J3559" s="2"/>
      <c r="K3559" s="2"/>
      <c r="L3559" s="4"/>
    </row>
    <row r="3560" spans="1:12">
      <c r="A3560" s="19"/>
      <c r="B3560" s="21"/>
      <c r="C3560" s="21"/>
      <c r="D3560" s="21"/>
      <c r="E3560" s="2"/>
      <c r="F3560" s="2"/>
      <c r="G3560" s="2"/>
      <c r="H3560" s="2"/>
      <c r="I3560" s="2"/>
      <c r="J3560" s="2"/>
      <c r="K3560" s="2"/>
      <c r="L3560" s="4"/>
    </row>
    <row r="3561" spans="1:12">
      <c r="A3561" s="19"/>
      <c r="B3561" s="21"/>
      <c r="C3561" s="21"/>
      <c r="D3561" s="21"/>
      <c r="E3561" s="2"/>
      <c r="F3561" s="2"/>
      <c r="G3561" s="2"/>
      <c r="H3561" s="2"/>
      <c r="I3561" s="2"/>
      <c r="J3561" s="2"/>
      <c r="K3561" s="2"/>
      <c r="L3561" s="4"/>
    </row>
    <row r="3562" spans="1:12">
      <c r="A3562" s="19"/>
      <c r="B3562" s="21"/>
      <c r="C3562" s="21"/>
      <c r="D3562" s="21"/>
      <c r="E3562" s="2"/>
      <c r="F3562" s="2"/>
      <c r="G3562" s="2"/>
      <c r="H3562" s="2"/>
      <c r="I3562" s="2"/>
      <c r="J3562" s="2"/>
      <c r="K3562" s="2"/>
      <c r="L3562" s="4"/>
    </row>
    <row r="3563" spans="1:12">
      <c r="A3563" s="19"/>
      <c r="B3563" s="21"/>
      <c r="C3563" s="21"/>
      <c r="D3563" s="21"/>
      <c r="E3563" s="2"/>
      <c r="F3563" s="2"/>
      <c r="G3563" s="2"/>
      <c r="H3563" s="2"/>
      <c r="I3563" s="2"/>
      <c r="J3563" s="2"/>
      <c r="K3563" s="2"/>
      <c r="L3563" s="4"/>
    </row>
    <row r="3564" spans="1:12">
      <c r="A3564" s="19"/>
      <c r="B3564" s="21"/>
      <c r="C3564" s="21"/>
      <c r="D3564" s="21"/>
      <c r="E3564" s="2"/>
      <c r="F3564" s="2"/>
      <c r="G3564" s="2"/>
      <c r="H3564" s="2"/>
      <c r="I3564" s="2"/>
      <c r="J3564" s="2"/>
      <c r="K3564" s="2"/>
      <c r="L3564" s="4"/>
    </row>
    <row r="3565" spans="1:12">
      <c r="A3565" s="19"/>
      <c r="B3565" s="21"/>
      <c r="C3565" s="21"/>
      <c r="D3565" s="21"/>
      <c r="E3565" s="2"/>
      <c r="F3565" s="2"/>
      <c r="G3565" s="2"/>
      <c r="H3565" s="2"/>
      <c r="I3565" s="2"/>
      <c r="J3565" s="2"/>
      <c r="K3565" s="2"/>
      <c r="L3565" s="4"/>
    </row>
    <row r="3566" spans="1:12">
      <c r="A3566" s="19"/>
      <c r="B3566" s="21"/>
      <c r="C3566" s="21"/>
      <c r="D3566" s="21"/>
      <c r="E3566" s="2"/>
      <c r="F3566" s="2"/>
      <c r="G3566" s="2"/>
      <c r="H3566" s="2"/>
      <c r="I3566" s="2"/>
      <c r="J3566" s="2"/>
      <c r="K3566" s="2"/>
      <c r="L3566" s="4"/>
    </row>
    <row r="3567" spans="1:12">
      <c r="A3567" s="19"/>
      <c r="B3567" s="21"/>
      <c r="C3567" s="21"/>
      <c r="D3567" s="21"/>
      <c r="E3567" s="2"/>
      <c r="F3567" s="2"/>
      <c r="G3567" s="2"/>
      <c r="H3567" s="2"/>
      <c r="I3567" s="2"/>
      <c r="J3567" s="2"/>
      <c r="K3567" s="2"/>
      <c r="L3567" s="4"/>
    </row>
    <row r="3568" spans="1:12">
      <c r="A3568" s="19"/>
      <c r="B3568" s="21"/>
      <c r="C3568" s="21"/>
      <c r="D3568" s="21"/>
      <c r="E3568" s="2"/>
      <c r="F3568" s="2"/>
      <c r="G3568" s="2"/>
      <c r="H3568" s="2"/>
      <c r="I3568" s="2"/>
      <c r="J3568" s="2"/>
      <c r="K3568" s="2"/>
      <c r="L3568" s="4"/>
    </row>
    <row r="3569" spans="1:12">
      <c r="A3569" s="19"/>
      <c r="B3569" s="21"/>
      <c r="C3569" s="21"/>
      <c r="D3569" s="21"/>
      <c r="E3569" s="2"/>
      <c r="F3569" s="2"/>
      <c r="G3569" s="2"/>
      <c r="H3569" s="2"/>
      <c r="I3569" s="2"/>
      <c r="J3569" s="2"/>
      <c r="K3569" s="2"/>
      <c r="L3569" s="4"/>
    </row>
    <row r="3570" spans="1:12">
      <c r="A3570" s="19"/>
      <c r="B3570" s="21"/>
      <c r="C3570" s="21"/>
      <c r="D3570" s="21"/>
      <c r="E3570" s="2"/>
      <c r="F3570" s="2"/>
      <c r="G3570" s="2"/>
      <c r="H3570" s="2"/>
      <c r="I3570" s="2"/>
      <c r="J3570" s="2"/>
      <c r="K3570" s="2"/>
      <c r="L3570" s="4"/>
    </row>
    <row r="3571" spans="1:12">
      <c r="A3571" s="19"/>
      <c r="B3571" s="21"/>
      <c r="C3571" s="21"/>
      <c r="D3571" s="21"/>
      <c r="E3571" s="2"/>
      <c r="F3571" s="2"/>
      <c r="G3571" s="2"/>
      <c r="H3571" s="2"/>
      <c r="I3571" s="2"/>
      <c r="J3571" s="2"/>
      <c r="K3571" s="2"/>
      <c r="L3571" s="4"/>
    </row>
    <row r="3572" spans="1:12">
      <c r="A3572" s="19"/>
      <c r="B3572" s="21"/>
      <c r="C3572" s="21"/>
      <c r="D3572" s="21"/>
      <c r="E3572" s="2"/>
      <c r="F3572" s="2"/>
      <c r="G3572" s="2"/>
      <c r="H3572" s="2"/>
      <c r="I3572" s="2"/>
      <c r="J3572" s="2"/>
      <c r="K3572" s="2"/>
      <c r="L3572" s="4"/>
    </row>
    <row r="3573" spans="1:12">
      <c r="A3573" s="19"/>
      <c r="B3573" s="21"/>
      <c r="C3573" s="21"/>
      <c r="D3573" s="21"/>
      <c r="E3573" s="2"/>
      <c r="F3573" s="2"/>
      <c r="G3573" s="2"/>
      <c r="H3573" s="2"/>
      <c r="I3573" s="2"/>
      <c r="J3573" s="2"/>
      <c r="K3573" s="2"/>
      <c r="L3573" s="4"/>
    </row>
    <row r="3574" spans="1:12">
      <c r="A3574" s="19"/>
      <c r="B3574" s="21"/>
      <c r="C3574" s="21"/>
      <c r="D3574" s="21"/>
      <c r="E3574" s="2"/>
      <c r="F3574" s="2"/>
      <c r="G3574" s="2"/>
      <c r="H3574" s="2"/>
      <c r="I3574" s="2"/>
      <c r="J3574" s="2"/>
      <c r="K3574" s="2"/>
      <c r="L3574" s="4"/>
    </row>
    <row r="3575" spans="1:12">
      <c r="A3575" s="19"/>
      <c r="B3575" s="21"/>
      <c r="C3575" s="21"/>
      <c r="D3575" s="21"/>
      <c r="E3575" s="2"/>
      <c r="F3575" s="2"/>
      <c r="G3575" s="2"/>
      <c r="H3575" s="2"/>
      <c r="I3575" s="2"/>
      <c r="J3575" s="2"/>
      <c r="K3575" s="2"/>
      <c r="L3575" s="4"/>
    </row>
    <row r="3576" spans="1:12">
      <c r="A3576" s="19"/>
      <c r="B3576" s="21"/>
      <c r="C3576" s="21"/>
      <c r="D3576" s="21"/>
      <c r="E3576" s="2"/>
      <c r="F3576" s="2"/>
      <c r="G3576" s="2"/>
      <c r="H3576" s="2"/>
      <c r="I3576" s="2"/>
      <c r="J3576" s="2"/>
      <c r="K3576" s="2"/>
      <c r="L3576" s="4"/>
    </row>
    <row r="3577" spans="1:12">
      <c r="A3577" s="19"/>
      <c r="B3577" s="21"/>
      <c r="C3577" s="21"/>
      <c r="D3577" s="21"/>
      <c r="E3577" s="2"/>
      <c r="F3577" s="2"/>
      <c r="G3577" s="2"/>
      <c r="H3577" s="2"/>
      <c r="I3577" s="2"/>
      <c r="J3577" s="2"/>
      <c r="K3577" s="2"/>
      <c r="L3577" s="4"/>
    </row>
    <row r="3578" spans="1:12">
      <c r="A3578" s="19"/>
      <c r="B3578" s="21"/>
      <c r="C3578" s="21"/>
      <c r="D3578" s="21"/>
      <c r="E3578" s="2"/>
      <c r="F3578" s="2"/>
      <c r="G3578" s="2"/>
      <c r="H3578" s="2"/>
      <c r="I3578" s="2"/>
      <c r="J3578" s="2"/>
      <c r="K3578" s="2"/>
      <c r="L3578" s="4"/>
    </row>
    <row r="3579" spans="1:12">
      <c r="A3579" s="19"/>
      <c r="B3579" s="21"/>
      <c r="C3579" s="21"/>
      <c r="D3579" s="21"/>
      <c r="E3579" s="2"/>
      <c r="F3579" s="2"/>
      <c r="G3579" s="2"/>
      <c r="H3579" s="2"/>
      <c r="I3579" s="2"/>
      <c r="J3579" s="2"/>
      <c r="K3579" s="2"/>
      <c r="L3579" s="4"/>
    </row>
    <row r="3580" spans="1:12">
      <c r="A3580" s="19"/>
      <c r="B3580" s="21"/>
      <c r="C3580" s="21"/>
      <c r="D3580" s="21"/>
      <c r="E3580" s="2"/>
      <c r="F3580" s="2"/>
      <c r="G3580" s="2"/>
      <c r="H3580" s="2"/>
      <c r="I3580" s="2"/>
      <c r="J3580" s="2"/>
      <c r="K3580" s="2"/>
      <c r="L3580" s="4"/>
    </row>
    <row r="3581" spans="1:12">
      <c r="A3581" s="19"/>
      <c r="B3581" s="21"/>
      <c r="C3581" s="21"/>
      <c r="D3581" s="21"/>
      <c r="E3581" s="2"/>
      <c r="F3581" s="2"/>
      <c r="G3581" s="2"/>
      <c r="H3581" s="2"/>
      <c r="I3581" s="2"/>
      <c r="J3581" s="2"/>
      <c r="K3581" s="2"/>
      <c r="L3581" s="4"/>
    </row>
    <row r="3582" spans="1:12">
      <c r="A3582" s="19"/>
      <c r="B3582" s="21"/>
      <c r="C3582" s="21"/>
      <c r="D3582" s="21"/>
      <c r="E3582" s="2"/>
      <c r="F3582" s="2"/>
      <c r="G3582" s="2"/>
      <c r="H3582" s="2"/>
      <c r="I3582" s="2"/>
      <c r="J3582" s="2"/>
      <c r="K3582" s="2"/>
      <c r="L3582" s="4"/>
    </row>
    <row r="3583" spans="1:12">
      <c r="A3583" s="19"/>
      <c r="B3583" s="21"/>
      <c r="C3583" s="21"/>
      <c r="D3583" s="21"/>
      <c r="E3583" s="2"/>
      <c r="F3583" s="2"/>
      <c r="G3583" s="2"/>
      <c r="H3583" s="2"/>
      <c r="I3583" s="2"/>
      <c r="J3583" s="2"/>
      <c r="K3583" s="2"/>
      <c r="L3583" s="4"/>
    </row>
    <row r="3584" spans="1:12">
      <c r="A3584" s="19"/>
      <c r="B3584" s="21"/>
      <c r="C3584" s="21"/>
      <c r="D3584" s="21"/>
      <c r="E3584" s="2"/>
      <c r="F3584" s="2"/>
      <c r="G3584" s="2"/>
      <c r="H3584" s="2"/>
      <c r="I3584" s="2"/>
      <c r="J3584" s="2"/>
      <c r="K3584" s="2"/>
      <c r="L3584" s="4"/>
    </row>
    <row r="3585" spans="1:12">
      <c r="A3585" s="19"/>
      <c r="B3585" s="21"/>
      <c r="C3585" s="21"/>
      <c r="D3585" s="21"/>
      <c r="E3585" s="2"/>
      <c r="F3585" s="2"/>
      <c r="G3585" s="2"/>
      <c r="H3585" s="2"/>
      <c r="I3585" s="2"/>
      <c r="J3585" s="2"/>
      <c r="K3585" s="2"/>
      <c r="L3585" s="4"/>
    </row>
    <row r="3586" spans="1:12">
      <c r="A3586" s="19"/>
      <c r="B3586" s="21"/>
      <c r="C3586" s="21"/>
      <c r="D3586" s="21"/>
      <c r="E3586" s="2"/>
      <c r="F3586" s="2"/>
      <c r="G3586" s="2"/>
      <c r="H3586" s="2"/>
      <c r="I3586" s="2"/>
      <c r="J3586" s="2"/>
      <c r="K3586" s="2"/>
      <c r="L3586" s="4"/>
    </row>
    <row r="3587" spans="1:12">
      <c r="A3587" s="19"/>
      <c r="B3587" s="21"/>
      <c r="C3587" s="21"/>
      <c r="D3587" s="21"/>
      <c r="E3587" s="2"/>
      <c r="F3587" s="2"/>
      <c r="G3587" s="2"/>
      <c r="H3587" s="2"/>
      <c r="I3587" s="2"/>
      <c r="J3587" s="2"/>
      <c r="K3587" s="2"/>
      <c r="L3587" s="4"/>
    </row>
    <row r="3588" spans="1:12">
      <c r="A3588" s="19"/>
      <c r="B3588" s="21"/>
      <c r="C3588" s="21"/>
      <c r="D3588" s="21"/>
      <c r="E3588" s="2"/>
      <c r="F3588" s="2"/>
      <c r="G3588" s="2"/>
      <c r="H3588" s="2"/>
      <c r="I3588" s="2"/>
      <c r="J3588" s="2"/>
      <c r="K3588" s="2"/>
      <c r="L3588" s="4"/>
    </row>
    <row r="3589" spans="1:12">
      <c r="A3589" s="19"/>
      <c r="B3589" s="21"/>
      <c r="C3589" s="21"/>
      <c r="D3589" s="21"/>
      <c r="E3589" s="2"/>
      <c r="F3589" s="2"/>
      <c r="G3589" s="2"/>
      <c r="H3589" s="2"/>
      <c r="I3589" s="2"/>
      <c r="J3589" s="2"/>
      <c r="K3589" s="2"/>
      <c r="L3589" s="4"/>
    </row>
    <row r="3590" spans="1:12">
      <c r="A3590" s="19"/>
      <c r="B3590" s="21"/>
      <c r="C3590" s="21"/>
      <c r="D3590" s="21"/>
      <c r="E3590" s="2"/>
      <c r="F3590" s="2"/>
      <c r="G3590" s="2"/>
      <c r="H3590" s="2"/>
      <c r="I3590" s="2"/>
      <c r="J3590" s="2"/>
      <c r="K3590" s="2"/>
      <c r="L3590" s="4"/>
    </row>
    <row r="3591" spans="1:12">
      <c r="A3591" s="19"/>
      <c r="B3591" s="21"/>
      <c r="C3591" s="21"/>
      <c r="D3591" s="21"/>
      <c r="E3591" s="2"/>
      <c r="F3591" s="2"/>
      <c r="G3591" s="2"/>
      <c r="H3591" s="2"/>
      <c r="I3591" s="2"/>
      <c r="J3591" s="2"/>
      <c r="K3591" s="2"/>
      <c r="L3591" s="4"/>
    </row>
    <row r="3592" spans="1:12">
      <c r="A3592" s="19"/>
      <c r="B3592" s="21"/>
      <c r="C3592" s="21"/>
      <c r="D3592" s="21"/>
      <c r="E3592" s="2"/>
      <c r="F3592" s="2"/>
      <c r="G3592" s="2"/>
      <c r="H3592" s="2"/>
      <c r="I3592" s="2"/>
      <c r="J3592" s="2"/>
      <c r="K3592" s="2"/>
      <c r="L3592" s="4"/>
    </row>
    <row r="3593" spans="1:12">
      <c r="A3593" s="19"/>
      <c r="B3593" s="21"/>
      <c r="C3593" s="21"/>
      <c r="D3593" s="21"/>
      <c r="E3593" s="2"/>
      <c r="F3593" s="2"/>
      <c r="G3593" s="2"/>
      <c r="H3593" s="2"/>
      <c r="I3593" s="2"/>
      <c r="J3593" s="2"/>
      <c r="K3593" s="2"/>
      <c r="L3593" s="4"/>
    </row>
    <row r="3594" spans="1:12">
      <c r="A3594" s="19"/>
      <c r="B3594" s="21"/>
      <c r="C3594" s="21"/>
      <c r="D3594" s="21"/>
      <c r="E3594" s="2"/>
      <c r="F3594" s="2"/>
      <c r="G3594" s="2"/>
      <c r="H3594" s="2"/>
      <c r="I3594" s="2"/>
      <c r="J3594" s="2"/>
      <c r="K3594" s="2"/>
      <c r="L3594" s="4"/>
    </row>
    <row r="3595" spans="1:12">
      <c r="A3595" s="19"/>
      <c r="B3595" s="21"/>
      <c r="C3595" s="21"/>
      <c r="D3595" s="21"/>
      <c r="E3595" s="2"/>
      <c r="F3595" s="2"/>
      <c r="G3595" s="2"/>
      <c r="H3595" s="2"/>
      <c r="I3595" s="2"/>
      <c r="J3595" s="2"/>
      <c r="K3595" s="2"/>
      <c r="L3595" s="4"/>
    </row>
    <row r="3596" spans="1:12">
      <c r="A3596" s="19"/>
      <c r="B3596" s="21"/>
      <c r="C3596" s="21"/>
      <c r="D3596" s="21"/>
      <c r="E3596" s="2"/>
      <c r="F3596" s="2"/>
      <c r="G3596" s="2"/>
      <c r="H3596" s="2"/>
      <c r="I3596" s="2"/>
      <c r="J3596" s="2"/>
      <c r="K3596" s="2"/>
      <c r="L3596" s="4"/>
    </row>
    <row r="3597" spans="1:12">
      <c r="A3597" s="19"/>
      <c r="B3597" s="21"/>
      <c r="C3597" s="21"/>
      <c r="D3597" s="21"/>
      <c r="E3597" s="2"/>
      <c r="F3597" s="2"/>
      <c r="G3597" s="2"/>
      <c r="H3597" s="2"/>
      <c r="I3597" s="2"/>
      <c r="J3597" s="2"/>
      <c r="K3597" s="2"/>
      <c r="L3597" s="4"/>
    </row>
    <row r="3598" spans="1:12">
      <c r="A3598" s="19"/>
      <c r="B3598" s="21"/>
      <c r="C3598" s="21"/>
      <c r="D3598" s="21"/>
      <c r="E3598" s="2"/>
      <c r="F3598" s="2"/>
      <c r="G3598" s="2"/>
      <c r="H3598" s="2"/>
      <c r="I3598" s="2"/>
      <c r="J3598" s="2"/>
      <c r="K3598" s="2"/>
      <c r="L3598" s="4"/>
    </row>
    <row r="3599" spans="1:12">
      <c r="A3599" s="19"/>
      <c r="B3599" s="21"/>
      <c r="C3599" s="21"/>
      <c r="D3599" s="21"/>
      <c r="E3599" s="2"/>
      <c r="F3599" s="2"/>
      <c r="G3599" s="2"/>
      <c r="H3599" s="2"/>
      <c r="I3599" s="2"/>
      <c r="J3599" s="2"/>
      <c r="K3599" s="2"/>
      <c r="L3599" s="4"/>
    </row>
    <row r="3600" spans="1:12">
      <c r="A3600" s="19"/>
      <c r="B3600" s="21"/>
      <c r="C3600" s="21"/>
      <c r="D3600" s="21"/>
      <c r="E3600" s="2"/>
      <c r="F3600" s="2"/>
      <c r="G3600" s="2"/>
      <c r="H3600" s="2"/>
      <c r="I3600" s="2"/>
      <c r="J3600" s="2"/>
      <c r="K3600" s="2"/>
      <c r="L3600" s="4"/>
    </row>
    <row r="3601" spans="1:12">
      <c r="A3601" s="19"/>
      <c r="B3601" s="21"/>
      <c r="C3601" s="21"/>
      <c r="D3601" s="21"/>
      <c r="E3601" s="2"/>
      <c r="F3601" s="2"/>
      <c r="G3601" s="2"/>
      <c r="H3601" s="2"/>
      <c r="I3601" s="2"/>
      <c r="J3601" s="2"/>
      <c r="K3601" s="2"/>
      <c r="L3601" s="4"/>
    </row>
    <row r="3602" spans="1:12">
      <c r="A3602" s="19"/>
      <c r="B3602" s="21"/>
      <c r="C3602" s="21"/>
      <c r="D3602" s="21"/>
      <c r="E3602" s="2"/>
      <c r="F3602" s="2"/>
      <c r="G3602" s="2"/>
      <c r="H3602" s="2"/>
      <c r="I3602" s="2"/>
      <c r="J3602" s="2"/>
      <c r="K3602" s="2"/>
      <c r="L3602" s="4"/>
    </row>
    <row r="3603" spans="1:12">
      <c r="A3603" s="19"/>
      <c r="B3603" s="21"/>
      <c r="C3603" s="21"/>
      <c r="D3603" s="21"/>
      <c r="E3603" s="2"/>
      <c r="F3603" s="2"/>
      <c r="G3603" s="2"/>
      <c r="H3603" s="2"/>
      <c r="I3603" s="2"/>
      <c r="J3603" s="2"/>
      <c r="K3603" s="2"/>
      <c r="L3603" s="4"/>
    </row>
    <row r="3604" spans="1:12">
      <c r="A3604" s="19"/>
      <c r="B3604" s="21"/>
      <c r="C3604" s="21"/>
      <c r="D3604" s="21"/>
      <c r="E3604" s="2"/>
      <c r="F3604" s="2"/>
      <c r="G3604" s="2"/>
      <c r="H3604" s="2"/>
      <c r="I3604" s="2"/>
      <c r="J3604" s="2"/>
      <c r="K3604" s="2"/>
      <c r="L3604" s="4"/>
    </row>
    <row r="3605" spans="1:12">
      <c r="A3605" s="19"/>
      <c r="B3605" s="21"/>
      <c r="C3605" s="21"/>
      <c r="D3605" s="21"/>
      <c r="E3605" s="2"/>
      <c r="F3605" s="2"/>
      <c r="G3605" s="2"/>
      <c r="H3605" s="2"/>
      <c r="I3605" s="2"/>
      <c r="J3605" s="2"/>
      <c r="K3605" s="2"/>
      <c r="L3605" s="4"/>
    </row>
    <row r="3606" spans="1:12">
      <c r="A3606" s="19"/>
      <c r="B3606" s="21"/>
      <c r="C3606" s="21"/>
      <c r="D3606" s="21"/>
      <c r="E3606" s="2"/>
      <c r="F3606" s="2"/>
      <c r="G3606" s="2"/>
      <c r="H3606" s="2"/>
      <c r="I3606" s="2"/>
      <c r="J3606" s="2"/>
      <c r="K3606" s="2"/>
      <c r="L3606" s="4"/>
    </row>
    <row r="3607" spans="1:12">
      <c r="A3607" s="19"/>
      <c r="B3607" s="21"/>
      <c r="C3607" s="21"/>
      <c r="D3607" s="21"/>
      <c r="E3607" s="2"/>
      <c r="F3607" s="2"/>
      <c r="G3607" s="2"/>
      <c r="H3607" s="2"/>
      <c r="I3607" s="2"/>
      <c r="J3607" s="2"/>
      <c r="K3607" s="2"/>
      <c r="L3607" s="4"/>
    </row>
    <row r="3608" spans="1:12">
      <c r="A3608" s="19"/>
      <c r="B3608" s="21"/>
      <c r="C3608" s="21"/>
      <c r="D3608" s="21"/>
      <c r="E3608" s="2"/>
      <c r="F3608" s="2"/>
      <c r="G3608" s="2"/>
      <c r="H3608" s="2"/>
      <c r="I3608" s="2"/>
      <c r="J3608" s="2"/>
      <c r="K3608" s="2"/>
      <c r="L3608" s="4"/>
    </row>
    <row r="3609" spans="1:12">
      <c r="A3609" s="19"/>
      <c r="B3609" s="21"/>
      <c r="C3609" s="21"/>
      <c r="D3609" s="21"/>
      <c r="E3609" s="2"/>
      <c r="F3609" s="2"/>
      <c r="G3609" s="2"/>
      <c r="H3609" s="2"/>
      <c r="I3609" s="2"/>
      <c r="J3609" s="2"/>
      <c r="K3609" s="2"/>
      <c r="L3609" s="4"/>
    </row>
    <row r="3610" spans="1:12">
      <c r="A3610" s="19"/>
      <c r="B3610" s="21"/>
      <c r="C3610" s="21"/>
      <c r="D3610" s="21"/>
      <c r="E3610" s="2"/>
      <c r="F3610" s="2"/>
      <c r="G3610" s="2"/>
      <c r="H3610" s="2"/>
      <c r="I3610" s="2"/>
      <c r="J3610" s="2"/>
      <c r="K3610" s="2"/>
      <c r="L3610" s="4"/>
    </row>
    <row r="3611" spans="1:12">
      <c r="A3611" s="19"/>
      <c r="B3611" s="21"/>
      <c r="C3611" s="21"/>
      <c r="D3611" s="21"/>
      <c r="E3611" s="2"/>
      <c r="F3611" s="2"/>
      <c r="G3611" s="2"/>
      <c r="H3611" s="2"/>
      <c r="I3611" s="2"/>
      <c r="J3611" s="2"/>
      <c r="K3611" s="2"/>
      <c r="L3611" s="4"/>
    </row>
    <row r="3612" spans="1:12">
      <c r="A3612" s="19"/>
      <c r="B3612" s="21"/>
      <c r="C3612" s="21"/>
      <c r="D3612" s="21"/>
      <c r="E3612" s="2"/>
      <c r="F3612" s="2"/>
      <c r="G3612" s="2"/>
      <c r="H3612" s="2"/>
      <c r="I3612" s="2"/>
      <c r="J3612" s="2"/>
      <c r="K3612" s="2"/>
      <c r="L3612" s="4"/>
    </row>
    <row r="3613" spans="1:12">
      <c r="A3613" s="19"/>
      <c r="B3613" s="21"/>
      <c r="C3613" s="21"/>
      <c r="D3613" s="21"/>
      <c r="E3613" s="2"/>
      <c r="F3613" s="2"/>
      <c r="G3613" s="2"/>
      <c r="H3613" s="2"/>
      <c r="I3613" s="2"/>
      <c r="J3613" s="2"/>
      <c r="K3613" s="2"/>
      <c r="L3613" s="4"/>
    </row>
    <row r="3614" spans="1:12">
      <c r="A3614" s="19"/>
      <c r="B3614" s="21"/>
      <c r="C3614" s="21"/>
      <c r="D3614" s="21"/>
      <c r="E3614" s="2"/>
      <c r="F3614" s="2"/>
      <c r="G3614" s="2"/>
      <c r="H3614" s="2"/>
      <c r="I3614" s="2"/>
      <c r="J3614" s="2"/>
      <c r="K3614" s="2"/>
      <c r="L3614" s="4"/>
    </row>
    <row r="3615" spans="1:12">
      <c r="A3615" s="19"/>
      <c r="B3615" s="21"/>
      <c r="C3615" s="21"/>
      <c r="D3615" s="21"/>
      <c r="E3615" s="2"/>
      <c r="F3615" s="2"/>
      <c r="G3615" s="2"/>
      <c r="H3615" s="2"/>
      <c r="I3615" s="2"/>
      <c r="J3615" s="2"/>
      <c r="K3615" s="2"/>
      <c r="L3615" s="4"/>
    </row>
    <row r="3616" spans="1:12">
      <c r="A3616" s="19"/>
      <c r="B3616" s="21"/>
      <c r="C3616" s="21"/>
      <c r="D3616" s="21"/>
      <c r="E3616" s="2"/>
      <c r="F3616" s="2"/>
      <c r="G3616" s="2"/>
      <c r="H3616" s="2"/>
      <c r="I3616" s="2"/>
      <c r="J3616" s="2"/>
      <c r="K3616" s="2"/>
      <c r="L3616" s="4"/>
    </row>
    <row r="3617" spans="1:12">
      <c r="A3617" s="19"/>
      <c r="B3617" s="21"/>
      <c r="C3617" s="21"/>
      <c r="D3617" s="21"/>
      <c r="E3617" s="2"/>
      <c r="F3617" s="2"/>
      <c r="G3617" s="2"/>
      <c r="H3617" s="2"/>
      <c r="I3617" s="2"/>
      <c r="J3617" s="2"/>
      <c r="K3617" s="2"/>
      <c r="L3617" s="4"/>
    </row>
    <row r="3618" spans="1:12">
      <c r="A3618" s="19"/>
      <c r="B3618" s="21"/>
      <c r="C3618" s="21"/>
      <c r="D3618" s="21"/>
      <c r="E3618" s="2"/>
      <c r="F3618" s="2"/>
      <c r="G3618" s="2"/>
      <c r="H3618" s="2"/>
      <c r="I3618" s="2"/>
      <c r="J3618" s="2"/>
      <c r="K3618" s="2"/>
      <c r="L3618" s="4"/>
    </row>
    <row r="3619" spans="1:12">
      <c r="A3619" s="19"/>
      <c r="B3619" s="21"/>
      <c r="C3619" s="21"/>
      <c r="D3619" s="21"/>
      <c r="E3619" s="2"/>
      <c r="F3619" s="2"/>
      <c r="G3619" s="2"/>
      <c r="H3619" s="2"/>
      <c r="I3619" s="2"/>
      <c r="J3619" s="2"/>
      <c r="K3619" s="2"/>
      <c r="L3619" s="4"/>
    </row>
    <row r="3620" spans="1:12">
      <c r="A3620" s="19"/>
      <c r="B3620" s="21"/>
      <c r="C3620" s="21"/>
      <c r="D3620" s="21"/>
      <c r="E3620" s="2"/>
      <c r="F3620" s="2"/>
      <c r="G3620" s="2"/>
      <c r="H3620" s="2"/>
      <c r="I3620" s="2"/>
      <c r="J3620" s="2"/>
      <c r="K3620" s="2"/>
      <c r="L3620" s="4"/>
    </row>
    <row r="3621" spans="1:12">
      <c r="A3621" s="19"/>
      <c r="B3621" s="21"/>
      <c r="C3621" s="21"/>
      <c r="D3621" s="21"/>
      <c r="E3621" s="2"/>
      <c r="F3621" s="2"/>
      <c r="G3621" s="2"/>
      <c r="H3621" s="2"/>
      <c r="I3621" s="2"/>
      <c r="J3621" s="2"/>
      <c r="K3621" s="2"/>
      <c r="L3621" s="4"/>
    </row>
    <row r="3622" spans="1:12">
      <c r="A3622" s="19"/>
      <c r="B3622" s="21"/>
      <c r="C3622" s="21"/>
      <c r="D3622" s="21"/>
      <c r="E3622" s="2"/>
      <c r="F3622" s="2"/>
      <c r="G3622" s="2"/>
      <c r="H3622" s="2"/>
      <c r="I3622" s="2"/>
      <c r="J3622" s="2"/>
      <c r="K3622" s="2"/>
      <c r="L3622" s="4"/>
    </row>
    <row r="3623" spans="1:12">
      <c r="A3623" s="19"/>
      <c r="B3623" s="21"/>
      <c r="C3623" s="21"/>
      <c r="D3623" s="21"/>
      <c r="E3623" s="2"/>
      <c r="F3623" s="2"/>
      <c r="G3623" s="2"/>
      <c r="H3623" s="2"/>
      <c r="I3623" s="2"/>
      <c r="J3623" s="2"/>
      <c r="K3623" s="2"/>
      <c r="L3623" s="4"/>
    </row>
    <row r="3624" spans="1:12">
      <c r="A3624" s="19"/>
      <c r="B3624" s="21"/>
      <c r="C3624" s="21"/>
      <c r="D3624" s="21"/>
      <c r="E3624" s="2"/>
      <c r="F3624" s="2"/>
      <c r="G3624" s="2"/>
      <c r="H3624" s="2"/>
      <c r="I3624" s="2"/>
      <c r="J3624" s="2"/>
      <c r="K3624" s="2"/>
      <c r="L3624" s="4"/>
    </row>
    <row r="3625" spans="1:12">
      <c r="A3625" s="19"/>
      <c r="B3625" s="21"/>
      <c r="C3625" s="21"/>
      <c r="D3625" s="21"/>
      <c r="E3625" s="2"/>
      <c r="F3625" s="2"/>
      <c r="G3625" s="2"/>
      <c r="H3625" s="2"/>
      <c r="I3625" s="2"/>
      <c r="J3625" s="2"/>
      <c r="K3625" s="2"/>
      <c r="L3625" s="4"/>
    </row>
    <row r="3626" spans="1:12">
      <c r="A3626" s="19"/>
      <c r="B3626" s="21"/>
      <c r="C3626" s="21"/>
      <c r="D3626" s="21"/>
      <c r="E3626" s="2"/>
      <c r="F3626" s="2"/>
      <c r="G3626" s="2"/>
      <c r="H3626" s="2"/>
      <c r="I3626" s="2"/>
      <c r="J3626" s="2"/>
      <c r="K3626" s="2"/>
      <c r="L3626" s="4"/>
    </row>
    <row r="3627" spans="1:12">
      <c r="A3627" s="19"/>
      <c r="B3627" s="21"/>
      <c r="C3627" s="21"/>
      <c r="D3627" s="21"/>
      <c r="E3627" s="2"/>
      <c r="F3627" s="2"/>
      <c r="G3627" s="2"/>
      <c r="H3627" s="2"/>
      <c r="I3627" s="2"/>
      <c r="J3627" s="2"/>
      <c r="K3627" s="2"/>
      <c r="L3627" s="4"/>
    </row>
    <row r="3628" spans="1:12">
      <c r="A3628" s="19"/>
      <c r="B3628" s="21"/>
      <c r="C3628" s="21"/>
      <c r="D3628" s="21"/>
      <c r="E3628" s="2"/>
      <c r="F3628" s="2"/>
      <c r="G3628" s="2"/>
      <c r="H3628" s="2"/>
      <c r="I3628" s="2"/>
      <c r="J3628" s="2"/>
      <c r="K3628" s="2"/>
      <c r="L3628" s="4"/>
    </row>
    <row r="3629" spans="1:12">
      <c r="A3629" s="19"/>
      <c r="B3629" s="21"/>
      <c r="C3629" s="21"/>
      <c r="D3629" s="21"/>
      <c r="E3629" s="2"/>
      <c r="F3629" s="2"/>
      <c r="G3629" s="2"/>
      <c r="H3629" s="2"/>
      <c r="I3629" s="2"/>
      <c r="J3629" s="2"/>
      <c r="K3629" s="2"/>
      <c r="L3629" s="4"/>
    </row>
    <row r="3630" spans="1:12">
      <c r="A3630" s="19"/>
      <c r="B3630" s="21"/>
      <c r="C3630" s="21"/>
      <c r="D3630" s="21"/>
      <c r="E3630" s="2"/>
      <c r="F3630" s="2"/>
      <c r="G3630" s="2"/>
      <c r="H3630" s="2"/>
      <c r="I3630" s="2"/>
      <c r="J3630" s="2"/>
      <c r="K3630" s="2"/>
      <c r="L3630" s="4"/>
    </row>
    <row r="3631" spans="1:12">
      <c r="A3631" s="19"/>
      <c r="B3631" s="21"/>
      <c r="C3631" s="21"/>
      <c r="D3631" s="21"/>
      <c r="E3631" s="2"/>
      <c r="F3631" s="2"/>
      <c r="G3631" s="2"/>
      <c r="H3631" s="2"/>
      <c r="I3631" s="2"/>
      <c r="J3631" s="2"/>
      <c r="K3631" s="2"/>
      <c r="L3631" s="4"/>
    </row>
    <row r="3632" spans="1:12">
      <c r="A3632" s="19"/>
      <c r="B3632" s="21"/>
      <c r="C3632" s="21"/>
      <c r="D3632" s="21"/>
      <c r="E3632" s="2"/>
      <c r="F3632" s="2"/>
      <c r="G3632" s="2"/>
      <c r="H3632" s="2"/>
      <c r="I3632" s="2"/>
      <c r="J3632" s="2"/>
      <c r="K3632" s="2"/>
      <c r="L3632" s="4"/>
    </row>
    <row r="3633" spans="1:12">
      <c r="A3633" s="19"/>
      <c r="B3633" s="21"/>
      <c r="C3633" s="21"/>
      <c r="D3633" s="21"/>
      <c r="E3633" s="2"/>
      <c r="F3633" s="2"/>
      <c r="G3633" s="2"/>
      <c r="H3633" s="2"/>
      <c r="I3633" s="2"/>
      <c r="J3633" s="2"/>
      <c r="K3633" s="2"/>
      <c r="L3633" s="4"/>
    </row>
    <row r="3634" spans="1:12">
      <c r="A3634" s="19"/>
      <c r="B3634" s="21"/>
      <c r="C3634" s="21"/>
      <c r="D3634" s="21"/>
      <c r="E3634" s="2"/>
      <c r="F3634" s="2"/>
      <c r="G3634" s="2"/>
      <c r="H3634" s="2"/>
      <c r="I3634" s="2"/>
      <c r="J3634" s="2"/>
      <c r="K3634" s="2"/>
      <c r="L3634" s="4"/>
    </row>
    <row r="3635" spans="1:12">
      <c r="A3635" s="19"/>
      <c r="B3635" s="21"/>
      <c r="C3635" s="21"/>
      <c r="D3635" s="21"/>
      <c r="E3635" s="2"/>
      <c r="F3635" s="2"/>
      <c r="G3635" s="2"/>
      <c r="H3635" s="2"/>
      <c r="I3635" s="2"/>
      <c r="J3635" s="2"/>
      <c r="K3635" s="2"/>
      <c r="L3635" s="4"/>
    </row>
    <row r="3636" spans="1:12">
      <c r="A3636" s="19"/>
      <c r="B3636" s="21"/>
      <c r="C3636" s="21"/>
      <c r="D3636" s="21"/>
      <c r="E3636" s="2"/>
      <c r="F3636" s="2"/>
      <c r="G3636" s="2"/>
      <c r="H3636" s="2"/>
      <c r="I3636" s="2"/>
      <c r="J3636" s="2"/>
      <c r="K3636" s="2"/>
      <c r="L3636" s="4"/>
    </row>
    <row r="3637" spans="1:12">
      <c r="A3637" s="19"/>
      <c r="B3637" s="21"/>
      <c r="C3637" s="21"/>
      <c r="D3637" s="21"/>
      <c r="E3637" s="2"/>
      <c r="F3637" s="2"/>
      <c r="G3637" s="2"/>
      <c r="H3637" s="2"/>
      <c r="I3637" s="2"/>
      <c r="J3637" s="2"/>
      <c r="K3637" s="2"/>
      <c r="L3637" s="4"/>
    </row>
    <row r="3638" spans="1:12">
      <c r="A3638" s="19"/>
      <c r="B3638" s="21"/>
      <c r="C3638" s="21"/>
      <c r="D3638" s="21"/>
      <c r="E3638" s="2"/>
      <c r="F3638" s="2"/>
      <c r="G3638" s="2"/>
      <c r="H3638" s="2"/>
      <c r="I3638" s="2"/>
      <c r="J3638" s="2"/>
      <c r="K3638" s="2"/>
      <c r="L3638" s="4"/>
    </row>
    <row r="3639" spans="1:12">
      <c r="A3639" s="19"/>
      <c r="B3639" s="21"/>
      <c r="C3639" s="21"/>
      <c r="D3639" s="21"/>
      <c r="E3639" s="2"/>
      <c r="F3639" s="2"/>
      <c r="G3639" s="2"/>
      <c r="H3639" s="2"/>
      <c r="I3639" s="2"/>
      <c r="J3639" s="2"/>
      <c r="K3639" s="2"/>
      <c r="L3639" s="4"/>
    </row>
    <row r="3640" spans="1:12">
      <c r="A3640" s="19"/>
      <c r="B3640" s="21"/>
      <c r="C3640" s="21"/>
      <c r="D3640" s="21"/>
      <c r="E3640" s="2"/>
      <c r="F3640" s="2"/>
      <c r="G3640" s="2"/>
      <c r="H3640" s="2"/>
      <c r="I3640" s="2"/>
      <c r="J3640" s="2"/>
      <c r="K3640" s="2"/>
      <c r="L3640" s="4"/>
    </row>
    <row r="3641" spans="1:12">
      <c r="A3641" s="19"/>
      <c r="B3641" s="21"/>
      <c r="C3641" s="21"/>
      <c r="D3641" s="21"/>
      <c r="E3641" s="2"/>
      <c r="F3641" s="2"/>
      <c r="G3641" s="2"/>
      <c r="H3641" s="2"/>
      <c r="I3641" s="2"/>
      <c r="J3641" s="2"/>
      <c r="K3641" s="2"/>
      <c r="L3641" s="4"/>
    </row>
    <row r="3642" spans="1:12">
      <c r="A3642" s="19"/>
      <c r="B3642" s="21"/>
      <c r="C3642" s="21"/>
      <c r="D3642" s="21"/>
      <c r="E3642" s="2"/>
      <c r="F3642" s="2"/>
      <c r="G3642" s="2"/>
      <c r="H3642" s="2"/>
      <c r="I3642" s="2"/>
      <c r="J3642" s="2"/>
      <c r="K3642" s="2"/>
      <c r="L3642" s="4"/>
    </row>
    <row r="3643" spans="1:12">
      <c r="A3643" s="19"/>
      <c r="B3643" s="21"/>
      <c r="C3643" s="21"/>
      <c r="D3643" s="21"/>
      <c r="E3643" s="2"/>
      <c r="F3643" s="2"/>
      <c r="G3643" s="2"/>
      <c r="H3643" s="2"/>
      <c r="I3643" s="2"/>
      <c r="J3643" s="2"/>
      <c r="K3643" s="2"/>
      <c r="L3643" s="4"/>
    </row>
    <row r="3644" spans="1:12">
      <c r="A3644" s="19"/>
      <c r="B3644" s="21"/>
      <c r="C3644" s="21"/>
      <c r="D3644" s="21"/>
      <c r="E3644" s="2"/>
      <c r="F3644" s="2"/>
      <c r="G3644" s="2"/>
      <c r="H3644" s="2"/>
      <c r="I3644" s="2"/>
      <c r="J3644" s="2"/>
      <c r="K3644" s="2"/>
      <c r="L3644" s="4"/>
    </row>
    <row r="3645" spans="1:12">
      <c r="A3645" s="19"/>
      <c r="B3645" s="21"/>
      <c r="C3645" s="21"/>
      <c r="D3645" s="21"/>
      <c r="E3645" s="2"/>
      <c r="F3645" s="2"/>
      <c r="G3645" s="2"/>
      <c r="H3645" s="2"/>
      <c r="I3645" s="2"/>
      <c r="J3645" s="2"/>
      <c r="K3645" s="2"/>
      <c r="L3645" s="4"/>
    </row>
    <row r="3646" spans="1:12">
      <c r="A3646" s="19"/>
      <c r="B3646" s="21"/>
      <c r="C3646" s="21"/>
      <c r="D3646" s="21"/>
      <c r="E3646" s="2"/>
      <c r="F3646" s="2"/>
      <c r="G3646" s="2"/>
      <c r="H3646" s="2"/>
      <c r="I3646" s="2"/>
      <c r="J3646" s="2"/>
      <c r="K3646" s="2"/>
      <c r="L3646" s="4"/>
    </row>
    <row r="3647" spans="1:12">
      <c r="A3647" s="19"/>
      <c r="B3647" s="21"/>
      <c r="C3647" s="21"/>
      <c r="D3647" s="21"/>
      <c r="E3647" s="2"/>
      <c r="F3647" s="2"/>
      <c r="G3647" s="2"/>
      <c r="H3647" s="2"/>
      <c r="I3647" s="2"/>
      <c r="J3647" s="2"/>
      <c r="K3647" s="2"/>
      <c r="L3647" s="4"/>
    </row>
    <row r="3648" spans="1:12">
      <c r="A3648" s="19"/>
      <c r="B3648" s="21"/>
      <c r="C3648" s="21"/>
      <c r="D3648" s="21"/>
      <c r="E3648" s="2"/>
      <c r="F3648" s="2"/>
      <c r="G3648" s="2"/>
      <c r="H3648" s="2"/>
      <c r="I3648" s="2"/>
      <c r="J3648" s="2"/>
      <c r="K3648" s="2"/>
      <c r="L3648" s="4"/>
    </row>
    <row r="3649" spans="1:12">
      <c r="A3649" s="19"/>
      <c r="B3649" s="21"/>
      <c r="C3649" s="21"/>
      <c r="D3649" s="21"/>
      <c r="E3649" s="2"/>
      <c r="F3649" s="2"/>
      <c r="G3649" s="2"/>
      <c r="H3649" s="2"/>
      <c r="I3649" s="2"/>
      <c r="J3649" s="2"/>
      <c r="K3649" s="2"/>
      <c r="L3649" s="4"/>
    </row>
    <row r="3650" spans="1:12">
      <c r="A3650" s="19"/>
      <c r="B3650" s="21"/>
      <c r="C3650" s="21"/>
      <c r="D3650" s="21"/>
      <c r="E3650" s="2"/>
      <c r="F3650" s="2"/>
      <c r="G3650" s="2"/>
      <c r="H3650" s="2"/>
      <c r="I3650" s="2"/>
      <c r="J3650" s="2"/>
      <c r="K3650" s="2"/>
      <c r="L3650" s="4"/>
    </row>
    <row r="3651" spans="1:12">
      <c r="A3651" s="19"/>
      <c r="B3651" s="21"/>
      <c r="C3651" s="21"/>
      <c r="D3651" s="21"/>
      <c r="E3651" s="2"/>
      <c r="F3651" s="2"/>
      <c r="G3651" s="2"/>
      <c r="H3651" s="2"/>
      <c r="I3651" s="2"/>
      <c r="J3651" s="2"/>
      <c r="K3651" s="2"/>
      <c r="L3651" s="4"/>
    </row>
    <row r="3652" spans="1:12">
      <c r="A3652" s="19"/>
      <c r="B3652" s="21"/>
      <c r="C3652" s="21"/>
      <c r="D3652" s="21"/>
      <c r="E3652" s="2"/>
      <c r="F3652" s="2"/>
      <c r="G3652" s="2"/>
      <c r="H3652" s="2"/>
      <c r="I3652" s="2"/>
      <c r="J3652" s="2"/>
      <c r="K3652" s="2"/>
      <c r="L3652" s="4"/>
    </row>
    <row r="3653" spans="1:12">
      <c r="A3653" s="19"/>
      <c r="B3653" s="21"/>
      <c r="C3653" s="21"/>
      <c r="D3653" s="21"/>
      <c r="E3653" s="2"/>
      <c r="F3653" s="2"/>
      <c r="G3653" s="2"/>
      <c r="H3653" s="2"/>
      <c r="I3653" s="2"/>
      <c r="J3653" s="2"/>
      <c r="K3653" s="2"/>
      <c r="L3653" s="4"/>
    </row>
    <row r="3654" spans="1:12">
      <c r="A3654" s="19"/>
      <c r="B3654" s="21"/>
      <c r="C3654" s="21"/>
      <c r="D3654" s="21"/>
      <c r="E3654" s="2"/>
      <c r="F3654" s="2"/>
      <c r="G3654" s="2"/>
      <c r="H3654" s="2"/>
      <c r="I3654" s="2"/>
      <c r="J3654" s="2"/>
      <c r="K3654" s="2"/>
      <c r="L3654" s="4"/>
    </row>
    <row r="3655" spans="1:12">
      <c r="A3655" s="19"/>
      <c r="B3655" s="21"/>
      <c r="C3655" s="21"/>
      <c r="D3655" s="21"/>
      <c r="E3655" s="2"/>
      <c r="F3655" s="2"/>
      <c r="G3655" s="2"/>
      <c r="H3655" s="2"/>
      <c r="I3655" s="2"/>
      <c r="J3655" s="2"/>
      <c r="K3655" s="2"/>
      <c r="L3655" s="4"/>
    </row>
    <row r="3656" spans="1:12">
      <c r="A3656" s="19"/>
      <c r="B3656" s="21"/>
      <c r="C3656" s="21"/>
      <c r="D3656" s="21"/>
      <c r="E3656" s="2"/>
      <c r="F3656" s="2"/>
      <c r="G3656" s="2"/>
      <c r="H3656" s="2"/>
      <c r="I3656" s="2"/>
      <c r="J3656" s="2"/>
      <c r="K3656" s="2"/>
      <c r="L3656" s="4"/>
    </row>
    <row r="3657" spans="1:12">
      <c r="A3657" s="19"/>
      <c r="B3657" s="21"/>
      <c r="C3657" s="21"/>
      <c r="D3657" s="21"/>
      <c r="E3657" s="2"/>
      <c r="F3657" s="2"/>
      <c r="G3657" s="2"/>
      <c r="H3657" s="2"/>
      <c r="I3657" s="2"/>
      <c r="J3657" s="2"/>
      <c r="K3657" s="2"/>
      <c r="L3657" s="4"/>
    </row>
    <row r="3658" spans="1:12">
      <c r="A3658" s="19"/>
      <c r="B3658" s="21"/>
      <c r="C3658" s="21"/>
      <c r="D3658" s="21"/>
      <c r="E3658" s="2"/>
      <c r="F3658" s="2"/>
      <c r="G3658" s="2"/>
      <c r="H3658" s="2"/>
      <c r="I3658" s="2"/>
      <c r="J3658" s="2"/>
      <c r="K3658" s="2"/>
      <c r="L3658" s="4"/>
    </row>
    <row r="3659" spans="1:12">
      <c r="A3659" s="19"/>
      <c r="B3659" s="21"/>
      <c r="C3659" s="21"/>
      <c r="D3659" s="21"/>
      <c r="E3659" s="2"/>
      <c r="F3659" s="2"/>
      <c r="G3659" s="2"/>
      <c r="H3659" s="2"/>
      <c r="I3659" s="2"/>
      <c r="J3659" s="2"/>
      <c r="K3659" s="2"/>
      <c r="L3659" s="4"/>
    </row>
    <row r="3660" spans="1:12">
      <c r="A3660" s="19"/>
      <c r="B3660" s="21"/>
      <c r="C3660" s="21"/>
      <c r="D3660" s="21"/>
      <c r="E3660" s="2"/>
      <c r="F3660" s="2"/>
      <c r="G3660" s="2"/>
      <c r="H3660" s="2"/>
      <c r="I3660" s="2"/>
      <c r="J3660" s="2"/>
      <c r="K3660" s="2"/>
      <c r="L3660" s="4"/>
    </row>
    <row r="3661" spans="1:12">
      <c r="A3661" s="19"/>
      <c r="B3661" s="21"/>
      <c r="C3661" s="21"/>
      <c r="D3661" s="21"/>
      <c r="E3661" s="2"/>
      <c r="F3661" s="2"/>
      <c r="G3661" s="2"/>
      <c r="H3661" s="2"/>
      <c r="I3661" s="2"/>
      <c r="J3661" s="2"/>
      <c r="K3661" s="2"/>
      <c r="L3661" s="4"/>
    </row>
    <row r="3662" spans="1:12">
      <c r="A3662" s="19"/>
      <c r="B3662" s="21"/>
      <c r="C3662" s="21"/>
      <c r="D3662" s="21"/>
      <c r="E3662" s="2"/>
      <c r="F3662" s="2"/>
      <c r="G3662" s="2"/>
      <c r="H3662" s="2"/>
      <c r="I3662" s="2"/>
      <c r="J3662" s="2"/>
      <c r="K3662" s="2"/>
      <c r="L3662" s="4"/>
    </row>
    <row r="3663" spans="1:12">
      <c r="A3663" s="19"/>
      <c r="B3663" s="21"/>
      <c r="C3663" s="21"/>
      <c r="D3663" s="21"/>
      <c r="E3663" s="2"/>
      <c r="F3663" s="2"/>
      <c r="G3663" s="2"/>
      <c r="H3663" s="2"/>
      <c r="I3663" s="2"/>
      <c r="J3663" s="2"/>
      <c r="K3663" s="2"/>
      <c r="L3663" s="4"/>
    </row>
    <row r="3664" spans="1:12">
      <c r="A3664" s="19"/>
      <c r="B3664" s="21"/>
      <c r="C3664" s="21"/>
      <c r="D3664" s="21"/>
      <c r="E3664" s="2"/>
      <c r="F3664" s="2"/>
      <c r="G3664" s="2"/>
      <c r="H3664" s="2"/>
      <c r="I3664" s="2"/>
      <c r="J3664" s="2"/>
      <c r="K3664" s="2"/>
      <c r="L3664" s="4"/>
    </row>
    <row r="3665" spans="1:12">
      <c r="A3665" s="19"/>
      <c r="B3665" s="21"/>
      <c r="C3665" s="21"/>
      <c r="D3665" s="21"/>
      <c r="E3665" s="2"/>
      <c r="F3665" s="2"/>
      <c r="G3665" s="2"/>
      <c r="H3665" s="2"/>
      <c r="I3665" s="2"/>
      <c r="J3665" s="2"/>
      <c r="K3665" s="2"/>
      <c r="L3665" s="4"/>
    </row>
    <row r="3666" spans="1:12">
      <c r="A3666" s="19"/>
      <c r="B3666" s="21"/>
      <c r="C3666" s="21"/>
      <c r="D3666" s="21"/>
      <c r="E3666" s="2"/>
      <c r="F3666" s="2"/>
      <c r="G3666" s="2"/>
      <c r="H3666" s="2"/>
      <c r="I3666" s="2"/>
      <c r="J3666" s="2"/>
      <c r="K3666" s="2"/>
      <c r="L3666" s="4"/>
    </row>
    <row r="3667" spans="1:12">
      <c r="A3667" s="19"/>
      <c r="B3667" s="21"/>
      <c r="C3667" s="21"/>
      <c r="D3667" s="21"/>
      <c r="E3667" s="2"/>
      <c r="F3667" s="2"/>
      <c r="G3667" s="2"/>
      <c r="H3667" s="2"/>
      <c r="I3667" s="2"/>
      <c r="J3667" s="2"/>
      <c r="K3667" s="2"/>
      <c r="L3667" s="4"/>
    </row>
    <row r="3668" spans="1:12">
      <c r="A3668" s="19"/>
      <c r="B3668" s="21"/>
      <c r="C3668" s="21"/>
      <c r="D3668" s="21"/>
      <c r="E3668" s="2"/>
      <c r="F3668" s="2"/>
      <c r="G3668" s="2"/>
      <c r="H3668" s="2"/>
      <c r="I3668" s="2"/>
      <c r="J3668" s="2"/>
      <c r="K3668" s="2"/>
      <c r="L3668" s="4"/>
    </row>
    <row r="3669" spans="1:12">
      <c r="A3669" s="19"/>
      <c r="B3669" s="21"/>
      <c r="C3669" s="21"/>
      <c r="D3669" s="21"/>
      <c r="E3669" s="2"/>
      <c r="F3669" s="2"/>
      <c r="G3669" s="2"/>
      <c r="H3669" s="2"/>
      <c r="I3669" s="2"/>
      <c r="J3669" s="2"/>
      <c r="K3669" s="2"/>
      <c r="L3669" s="4"/>
    </row>
    <row r="3670" spans="1:12">
      <c r="A3670" s="19"/>
      <c r="B3670" s="21"/>
      <c r="C3670" s="21"/>
      <c r="D3670" s="21"/>
      <c r="E3670" s="2"/>
      <c r="F3670" s="2"/>
      <c r="G3670" s="2"/>
      <c r="H3670" s="2"/>
      <c r="I3670" s="2"/>
      <c r="J3670" s="2"/>
      <c r="K3670" s="2"/>
      <c r="L3670" s="4"/>
    </row>
    <row r="3671" spans="1:12">
      <c r="A3671" s="19"/>
      <c r="B3671" s="21"/>
      <c r="C3671" s="21"/>
      <c r="D3671" s="21"/>
      <c r="E3671" s="2"/>
      <c r="F3671" s="2"/>
      <c r="G3671" s="2"/>
      <c r="H3671" s="2"/>
      <c r="I3671" s="2"/>
      <c r="J3671" s="2"/>
      <c r="K3671" s="2"/>
      <c r="L3671" s="4"/>
    </row>
    <row r="3672" spans="1:12">
      <c r="A3672" s="19"/>
      <c r="B3672" s="21"/>
      <c r="C3672" s="21"/>
      <c r="D3672" s="21"/>
      <c r="E3672" s="2"/>
      <c r="F3672" s="2"/>
      <c r="G3672" s="2"/>
      <c r="H3672" s="2"/>
      <c r="I3672" s="2"/>
      <c r="J3672" s="2"/>
      <c r="K3672" s="2"/>
      <c r="L3672" s="4"/>
    </row>
    <row r="3673" spans="1:12">
      <c r="A3673" s="19"/>
      <c r="B3673" s="21"/>
      <c r="C3673" s="21"/>
      <c r="D3673" s="21"/>
      <c r="E3673" s="2"/>
      <c r="F3673" s="2"/>
      <c r="G3673" s="2"/>
      <c r="H3673" s="2"/>
      <c r="I3673" s="2"/>
      <c r="J3673" s="2"/>
      <c r="K3673" s="2"/>
      <c r="L3673" s="4"/>
    </row>
    <row r="3674" spans="1:12">
      <c r="A3674" s="19"/>
      <c r="B3674" s="21"/>
      <c r="C3674" s="21"/>
      <c r="D3674" s="21"/>
      <c r="E3674" s="2"/>
      <c r="F3674" s="2"/>
      <c r="G3674" s="2"/>
      <c r="H3674" s="2"/>
      <c r="I3674" s="2"/>
      <c r="J3674" s="2"/>
      <c r="K3674" s="2"/>
      <c r="L3674" s="4"/>
    </row>
    <row r="3675" spans="1:12">
      <c r="A3675" s="19"/>
      <c r="B3675" s="21"/>
      <c r="C3675" s="21"/>
      <c r="D3675" s="21"/>
      <c r="E3675" s="2"/>
      <c r="F3675" s="2"/>
      <c r="G3675" s="2"/>
      <c r="H3675" s="2"/>
      <c r="I3675" s="2"/>
      <c r="J3675" s="2"/>
      <c r="K3675" s="2"/>
      <c r="L3675" s="4"/>
    </row>
    <row r="3676" spans="1:12">
      <c r="A3676" s="19"/>
      <c r="B3676" s="21"/>
      <c r="C3676" s="21"/>
      <c r="D3676" s="21"/>
      <c r="E3676" s="2"/>
      <c r="F3676" s="2"/>
      <c r="G3676" s="2"/>
      <c r="H3676" s="2"/>
      <c r="I3676" s="2"/>
      <c r="J3676" s="2"/>
      <c r="K3676" s="2"/>
      <c r="L3676" s="4"/>
    </row>
    <row r="3677" spans="1:12">
      <c r="A3677" s="19"/>
      <c r="B3677" s="21"/>
      <c r="C3677" s="21"/>
      <c r="D3677" s="21"/>
      <c r="E3677" s="2"/>
      <c r="F3677" s="2"/>
      <c r="G3677" s="2"/>
      <c r="H3677" s="2"/>
      <c r="I3677" s="2"/>
      <c r="J3677" s="2"/>
      <c r="K3677" s="2"/>
      <c r="L3677" s="4"/>
    </row>
    <row r="3678" spans="1:12">
      <c r="A3678" s="19"/>
      <c r="B3678" s="21"/>
      <c r="C3678" s="21"/>
      <c r="D3678" s="21"/>
      <c r="E3678" s="2"/>
      <c r="F3678" s="2"/>
      <c r="G3678" s="2"/>
      <c r="H3678" s="2"/>
      <c r="I3678" s="2"/>
      <c r="J3678" s="2"/>
      <c r="K3678" s="2"/>
      <c r="L3678" s="4"/>
    </row>
    <row r="3679" spans="1:12">
      <c r="A3679" s="19"/>
      <c r="B3679" s="21"/>
      <c r="C3679" s="21"/>
      <c r="D3679" s="21"/>
      <c r="E3679" s="2"/>
      <c r="F3679" s="2"/>
      <c r="G3679" s="2"/>
      <c r="H3679" s="2"/>
      <c r="I3679" s="2"/>
      <c r="J3679" s="2"/>
      <c r="K3679" s="2"/>
      <c r="L3679" s="4"/>
    </row>
    <row r="3680" spans="1:12">
      <c r="A3680" s="19"/>
      <c r="B3680" s="21"/>
      <c r="C3680" s="21"/>
      <c r="D3680" s="21"/>
      <c r="E3680" s="2"/>
      <c r="F3680" s="2"/>
      <c r="G3680" s="2"/>
      <c r="H3680" s="2"/>
      <c r="I3680" s="2"/>
      <c r="J3680" s="2"/>
      <c r="K3680" s="2"/>
      <c r="L3680" s="4"/>
    </row>
    <row r="3681" spans="1:12">
      <c r="A3681" s="19"/>
      <c r="B3681" s="21"/>
      <c r="C3681" s="21"/>
      <c r="D3681" s="21"/>
      <c r="E3681" s="2"/>
      <c r="F3681" s="2"/>
      <c r="G3681" s="2"/>
      <c r="H3681" s="2"/>
      <c r="I3681" s="2"/>
      <c r="J3681" s="2"/>
      <c r="K3681" s="2"/>
      <c r="L3681" s="4"/>
    </row>
    <row r="3682" spans="1:12">
      <c r="A3682" s="19"/>
      <c r="B3682" s="21"/>
      <c r="C3682" s="21"/>
      <c r="D3682" s="21"/>
      <c r="E3682" s="2"/>
      <c r="F3682" s="2"/>
      <c r="G3682" s="2"/>
      <c r="H3682" s="2"/>
      <c r="I3682" s="2"/>
      <c r="J3682" s="2"/>
      <c r="K3682" s="2"/>
      <c r="L3682" s="4"/>
    </row>
    <row r="3683" spans="1:12">
      <c r="A3683" s="19"/>
      <c r="B3683" s="21"/>
      <c r="C3683" s="21"/>
      <c r="D3683" s="21"/>
      <c r="E3683" s="2"/>
      <c r="F3683" s="2"/>
      <c r="G3683" s="2"/>
      <c r="H3683" s="2"/>
      <c r="I3683" s="2"/>
      <c r="J3683" s="2"/>
      <c r="K3683" s="2"/>
      <c r="L3683" s="4"/>
    </row>
    <row r="3684" spans="1:12">
      <c r="A3684" s="19"/>
      <c r="B3684" s="21"/>
      <c r="C3684" s="21"/>
      <c r="D3684" s="21"/>
      <c r="E3684" s="2"/>
      <c r="F3684" s="2"/>
      <c r="G3684" s="2"/>
      <c r="H3684" s="2"/>
      <c r="I3684" s="2"/>
      <c r="J3684" s="2"/>
      <c r="K3684" s="2"/>
      <c r="L3684" s="4"/>
    </row>
    <row r="3685" spans="1:12">
      <c r="A3685" s="19"/>
      <c r="B3685" s="21"/>
      <c r="C3685" s="21"/>
      <c r="D3685" s="21"/>
      <c r="E3685" s="2"/>
      <c r="F3685" s="2"/>
      <c r="G3685" s="2"/>
      <c r="H3685" s="2"/>
      <c r="I3685" s="2"/>
      <c r="J3685" s="2"/>
      <c r="K3685" s="2"/>
      <c r="L3685" s="4"/>
    </row>
    <row r="3686" spans="1:12">
      <c r="A3686" s="19"/>
      <c r="B3686" s="21"/>
      <c r="C3686" s="21"/>
      <c r="D3686" s="21"/>
      <c r="E3686" s="2"/>
      <c r="F3686" s="2"/>
      <c r="G3686" s="2"/>
      <c r="H3686" s="2"/>
      <c r="I3686" s="2"/>
      <c r="J3686" s="2"/>
      <c r="K3686" s="2"/>
      <c r="L3686" s="4"/>
    </row>
    <row r="3687" spans="1:12">
      <c r="A3687" s="19"/>
      <c r="B3687" s="21"/>
      <c r="C3687" s="21"/>
      <c r="D3687" s="21"/>
      <c r="E3687" s="2"/>
      <c r="F3687" s="2"/>
      <c r="G3687" s="2"/>
      <c r="H3687" s="2"/>
      <c r="I3687" s="2"/>
      <c r="J3687" s="2"/>
      <c r="K3687" s="2"/>
      <c r="L3687" s="4"/>
    </row>
    <row r="3688" spans="1:12">
      <c r="A3688" s="19"/>
      <c r="B3688" s="21"/>
      <c r="C3688" s="21"/>
      <c r="D3688" s="21"/>
      <c r="E3688" s="2"/>
      <c r="F3688" s="2"/>
      <c r="G3688" s="2"/>
      <c r="H3688" s="2"/>
      <c r="I3688" s="2"/>
      <c r="J3688" s="2"/>
      <c r="K3688" s="2"/>
      <c r="L3688" s="4"/>
    </row>
    <row r="3689" spans="1:12">
      <c r="A3689" s="19"/>
      <c r="B3689" s="21"/>
      <c r="C3689" s="21"/>
      <c r="D3689" s="21"/>
      <c r="E3689" s="2"/>
      <c r="F3689" s="2"/>
      <c r="G3689" s="2"/>
      <c r="H3689" s="2"/>
      <c r="I3689" s="2"/>
      <c r="J3689" s="2"/>
      <c r="K3689" s="2"/>
      <c r="L3689" s="4"/>
    </row>
    <row r="3690" spans="1:12">
      <c r="A3690" s="19"/>
      <c r="B3690" s="21"/>
      <c r="C3690" s="21"/>
      <c r="D3690" s="21"/>
      <c r="E3690" s="2"/>
      <c r="F3690" s="2"/>
      <c r="G3690" s="2"/>
      <c r="H3690" s="2"/>
      <c r="I3690" s="2"/>
      <c r="J3690" s="2"/>
      <c r="K3690" s="2"/>
      <c r="L3690" s="4"/>
    </row>
    <row r="3691" spans="1:12">
      <c r="A3691" s="19"/>
      <c r="B3691" s="21"/>
      <c r="C3691" s="21"/>
      <c r="D3691" s="21"/>
      <c r="E3691" s="2"/>
      <c r="F3691" s="2"/>
      <c r="G3691" s="2"/>
      <c r="H3691" s="2"/>
      <c r="I3691" s="2"/>
      <c r="J3691" s="2"/>
      <c r="K3691" s="2"/>
      <c r="L3691" s="4"/>
    </row>
    <row r="3692" spans="1:12">
      <c r="A3692" s="19"/>
      <c r="B3692" s="21"/>
      <c r="C3692" s="21"/>
      <c r="D3692" s="21"/>
      <c r="E3692" s="2"/>
      <c r="F3692" s="2"/>
      <c r="G3692" s="2"/>
      <c r="H3692" s="2"/>
      <c r="I3692" s="2"/>
      <c r="J3692" s="2"/>
      <c r="K3692" s="2"/>
      <c r="L3692" s="4"/>
    </row>
    <row r="3693" spans="1:12">
      <c r="A3693" s="19"/>
      <c r="B3693" s="21"/>
      <c r="C3693" s="21"/>
      <c r="D3693" s="21"/>
      <c r="E3693" s="2"/>
      <c r="F3693" s="2"/>
      <c r="G3693" s="2"/>
      <c r="H3693" s="2"/>
      <c r="I3693" s="2"/>
      <c r="J3693" s="2"/>
      <c r="K3693" s="2"/>
      <c r="L3693" s="4"/>
    </row>
    <row r="3694" spans="1:12">
      <c r="A3694" s="19"/>
      <c r="B3694" s="21"/>
      <c r="C3694" s="21"/>
      <c r="D3694" s="21"/>
      <c r="E3694" s="2"/>
      <c r="F3694" s="2"/>
      <c r="G3694" s="2"/>
      <c r="H3694" s="2"/>
      <c r="I3694" s="2"/>
      <c r="J3694" s="2"/>
      <c r="K3694" s="2"/>
      <c r="L3694" s="4"/>
    </row>
    <row r="3695" spans="1:12">
      <c r="A3695" s="19"/>
      <c r="B3695" s="21"/>
      <c r="C3695" s="21"/>
      <c r="D3695" s="21"/>
      <c r="E3695" s="2"/>
      <c r="F3695" s="2"/>
      <c r="G3695" s="2"/>
      <c r="H3695" s="2"/>
      <c r="I3695" s="2"/>
      <c r="J3695" s="2"/>
      <c r="K3695" s="2"/>
      <c r="L3695" s="4"/>
    </row>
    <row r="3696" spans="1:12">
      <c r="A3696" s="19"/>
      <c r="B3696" s="21"/>
      <c r="C3696" s="21"/>
      <c r="D3696" s="21"/>
      <c r="E3696" s="2"/>
      <c r="F3696" s="2"/>
      <c r="G3696" s="2"/>
      <c r="H3696" s="2"/>
      <c r="I3696" s="2"/>
      <c r="J3696" s="2"/>
      <c r="K3696" s="2"/>
      <c r="L3696" s="4"/>
    </row>
    <row r="3697" spans="1:12">
      <c r="A3697" s="19"/>
      <c r="B3697" s="21"/>
      <c r="C3697" s="21"/>
      <c r="D3697" s="21"/>
      <c r="E3697" s="2"/>
      <c r="F3697" s="2"/>
      <c r="G3697" s="2"/>
      <c r="H3697" s="2"/>
      <c r="I3697" s="2"/>
      <c r="J3697" s="2"/>
      <c r="K3697" s="2"/>
      <c r="L3697" s="4"/>
    </row>
    <row r="3698" spans="1:12">
      <c r="A3698" s="19"/>
      <c r="B3698" s="21"/>
      <c r="C3698" s="21"/>
      <c r="D3698" s="21"/>
      <c r="E3698" s="2"/>
      <c r="F3698" s="2"/>
      <c r="G3698" s="2"/>
      <c r="H3698" s="2"/>
      <c r="I3698" s="2"/>
      <c r="J3698" s="2"/>
      <c r="K3698" s="2"/>
      <c r="L3698" s="4"/>
    </row>
    <row r="3699" spans="1:12">
      <c r="A3699" s="19"/>
      <c r="B3699" s="21"/>
      <c r="C3699" s="21"/>
      <c r="D3699" s="21"/>
      <c r="E3699" s="2"/>
      <c r="F3699" s="2"/>
      <c r="G3699" s="2"/>
      <c r="H3699" s="2"/>
      <c r="I3699" s="2"/>
      <c r="J3699" s="2"/>
      <c r="K3699" s="2"/>
      <c r="L3699" s="4"/>
    </row>
    <row r="3700" spans="1:12">
      <c r="A3700" s="19"/>
      <c r="B3700" s="21"/>
      <c r="C3700" s="21"/>
      <c r="D3700" s="21"/>
      <c r="E3700" s="2"/>
      <c r="F3700" s="2"/>
      <c r="G3700" s="2"/>
      <c r="H3700" s="2"/>
      <c r="I3700" s="2"/>
      <c r="J3700" s="2"/>
      <c r="K3700" s="2"/>
      <c r="L3700" s="4"/>
    </row>
    <row r="3701" spans="1:12">
      <c r="A3701" s="19"/>
      <c r="B3701" s="21"/>
      <c r="C3701" s="21"/>
      <c r="D3701" s="21"/>
      <c r="E3701" s="2"/>
      <c r="F3701" s="2"/>
      <c r="G3701" s="2"/>
      <c r="H3701" s="2"/>
      <c r="I3701" s="2"/>
      <c r="J3701" s="2"/>
      <c r="K3701" s="2"/>
      <c r="L3701" s="4"/>
    </row>
    <row r="3702" spans="1:12">
      <c r="A3702" s="19"/>
      <c r="B3702" s="21"/>
      <c r="C3702" s="21"/>
      <c r="D3702" s="21"/>
      <c r="E3702" s="2"/>
      <c r="F3702" s="2"/>
      <c r="G3702" s="2"/>
      <c r="H3702" s="2"/>
      <c r="I3702" s="2"/>
      <c r="J3702" s="2"/>
      <c r="K3702" s="2"/>
      <c r="L3702" s="4"/>
    </row>
    <row r="3703" spans="1:12">
      <c r="A3703" s="19"/>
      <c r="B3703" s="21"/>
      <c r="C3703" s="21"/>
      <c r="D3703" s="21"/>
      <c r="E3703" s="2"/>
      <c r="F3703" s="2"/>
      <c r="G3703" s="2"/>
      <c r="H3703" s="2"/>
      <c r="I3703" s="2"/>
      <c r="J3703" s="2"/>
      <c r="K3703" s="2"/>
      <c r="L3703" s="4"/>
    </row>
    <row r="3704" spans="1:12">
      <c r="A3704" s="19"/>
      <c r="B3704" s="21"/>
      <c r="C3704" s="21"/>
      <c r="D3704" s="21"/>
      <c r="E3704" s="2"/>
      <c r="F3704" s="2"/>
      <c r="G3704" s="2"/>
      <c r="H3704" s="2"/>
      <c r="I3704" s="2"/>
      <c r="J3704" s="2"/>
      <c r="K3704" s="2"/>
      <c r="L3704" s="4"/>
    </row>
    <row r="3705" spans="1:12">
      <c r="A3705" s="19"/>
      <c r="B3705" s="21"/>
      <c r="C3705" s="21"/>
      <c r="D3705" s="21"/>
      <c r="E3705" s="2"/>
      <c r="F3705" s="2"/>
      <c r="G3705" s="2"/>
      <c r="H3705" s="2"/>
      <c r="I3705" s="2"/>
      <c r="J3705" s="2"/>
      <c r="K3705" s="2"/>
      <c r="L3705" s="4"/>
    </row>
    <row r="3706" spans="1:12">
      <c r="A3706" s="19"/>
      <c r="B3706" s="21"/>
      <c r="C3706" s="21"/>
      <c r="D3706" s="21"/>
      <c r="E3706" s="2"/>
      <c r="F3706" s="2"/>
      <c r="G3706" s="2"/>
      <c r="H3706" s="2"/>
      <c r="I3706" s="2"/>
      <c r="J3706" s="2"/>
      <c r="K3706" s="2"/>
      <c r="L3706" s="4"/>
    </row>
    <row r="3707" spans="1:12">
      <c r="A3707" s="19"/>
      <c r="B3707" s="21"/>
      <c r="C3707" s="21"/>
      <c r="D3707" s="21"/>
      <c r="E3707" s="2"/>
      <c r="F3707" s="2"/>
      <c r="G3707" s="2"/>
      <c r="H3707" s="2"/>
      <c r="I3707" s="2"/>
      <c r="J3707" s="2"/>
      <c r="K3707" s="2"/>
      <c r="L3707" s="4"/>
    </row>
    <row r="3708" spans="1:12">
      <c r="A3708" s="19"/>
      <c r="B3708" s="21"/>
      <c r="C3708" s="21"/>
      <c r="D3708" s="21"/>
      <c r="E3708" s="2"/>
      <c r="F3708" s="2"/>
      <c r="G3708" s="2"/>
      <c r="H3708" s="2"/>
      <c r="I3708" s="2"/>
      <c r="J3708" s="2"/>
      <c r="K3708" s="2"/>
      <c r="L3708" s="4"/>
    </row>
    <row r="3709" spans="1:12">
      <c r="A3709" s="19"/>
      <c r="B3709" s="21"/>
      <c r="C3709" s="21"/>
      <c r="D3709" s="21"/>
      <c r="E3709" s="2"/>
      <c r="F3709" s="2"/>
      <c r="G3709" s="2"/>
      <c r="H3709" s="2"/>
      <c r="I3709" s="2"/>
      <c r="J3709" s="2"/>
      <c r="K3709" s="2"/>
      <c r="L3709" s="4"/>
    </row>
    <row r="3710" spans="1:12">
      <c r="A3710" s="19"/>
      <c r="B3710" s="21"/>
      <c r="C3710" s="21"/>
      <c r="D3710" s="21"/>
      <c r="E3710" s="2"/>
      <c r="F3710" s="2"/>
      <c r="G3710" s="2"/>
      <c r="H3710" s="2"/>
      <c r="I3710" s="2"/>
      <c r="J3710" s="2"/>
      <c r="K3710" s="2"/>
      <c r="L3710" s="4"/>
    </row>
    <row r="3711" spans="1:12">
      <c r="A3711" s="19"/>
      <c r="B3711" s="21"/>
      <c r="C3711" s="21"/>
      <c r="D3711" s="21"/>
      <c r="E3711" s="2"/>
      <c r="F3711" s="2"/>
      <c r="G3711" s="2"/>
      <c r="H3711" s="2"/>
      <c r="I3711" s="2"/>
      <c r="J3711" s="2"/>
      <c r="K3711" s="2"/>
      <c r="L3711" s="4"/>
    </row>
    <row r="3712" spans="1:12">
      <c r="A3712" s="19"/>
      <c r="B3712" s="21"/>
      <c r="C3712" s="21"/>
      <c r="D3712" s="21"/>
      <c r="E3712" s="2"/>
      <c r="F3712" s="2"/>
      <c r="G3712" s="2"/>
      <c r="H3712" s="2"/>
      <c r="I3712" s="2"/>
      <c r="J3712" s="2"/>
      <c r="K3712" s="2"/>
      <c r="L3712" s="4"/>
    </row>
    <row r="3713" spans="1:12">
      <c r="A3713" s="19"/>
      <c r="B3713" s="21"/>
      <c r="C3713" s="21"/>
      <c r="D3713" s="21"/>
      <c r="E3713" s="2"/>
      <c r="F3713" s="2"/>
      <c r="G3713" s="2"/>
      <c r="H3713" s="2"/>
      <c r="I3713" s="2"/>
      <c r="J3713" s="2"/>
      <c r="K3713" s="2"/>
      <c r="L3713" s="4"/>
    </row>
    <row r="3714" spans="1:12">
      <c r="A3714" s="19"/>
      <c r="B3714" s="21"/>
      <c r="C3714" s="21"/>
      <c r="D3714" s="21"/>
      <c r="E3714" s="2"/>
      <c r="F3714" s="2"/>
      <c r="G3714" s="2"/>
      <c r="H3714" s="2"/>
      <c r="I3714" s="2"/>
      <c r="J3714" s="2"/>
      <c r="K3714" s="2"/>
      <c r="L3714" s="4"/>
    </row>
    <row r="3715" spans="1:12">
      <c r="A3715" s="19"/>
      <c r="B3715" s="21"/>
      <c r="C3715" s="21"/>
      <c r="D3715" s="21"/>
      <c r="E3715" s="2"/>
      <c r="F3715" s="2"/>
      <c r="G3715" s="2"/>
      <c r="H3715" s="2"/>
      <c r="I3715" s="2"/>
      <c r="J3715" s="2"/>
      <c r="K3715" s="2"/>
      <c r="L3715" s="4"/>
    </row>
    <row r="3716" spans="1:12">
      <c r="A3716" s="19"/>
      <c r="B3716" s="21"/>
      <c r="C3716" s="21"/>
      <c r="D3716" s="21"/>
      <c r="E3716" s="2"/>
      <c r="F3716" s="2"/>
      <c r="G3716" s="2"/>
      <c r="H3716" s="2"/>
      <c r="I3716" s="2"/>
      <c r="J3716" s="2"/>
      <c r="K3716" s="2"/>
      <c r="L3716" s="4"/>
    </row>
    <row r="3717" spans="1:12">
      <c r="A3717" s="19"/>
      <c r="B3717" s="21"/>
      <c r="C3717" s="21"/>
      <c r="D3717" s="21"/>
      <c r="E3717" s="2"/>
      <c r="F3717" s="2"/>
      <c r="G3717" s="2"/>
      <c r="H3717" s="2"/>
      <c r="I3717" s="2"/>
      <c r="J3717" s="2"/>
      <c r="K3717" s="2"/>
      <c r="L3717" s="4"/>
    </row>
    <row r="3718" spans="1:12">
      <c r="A3718" s="19"/>
      <c r="B3718" s="21"/>
      <c r="C3718" s="21"/>
      <c r="D3718" s="21"/>
      <c r="E3718" s="2"/>
      <c r="F3718" s="2"/>
      <c r="G3718" s="2"/>
      <c r="H3718" s="2"/>
      <c r="I3718" s="2"/>
      <c r="J3718" s="2"/>
      <c r="K3718" s="2"/>
      <c r="L3718" s="4"/>
    </row>
    <row r="3719" spans="1:12">
      <c r="A3719" s="19"/>
      <c r="B3719" s="21"/>
      <c r="C3719" s="21"/>
      <c r="D3719" s="21"/>
      <c r="E3719" s="2"/>
      <c r="F3719" s="2"/>
      <c r="G3719" s="2"/>
      <c r="H3719" s="2"/>
      <c r="I3719" s="2"/>
      <c r="J3719" s="2"/>
      <c r="K3719" s="2"/>
      <c r="L3719" s="4"/>
    </row>
    <row r="3720" spans="1:12">
      <c r="A3720" s="19"/>
      <c r="B3720" s="21"/>
      <c r="C3720" s="21"/>
      <c r="D3720" s="21"/>
      <c r="E3720" s="2"/>
      <c r="F3720" s="2"/>
      <c r="G3720" s="2"/>
      <c r="H3720" s="2"/>
      <c r="I3720" s="2"/>
      <c r="J3720" s="2"/>
      <c r="K3720" s="2"/>
      <c r="L3720" s="4"/>
    </row>
    <row r="3721" spans="1:12">
      <c r="A3721" s="19"/>
      <c r="B3721" s="21"/>
      <c r="C3721" s="21"/>
      <c r="D3721" s="21"/>
      <c r="E3721" s="2"/>
      <c r="F3721" s="2"/>
      <c r="G3721" s="2"/>
      <c r="H3721" s="2"/>
      <c r="I3721" s="2"/>
      <c r="J3721" s="2"/>
      <c r="K3721" s="2"/>
      <c r="L3721" s="4"/>
    </row>
    <row r="3722" spans="1:12">
      <c r="A3722" s="19"/>
      <c r="B3722" s="21"/>
      <c r="C3722" s="21"/>
      <c r="D3722" s="21"/>
      <c r="E3722" s="2"/>
      <c r="F3722" s="2"/>
      <c r="G3722" s="2"/>
      <c r="H3722" s="2"/>
      <c r="I3722" s="2"/>
      <c r="J3722" s="2"/>
      <c r="K3722" s="2"/>
      <c r="L3722" s="4"/>
    </row>
    <row r="3723" spans="1:12">
      <c r="A3723" s="19"/>
      <c r="B3723" s="21"/>
      <c r="C3723" s="21"/>
      <c r="D3723" s="21"/>
      <c r="E3723" s="2"/>
      <c r="F3723" s="2"/>
      <c r="G3723" s="2"/>
      <c r="H3723" s="2"/>
      <c r="I3723" s="2"/>
      <c r="J3723" s="2"/>
      <c r="K3723" s="2"/>
      <c r="L3723" s="4"/>
    </row>
    <row r="3724" spans="1:12">
      <c r="A3724" s="19"/>
      <c r="B3724" s="21"/>
      <c r="C3724" s="21"/>
      <c r="D3724" s="21"/>
      <c r="E3724" s="2"/>
      <c r="F3724" s="2"/>
      <c r="G3724" s="2"/>
      <c r="H3724" s="2"/>
      <c r="I3724" s="2"/>
      <c r="J3724" s="2"/>
      <c r="K3724" s="2"/>
      <c r="L3724" s="4"/>
    </row>
    <row r="3725" spans="1:12">
      <c r="A3725" s="19"/>
      <c r="B3725" s="21"/>
      <c r="C3725" s="21"/>
      <c r="D3725" s="21"/>
      <c r="E3725" s="2"/>
      <c r="F3725" s="2"/>
      <c r="G3725" s="2"/>
      <c r="H3725" s="2"/>
      <c r="I3725" s="2"/>
      <c r="J3725" s="2"/>
      <c r="K3725" s="2"/>
      <c r="L3725" s="4"/>
    </row>
    <row r="3726" spans="1:12">
      <c r="A3726" s="19"/>
      <c r="B3726" s="21"/>
      <c r="C3726" s="21"/>
      <c r="D3726" s="21"/>
      <c r="E3726" s="2"/>
      <c r="F3726" s="2"/>
      <c r="G3726" s="2"/>
      <c r="H3726" s="2"/>
      <c r="I3726" s="2"/>
      <c r="J3726" s="2"/>
      <c r="K3726" s="2"/>
      <c r="L3726" s="4"/>
    </row>
    <row r="3727" spans="1:12">
      <c r="A3727" s="19"/>
      <c r="B3727" s="21"/>
      <c r="C3727" s="21"/>
      <c r="D3727" s="21"/>
      <c r="E3727" s="2"/>
      <c r="F3727" s="2"/>
      <c r="G3727" s="2"/>
      <c r="H3727" s="2"/>
      <c r="I3727" s="2"/>
      <c r="J3727" s="2"/>
      <c r="K3727" s="2"/>
      <c r="L3727" s="4"/>
    </row>
    <row r="3728" spans="1:12">
      <c r="A3728" s="19"/>
      <c r="B3728" s="21"/>
      <c r="C3728" s="21"/>
      <c r="D3728" s="21"/>
      <c r="E3728" s="2"/>
      <c r="F3728" s="2"/>
      <c r="G3728" s="2"/>
      <c r="H3728" s="2"/>
      <c r="I3728" s="2"/>
      <c r="J3728" s="2"/>
      <c r="K3728" s="2"/>
      <c r="L3728" s="4"/>
    </row>
    <row r="3729" spans="1:12">
      <c r="A3729" s="19"/>
      <c r="B3729" s="21"/>
      <c r="C3729" s="21"/>
      <c r="D3729" s="21"/>
      <c r="E3729" s="2"/>
      <c r="F3729" s="2"/>
      <c r="G3729" s="2"/>
      <c r="H3729" s="2"/>
      <c r="I3729" s="2"/>
      <c r="J3729" s="2"/>
      <c r="K3729" s="2"/>
      <c r="L3729" s="4"/>
    </row>
    <row r="3730" spans="1:12">
      <c r="A3730" s="19"/>
      <c r="B3730" s="21"/>
      <c r="C3730" s="21"/>
      <c r="D3730" s="21"/>
      <c r="E3730" s="2"/>
      <c r="F3730" s="2"/>
      <c r="G3730" s="2"/>
      <c r="H3730" s="2"/>
      <c r="I3730" s="2"/>
      <c r="J3730" s="2"/>
      <c r="K3730" s="2"/>
      <c r="L3730" s="4"/>
    </row>
    <row r="3731" spans="1:12">
      <c r="A3731" s="19"/>
      <c r="B3731" s="21"/>
      <c r="C3731" s="21"/>
      <c r="D3731" s="21"/>
      <c r="E3731" s="2"/>
      <c r="F3731" s="2"/>
      <c r="G3731" s="2"/>
      <c r="H3731" s="2"/>
      <c r="I3731" s="2"/>
      <c r="J3731" s="2"/>
      <c r="K3731" s="2"/>
      <c r="L3731" s="4"/>
    </row>
    <row r="3732" spans="1:12">
      <c r="A3732" s="19"/>
      <c r="B3732" s="21"/>
      <c r="C3732" s="21"/>
      <c r="D3732" s="21"/>
      <c r="E3732" s="2"/>
      <c r="F3732" s="2"/>
      <c r="G3732" s="2"/>
      <c r="H3732" s="2"/>
      <c r="I3732" s="2"/>
      <c r="J3732" s="2"/>
      <c r="K3732" s="2"/>
      <c r="L3732" s="4"/>
    </row>
    <row r="3733" spans="1:12">
      <c r="A3733" s="19"/>
      <c r="B3733" s="21"/>
      <c r="C3733" s="21"/>
      <c r="D3733" s="21"/>
      <c r="E3733" s="2"/>
      <c r="F3733" s="2"/>
      <c r="G3733" s="2"/>
      <c r="H3733" s="2"/>
      <c r="I3733" s="2"/>
      <c r="J3733" s="2"/>
      <c r="K3733" s="2"/>
      <c r="L3733" s="4"/>
    </row>
    <row r="3734" spans="1:12">
      <c r="A3734" s="19"/>
      <c r="B3734" s="21"/>
      <c r="C3734" s="21"/>
      <c r="D3734" s="21"/>
      <c r="E3734" s="2"/>
      <c r="F3734" s="2"/>
      <c r="G3734" s="2"/>
      <c r="H3734" s="2"/>
      <c r="I3734" s="2"/>
      <c r="J3734" s="2"/>
      <c r="K3734" s="2"/>
      <c r="L3734" s="4"/>
    </row>
    <row r="3735" spans="1:12">
      <c r="A3735" s="19"/>
      <c r="B3735" s="21"/>
      <c r="C3735" s="21"/>
      <c r="D3735" s="21"/>
      <c r="E3735" s="2"/>
      <c r="F3735" s="2"/>
      <c r="G3735" s="2"/>
      <c r="H3735" s="2"/>
      <c r="I3735" s="2"/>
      <c r="J3735" s="2"/>
      <c r="K3735" s="2"/>
      <c r="L3735" s="4"/>
    </row>
    <row r="3736" spans="1:12">
      <c r="A3736" s="19"/>
      <c r="B3736" s="21"/>
      <c r="C3736" s="21"/>
      <c r="D3736" s="21"/>
      <c r="E3736" s="2"/>
      <c r="F3736" s="2"/>
      <c r="G3736" s="2"/>
      <c r="H3736" s="2"/>
      <c r="I3736" s="2"/>
      <c r="J3736" s="2"/>
      <c r="K3736" s="2"/>
      <c r="L3736" s="4"/>
    </row>
    <row r="3737" spans="1:12">
      <c r="A3737" s="19"/>
      <c r="B3737" s="21"/>
      <c r="C3737" s="21"/>
      <c r="D3737" s="21"/>
      <c r="E3737" s="2"/>
      <c r="F3737" s="2"/>
      <c r="G3737" s="2"/>
      <c r="H3737" s="2"/>
      <c r="I3737" s="2"/>
      <c r="J3737" s="2"/>
      <c r="K3737" s="2"/>
      <c r="L3737" s="4"/>
    </row>
    <row r="3738" spans="1:12">
      <c r="A3738" s="19"/>
      <c r="B3738" s="21"/>
      <c r="C3738" s="21"/>
      <c r="D3738" s="21"/>
      <c r="E3738" s="2"/>
      <c r="F3738" s="2"/>
      <c r="G3738" s="2"/>
      <c r="H3738" s="2"/>
      <c r="I3738" s="2"/>
      <c r="J3738" s="2"/>
      <c r="K3738" s="2"/>
      <c r="L3738" s="4"/>
    </row>
    <row r="3739" spans="1:12">
      <c r="A3739" s="19"/>
      <c r="B3739" s="21"/>
      <c r="C3739" s="21"/>
      <c r="D3739" s="21"/>
      <c r="E3739" s="2"/>
      <c r="F3739" s="2"/>
      <c r="G3739" s="2"/>
      <c r="H3739" s="2"/>
      <c r="I3739" s="2"/>
      <c r="J3739" s="2"/>
      <c r="K3739" s="2"/>
      <c r="L3739" s="4"/>
    </row>
    <row r="3740" spans="1:12">
      <c r="A3740" s="19"/>
      <c r="B3740" s="21"/>
      <c r="C3740" s="21"/>
      <c r="D3740" s="21"/>
      <c r="E3740" s="2"/>
      <c r="F3740" s="2"/>
      <c r="G3740" s="2"/>
      <c r="H3740" s="2"/>
      <c r="I3740" s="2"/>
      <c r="J3740" s="2"/>
      <c r="K3740" s="2"/>
      <c r="L3740" s="4"/>
    </row>
    <row r="3741" spans="1:12">
      <c r="A3741" s="19"/>
      <c r="B3741" s="21"/>
      <c r="C3741" s="21"/>
      <c r="D3741" s="21"/>
      <c r="E3741" s="2"/>
      <c r="F3741" s="2"/>
      <c r="G3741" s="2"/>
      <c r="H3741" s="2"/>
      <c r="I3741" s="2"/>
      <c r="J3741" s="2"/>
      <c r="K3741" s="2"/>
      <c r="L3741" s="4"/>
    </row>
    <row r="3742" spans="1:12">
      <c r="A3742" s="19"/>
      <c r="B3742" s="21"/>
      <c r="C3742" s="21"/>
      <c r="D3742" s="21"/>
      <c r="E3742" s="2"/>
      <c r="F3742" s="2"/>
      <c r="G3742" s="2"/>
      <c r="H3742" s="2"/>
      <c r="I3742" s="2"/>
      <c r="J3742" s="2"/>
      <c r="K3742" s="2"/>
      <c r="L3742" s="4"/>
    </row>
    <row r="3743" spans="1:12">
      <c r="A3743" s="19"/>
      <c r="B3743" s="21"/>
      <c r="C3743" s="21"/>
      <c r="D3743" s="21"/>
      <c r="E3743" s="2"/>
      <c r="F3743" s="2"/>
      <c r="G3743" s="2"/>
      <c r="H3743" s="2"/>
      <c r="I3743" s="2"/>
      <c r="J3743" s="2"/>
      <c r="K3743" s="2"/>
      <c r="L3743" s="4"/>
    </row>
    <row r="3744" spans="1:12">
      <c r="A3744" s="19"/>
      <c r="B3744" s="21"/>
      <c r="C3744" s="21"/>
      <c r="D3744" s="21"/>
      <c r="E3744" s="2"/>
      <c r="F3744" s="2"/>
      <c r="G3744" s="2"/>
      <c r="H3744" s="2"/>
      <c r="I3744" s="2"/>
      <c r="J3744" s="2"/>
      <c r="K3744" s="2"/>
      <c r="L3744" s="4"/>
    </row>
    <row r="3745" spans="1:12">
      <c r="A3745" s="19"/>
      <c r="B3745" s="21"/>
      <c r="C3745" s="21"/>
      <c r="D3745" s="21"/>
      <c r="E3745" s="2"/>
      <c r="F3745" s="2"/>
      <c r="G3745" s="2"/>
      <c r="H3745" s="2"/>
      <c r="I3745" s="2"/>
      <c r="J3745" s="2"/>
      <c r="K3745" s="2"/>
      <c r="L3745" s="4"/>
    </row>
    <row r="3746" spans="1:12">
      <c r="A3746" s="19"/>
      <c r="B3746" s="21"/>
      <c r="C3746" s="21"/>
      <c r="D3746" s="21"/>
      <c r="E3746" s="2"/>
      <c r="F3746" s="2"/>
      <c r="G3746" s="2"/>
      <c r="H3746" s="2"/>
      <c r="I3746" s="2"/>
      <c r="J3746" s="2"/>
      <c r="K3746" s="2"/>
      <c r="L3746" s="4"/>
    </row>
    <row r="3747" spans="1:12">
      <c r="A3747" s="19"/>
      <c r="B3747" s="21"/>
      <c r="C3747" s="21"/>
      <c r="D3747" s="21"/>
      <c r="E3747" s="2"/>
      <c r="F3747" s="2"/>
      <c r="G3747" s="2"/>
      <c r="H3747" s="2"/>
      <c r="I3747" s="2"/>
      <c r="J3747" s="2"/>
      <c r="K3747" s="2"/>
      <c r="L3747" s="4"/>
    </row>
    <row r="3748" spans="1:12">
      <c r="A3748" s="19"/>
      <c r="B3748" s="21"/>
      <c r="C3748" s="21"/>
      <c r="D3748" s="21"/>
      <c r="E3748" s="2"/>
      <c r="F3748" s="2"/>
      <c r="G3748" s="2"/>
      <c r="H3748" s="2"/>
      <c r="I3748" s="2"/>
      <c r="J3748" s="2"/>
      <c r="K3748" s="2"/>
      <c r="L3748" s="4"/>
    </row>
    <row r="3749" spans="1:12">
      <c r="A3749" s="19"/>
      <c r="B3749" s="21"/>
      <c r="C3749" s="21"/>
      <c r="D3749" s="21"/>
      <c r="E3749" s="2"/>
      <c r="F3749" s="2"/>
      <c r="G3749" s="2"/>
      <c r="H3749" s="2"/>
      <c r="I3749" s="2"/>
      <c r="J3749" s="2"/>
      <c r="K3749" s="2"/>
      <c r="L3749" s="4"/>
    </row>
    <row r="3750" spans="1:12">
      <c r="A3750" s="19"/>
      <c r="B3750" s="21"/>
      <c r="C3750" s="21"/>
      <c r="D3750" s="21"/>
      <c r="E3750" s="2"/>
      <c r="F3750" s="2"/>
      <c r="G3750" s="2"/>
      <c r="H3750" s="2"/>
      <c r="I3750" s="2"/>
      <c r="J3750" s="2"/>
      <c r="K3750" s="2"/>
      <c r="L3750" s="4"/>
    </row>
    <row r="3751" spans="1:12">
      <c r="A3751" s="19"/>
      <c r="B3751" s="21"/>
      <c r="C3751" s="21"/>
      <c r="D3751" s="21"/>
      <c r="E3751" s="2"/>
      <c r="F3751" s="2"/>
      <c r="G3751" s="2"/>
      <c r="H3751" s="2"/>
      <c r="I3751" s="2"/>
      <c r="J3751" s="2"/>
      <c r="K3751" s="2"/>
      <c r="L3751" s="4"/>
    </row>
    <row r="3752" spans="1:12">
      <c r="A3752" s="19"/>
      <c r="B3752" s="21"/>
      <c r="C3752" s="21"/>
      <c r="D3752" s="21"/>
      <c r="E3752" s="2"/>
      <c r="F3752" s="2"/>
      <c r="G3752" s="2"/>
      <c r="H3752" s="2"/>
      <c r="I3752" s="2"/>
      <c r="J3752" s="2"/>
      <c r="K3752" s="2"/>
      <c r="L3752" s="4"/>
    </row>
    <row r="3753" spans="1:12">
      <c r="A3753" s="19"/>
      <c r="B3753" s="21"/>
      <c r="C3753" s="21"/>
      <c r="D3753" s="21"/>
      <c r="E3753" s="2"/>
      <c r="F3753" s="2"/>
      <c r="G3753" s="2"/>
      <c r="H3753" s="2"/>
      <c r="I3753" s="2"/>
      <c r="J3753" s="2"/>
      <c r="K3753" s="2"/>
      <c r="L3753" s="4"/>
    </row>
    <row r="3754" spans="1:12">
      <c r="A3754" s="19"/>
      <c r="B3754" s="21"/>
      <c r="C3754" s="21"/>
      <c r="D3754" s="21"/>
      <c r="E3754" s="2"/>
      <c r="F3754" s="2"/>
      <c r="G3754" s="2"/>
      <c r="H3754" s="2"/>
      <c r="I3754" s="2"/>
      <c r="J3754" s="2"/>
      <c r="K3754" s="2"/>
      <c r="L3754" s="4"/>
    </row>
    <row r="3755" spans="1:12">
      <c r="A3755" s="19"/>
      <c r="B3755" s="21"/>
      <c r="C3755" s="21"/>
      <c r="D3755" s="21"/>
      <c r="E3755" s="2"/>
      <c r="F3755" s="2"/>
      <c r="G3755" s="2"/>
      <c r="H3755" s="2"/>
      <c r="I3755" s="2"/>
      <c r="J3755" s="2"/>
      <c r="K3755" s="2"/>
      <c r="L3755" s="4"/>
    </row>
    <row r="3756" spans="1:12">
      <c r="A3756" s="19"/>
      <c r="B3756" s="21"/>
      <c r="C3756" s="21"/>
      <c r="D3756" s="21"/>
      <c r="E3756" s="2"/>
      <c r="F3756" s="2"/>
      <c r="G3756" s="2"/>
      <c r="H3756" s="2"/>
      <c r="I3756" s="2"/>
      <c r="J3756" s="2"/>
      <c r="K3756" s="2"/>
      <c r="L3756" s="4"/>
    </row>
    <row r="3757" spans="1:12">
      <c r="A3757" s="19"/>
      <c r="B3757" s="21"/>
      <c r="C3757" s="21"/>
      <c r="D3757" s="21"/>
      <c r="E3757" s="2"/>
      <c r="F3757" s="2"/>
      <c r="G3757" s="2"/>
      <c r="H3757" s="2"/>
      <c r="I3757" s="2"/>
      <c r="J3757" s="2"/>
      <c r="K3757" s="2"/>
      <c r="L3757" s="4"/>
    </row>
    <row r="3758" spans="1:12">
      <c r="A3758" s="19"/>
      <c r="B3758" s="21"/>
      <c r="C3758" s="21"/>
      <c r="D3758" s="21"/>
      <c r="E3758" s="2"/>
      <c r="F3758" s="2"/>
      <c r="G3758" s="2"/>
      <c r="H3758" s="2"/>
      <c r="I3758" s="2"/>
      <c r="J3758" s="2"/>
      <c r="K3758" s="2"/>
      <c r="L3758" s="4"/>
    </row>
    <row r="3759" spans="1:12">
      <c r="A3759" s="19"/>
      <c r="B3759" s="21"/>
      <c r="C3759" s="21"/>
      <c r="D3759" s="21"/>
      <c r="E3759" s="2"/>
      <c r="F3759" s="2"/>
      <c r="G3759" s="2"/>
      <c r="H3759" s="2"/>
      <c r="I3759" s="2"/>
      <c r="J3759" s="2"/>
      <c r="K3759" s="2"/>
      <c r="L3759" s="4"/>
    </row>
    <row r="3760" spans="1:12">
      <c r="A3760" s="19"/>
      <c r="B3760" s="21"/>
      <c r="C3760" s="21"/>
      <c r="D3760" s="21"/>
      <c r="E3760" s="2"/>
      <c r="F3760" s="2"/>
      <c r="G3760" s="2"/>
      <c r="H3760" s="2"/>
      <c r="I3760" s="2"/>
      <c r="J3760" s="2"/>
      <c r="K3760" s="2"/>
      <c r="L3760" s="4"/>
    </row>
    <row r="3761" spans="1:12">
      <c r="A3761" s="19"/>
      <c r="B3761" s="21"/>
      <c r="C3761" s="21"/>
      <c r="D3761" s="21"/>
      <c r="E3761" s="2"/>
      <c r="F3761" s="2"/>
      <c r="G3761" s="2"/>
      <c r="H3761" s="2"/>
      <c r="I3761" s="2"/>
      <c r="J3761" s="2"/>
      <c r="K3761" s="2"/>
      <c r="L3761" s="4"/>
    </row>
    <row r="3762" spans="1:12">
      <c r="A3762" s="19"/>
      <c r="B3762" s="21"/>
      <c r="C3762" s="21"/>
      <c r="D3762" s="21"/>
      <c r="E3762" s="2"/>
      <c r="F3762" s="2"/>
      <c r="G3762" s="2"/>
      <c r="H3762" s="2"/>
      <c r="I3762" s="2"/>
      <c r="J3762" s="2"/>
      <c r="K3762" s="2"/>
      <c r="L3762" s="4"/>
    </row>
    <row r="3763" spans="1:12">
      <c r="A3763" s="19"/>
      <c r="B3763" s="21"/>
      <c r="C3763" s="21"/>
      <c r="D3763" s="21"/>
      <c r="E3763" s="2"/>
      <c r="F3763" s="2"/>
      <c r="G3763" s="2"/>
      <c r="H3763" s="2"/>
      <c r="I3763" s="2"/>
      <c r="J3763" s="2"/>
      <c r="K3763" s="2"/>
      <c r="L3763" s="4"/>
    </row>
    <row r="3764" spans="1:12">
      <c r="A3764" s="19"/>
      <c r="B3764" s="21"/>
      <c r="C3764" s="21"/>
      <c r="D3764" s="21"/>
      <c r="E3764" s="2"/>
      <c r="F3764" s="2"/>
      <c r="G3764" s="2"/>
      <c r="H3764" s="2"/>
      <c r="I3764" s="2"/>
      <c r="J3764" s="2"/>
      <c r="K3764" s="2"/>
      <c r="L3764" s="4"/>
    </row>
    <row r="3765" spans="1:12">
      <c r="A3765" s="19"/>
      <c r="B3765" s="21"/>
      <c r="C3765" s="21"/>
      <c r="D3765" s="21"/>
      <c r="E3765" s="2"/>
      <c r="F3765" s="2"/>
      <c r="G3765" s="2"/>
      <c r="H3765" s="2"/>
      <c r="I3765" s="2"/>
      <c r="J3765" s="2"/>
      <c r="K3765" s="2"/>
      <c r="L3765" s="4"/>
    </row>
    <row r="3766" spans="1:12">
      <c r="A3766" s="19"/>
      <c r="B3766" s="21"/>
      <c r="C3766" s="21"/>
      <c r="D3766" s="21"/>
      <c r="E3766" s="2"/>
      <c r="F3766" s="2"/>
      <c r="G3766" s="2"/>
      <c r="H3766" s="2"/>
      <c r="I3766" s="2"/>
      <c r="J3766" s="2"/>
      <c r="K3766" s="2"/>
      <c r="L3766" s="4"/>
    </row>
    <row r="3767" spans="1:12">
      <c r="A3767" s="19"/>
      <c r="B3767" s="21"/>
      <c r="C3767" s="21"/>
      <c r="D3767" s="21"/>
      <c r="E3767" s="2"/>
      <c r="F3767" s="2"/>
      <c r="G3767" s="2"/>
      <c r="H3767" s="2"/>
      <c r="I3767" s="2"/>
      <c r="J3767" s="2"/>
      <c r="K3767" s="2"/>
      <c r="L3767" s="4"/>
    </row>
    <row r="3768" spans="1:12">
      <c r="A3768" s="19"/>
      <c r="B3768" s="21"/>
      <c r="C3768" s="21"/>
      <c r="D3768" s="21"/>
      <c r="E3768" s="2"/>
      <c r="F3768" s="2"/>
      <c r="G3768" s="2"/>
      <c r="H3768" s="2"/>
      <c r="I3768" s="2"/>
      <c r="J3768" s="2"/>
      <c r="K3768" s="2"/>
      <c r="L3768" s="4"/>
    </row>
    <row r="3769" spans="1:12">
      <c r="A3769" s="19"/>
      <c r="B3769" s="21"/>
      <c r="C3769" s="21"/>
      <c r="D3769" s="21"/>
      <c r="E3769" s="2"/>
      <c r="F3769" s="2"/>
      <c r="G3769" s="2"/>
      <c r="H3769" s="2"/>
      <c r="I3769" s="2"/>
      <c r="J3769" s="2"/>
      <c r="K3769" s="2"/>
      <c r="L3769" s="4"/>
    </row>
    <row r="3770" spans="1:12">
      <c r="A3770" s="19"/>
      <c r="B3770" s="21"/>
      <c r="C3770" s="21"/>
      <c r="D3770" s="21"/>
      <c r="E3770" s="2"/>
      <c r="F3770" s="2"/>
      <c r="G3770" s="2"/>
      <c r="H3770" s="2"/>
      <c r="I3770" s="2"/>
      <c r="J3770" s="2"/>
      <c r="K3770" s="2"/>
      <c r="L3770" s="4"/>
    </row>
    <row r="3771" spans="1:12">
      <c r="A3771" s="19"/>
      <c r="B3771" s="21"/>
      <c r="C3771" s="21"/>
      <c r="D3771" s="21"/>
      <c r="E3771" s="2"/>
      <c r="F3771" s="2"/>
      <c r="G3771" s="2"/>
      <c r="H3771" s="2"/>
      <c r="I3771" s="2"/>
      <c r="J3771" s="2"/>
      <c r="K3771" s="2"/>
      <c r="L3771" s="4"/>
    </row>
    <row r="3772" spans="1:12">
      <c r="A3772" s="19"/>
      <c r="B3772" s="21"/>
      <c r="C3772" s="21"/>
      <c r="D3772" s="21"/>
      <c r="E3772" s="2"/>
      <c r="F3772" s="2"/>
      <c r="G3772" s="2"/>
      <c r="H3772" s="2"/>
      <c r="I3772" s="2"/>
      <c r="J3772" s="2"/>
      <c r="K3772" s="2"/>
      <c r="L3772" s="4"/>
    </row>
    <row r="3773" spans="1:12">
      <c r="A3773" s="19"/>
      <c r="B3773" s="21"/>
      <c r="C3773" s="21"/>
      <c r="D3773" s="21"/>
      <c r="E3773" s="2"/>
      <c r="F3773" s="2"/>
      <c r="G3773" s="2"/>
      <c r="H3773" s="2"/>
      <c r="I3773" s="2"/>
      <c r="J3773" s="2"/>
      <c r="K3773" s="2"/>
      <c r="L3773" s="4"/>
    </row>
    <row r="3774" spans="1:12">
      <c r="A3774" s="19"/>
      <c r="B3774" s="21"/>
      <c r="C3774" s="21"/>
      <c r="D3774" s="21"/>
      <c r="E3774" s="2"/>
      <c r="F3774" s="2"/>
      <c r="G3774" s="2"/>
      <c r="H3774" s="2"/>
      <c r="I3774" s="2"/>
      <c r="J3774" s="2"/>
      <c r="K3774" s="2"/>
      <c r="L3774" s="4"/>
    </row>
    <row r="3775" spans="1:12">
      <c r="A3775" s="19"/>
      <c r="B3775" s="21"/>
      <c r="C3775" s="21"/>
      <c r="D3775" s="21"/>
      <c r="E3775" s="2"/>
      <c r="F3775" s="2"/>
      <c r="G3775" s="2"/>
      <c r="H3775" s="2"/>
      <c r="I3775" s="2"/>
      <c r="J3775" s="2"/>
      <c r="K3775" s="2"/>
      <c r="L3775" s="4"/>
    </row>
    <row r="3776" spans="1:12">
      <c r="A3776" s="19"/>
      <c r="B3776" s="21"/>
      <c r="C3776" s="21"/>
      <c r="D3776" s="21"/>
      <c r="E3776" s="2"/>
      <c r="F3776" s="2"/>
      <c r="G3776" s="2"/>
      <c r="H3776" s="2"/>
      <c r="I3776" s="2"/>
      <c r="J3776" s="2"/>
      <c r="K3776" s="2"/>
      <c r="L3776" s="4"/>
    </row>
    <row r="3777" spans="1:12">
      <c r="A3777" s="19"/>
      <c r="B3777" s="21"/>
      <c r="C3777" s="21"/>
      <c r="D3777" s="21"/>
      <c r="E3777" s="2"/>
      <c r="F3777" s="2"/>
      <c r="G3777" s="2"/>
      <c r="H3777" s="2"/>
      <c r="I3777" s="2"/>
      <c r="J3777" s="2"/>
      <c r="K3777" s="2"/>
      <c r="L3777" s="4"/>
    </row>
    <row r="3778" spans="1:12">
      <c r="A3778" s="19"/>
      <c r="B3778" s="21"/>
      <c r="C3778" s="21"/>
      <c r="D3778" s="21"/>
      <c r="E3778" s="2"/>
      <c r="F3778" s="2"/>
      <c r="G3778" s="2"/>
      <c r="H3778" s="2"/>
      <c r="I3778" s="2"/>
      <c r="J3778" s="2"/>
      <c r="K3778" s="2"/>
      <c r="L3778" s="4"/>
    </row>
    <row r="3779" spans="1:12">
      <c r="A3779" s="19"/>
      <c r="B3779" s="21"/>
      <c r="C3779" s="21"/>
      <c r="D3779" s="21"/>
      <c r="E3779" s="2"/>
      <c r="F3779" s="2"/>
      <c r="G3779" s="2"/>
      <c r="H3779" s="2"/>
      <c r="I3779" s="2"/>
      <c r="J3779" s="2"/>
      <c r="K3779" s="2"/>
      <c r="L3779" s="4"/>
    </row>
    <row r="3780" spans="1:12">
      <c r="A3780" s="19"/>
      <c r="B3780" s="21"/>
      <c r="C3780" s="21"/>
      <c r="D3780" s="21"/>
      <c r="E3780" s="2"/>
      <c r="F3780" s="2"/>
      <c r="G3780" s="2"/>
      <c r="H3780" s="2"/>
      <c r="I3780" s="2"/>
      <c r="J3780" s="2"/>
      <c r="K3780" s="2"/>
      <c r="L3780" s="4"/>
    </row>
    <row r="3781" spans="1:12">
      <c r="A3781" s="19"/>
      <c r="B3781" s="21"/>
      <c r="C3781" s="21"/>
      <c r="D3781" s="21"/>
      <c r="E3781" s="2"/>
      <c r="F3781" s="2"/>
      <c r="G3781" s="2"/>
      <c r="H3781" s="2"/>
      <c r="I3781" s="2"/>
      <c r="J3781" s="2"/>
      <c r="K3781" s="2"/>
      <c r="L3781" s="4"/>
    </row>
    <row r="3782" spans="1:12">
      <c r="A3782" s="19"/>
      <c r="B3782" s="21"/>
      <c r="C3782" s="21"/>
      <c r="D3782" s="21"/>
      <c r="E3782" s="2"/>
      <c r="F3782" s="2"/>
      <c r="G3782" s="2"/>
      <c r="H3782" s="2"/>
      <c r="I3782" s="2"/>
      <c r="J3782" s="2"/>
      <c r="K3782" s="2"/>
      <c r="L3782" s="4"/>
    </row>
    <row r="3783" spans="1:12">
      <c r="A3783" s="19"/>
      <c r="B3783" s="21"/>
      <c r="C3783" s="21"/>
      <c r="D3783" s="21"/>
      <c r="E3783" s="2"/>
      <c r="F3783" s="2"/>
      <c r="G3783" s="2"/>
      <c r="H3783" s="2"/>
      <c r="I3783" s="2"/>
      <c r="J3783" s="2"/>
      <c r="K3783" s="2"/>
      <c r="L3783" s="4"/>
    </row>
    <row r="3784" spans="1:12">
      <c r="A3784" s="19"/>
      <c r="B3784" s="21"/>
      <c r="C3784" s="21"/>
      <c r="D3784" s="21"/>
      <c r="E3784" s="2"/>
      <c r="F3784" s="2"/>
      <c r="G3784" s="2"/>
      <c r="H3784" s="2"/>
      <c r="I3784" s="2"/>
      <c r="J3784" s="2"/>
      <c r="K3784" s="2"/>
      <c r="L3784" s="4"/>
    </row>
    <row r="3785" spans="1:12">
      <c r="A3785" s="19"/>
      <c r="B3785" s="21"/>
      <c r="C3785" s="21"/>
      <c r="D3785" s="21"/>
      <c r="E3785" s="2"/>
      <c r="F3785" s="2"/>
      <c r="G3785" s="2"/>
      <c r="H3785" s="2"/>
      <c r="I3785" s="2"/>
      <c r="J3785" s="2"/>
      <c r="K3785" s="2"/>
      <c r="L3785" s="4"/>
    </row>
    <row r="3786" spans="1:12">
      <c r="A3786" s="19"/>
      <c r="B3786" s="21"/>
      <c r="C3786" s="21"/>
      <c r="D3786" s="21"/>
      <c r="E3786" s="2"/>
      <c r="F3786" s="2"/>
      <c r="G3786" s="2"/>
      <c r="H3786" s="2"/>
      <c r="I3786" s="2"/>
      <c r="J3786" s="2"/>
      <c r="K3786" s="2"/>
      <c r="L3786" s="4"/>
    </row>
    <row r="3787" spans="1:12">
      <c r="A3787" s="19"/>
      <c r="B3787" s="21"/>
      <c r="C3787" s="21"/>
      <c r="D3787" s="21"/>
      <c r="E3787" s="2"/>
      <c r="F3787" s="2"/>
      <c r="G3787" s="2"/>
      <c r="H3787" s="2"/>
      <c r="I3787" s="2"/>
      <c r="J3787" s="2"/>
      <c r="K3787" s="2"/>
      <c r="L3787" s="4"/>
    </row>
    <row r="3788" spans="1:12">
      <c r="A3788" s="19"/>
      <c r="B3788" s="21"/>
      <c r="C3788" s="21"/>
      <c r="D3788" s="21"/>
      <c r="E3788" s="2"/>
      <c r="F3788" s="2"/>
      <c r="G3788" s="2"/>
      <c r="H3788" s="2"/>
      <c r="I3788" s="2"/>
      <c r="J3788" s="2"/>
      <c r="K3788" s="2"/>
      <c r="L3788" s="4"/>
    </row>
    <row r="3789" spans="1:12">
      <c r="A3789" s="19"/>
      <c r="B3789" s="21"/>
      <c r="C3789" s="21"/>
      <c r="D3789" s="21"/>
      <c r="E3789" s="2"/>
      <c r="F3789" s="2"/>
      <c r="G3789" s="2"/>
      <c r="H3789" s="2"/>
      <c r="I3789" s="2"/>
      <c r="J3789" s="2"/>
      <c r="K3789" s="2"/>
      <c r="L3789" s="4"/>
    </row>
    <row r="3790" spans="1:12">
      <c r="A3790" s="19"/>
      <c r="B3790" s="21"/>
      <c r="C3790" s="21"/>
      <c r="D3790" s="21"/>
      <c r="E3790" s="2"/>
      <c r="F3790" s="2"/>
      <c r="G3790" s="2"/>
      <c r="H3790" s="2"/>
      <c r="I3790" s="2"/>
      <c r="J3790" s="2"/>
      <c r="K3790" s="2"/>
      <c r="L3790" s="4"/>
    </row>
    <row r="3791" spans="1:12">
      <c r="A3791" s="19"/>
      <c r="B3791" s="21"/>
      <c r="C3791" s="21"/>
      <c r="D3791" s="21"/>
      <c r="E3791" s="2"/>
      <c r="F3791" s="2"/>
      <c r="G3791" s="2"/>
      <c r="H3791" s="2"/>
      <c r="I3791" s="2"/>
      <c r="J3791" s="2"/>
      <c r="K3791" s="2"/>
      <c r="L3791" s="4"/>
    </row>
    <row r="3792" spans="1:12">
      <c r="A3792" s="19"/>
      <c r="B3792" s="21"/>
      <c r="C3792" s="21"/>
      <c r="D3792" s="21"/>
      <c r="E3792" s="2"/>
      <c r="F3792" s="2"/>
      <c r="G3792" s="2"/>
      <c r="H3792" s="2"/>
      <c r="I3792" s="2"/>
      <c r="J3792" s="2"/>
      <c r="K3792" s="2"/>
      <c r="L3792" s="4"/>
    </row>
    <row r="3793" spans="1:12">
      <c r="A3793" s="19"/>
      <c r="B3793" s="21"/>
      <c r="C3793" s="21"/>
      <c r="D3793" s="21"/>
      <c r="E3793" s="2"/>
      <c r="F3793" s="2"/>
      <c r="G3793" s="2"/>
      <c r="H3793" s="2"/>
      <c r="I3793" s="2"/>
      <c r="J3793" s="2"/>
      <c r="K3793" s="2"/>
      <c r="L3793" s="4"/>
    </row>
    <row r="3794" spans="1:12">
      <c r="A3794" s="19"/>
      <c r="B3794" s="21"/>
      <c r="C3794" s="21"/>
      <c r="D3794" s="21"/>
      <c r="E3794" s="2"/>
      <c r="F3794" s="2"/>
      <c r="G3794" s="2"/>
      <c r="H3794" s="2"/>
      <c r="I3794" s="2"/>
      <c r="J3794" s="2"/>
      <c r="K3794" s="2"/>
      <c r="L3794" s="4"/>
    </row>
    <row r="3795" spans="1:12">
      <c r="A3795" s="19"/>
      <c r="B3795" s="21"/>
      <c r="C3795" s="21"/>
      <c r="D3795" s="21"/>
      <c r="E3795" s="2"/>
      <c r="F3795" s="2"/>
      <c r="G3795" s="2"/>
      <c r="H3795" s="2"/>
      <c r="I3795" s="2"/>
      <c r="J3795" s="2"/>
      <c r="K3795" s="2"/>
      <c r="L3795" s="4"/>
    </row>
    <row r="3796" spans="1:12">
      <c r="A3796" s="19"/>
      <c r="B3796" s="21"/>
      <c r="C3796" s="21"/>
      <c r="D3796" s="21"/>
      <c r="E3796" s="2"/>
      <c r="F3796" s="2"/>
      <c r="G3796" s="2"/>
      <c r="H3796" s="2"/>
      <c r="I3796" s="2"/>
      <c r="J3796" s="2"/>
      <c r="K3796" s="2"/>
      <c r="L3796" s="4"/>
    </row>
    <row r="3797" spans="1:12">
      <c r="A3797" s="19"/>
      <c r="B3797" s="21"/>
      <c r="C3797" s="21"/>
      <c r="D3797" s="21"/>
      <c r="E3797" s="2"/>
      <c r="F3797" s="2"/>
      <c r="G3797" s="2"/>
      <c r="H3797" s="2"/>
      <c r="I3797" s="2"/>
      <c r="J3797" s="2"/>
      <c r="K3797" s="2"/>
      <c r="L3797" s="4"/>
    </row>
    <row r="3798" spans="1:12">
      <c r="A3798" s="19"/>
      <c r="B3798" s="21"/>
      <c r="C3798" s="21"/>
      <c r="D3798" s="21"/>
      <c r="E3798" s="2"/>
      <c r="F3798" s="2"/>
      <c r="G3798" s="2"/>
      <c r="H3798" s="2"/>
      <c r="I3798" s="2"/>
      <c r="J3798" s="2"/>
      <c r="K3798" s="2"/>
      <c r="L3798" s="4"/>
    </row>
    <row r="3799" spans="1:12">
      <c r="A3799" s="19"/>
      <c r="B3799" s="21"/>
      <c r="C3799" s="21"/>
      <c r="D3799" s="21"/>
      <c r="E3799" s="2"/>
      <c r="F3799" s="2"/>
      <c r="G3799" s="2"/>
      <c r="H3799" s="2"/>
      <c r="I3799" s="2"/>
      <c r="J3799" s="2"/>
      <c r="K3799" s="2"/>
      <c r="L3799" s="4"/>
    </row>
    <row r="3800" spans="1:12">
      <c r="A3800" s="19"/>
      <c r="B3800" s="21"/>
      <c r="C3800" s="21"/>
      <c r="D3800" s="21"/>
      <c r="E3800" s="2"/>
      <c r="F3800" s="2"/>
      <c r="G3800" s="2"/>
      <c r="H3800" s="2"/>
      <c r="I3800" s="2"/>
      <c r="J3800" s="2"/>
      <c r="K3800" s="2"/>
      <c r="L3800" s="4"/>
    </row>
    <row r="3801" spans="1:12">
      <c r="A3801" s="19"/>
      <c r="B3801" s="21"/>
      <c r="C3801" s="21"/>
      <c r="D3801" s="21"/>
      <c r="E3801" s="2"/>
      <c r="F3801" s="2"/>
      <c r="G3801" s="2"/>
      <c r="H3801" s="2"/>
      <c r="I3801" s="2"/>
      <c r="J3801" s="2"/>
      <c r="K3801" s="2"/>
      <c r="L3801" s="4"/>
    </row>
    <row r="3802" spans="1:12">
      <c r="A3802" s="19"/>
      <c r="B3802" s="21"/>
      <c r="C3802" s="21"/>
      <c r="D3802" s="21"/>
      <c r="E3802" s="2"/>
      <c r="F3802" s="2"/>
      <c r="G3802" s="2"/>
      <c r="H3802" s="2"/>
      <c r="I3802" s="2"/>
      <c r="J3802" s="2"/>
      <c r="K3802" s="2"/>
      <c r="L3802" s="4"/>
    </row>
    <row r="3803" spans="1:12">
      <c r="A3803" s="19"/>
      <c r="B3803" s="21"/>
      <c r="C3803" s="21"/>
      <c r="D3803" s="21"/>
      <c r="E3803" s="2"/>
      <c r="F3803" s="2"/>
      <c r="G3803" s="2"/>
      <c r="H3803" s="2"/>
      <c r="I3803" s="2"/>
      <c r="J3803" s="2"/>
      <c r="K3803" s="2"/>
      <c r="L3803" s="4"/>
    </row>
    <row r="3804" spans="1:12">
      <c r="A3804" s="19"/>
      <c r="B3804" s="21"/>
      <c r="C3804" s="21"/>
      <c r="D3804" s="21"/>
      <c r="E3804" s="2"/>
      <c r="F3804" s="2"/>
      <c r="G3804" s="2"/>
      <c r="H3804" s="2"/>
      <c r="I3804" s="2"/>
      <c r="J3804" s="2"/>
      <c r="K3804" s="2"/>
      <c r="L3804" s="4"/>
    </row>
    <row r="3805" spans="1:12">
      <c r="A3805" s="19"/>
      <c r="B3805" s="21"/>
      <c r="C3805" s="21"/>
      <c r="D3805" s="21"/>
      <c r="E3805" s="2"/>
      <c r="F3805" s="2"/>
      <c r="G3805" s="2"/>
      <c r="H3805" s="2"/>
      <c r="I3805" s="2"/>
      <c r="J3805" s="2"/>
      <c r="K3805" s="2"/>
      <c r="L3805" s="4"/>
    </row>
    <row r="3806" spans="1:12">
      <c r="A3806" s="19"/>
      <c r="B3806" s="21"/>
      <c r="C3806" s="21"/>
      <c r="D3806" s="21"/>
      <c r="E3806" s="2"/>
      <c r="F3806" s="2"/>
      <c r="G3806" s="2"/>
      <c r="H3806" s="2"/>
      <c r="I3806" s="2"/>
      <c r="J3806" s="2"/>
      <c r="K3806" s="2"/>
      <c r="L3806" s="4"/>
    </row>
    <row r="3807" spans="1:12">
      <c r="A3807" s="19"/>
      <c r="B3807" s="21"/>
      <c r="C3807" s="21"/>
      <c r="D3807" s="21"/>
      <c r="E3807" s="2"/>
      <c r="F3807" s="2"/>
      <c r="G3807" s="2"/>
      <c r="H3807" s="2"/>
      <c r="I3807" s="2"/>
      <c r="J3807" s="2"/>
      <c r="K3807" s="2"/>
      <c r="L3807" s="4"/>
    </row>
    <row r="3808" spans="1:12">
      <c r="A3808" s="19"/>
      <c r="B3808" s="21"/>
      <c r="C3808" s="21"/>
      <c r="D3808" s="21"/>
      <c r="E3808" s="2"/>
      <c r="F3808" s="2"/>
      <c r="G3808" s="2"/>
      <c r="H3808" s="2"/>
      <c r="I3808" s="2"/>
      <c r="J3808" s="2"/>
      <c r="K3808" s="2"/>
      <c r="L3808" s="4"/>
    </row>
    <row r="3809" spans="1:12">
      <c r="A3809" s="19"/>
      <c r="B3809" s="21"/>
      <c r="C3809" s="21"/>
      <c r="D3809" s="21"/>
      <c r="E3809" s="2"/>
      <c r="F3809" s="2"/>
      <c r="G3809" s="2"/>
      <c r="H3809" s="2"/>
      <c r="I3809" s="2"/>
      <c r="J3809" s="2"/>
      <c r="K3809" s="2"/>
      <c r="L3809" s="4"/>
    </row>
    <row r="3810" spans="1:12">
      <c r="A3810" s="19"/>
      <c r="B3810" s="21"/>
      <c r="C3810" s="21"/>
      <c r="D3810" s="21"/>
      <c r="E3810" s="2"/>
      <c r="F3810" s="2"/>
      <c r="G3810" s="2"/>
      <c r="H3810" s="2"/>
      <c r="I3810" s="2"/>
      <c r="J3810" s="2"/>
      <c r="K3810" s="2"/>
      <c r="L3810" s="4"/>
    </row>
    <row r="3811" spans="1:12">
      <c r="A3811" s="19"/>
      <c r="B3811" s="21"/>
      <c r="C3811" s="21"/>
      <c r="D3811" s="21"/>
      <c r="E3811" s="2"/>
      <c r="F3811" s="2"/>
      <c r="G3811" s="2"/>
      <c r="H3811" s="2"/>
      <c r="I3811" s="2"/>
      <c r="J3811" s="2"/>
      <c r="K3811" s="2"/>
      <c r="L3811" s="4"/>
    </row>
    <row r="3812" spans="1:12">
      <c r="A3812" s="19"/>
      <c r="B3812" s="21"/>
      <c r="C3812" s="21"/>
      <c r="D3812" s="21"/>
      <c r="E3812" s="2"/>
      <c r="F3812" s="2"/>
      <c r="G3812" s="2"/>
      <c r="H3812" s="2"/>
      <c r="I3812" s="2"/>
      <c r="J3812" s="2"/>
      <c r="K3812" s="2"/>
      <c r="L3812" s="4"/>
    </row>
    <row r="3813" spans="1:12">
      <c r="A3813" s="19"/>
      <c r="B3813" s="21"/>
      <c r="C3813" s="21"/>
      <c r="D3813" s="21"/>
      <c r="E3813" s="2"/>
      <c r="F3813" s="2"/>
      <c r="G3813" s="2"/>
      <c r="H3813" s="2"/>
      <c r="I3813" s="2"/>
      <c r="J3813" s="2"/>
      <c r="K3813" s="2"/>
      <c r="L3813" s="4"/>
    </row>
    <row r="3814" spans="1:12">
      <c r="A3814" s="19"/>
      <c r="B3814" s="21"/>
      <c r="C3814" s="21"/>
      <c r="D3814" s="21"/>
      <c r="E3814" s="2"/>
      <c r="F3814" s="2"/>
      <c r="G3814" s="2"/>
      <c r="H3814" s="2"/>
      <c r="I3814" s="2"/>
      <c r="J3814" s="2"/>
      <c r="K3814" s="2"/>
      <c r="L3814" s="4"/>
    </row>
    <row r="3815" spans="1:12">
      <c r="A3815" s="19"/>
      <c r="B3815" s="21"/>
      <c r="C3815" s="21"/>
      <c r="D3815" s="21"/>
      <c r="E3815" s="2"/>
      <c r="F3815" s="2"/>
      <c r="G3815" s="2"/>
      <c r="H3815" s="2"/>
      <c r="I3815" s="2"/>
      <c r="J3815" s="2"/>
      <c r="K3815" s="2"/>
      <c r="L3815" s="4"/>
    </row>
    <row r="3816" spans="1:12">
      <c r="A3816" s="19"/>
      <c r="B3816" s="21"/>
      <c r="C3816" s="21"/>
      <c r="D3816" s="21"/>
      <c r="E3816" s="2"/>
      <c r="F3816" s="2"/>
      <c r="G3816" s="2"/>
      <c r="H3816" s="2"/>
      <c r="I3816" s="2"/>
      <c r="J3816" s="2"/>
      <c r="K3816" s="2"/>
      <c r="L3816" s="4"/>
    </row>
    <row r="3817" spans="1:12">
      <c r="A3817" s="19"/>
      <c r="B3817" s="21"/>
      <c r="C3817" s="21"/>
      <c r="D3817" s="21"/>
      <c r="E3817" s="2"/>
      <c r="F3817" s="2"/>
      <c r="G3817" s="2"/>
      <c r="H3817" s="2"/>
      <c r="I3817" s="2"/>
      <c r="J3817" s="2"/>
      <c r="K3817" s="2"/>
      <c r="L3817" s="4"/>
    </row>
    <row r="3818" spans="1:12">
      <c r="A3818" s="19"/>
      <c r="B3818" s="21"/>
      <c r="C3818" s="21"/>
      <c r="D3818" s="21"/>
      <c r="E3818" s="2"/>
      <c r="F3818" s="2"/>
      <c r="G3818" s="2"/>
      <c r="H3818" s="2"/>
      <c r="I3818" s="2"/>
      <c r="J3818" s="2"/>
      <c r="K3818" s="2"/>
      <c r="L3818" s="4"/>
    </row>
    <row r="3819" spans="1:12">
      <c r="A3819" s="19"/>
      <c r="B3819" s="21"/>
      <c r="C3819" s="21"/>
      <c r="D3819" s="21"/>
      <c r="E3819" s="2"/>
      <c r="F3819" s="2"/>
      <c r="G3819" s="2"/>
      <c r="H3819" s="2"/>
      <c r="I3819" s="2"/>
      <c r="J3819" s="2"/>
      <c r="K3819" s="2"/>
      <c r="L3819" s="4"/>
    </row>
    <row r="3820" spans="1:12">
      <c r="A3820" s="19"/>
      <c r="B3820" s="21"/>
      <c r="C3820" s="21"/>
      <c r="D3820" s="21"/>
      <c r="E3820" s="2"/>
      <c r="F3820" s="2"/>
      <c r="G3820" s="2"/>
      <c r="H3820" s="2"/>
      <c r="I3820" s="2"/>
      <c r="J3820" s="2"/>
      <c r="K3820" s="2"/>
      <c r="L3820" s="4"/>
    </row>
    <row r="3821" spans="1:12">
      <c r="A3821" s="19"/>
      <c r="B3821" s="21"/>
      <c r="C3821" s="21"/>
      <c r="D3821" s="21"/>
      <c r="E3821" s="2"/>
      <c r="F3821" s="2"/>
      <c r="G3821" s="2"/>
      <c r="H3821" s="2"/>
      <c r="I3821" s="2"/>
      <c r="J3821" s="2"/>
      <c r="K3821" s="2"/>
      <c r="L3821" s="4"/>
    </row>
    <row r="3822" spans="1:12">
      <c r="A3822" s="19"/>
      <c r="B3822" s="21"/>
      <c r="C3822" s="21"/>
      <c r="D3822" s="21"/>
      <c r="E3822" s="2"/>
      <c r="F3822" s="2"/>
      <c r="G3822" s="2"/>
      <c r="H3822" s="2"/>
      <c r="I3822" s="2"/>
      <c r="J3822" s="2"/>
      <c r="K3822" s="2"/>
      <c r="L3822" s="4"/>
    </row>
    <row r="3823" spans="1:12">
      <c r="A3823" s="19"/>
      <c r="B3823" s="21"/>
      <c r="C3823" s="21"/>
      <c r="D3823" s="21"/>
      <c r="E3823" s="2"/>
      <c r="F3823" s="2"/>
      <c r="G3823" s="2"/>
      <c r="H3823" s="2"/>
      <c r="I3823" s="2"/>
      <c r="J3823" s="2"/>
      <c r="K3823" s="2"/>
      <c r="L3823" s="4"/>
    </row>
    <row r="3824" spans="1:12">
      <c r="A3824" s="19"/>
      <c r="B3824" s="21"/>
      <c r="C3824" s="21"/>
      <c r="D3824" s="21"/>
      <c r="E3824" s="2"/>
      <c r="F3824" s="2"/>
      <c r="G3824" s="2"/>
      <c r="H3824" s="2"/>
      <c r="I3824" s="2"/>
      <c r="J3824" s="2"/>
      <c r="K3824" s="2"/>
      <c r="L3824" s="4"/>
    </row>
    <row r="3825" spans="1:12">
      <c r="A3825" s="19"/>
      <c r="B3825" s="21"/>
      <c r="C3825" s="21"/>
      <c r="D3825" s="21"/>
      <c r="E3825" s="2"/>
      <c r="F3825" s="2"/>
      <c r="G3825" s="2"/>
      <c r="H3825" s="2"/>
      <c r="I3825" s="2"/>
      <c r="J3825" s="2"/>
      <c r="K3825" s="2"/>
      <c r="L3825" s="4"/>
    </row>
    <row r="3826" spans="1:12">
      <c r="A3826" s="19"/>
      <c r="B3826" s="21"/>
      <c r="C3826" s="21"/>
      <c r="D3826" s="21"/>
      <c r="E3826" s="2"/>
      <c r="F3826" s="2"/>
      <c r="G3826" s="2"/>
      <c r="H3826" s="2"/>
      <c r="I3826" s="2"/>
      <c r="J3826" s="2"/>
      <c r="K3826" s="2"/>
      <c r="L3826" s="4"/>
    </row>
    <row r="3827" spans="1:12">
      <c r="A3827" s="19"/>
      <c r="B3827" s="21"/>
      <c r="C3827" s="21"/>
      <c r="D3827" s="21"/>
      <c r="E3827" s="2"/>
      <c r="F3827" s="2"/>
      <c r="G3827" s="2"/>
      <c r="H3827" s="2"/>
      <c r="I3827" s="2"/>
      <c r="J3827" s="2"/>
      <c r="K3827" s="2"/>
      <c r="L3827" s="4"/>
    </row>
    <row r="3828" spans="1:12">
      <c r="A3828" s="19"/>
      <c r="B3828" s="21"/>
      <c r="C3828" s="21"/>
      <c r="D3828" s="21"/>
      <c r="E3828" s="2"/>
      <c r="F3828" s="2"/>
      <c r="G3828" s="2"/>
      <c r="H3828" s="2"/>
      <c r="I3828" s="2"/>
      <c r="J3828" s="2"/>
      <c r="K3828" s="2"/>
      <c r="L3828" s="4"/>
    </row>
    <row r="3829" spans="1:12">
      <c r="A3829" s="19"/>
      <c r="B3829" s="21"/>
      <c r="C3829" s="21"/>
      <c r="D3829" s="21"/>
      <c r="E3829" s="2"/>
      <c r="F3829" s="2"/>
      <c r="G3829" s="2"/>
      <c r="H3829" s="2"/>
      <c r="I3829" s="2"/>
      <c r="J3829" s="2"/>
      <c r="K3829" s="2"/>
      <c r="L3829" s="4"/>
    </row>
    <row r="3830" spans="1:12">
      <c r="A3830" s="19"/>
      <c r="B3830" s="21"/>
      <c r="C3830" s="21"/>
      <c r="D3830" s="21"/>
      <c r="E3830" s="2"/>
      <c r="F3830" s="2"/>
      <c r="G3830" s="2"/>
      <c r="H3830" s="2"/>
      <c r="I3830" s="2"/>
      <c r="J3830" s="2"/>
      <c r="K3830" s="2"/>
      <c r="L3830" s="4"/>
    </row>
    <row r="3831" spans="1:12">
      <c r="A3831" s="19"/>
      <c r="B3831" s="21"/>
      <c r="C3831" s="21"/>
      <c r="D3831" s="21"/>
      <c r="E3831" s="2"/>
      <c r="F3831" s="2"/>
      <c r="G3831" s="2"/>
      <c r="H3831" s="2"/>
      <c r="I3831" s="2"/>
      <c r="J3831" s="2"/>
      <c r="K3831" s="2"/>
      <c r="L3831" s="4"/>
    </row>
    <row r="3832" spans="1:12">
      <c r="A3832" s="19"/>
      <c r="B3832" s="21"/>
      <c r="C3832" s="21"/>
      <c r="D3832" s="21"/>
      <c r="E3832" s="2"/>
      <c r="F3832" s="2"/>
      <c r="G3832" s="2"/>
      <c r="H3832" s="2"/>
      <c r="I3832" s="2"/>
      <c r="J3832" s="2"/>
      <c r="K3832" s="2"/>
      <c r="L3832" s="4"/>
    </row>
    <row r="3833" spans="1:12">
      <c r="A3833" s="19"/>
      <c r="B3833" s="21"/>
      <c r="C3833" s="21"/>
      <c r="D3833" s="21"/>
      <c r="E3833" s="2"/>
      <c r="F3833" s="2"/>
      <c r="G3833" s="2"/>
      <c r="H3833" s="2"/>
      <c r="I3833" s="2"/>
      <c r="J3833" s="2"/>
      <c r="K3833" s="2"/>
      <c r="L3833" s="4"/>
    </row>
    <row r="3834" spans="1:12">
      <c r="A3834" s="19"/>
      <c r="B3834" s="21"/>
      <c r="C3834" s="21"/>
      <c r="D3834" s="21"/>
      <c r="E3834" s="2"/>
      <c r="F3834" s="2"/>
      <c r="G3834" s="2"/>
      <c r="H3834" s="2"/>
      <c r="I3834" s="2"/>
      <c r="J3834" s="2"/>
      <c r="K3834" s="2"/>
      <c r="L3834" s="4"/>
    </row>
    <row r="3835" spans="1:12">
      <c r="A3835" s="19"/>
      <c r="B3835" s="21"/>
      <c r="C3835" s="21"/>
      <c r="D3835" s="21"/>
      <c r="E3835" s="2"/>
      <c r="F3835" s="2"/>
      <c r="G3835" s="2"/>
      <c r="H3835" s="2"/>
      <c r="I3835" s="2"/>
      <c r="J3835" s="2"/>
      <c r="K3835" s="2"/>
      <c r="L3835" s="4"/>
    </row>
    <row r="3836" spans="1:12">
      <c r="A3836" s="19"/>
      <c r="B3836" s="21"/>
      <c r="C3836" s="21"/>
      <c r="D3836" s="21"/>
      <c r="E3836" s="2"/>
      <c r="F3836" s="2"/>
      <c r="G3836" s="2"/>
      <c r="H3836" s="2"/>
      <c r="I3836" s="2"/>
      <c r="J3836" s="2"/>
      <c r="K3836" s="2"/>
      <c r="L3836" s="4"/>
    </row>
    <row r="3837" spans="1:12">
      <c r="A3837" s="19"/>
      <c r="B3837" s="21"/>
      <c r="C3837" s="21"/>
      <c r="D3837" s="21"/>
      <c r="E3837" s="2"/>
      <c r="F3837" s="2"/>
      <c r="G3837" s="2"/>
      <c r="H3837" s="2"/>
      <c r="I3837" s="2"/>
      <c r="J3837" s="2"/>
      <c r="K3837" s="2"/>
      <c r="L3837" s="4"/>
    </row>
    <row r="3838" spans="1:12">
      <c r="A3838" s="19"/>
      <c r="B3838" s="21"/>
      <c r="C3838" s="21"/>
      <c r="D3838" s="21"/>
      <c r="E3838" s="2"/>
      <c r="F3838" s="2"/>
      <c r="G3838" s="2"/>
      <c r="H3838" s="2"/>
      <c r="I3838" s="2"/>
      <c r="J3838" s="2"/>
      <c r="K3838" s="2"/>
      <c r="L3838" s="4"/>
    </row>
    <row r="3839" spans="1:12">
      <c r="A3839" s="19"/>
      <c r="B3839" s="21"/>
      <c r="C3839" s="21"/>
      <c r="D3839" s="21"/>
      <c r="E3839" s="2"/>
      <c r="F3839" s="2"/>
      <c r="G3839" s="2"/>
      <c r="H3839" s="2"/>
      <c r="I3839" s="2"/>
      <c r="J3839" s="2"/>
      <c r="K3839" s="2"/>
      <c r="L3839" s="4"/>
    </row>
    <row r="3840" spans="1:12">
      <c r="A3840" s="19"/>
      <c r="B3840" s="21"/>
      <c r="C3840" s="21"/>
      <c r="D3840" s="21"/>
      <c r="E3840" s="2"/>
      <c r="F3840" s="2"/>
      <c r="G3840" s="2"/>
      <c r="H3840" s="2"/>
      <c r="I3840" s="2"/>
      <c r="J3840" s="2"/>
      <c r="K3840" s="2"/>
      <c r="L3840" s="4"/>
    </row>
    <row r="3841" spans="1:12">
      <c r="A3841" s="19"/>
      <c r="B3841" s="21"/>
      <c r="C3841" s="21"/>
      <c r="D3841" s="21"/>
      <c r="E3841" s="2"/>
      <c r="F3841" s="2"/>
      <c r="G3841" s="2"/>
      <c r="H3841" s="2"/>
      <c r="I3841" s="2"/>
      <c r="J3841" s="2"/>
      <c r="K3841" s="2"/>
      <c r="L3841" s="4"/>
    </row>
    <row r="3842" spans="1:12">
      <c r="A3842" s="19"/>
      <c r="B3842" s="21"/>
      <c r="C3842" s="21"/>
      <c r="D3842" s="21"/>
      <c r="E3842" s="2"/>
      <c r="F3842" s="2"/>
      <c r="G3842" s="2"/>
      <c r="H3842" s="2"/>
      <c r="I3842" s="2"/>
      <c r="J3842" s="2"/>
      <c r="K3842" s="2"/>
      <c r="L3842" s="4"/>
    </row>
    <row r="3843" spans="1:12">
      <c r="A3843" s="19"/>
      <c r="B3843" s="21"/>
      <c r="C3843" s="21"/>
      <c r="D3843" s="21"/>
      <c r="E3843" s="2"/>
      <c r="F3843" s="2"/>
      <c r="G3843" s="2"/>
      <c r="H3843" s="2"/>
      <c r="I3843" s="2"/>
      <c r="J3843" s="2"/>
      <c r="K3843" s="2"/>
      <c r="L3843" s="4"/>
    </row>
    <row r="3844" spans="1:12">
      <c r="A3844" s="19"/>
      <c r="B3844" s="21"/>
      <c r="C3844" s="21"/>
      <c r="D3844" s="21"/>
      <c r="E3844" s="2"/>
      <c r="F3844" s="2"/>
      <c r="G3844" s="2"/>
      <c r="H3844" s="2"/>
      <c r="I3844" s="2"/>
      <c r="J3844" s="2"/>
      <c r="K3844" s="2"/>
      <c r="L3844" s="4"/>
    </row>
    <row r="3845" spans="1:12">
      <c r="A3845" s="19"/>
      <c r="B3845" s="21"/>
      <c r="C3845" s="21"/>
      <c r="D3845" s="21"/>
      <c r="E3845" s="2"/>
      <c r="F3845" s="2"/>
      <c r="G3845" s="2"/>
      <c r="H3845" s="2"/>
      <c r="I3845" s="2"/>
      <c r="J3845" s="2"/>
      <c r="K3845" s="2"/>
      <c r="L3845" s="4"/>
    </row>
    <row r="3846" spans="1:12">
      <c r="A3846" s="19"/>
      <c r="B3846" s="21"/>
      <c r="C3846" s="21"/>
      <c r="D3846" s="21"/>
      <c r="E3846" s="2"/>
      <c r="F3846" s="2"/>
      <c r="G3846" s="2"/>
      <c r="H3846" s="2"/>
      <c r="I3846" s="2"/>
      <c r="J3846" s="2"/>
      <c r="K3846" s="2"/>
      <c r="L3846" s="4"/>
    </row>
    <row r="3847" spans="1:12">
      <c r="A3847" s="19"/>
      <c r="B3847" s="21"/>
      <c r="C3847" s="21"/>
      <c r="D3847" s="21"/>
      <c r="E3847" s="2"/>
      <c r="F3847" s="2"/>
      <c r="G3847" s="2"/>
      <c r="H3847" s="2"/>
      <c r="I3847" s="2"/>
      <c r="J3847" s="2"/>
      <c r="K3847" s="2"/>
      <c r="L3847" s="4"/>
    </row>
    <row r="3848" spans="1:12">
      <c r="A3848" s="19"/>
      <c r="B3848" s="21"/>
      <c r="C3848" s="21"/>
      <c r="D3848" s="21"/>
      <c r="E3848" s="2"/>
      <c r="F3848" s="2"/>
      <c r="G3848" s="2"/>
      <c r="H3848" s="2"/>
      <c r="I3848" s="2"/>
      <c r="J3848" s="2"/>
      <c r="K3848" s="2"/>
      <c r="L3848" s="4"/>
    </row>
    <row r="3849" spans="1:12">
      <c r="A3849" s="19"/>
      <c r="B3849" s="21"/>
      <c r="C3849" s="21"/>
      <c r="D3849" s="21"/>
      <c r="E3849" s="2"/>
      <c r="F3849" s="2"/>
      <c r="G3849" s="2"/>
      <c r="H3849" s="2"/>
      <c r="I3849" s="2"/>
      <c r="J3849" s="2"/>
      <c r="K3849" s="2"/>
      <c r="L3849" s="4"/>
    </row>
    <row r="3850" spans="1:12">
      <c r="A3850" s="22"/>
      <c r="B3850" s="2"/>
      <c r="C3850" s="2"/>
      <c r="D3850" s="20"/>
      <c r="E3850" s="2"/>
      <c r="F3850" s="2"/>
      <c r="G3850" s="2"/>
      <c r="H3850" s="2"/>
      <c r="I3850" s="2"/>
      <c r="J3850" s="2"/>
      <c r="K3850" s="2"/>
      <c r="L3850" s="4"/>
    </row>
    <row r="3851" spans="1:12">
      <c r="A3851" s="22"/>
      <c r="B3851" s="2"/>
      <c r="C3851" s="2"/>
      <c r="D3851" s="20"/>
      <c r="E3851" s="2"/>
      <c r="F3851" s="2"/>
      <c r="G3851" s="2"/>
      <c r="H3851" s="2"/>
      <c r="I3851" s="2"/>
      <c r="J3851" s="2"/>
      <c r="K3851" s="2"/>
      <c r="L3851" s="4"/>
    </row>
    <row r="3852" spans="1:12">
      <c r="A3852" s="19"/>
      <c r="B3852" s="21"/>
      <c r="C3852" s="21"/>
      <c r="D3852" s="21"/>
      <c r="E3852" s="2"/>
      <c r="F3852" s="2"/>
      <c r="G3852" s="2"/>
      <c r="H3852" s="2"/>
      <c r="I3852" s="2"/>
      <c r="J3852" s="2"/>
      <c r="K3852" s="2"/>
      <c r="L3852" s="4"/>
    </row>
    <row r="3853" spans="1:12">
      <c r="A3853" s="19"/>
      <c r="B3853" s="21"/>
      <c r="C3853" s="21"/>
      <c r="D3853" s="21"/>
      <c r="E3853" s="2"/>
      <c r="F3853" s="2"/>
      <c r="G3853" s="2"/>
      <c r="H3853" s="2"/>
      <c r="I3853" s="2"/>
      <c r="J3853" s="2"/>
      <c r="K3853" s="2"/>
      <c r="L3853" s="4"/>
    </row>
    <row r="3854" spans="1:12">
      <c r="A3854" s="19"/>
      <c r="B3854" s="21"/>
      <c r="C3854" s="21"/>
      <c r="D3854" s="21"/>
      <c r="E3854" s="2"/>
      <c r="F3854" s="2"/>
      <c r="G3854" s="2"/>
      <c r="H3854" s="2"/>
      <c r="I3854" s="2"/>
      <c r="J3854" s="2"/>
      <c r="K3854" s="2"/>
      <c r="L3854" s="4"/>
    </row>
    <row r="3855" spans="1:12">
      <c r="A3855" s="19"/>
      <c r="B3855" s="21"/>
      <c r="C3855" s="21"/>
      <c r="D3855" s="21"/>
      <c r="E3855" s="2"/>
      <c r="F3855" s="2"/>
      <c r="G3855" s="2"/>
      <c r="H3855" s="2"/>
      <c r="I3855" s="2"/>
      <c r="J3855" s="2"/>
      <c r="K3855" s="2"/>
      <c r="L3855" s="4"/>
    </row>
    <row r="3856" spans="1:12">
      <c r="A3856" s="19"/>
      <c r="B3856" s="21"/>
      <c r="C3856" s="21"/>
      <c r="D3856" s="21"/>
      <c r="E3856" s="2"/>
      <c r="F3856" s="2"/>
      <c r="G3856" s="2"/>
      <c r="H3856" s="2"/>
      <c r="I3856" s="2"/>
      <c r="J3856" s="2"/>
      <c r="K3856" s="2"/>
      <c r="L3856" s="4"/>
    </row>
    <row r="3857" spans="1:12">
      <c r="A3857" s="19"/>
      <c r="B3857" s="21"/>
      <c r="C3857" s="21"/>
      <c r="D3857" s="21"/>
      <c r="E3857" s="2"/>
      <c r="F3857" s="2"/>
      <c r="G3857" s="2"/>
      <c r="H3857" s="2"/>
      <c r="I3857" s="2"/>
      <c r="J3857" s="2"/>
      <c r="K3857" s="2"/>
      <c r="L3857" s="4"/>
    </row>
    <row r="3858" spans="1:12">
      <c r="A3858" s="19"/>
      <c r="B3858" s="21"/>
      <c r="C3858" s="21"/>
      <c r="D3858" s="21"/>
      <c r="E3858" s="2"/>
      <c r="F3858" s="2"/>
      <c r="G3858" s="2"/>
      <c r="H3858" s="2"/>
      <c r="I3858" s="2"/>
      <c r="J3858" s="2"/>
      <c r="K3858" s="2"/>
      <c r="L3858" s="4"/>
    </row>
    <row r="3859" spans="1:12">
      <c r="A3859" s="19"/>
      <c r="B3859" s="21"/>
      <c r="C3859" s="21"/>
      <c r="D3859" s="21"/>
      <c r="E3859" s="2"/>
      <c r="F3859" s="2"/>
      <c r="G3859" s="2"/>
      <c r="H3859" s="2"/>
      <c r="I3859" s="2"/>
      <c r="J3859" s="2"/>
      <c r="K3859" s="2"/>
      <c r="L3859" s="4"/>
    </row>
    <row r="3860" spans="1:12">
      <c r="A3860" s="19"/>
      <c r="B3860" s="21"/>
      <c r="C3860" s="21"/>
      <c r="D3860" s="21"/>
      <c r="E3860" s="2"/>
      <c r="F3860" s="2"/>
      <c r="G3860" s="2"/>
      <c r="H3860" s="2"/>
      <c r="I3860" s="2"/>
      <c r="J3860" s="2"/>
      <c r="K3860" s="2"/>
      <c r="L3860" s="4"/>
    </row>
    <row r="3861" spans="1:12">
      <c r="A3861" s="19"/>
      <c r="B3861" s="21"/>
      <c r="C3861" s="21"/>
      <c r="D3861" s="21"/>
      <c r="E3861" s="2"/>
      <c r="F3861" s="2"/>
      <c r="G3861" s="2"/>
      <c r="H3861" s="2"/>
      <c r="I3861" s="2"/>
      <c r="J3861" s="2"/>
      <c r="K3861" s="2"/>
      <c r="L3861" s="4"/>
    </row>
    <row r="3862" spans="1:12">
      <c r="A3862" s="19"/>
      <c r="B3862" s="21"/>
      <c r="C3862" s="21"/>
      <c r="D3862" s="21"/>
      <c r="E3862" s="2"/>
      <c r="F3862" s="2"/>
      <c r="G3862" s="2"/>
      <c r="H3862" s="2"/>
      <c r="I3862" s="2"/>
      <c r="J3862" s="2"/>
      <c r="K3862" s="2"/>
      <c r="L3862" s="4"/>
    </row>
    <row r="3863" spans="1:12">
      <c r="A3863" s="19"/>
      <c r="B3863" s="21"/>
      <c r="C3863" s="21"/>
      <c r="D3863" s="21"/>
      <c r="E3863" s="2"/>
      <c r="F3863" s="2"/>
      <c r="G3863" s="2"/>
      <c r="H3863" s="2"/>
      <c r="I3863" s="2"/>
      <c r="J3863" s="2"/>
      <c r="K3863" s="2"/>
      <c r="L3863" s="4"/>
    </row>
    <row r="3864" spans="1:12">
      <c r="A3864" s="19"/>
      <c r="B3864" s="21"/>
      <c r="C3864" s="21"/>
      <c r="D3864" s="21"/>
      <c r="E3864" s="2"/>
      <c r="F3864" s="2"/>
      <c r="G3864" s="2"/>
      <c r="H3864" s="2"/>
      <c r="I3864" s="2"/>
      <c r="J3864" s="2"/>
      <c r="K3864" s="2"/>
      <c r="L3864" s="4"/>
    </row>
    <row r="3865" spans="1:12">
      <c r="A3865" s="19"/>
      <c r="B3865" s="21"/>
      <c r="C3865" s="21"/>
      <c r="D3865" s="21"/>
      <c r="E3865" s="2"/>
      <c r="F3865" s="2"/>
      <c r="G3865" s="2"/>
      <c r="H3865" s="2"/>
      <c r="I3865" s="2"/>
      <c r="J3865" s="2"/>
      <c r="K3865" s="2"/>
      <c r="L3865" s="4"/>
    </row>
    <row r="3866" spans="1:12">
      <c r="A3866" s="19"/>
      <c r="B3866" s="21"/>
      <c r="C3866" s="21"/>
      <c r="D3866" s="21"/>
      <c r="E3866" s="2"/>
      <c r="F3866" s="2"/>
      <c r="G3866" s="2"/>
      <c r="H3866" s="2"/>
      <c r="I3866" s="2"/>
      <c r="J3866" s="2"/>
      <c r="K3866" s="2"/>
      <c r="L3866" s="4"/>
    </row>
    <row r="3867" spans="1:12">
      <c r="A3867" s="19"/>
      <c r="B3867" s="21"/>
      <c r="C3867" s="21"/>
      <c r="D3867" s="21"/>
      <c r="E3867" s="2"/>
      <c r="F3867" s="2"/>
      <c r="G3867" s="2"/>
      <c r="H3867" s="2"/>
      <c r="I3867" s="2"/>
      <c r="J3867" s="2"/>
      <c r="K3867" s="2"/>
      <c r="L3867" s="4"/>
    </row>
    <row r="3868" spans="1:12">
      <c r="A3868" s="19"/>
      <c r="B3868" s="21"/>
      <c r="C3868" s="21"/>
      <c r="D3868" s="21"/>
      <c r="E3868" s="2"/>
      <c r="F3868" s="2"/>
      <c r="G3868" s="2"/>
      <c r="H3868" s="2"/>
      <c r="I3868" s="2"/>
      <c r="J3868" s="2"/>
      <c r="K3868" s="2"/>
      <c r="L3868" s="4"/>
    </row>
    <row r="3869" spans="1:12">
      <c r="A3869" s="19"/>
      <c r="B3869" s="21"/>
      <c r="C3869" s="21"/>
      <c r="D3869" s="21"/>
      <c r="E3869" s="2"/>
      <c r="F3869" s="2"/>
      <c r="G3869" s="2"/>
      <c r="H3869" s="2"/>
      <c r="I3869" s="2"/>
      <c r="J3869" s="2"/>
      <c r="K3869" s="2"/>
      <c r="L3869" s="4"/>
    </row>
    <row r="3870" spans="1:12">
      <c r="A3870" s="19"/>
      <c r="B3870" s="21"/>
      <c r="C3870" s="21"/>
      <c r="D3870" s="21"/>
      <c r="E3870" s="2"/>
      <c r="F3870" s="2"/>
      <c r="G3870" s="2"/>
      <c r="H3870" s="2"/>
      <c r="I3870" s="2"/>
      <c r="J3870" s="2"/>
      <c r="K3870" s="2"/>
      <c r="L3870" s="4"/>
    </row>
    <row r="3871" spans="1:12">
      <c r="A3871" s="19"/>
      <c r="B3871" s="21"/>
      <c r="C3871" s="21"/>
      <c r="D3871" s="21"/>
      <c r="E3871" s="2"/>
      <c r="F3871" s="2"/>
      <c r="G3871" s="2"/>
      <c r="H3871" s="2"/>
      <c r="I3871" s="2"/>
      <c r="J3871" s="2"/>
      <c r="K3871" s="2"/>
      <c r="L3871" s="4"/>
    </row>
    <row r="3872" spans="1:12">
      <c r="A3872" s="19"/>
      <c r="B3872" s="21"/>
      <c r="C3872" s="21"/>
      <c r="D3872" s="21"/>
      <c r="E3872" s="2"/>
      <c r="F3872" s="2"/>
      <c r="G3872" s="2"/>
      <c r="H3872" s="2"/>
      <c r="I3872" s="2"/>
      <c r="J3872" s="2"/>
      <c r="K3872" s="2"/>
      <c r="L3872" s="4"/>
    </row>
    <row r="3873" spans="1:12">
      <c r="A3873" s="19"/>
      <c r="B3873" s="21"/>
      <c r="C3873" s="21"/>
      <c r="D3873" s="21"/>
      <c r="E3873" s="2"/>
      <c r="F3873" s="2"/>
      <c r="G3873" s="2"/>
      <c r="H3873" s="2"/>
      <c r="I3873" s="2"/>
      <c r="J3873" s="2"/>
      <c r="K3873" s="2"/>
      <c r="L3873" s="4"/>
    </row>
    <row r="3874" spans="1:12">
      <c r="A3874" s="19"/>
      <c r="B3874" s="21"/>
      <c r="C3874" s="21"/>
      <c r="D3874" s="21"/>
      <c r="E3874" s="2"/>
      <c r="F3874" s="2"/>
      <c r="G3874" s="2"/>
      <c r="H3874" s="2"/>
      <c r="I3874" s="2"/>
      <c r="J3874" s="2"/>
      <c r="K3874" s="2"/>
      <c r="L3874" s="4"/>
    </row>
    <row r="3875" spans="1:12">
      <c r="A3875" s="19"/>
      <c r="B3875" s="21"/>
      <c r="C3875" s="21"/>
      <c r="D3875" s="21"/>
      <c r="E3875" s="2"/>
      <c r="F3875" s="2"/>
      <c r="G3875" s="2"/>
      <c r="H3875" s="2"/>
      <c r="I3875" s="2"/>
      <c r="J3875" s="2"/>
      <c r="K3875" s="2"/>
      <c r="L3875" s="4"/>
    </row>
    <row r="3876" spans="1:12">
      <c r="A3876" s="19"/>
      <c r="B3876" s="21"/>
      <c r="C3876" s="21"/>
      <c r="D3876" s="21"/>
      <c r="E3876" s="2"/>
      <c r="F3876" s="2"/>
      <c r="G3876" s="2"/>
      <c r="H3876" s="2"/>
      <c r="I3876" s="2"/>
      <c r="J3876" s="2"/>
      <c r="K3876" s="2"/>
      <c r="L3876" s="4"/>
    </row>
    <row r="3877" spans="1:12">
      <c r="A3877" s="19"/>
      <c r="B3877" s="21"/>
      <c r="C3877" s="21"/>
      <c r="D3877" s="21"/>
      <c r="E3877" s="2"/>
      <c r="F3877" s="2"/>
      <c r="G3877" s="2"/>
      <c r="H3877" s="2"/>
      <c r="I3877" s="2"/>
      <c r="J3877" s="2"/>
      <c r="K3877" s="2"/>
      <c r="L3877" s="4"/>
    </row>
    <row r="3878" spans="1:12">
      <c r="A3878" s="19"/>
      <c r="B3878" s="21"/>
      <c r="C3878" s="21"/>
      <c r="D3878" s="21"/>
      <c r="E3878" s="2"/>
      <c r="F3878" s="2"/>
      <c r="G3878" s="2"/>
      <c r="H3878" s="2"/>
      <c r="I3878" s="2"/>
      <c r="J3878" s="2"/>
      <c r="K3878" s="2"/>
      <c r="L3878" s="4"/>
    </row>
    <row r="3879" spans="1:12">
      <c r="A3879" s="19"/>
      <c r="B3879" s="21"/>
      <c r="C3879" s="21"/>
      <c r="D3879" s="21"/>
      <c r="E3879" s="2"/>
      <c r="F3879" s="2"/>
      <c r="G3879" s="2"/>
      <c r="H3879" s="2"/>
      <c r="I3879" s="2"/>
      <c r="J3879" s="2"/>
      <c r="K3879" s="2"/>
      <c r="L3879" s="4"/>
    </row>
    <row r="3880" spans="1:12">
      <c r="A3880" s="19"/>
      <c r="B3880" s="21"/>
      <c r="C3880" s="21"/>
      <c r="D3880" s="21"/>
      <c r="E3880" s="2"/>
      <c r="F3880" s="2"/>
      <c r="G3880" s="2"/>
      <c r="H3880" s="2"/>
      <c r="I3880" s="2"/>
      <c r="J3880" s="2"/>
      <c r="K3880" s="2"/>
      <c r="L3880" s="4"/>
    </row>
    <row r="3881" spans="1:12">
      <c r="A3881" s="19"/>
      <c r="B3881" s="21"/>
      <c r="C3881" s="21"/>
      <c r="D3881" s="21"/>
      <c r="E3881" s="2"/>
      <c r="F3881" s="2"/>
      <c r="G3881" s="2"/>
      <c r="H3881" s="2"/>
      <c r="I3881" s="2"/>
      <c r="J3881" s="2"/>
      <c r="K3881" s="2"/>
      <c r="L3881" s="4"/>
    </row>
    <row r="3882" spans="1:12">
      <c r="A3882" s="19"/>
      <c r="B3882" s="21"/>
      <c r="C3882" s="21"/>
      <c r="D3882" s="21"/>
      <c r="E3882" s="2"/>
      <c r="F3882" s="2"/>
      <c r="G3882" s="2"/>
      <c r="H3882" s="2"/>
      <c r="I3882" s="2"/>
      <c r="J3882" s="2"/>
      <c r="K3882" s="2"/>
      <c r="L3882" s="4"/>
    </row>
    <row r="3883" spans="1:12">
      <c r="A3883" s="19"/>
      <c r="B3883" s="21"/>
      <c r="C3883" s="21"/>
      <c r="D3883" s="21"/>
      <c r="E3883" s="2"/>
      <c r="F3883" s="2"/>
      <c r="G3883" s="2"/>
      <c r="H3883" s="2"/>
      <c r="I3883" s="2"/>
      <c r="J3883" s="2"/>
      <c r="K3883" s="2"/>
      <c r="L3883" s="4"/>
    </row>
    <row r="3884" spans="1:12">
      <c r="A3884" s="19"/>
      <c r="B3884" s="21"/>
      <c r="C3884" s="21"/>
      <c r="D3884" s="21"/>
      <c r="E3884" s="2"/>
      <c r="F3884" s="2"/>
      <c r="G3884" s="2"/>
      <c r="H3884" s="2"/>
      <c r="I3884" s="2"/>
      <c r="J3884" s="2"/>
      <c r="K3884" s="2"/>
      <c r="L3884" s="4"/>
    </row>
    <row r="3885" spans="1:12">
      <c r="A3885" s="19"/>
      <c r="B3885" s="21"/>
      <c r="C3885" s="21"/>
      <c r="D3885" s="21"/>
      <c r="E3885" s="2"/>
      <c r="F3885" s="2"/>
      <c r="G3885" s="2"/>
      <c r="H3885" s="2"/>
      <c r="I3885" s="2"/>
      <c r="J3885" s="2"/>
      <c r="K3885" s="2"/>
      <c r="L3885" s="4"/>
    </row>
    <row r="3886" spans="1:12">
      <c r="A3886" s="19"/>
      <c r="B3886" s="21"/>
      <c r="C3886" s="21"/>
      <c r="D3886" s="21"/>
      <c r="E3886" s="2"/>
      <c r="F3886" s="2"/>
      <c r="G3886" s="2"/>
      <c r="H3886" s="2"/>
      <c r="I3886" s="2"/>
      <c r="J3886" s="2"/>
      <c r="K3886" s="2"/>
      <c r="L3886" s="4"/>
    </row>
    <row r="3887" spans="1:12">
      <c r="A3887" s="19"/>
      <c r="B3887" s="21"/>
      <c r="C3887" s="21"/>
      <c r="D3887" s="21"/>
      <c r="E3887" s="2"/>
      <c r="F3887" s="2"/>
      <c r="G3887" s="2"/>
      <c r="H3887" s="2"/>
      <c r="I3887" s="2"/>
      <c r="J3887" s="2"/>
      <c r="K3887" s="2"/>
      <c r="L3887" s="4"/>
    </row>
    <row r="3888" spans="1:12">
      <c r="A3888" s="19"/>
      <c r="B3888" s="21"/>
      <c r="C3888" s="21"/>
      <c r="D3888" s="21"/>
      <c r="E3888" s="2"/>
      <c r="F3888" s="2"/>
      <c r="G3888" s="2"/>
      <c r="H3888" s="2"/>
      <c r="I3888" s="2"/>
      <c r="J3888" s="2"/>
      <c r="K3888" s="2"/>
      <c r="L3888" s="4"/>
    </row>
    <row r="3889" spans="1:12">
      <c r="A3889" s="19"/>
      <c r="B3889" s="21"/>
      <c r="C3889" s="21"/>
      <c r="D3889" s="21"/>
      <c r="E3889" s="2"/>
      <c r="F3889" s="2"/>
      <c r="G3889" s="2"/>
      <c r="H3889" s="2"/>
      <c r="I3889" s="2"/>
      <c r="J3889" s="2"/>
      <c r="K3889" s="2"/>
      <c r="L3889" s="4"/>
    </row>
    <row r="3890" spans="1:12">
      <c r="A3890" s="19"/>
      <c r="B3890" s="21"/>
      <c r="C3890" s="21"/>
      <c r="D3890" s="21"/>
      <c r="E3890" s="2"/>
      <c r="F3890" s="2"/>
      <c r="G3890" s="2"/>
      <c r="H3890" s="2"/>
      <c r="I3890" s="2"/>
      <c r="J3890" s="2"/>
      <c r="K3890" s="2"/>
      <c r="L3890" s="4"/>
    </row>
    <row r="3891" spans="1:12">
      <c r="A3891" s="19"/>
      <c r="B3891" s="21"/>
      <c r="C3891" s="21"/>
      <c r="D3891" s="21"/>
      <c r="E3891" s="2"/>
      <c r="F3891" s="2"/>
      <c r="G3891" s="2"/>
      <c r="H3891" s="2"/>
      <c r="I3891" s="2"/>
      <c r="J3891" s="2"/>
      <c r="K3891" s="2"/>
      <c r="L3891" s="4"/>
    </row>
    <row r="3892" spans="1:12">
      <c r="A3892" s="19"/>
      <c r="B3892" s="21"/>
      <c r="C3892" s="21"/>
      <c r="D3892" s="21"/>
      <c r="E3892" s="2"/>
      <c r="F3892" s="2"/>
      <c r="G3892" s="2"/>
      <c r="H3892" s="2"/>
      <c r="I3892" s="2"/>
      <c r="J3892" s="2"/>
      <c r="K3892" s="2"/>
      <c r="L3892" s="4"/>
    </row>
    <row r="3893" spans="1:12">
      <c r="A3893" s="19"/>
      <c r="B3893" s="21"/>
      <c r="C3893" s="21"/>
      <c r="D3893" s="21"/>
      <c r="E3893" s="2"/>
      <c r="F3893" s="2"/>
      <c r="G3893" s="2"/>
      <c r="H3893" s="2"/>
      <c r="I3893" s="2"/>
      <c r="J3893" s="2"/>
      <c r="K3893" s="2"/>
      <c r="L3893" s="4"/>
    </row>
    <row r="3894" spans="1:12">
      <c r="A3894" s="19"/>
      <c r="B3894" s="21"/>
      <c r="C3894" s="21"/>
      <c r="D3894" s="21"/>
      <c r="E3894" s="2"/>
      <c r="F3894" s="2"/>
      <c r="G3894" s="2"/>
      <c r="H3894" s="2"/>
      <c r="I3894" s="2"/>
      <c r="J3894" s="2"/>
      <c r="K3894" s="2"/>
      <c r="L3894" s="4"/>
    </row>
    <row r="3895" spans="1:12">
      <c r="A3895" s="19"/>
      <c r="B3895" s="21"/>
      <c r="C3895" s="21"/>
      <c r="D3895" s="21"/>
      <c r="E3895" s="2"/>
      <c r="F3895" s="2"/>
      <c r="G3895" s="2"/>
      <c r="H3895" s="2"/>
      <c r="I3895" s="2"/>
      <c r="J3895" s="2"/>
      <c r="K3895" s="2"/>
      <c r="L3895" s="4"/>
    </row>
    <row r="3896" spans="1:12">
      <c r="A3896" s="19"/>
      <c r="B3896" s="21"/>
      <c r="C3896" s="21"/>
      <c r="D3896" s="21"/>
      <c r="E3896" s="2"/>
      <c r="F3896" s="2"/>
      <c r="G3896" s="2"/>
      <c r="H3896" s="2"/>
      <c r="I3896" s="2"/>
      <c r="J3896" s="2"/>
      <c r="K3896" s="2"/>
      <c r="L3896" s="4"/>
    </row>
    <row r="3897" spans="1:12">
      <c r="A3897" s="19"/>
      <c r="B3897" s="21"/>
      <c r="C3897" s="21"/>
      <c r="D3897" s="21"/>
      <c r="E3897" s="2"/>
      <c r="F3897" s="2"/>
      <c r="G3897" s="2"/>
      <c r="H3897" s="2"/>
      <c r="I3897" s="2"/>
      <c r="J3897" s="2"/>
      <c r="K3897" s="2"/>
      <c r="L3897" s="4"/>
    </row>
    <row r="3898" spans="1:12">
      <c r="A3898" s="19"/>
      <c r="B3898" s="21"/>
      <c r="C3898" s="21"/>
      <c r="D3898" s="21"/>
      <c r="E3898" s="2"/>
      <c r="F3898" s="2"/>
      <c r="G3898" s="2"/>
      <c r="H3898" s="2"/>
      <c r="I3898" s="2"/>
      <c r="J3898" s="2"/>
      <c r="K3898" s="2"/>
      <c r="L3898" s="4"/>
    </row>
    <row r="3899" spans="1:12">
      <c r="A3899" s="19"/>
      <c r="B3899" s="21"/>
      <c r="C3899" s="21"/>
      <c r="D3899" s="21"/>
      <c r="E3899" s="2"/>
      <c r="F3899" s="2"/>
      <c r="G3899" s="2"/>
      <c r="H3899" s="2"/>
      <c r="I3899" s="2"/>
      <c r="J3899" s="2"/>
      <c r="K3899" s="2"/>
      <c r="L3899" s="4"/>
    </row>
    <row r="3900" spans="1:12">
      <c r="A3900" s="19"/>
      <c r="B3900" s="21"/>
      <c r="C3900" s="21"/>
      <c r="D3900" s="21"/>
      <c r="E3900" s="2"/>
      <c r="F3900" s="2"/>
      <c r="G3900" s="2"/>
      <c r="H3900" s="2"/>
      <c r="I3900" s="2"/>
      <c r="J3900" s="2"/>
      <c r="K3900" s="2"/>
      <c r="L3900" s="4"/>
    </row>
    <row r="3901" spans="1:12">
      <c r="A3901" s="19"/>
      <c r="B3901" s="21"/>
      <c r="C3901" s="21"/>
      <c r="D3901" s="21"/>
      <c r="E3901" s="2"/>
      <c r="F3901" s="2"/>
      <c r="G3901" s="2"/>
      <c r="H3901" s="2"/>
      <c r="I3901" s="2"/>
      <c r="J3901" s="2"/>
      <c r="K3901" s="2"/>
      <c r="L3901" s="4"/>
    </row>
    <row r="3902" spans="1:12">
      <c r="A3902" s="19"/>
      <c r="B3902" s="21"/>
      <c r="C3902" s="21"/>
      <c r="D3902" s="21"/>
      <c r="E3902" s="2"/>
      <c r="F3902" s="2"/>
      <c r="G3902" s="2"/>
      <c r="H3902" s="2"/>
      <c r="I3902" s="2"/>
      <c r="J3902" s="2"/>
      <c r="K3902" s="2"/>
      <c r="L3902" s="4"/>
    </row>
    <row r="3903" spans="1:12">
      <c r="A3903" s="19"/>
      <c r="B3903" s="21"/>
      <c r="C3903" s="21"/>
      <c r="D3903" s="21"/>
      <c r="E3903" s="2"/>
      <c r="F3903" s="2"/>
      <c r="G3903" s="2"/>
      <c r="H3903" s="2"/>
      <c r="I3903" s="2"/>
      <c r="J3903" s="2"/>
      <c r="K3903" s="2"/>
      <c r="L3903" s="4"/>
    </row>
    <row r="3904" spans="1:12">
      <c r="A3904" s="19"/>
      <c r="B3904" s="21"/>
      <c r="C3904" s="21"/>
      <c r="D3904" s="21"/>
      <c r="E3904" s="2"/>
      <c r="F3904" s="2"/>
      <c r="G3904" s="2"/>
      <c r="H3904" s="2"/>
      <c r="I3904" s="2"/>
      <c r="J3904" s="2"/>
      <c r="K3904" s="2"/>
      <c r="L3904" s="4"/>
    </row>
    <row r="3905" spans="1:12">
      <c r="A3905" s="19"/>
      <c r="B3905" s="21"/>
      <c r="C3905" s="21"/>
      <c r="D3905" s="21"/>
      <c r="E3905" s="2"/>
      <c r="F3905" s="2"/>
      <c r="G3905" s="2"/>
      <c r="H3905" s="2"/>
      <c r="I3905" s="2"/>
      <c r="J3905" s="2"/>
      <c r="K3905" s="2"/>
      <c r="L3905" s="4"/>
    </row>
    <row r="3906" spans="1:12">
      <c r="A3906" s="19"/>
      <c r="B3906" s="21"/>
      <c r="C3906" s="21"/>
      <c r="D3906" s="21"/>
      <c r="E3906" s="2"/>
      <c r="F3906" s="2"/>
      <c r="G3906" s="2"/>
      <c r="H3906" s="2"/>
      <c r="I3906" s="2"/>
      <c r="J3906" s="2"/>
      <c r="K3906" s="2"/>
      <c r="L3906" s="4"/>
    </row>
    <row r="3907" spans="1:12">
      <c r="A3907" s="19"/>
      <c r="B3907" s="21"/>
      <c r="C3907" s="21"/>
      <c r="D3907" s="21"/>
      <c r="E3907" s="2"/>
      <c r="F3907" s="2"/>
      <c r="G3907" s="2"/>
      <c r="H3907" s="2"/>
      <c r="I3907" s="2"/>
      <c r="J3907" s="2"/>
      <c r="K3907" s="2"/>
      <c r="L3907" s="4"/>
    </row>
    <row r="3908" spans="1:12">
      <c r="A3908" s="19"/>
      <c r="B3908" s="21"/>
      <c r="C3908" s="21"/>
      <c r="D3908" s="21"/>
      <c r="E3908" s="2"/>
      <c r="F3908" s="2"/>
      <c r="G3908" s="2"/>
      <c r="H3908" s="2"/>
      <c r="I3908" s="2"/>
      <c r="J3908" s="2"/>
      <c r="K3908" s="2"/>
      <c r="L3908" s="4"/>
    </row>
    <row r="3909" spans="1:12">
      <c r="A3909" s="19"/>
      <c r="B3909" s="21"/>
      <c r="C3909" s="21"/>
      <c r="D3909" s="21"/>
      <c r="E3909" s="2"/>
      <c r="F3909" s="2"/>
      <c r="G3909" s="2"/>
      <c r="H3909" s="2"/>
      <c r="I3909" s="2"/>
      <c r="J3909" s="2"/>
      <c r="K3909" s="2"/>
      <c r="L3909" s="4"/>
    </row>
    <row r="3910" spans="1:12">
      <c r="A3910" s="19"/>
      <c r="B3910" s="21"/>
      <c r="C3910" s="21"/>
      <c r="D3910" s="21"/>
      <c r="E3910" s="2"/>
      <c r="F3910" s="2"/>
      <c r="G3910" s="2"/>
      <c r="H3910" s="2"/>
      <c r="I3910" s="2"/>
      <c r="J3910" s="2"/>
      <c r="K3910" s="2"/>
      <c r="L3910" s="4"/>
    </row>
    <row r="3911" spans="1:12">
      <c r="A3911" s="19"/>
      <c r="B3911" s="21"/>
      <c r="C3911" s="21"/>
      <c r="D3911" s="21"/>
      <c r="E3911" s="2"/>
      <c r="F3911" s="2"/>
      <c r="G3911" s="2"/>
      <c r="H3911" s="2"/>
      <c r="I3911" s="2"/>
      <c r="J3911" s="2"/>
      <c r="K3911" s="2"/>
      <c r="L3911" s="4"/>
    </row>
    <row r="3912" spans="1:12">
      <c r="A3912" s="19"/>
      <c r="B3912" s="21"/>
      <c r="C3912" s="21"/>
      <c r="D3912" s="21"/>
      <c r="E3912" s="2"/>
      <c r="F3912" s="2"/>
      <c r="G3912" s="2"/>
      <c r="H3912" s="2"/>
      <c r="I3912" s="2"/>
      <c r="J3912" s="2"/>
      <c r="K3912" s="2"/>
      <c r="L3912" s="4"/>
    </row>
    <row r="3913" spans="1:12">
      <c r="A3913" s="19"/>
      <c r="B3913" s="21"/>
      <c r="C3913" s="21"/>
      <c r="D3913" s="21"/>
      <c r="E3913" s="2"/>
      <c r="F3913" s="2"/>
      <c r="G3913" s="2"/>
      <c r="H3913" s="2"/>
      <c r="I3913" s="2"/>
      <c r="J3913" s="2"/>
      <c r="K3913" s="2"/>
      <c r="L3913" s="4"/>
    </row>
    <row r="3914" spans="1:12">
      <c r="A3914" s="19"/>
      <c r="B3914" s="21"/>
      <c r="C3914" s="21"/>
      <c r="D3914" s="21"/>
      <c r="E3914" s="2"/>
      <c r="F3914" s="2"/>
      <c r="G3914" s="2"/>
      <c r="H3914" s="2"/>
      <c r="I3914" s="2"/>
      <c r="J3914" s="2"/>
      <c r="K3914" s="2"/>
      <c r="L3914" s="4"/>
    </row>
    <row r="3915" spans="1:12">
      <c r="A3915" s="19"/>
      <c r="B3915" s="21"/>
      <c r="C3915" s="21"/>
      <c r="D3915" s="21"/>
      <c r="E3915" s="2"/>
      <c r="F3915" s="2"/>
      <c r="G3915" s="2"/>
      <c r="H3915" s="2"/>
      <c r="I3915" s="2"/>
      <c r="J3915" s="2"/>
      <c r="K3915" s="2"/>
      <c r="L3915" s="4"/>
    </row>
    <row r="3916" spans="1:12">
      <c r="A3916" s="19"/>
      <c r="B3916" s="21"/>
      <c r="C3916" s="21"/>
      <c r="D3916" s="21"/>
      <c r="E3916" s="2"/>
      <c r="F3916" s="2"/>
      <c r="G3916" s="2"/>
      <c r="H3916" s="2"/>
      <c r="I3916" s="2"/>
      <c r="J3916" s="2"/>
      <c r="K3916" s="2"/>
      <c r="L3916" s="4"/>
    </row>
    <row r="3917" spans="1:12">
      <c r="A3917" s="19"/>
      <c r="B3917" s="21"/>
      <c r="C3917" s="21"/>
      <c r="D3917" s="21"/>
      <c r="E3917" s="2"/>
      <c r="F3917" s="2"/>
      <c r="G3917" s="2"/>
      <c r="H3917" s="2"/>
      <c r="I3917" s="2"/>
      <c r="J3917" s="2"/>
      <c r="K3917" s="2"/>
      <c r="L3917" s="4"/>
    </row>
    <row r="3918" spans="1:12">
      <c r="A3918" s="19"/>
      <c r="B3918" s="21"/>
      <c r="C3918" s="21"/>
      <c r="D3918" s="21"/>
      <c r="E3918" s="2"/>
      <c r="F3918" s="2"/>
      <c r="G3918" s="2"/>
      <c r="H3918" s="2"/>
      <c r="I3918" s="2"/>
      <c r="J3918" s="2"/>
      <c r="K3918" s="2"/>
      <c r="L3918" s="4"/>
    </row>
    <row r="3919" spans="1:12">
      <c r="A3919" s="19"/>
      <c r="B3919" s="21"/>
      <c r="C3919" s="21"/>
      <c r="D3919" s="21"/>
      <c r="E3919" s="2"/>
      <c r="F3919" s="2"/>
      <c r="G3919" s="2"/>
      <c r="H3919" s="2"/>
      <c r="I3919" s="2"/>
      <c r="J3919" s="2"/>
      <c r="K3919" s="2"/>
      <c r="L3919" s="4"/>
    </row>
    <row r="3920" spans="1:12">
      <c r="A3920" s="19"/>
      <c r="B3920" s="21"/>
      <c r="C3920" s="21"/>
      <c r="D3920" s="21"/>
      <c r="E3920" s="2"/>
      <c r="F3920" s="2"/>
      <c r="G3920" s="2"/>
      <c r="H3920" s="2"/>
      <c r="I3920" s="2"/>
      <c r="J3920" s="2"/>
      <c r="K3920" s="2"/>
      <c r="L3920" s="4"/>
    </row>
    <row r="3921" spans="1:12">
      <c r="A3921" s="19"/>
      <c r="B3921" s="21"/>
      <c r="C3921" s="21"/>
      <c r="D3921" s="21"/>
      <c r="E3921" s="2"/>
      <c r="F3921" s="2"/>
      <c r="G3921" s="2"/>
      <c r="H3921" s="2"/>
      <c r="I3921" s="2"/>
      <c r="J3921" s="2"/>
      <c r="K3921" s="2"/>
      <c r="L3921" s="4"/>
    </row>
    <row r="3922" spans="1:12">
      <c r="A3922" s="19"/>
      <c r="B3922" s="21"/>
      <c r="C3922" s="21"/>
      <c r="D3922" s="21"/>
      <c r="E3922" s="2"/>
      <c r="F3922" s="2"/>
      <c r="G3922" s="2"/>
      <c r="H3922" s="2"/>
      <c r="I3922" s="2"/>
      <c r="J3922" s="2"/>
      <c r="K3922" s="2"/>
      <c r="L3922" s="4"/>
    </row>
    <row r="3923" spans="1:12">
      <c r="A3923" s="19"/>
      <c r="B3923" s="21"/>
      <c r="C3923" s="21"/>
      <c r="D3923" s="21"/>
      <c r="E3923" s="2"/>
      <c r="F3923" s="2"/>
      <c r="G3923" s="2"/>
      <c r="H3923" s="2"/>
      <c r="I3923" s="2"/>
      <c r="J3923" s="2"/>
      <c r="K3923" s="2"/>
      <c r="L3923" s="4"/>
    </row>
    <row r="3924" spans="1:12">
      <c r="A3924" s="19"/>
      <c r="B3924" s="21"/>
      <c r="C3924" s="21"/>
      <c r="D3924" s="21"/>
      <c r="E3924" s="2"/>
      <c r="F3924" s="2"/>
      <c r="G3924" s="2"/>
      <c r="H3924" s="2"/>
      <c r="I3924" s="2"/>
      <c r="J3924" s="2"/>
      <c r="K3924" s="2"/>
      <c r="L3924" s="4"/>
    </row>
    <row r="3925" spans="1:12">
      <c r="A3925" s="19"/>
      <c r="B3925" s="21"/>
      <c r="C3925" s="21"/>
      <c r="D3925" s="21"/>
      <c r="E3925" s="2"/>
      <c r="F3925" s="2"/>
      <c r="G3925" s="2"/>
      <c r="H3925" s="2"/>
      <c r="I3925" s="2"/>
      <c r="J3925" s="2"/>
      <c r="K3925" s="2"/>
      <c r="L3925" s="4"/>
    </row>
    <row r="3926" spans="1:12">
      <c r="A3926" s="19"/>
      <c r="B3926" s="21"/>
      <c r="C3926" s="21"/>
      <c r="D3926" s="21"/>
      <c r="E3926" s="2"/>
      <c r="F3926" s="2"/>
      <c r="G3926" s="2"/>
      <c r="H3926" s="2"/>
      <c r="I3926" s="2"/>
      <c r="J3926" s="2"/>
      <c r="K3926" s="2"/>
      <c r="L3926" s="4"/>
    </row>
    <row r="3927" spans="1:12">
      <c r="A3927" s="19"/>
      <c r="B3927" s="21"/>
      <c r="C3927" s="21"/>
      <c r="D3927" s="21"/>
      <c r="E3927" s="2"/>
      <c r="F3927" s="2"/>
      <c r="G3927" s="2"/>
      <c r="H3927" s="2"/>
      <c r="I3927" s="2"/>
      <c r="J3927" s="2"/>
      <c r="K3927" s="2"/>
      <c r="L3927" s="4"/>
    </row>
    <row r="3928" spans="1:12">
      <c r="A3928" s="19"/>
      <c r="B3928" s="21"/>
      <c r="C3928" s="21"/>
      <c r="D3928" s="21"/>
      <c r="E3928" s="2"/>
      <c r="F3928" s="2"/>
      <c r="G3928" s="2"/>
      <c r="H3928" s="2"/>
      <c r="I3928" s="2"/>
      <c r="J3928" s="2"/>
      <c r="K3928" s="2"/>
      <c r="L3928" s="4"/>
    </row>
    <row r="3929" spans="1:12">
      <c r="A3929" s="19"/>
      <c r="B3929" s="21"/>
      <c r="C3929" s="21"/>
      <c r="D3929" s="21"/>
      <c r="E3929" s="2"/>
      <c r="F3929" s="2"/>
      <c r="G3929" s="2"/>
      <c r="H3929" s="2"/>
      <c r="I3929" s="2"/>
      <c r="J3929" s="2"/>
      <c r="K3929" s="2"/>
      <c r="L3929" s="4"/>
    </row>
    <row r="3930" spans="1:12">
      <c r="A3930" s="19"/>
      <c r="B3930" s="21"/>
      <c r="C3930" s="21"/>
      <c r="D3930" s="21"/>
      <c r="E3930" s="2"/>
      <c r="F3930" s="2"/>
      <c r="G3930" s="2"/>
      <c r="H3930" s="2"/>
      <c r="I3930" s="2"/>
      <c r="J3930" s="2"/>
      <c r="K3930" s="2"/>
      <c r="L3930" s="4"/>
    </row>
    <row r="3931" spans="1:12">
      <c r="A3931" s="19"/>
      <c r="B3931" s="21"/>
      <c r="C3931" s="21"/>
      <c r="D3931" s="21"/>
      <c r="E3931" s="2"/>
      <c r="F3931" s="2"/>
      <c r="G3931" s="2"/>
      <c r="H3931" s="2"/>
      <c r="I3931" s="2"/>
      <c r="J3931" s="2"/>
      <c r="K3931" s="2"/>
      <c r="L3931" s="4"/>
    </row>
    <row r="3932" spans="1:12">
      <c r="A3932" s="19"/>
      <c r="B3932" s="21"/>
      <c r="C3932" s="21"/>
      <c r="D3932" s="21"/>
      <c r="E3932" s="2"/>
      <c r="F3932" s="2"/>
      <c r="G3932" s="2"/>
      <c r="H3932" s="2"/>
      <c r="I3932" s="2"/>
      <c r="J3932" s="2"/>
      <c r="K3932" s="2"/>
      <c r="L3932" s="4"/>
    </row>
    <row r="3933" spans="1:12">
      <c r="A3933" s="19"/>
      <c r="B3933" s="21"/>
      <c r="C3933" s="21"/>
      <c r="D3933" s="21"/>
      <c r="E3933" s="2"/>
      <c r="F3933" s="2"/>
      <c r="G3933" s="2"/>
      <c r="H3933" s="2"/>
      <c r="I3933" s="2"/>
      <c r="J3933" s="2"/>
      <c r="K3933" s="2"/>
      <c r="L3933" s="4"/>
    </row>
    <row r="3934" spans="1:12">
      <c r="A3934" s="19"/>
      <c r="B3934" s="21"/>
      <c r="C3934" s="21"/>
      <c r="D3934" s="21"/>
      <c r="E3934" s="2"/>
      <c r="F3934" s="2"/>
      <c r="G3934" s="2"/>
      <c r="H3934" s="2"/>
      <c r="I3934" s="2"/>
      <c r="J3934" s="2"/>
      <c r="K3934" s="2"/>
      <c r="L3934" s="4"/>
    </row>
    <row r="3935" spans="1:12">
      <c r="A3935" s="19"/>
      <c r="B3935" s="21"/>
      <c r="C3935" s="21"/>
      <c r="D3935" s="21"/>
      <c r="E3935" s="2"/>
      <c r="F3935" s="2"/>
      <c r="G3935" s="2"/>
      <c r="H3935" s="2"/>
      <c r="I3935" s="2"/>
      <c r="J3935" s="2"/>
      <c r="K3935" s="2"/>
      <c r="L3935" s="4"/>
    </row>
    <row r="3936" spans="1:12">
      <c r="A3936" s="19"/>
      <c r="B3936" s="21"/>
      <c r="C3936" s="21"/>
      <c r="D3936" s="21"/>
      <c r="E3936" s="2"/>
      <c r="F3936" s="2"/>
      <c r="G3936" s="2"/>
      <c r="H3936" s="2"/>
      <c r="I3936" s="2"/>
      <c r="J3936" s="2"/>
      <c r="K3936" s="2"/>
      <c r="L3936" s="4"/>
    </row>
    <row r="3937" spans="1:12">
      <c r="A3937" s="19"/>
      <c r="B3937" s="21"/>
      <c r="C3937" s="21"/>
      <c r="D3937" s="21"/>
      <c r="E3937" s="2"/>
      <c r="F3937" s="2"/>
      <c r="G3937" s="2"/>
      <c r="H3937" s="2"/>
      <c r="I3937" s="2"/>
      <c r="J3937" s="2"/>
      <c r="K3937" s="2"/>
      <c r="L3937" s="4"/>
    </row>
    <row r="3938" spans="1:12">
      <c r="A3938" s="19"/>
      <c r="B3938" s="21"/>
      <c r="C3938" s="21"/>
      <c r="D3938" s="21"/>
      <c r="E3938" s="2"/>
      <c r="F3938" s="2"/>
      <c r="G3938" s="2"/>
      <c r="H3938" s="2"/>
      <c r="I3938" s="2"/>
      <c r="J3938" s="2"/>
      <c r="K3938" s="2"/>
      <c r="L3938" s="4"/>
    </row>
    <row r="3939" spans="1:12">
      <c r="A3939" s="19"/>
      <c r="B3939" s="21"/>
      <c r="C3939" s="21"/>
      <c r="D3939" s="21"/>
      <c r="E3939" s="2"/>
      <c r="F3939" s="2"/>
      <c r="G3939" s="2"/>
      <c r="H3939" s="2"/>
      <c r="I3939" s="2"/>
      <c r="J3939" s="2"/>
      <c r="K3939" s="2"/>
      <c r="L3939" s="4"/>
    </row>
    <row r="3940" spans="1:12">
      <c r="A3940" s="19"/>
      <c r="B3940" s="21"/>
      <c r="C3940" s="21"/>
      <c r="D3940" s="21"/>
      <c r="E3940" s="2"/>
      <c r="F3940" s="2"/>
      <c r="G3940" s="2"/>
      <c r="H3940" s="2"/>
      <c r="I3940" s="2"/>
      <c r="J3940" s="2"/>
      <c r="K3940" s="2"/>
      <c r="L3940" s="4"/>
    </row>
    <row r="3941" spans="1:12">
      <c r="A3941" s="19"/>
      <c r="B3941" s="21"/>
      <c r="C3941" s="21"/>
      <c r="D3941" s="21"/>
      <c r="E3941" s="2"/>
      <c r="F3941" s="2"/>
      <c r="G3941" s="2"/>
      <c r="H3941" s="2"/>
      <c r="I3941" s="2"/>
      <c r="J3941" s="2"/>
      <c r="K3941" s="2"/>
      <c r="L3941" s="4"/>
    </row>
    <row r="3942" spans="1:12">
      <c r="A3942" s="19"/>
      <c r="B3942" s="21"/>
      <c r="C3942" s="21"/>
      <c r="D3942" s="21"/>
      <c r="E3942" s="2"/>
      <c r="F3942" s="2"/>
      <c r="G3942" s="2"/>
      <c r="H3942" s="2"/>
      <c r="I3942" s="2"/>
      <c r="J3942" s="2"/>
      <c r="K3942" s="2"/>
      <c r="L3942" s="4"/>
    </row>
    <row r="3943" spans="1:12">
      <c r="A3943" s="19"/>
      <c r="B3943" s="21"/>
      <c r="C3943" s="21"/>
      <c r="D3943" s="21"/>
      <c r="E3943" s="2"/>
      <c r="F3943" s="2"/>
      <c r="G3943" s="2"/>
      <c r="H3943" s="2"/>
      <c r="I3943" s="2"/>
      <c r="J3943" s="2"/>
      <c r="K3943" s="2"/>
      <c r="L3943" s="4"/>
    </row>
    <row r="3944" spans="1:12">
      <c r="A3944" s="19"/>
      <c r="B3944" s="21"/>
      <c r="C3944" s="21"/>
      <c r="D3944" s="21"/>
      <c r="E3944" s="2"/>
      <c r="F3944" s="2"/>
      <c r="G3944" s="2"/>
      <c r="H3944" s="2"/>
      <c r="I3944" s="2"/>
      <c r="J3944" s="2"/>
      <c r="K3944" s="2"/>
      <c r="L3944" s="4"/>
    </row>
    <row r="3945" spans="1:12">
      <c r="A3945" s="19"/>
      <c r="B3945" s="21"/>
      <c r="C3945" s="21"/>
      <c r="D3945" s="21"/>
      <c r="E3945" s="2"/>
      <c r="F3945" s="2"/>
      <c r="G3945" s="2"/>
      <c r="H3945" s="2"/>
      <c r="I3945" s="2"/>
      <c r="J3945" s="2"/>
      <c r="K3945" s="2"/>
      <c r="L3945" s="4"/>
    </row>
    <row r="3946" spans="1:12">
      <c r="A3946" s="19"/>
      <c r="B3946" s="21"/>
      <c r="C3946" s="21"/>
      <c r="D3946" s="21"/>
      <c r="E3946" s="2"/>
      <c r="F3946" s="2"/>
      <c r="G3946" s="2"/>
      <c r="H3946" s="2"/>
      <c r="I3946" s="2"/>
      <c r="J3946" s="2"/>
      <c r="K3946" s="2"/>
      <c r="L3946" s="4"/>
    </row>
    <row r="3947" spans="1:12">
      <c r="A3947" s="19"/>
      <c r="B3947" s="21"/>
      <c r="C3947" s="21"/>
      <c r="D3947" s="21"/>
      <c r="E3947" s="2"/>
      <c r="F3947" s="2"/>
      <c r="G3947" s="2"/>
      <c r="H3947" s="2"/>
      <c r="I3947" s="2"/>
      <c r="J3947" s="2"/>
      <c r="K3947" s="2"/>
      <c r="L3947" s="4"/>
    </row>
    <row r="3948" spans="1:12">
      <c r="A3948" s="19"/>
      <c r="B3948" s="21"/>
      <c r="C3948" s="21"/>
      <c r="D3948" s="21"/>
      <c r="E3948" s="2"/>
      <c r="F3948" s="2"/>
      <c r="G3948" s="2"/>
      <c r="H3948" s="2"/>
      <c r="I3948" s="2"/>
      <c r="J3948" s="2"/>
      <c r="K3948" s="2"/>
      <c r="L3948" s="4"/>
    </row>
    <row r="3949" spans="1:12">
      <c r="A3949" s="19"/>
      <c r="B3949" s="21"/>
      <c r="C3949" s="21"/>
      <c r="D3949" s="21"/>
      <c r="E3949" s="2"/>
      <c r="F3949" s="2"/>
      <c r="G3949" s="2"/>
      <c r="H3949" s="2"/>
      <c r="I3949" s="2"/>
      <c r="J3949" s="2"/>
      <c r="K3949" s="2"/>
      <c r="L3949" s="4"/>
    </row>
    <row r="3950" spans="1:12">
      <c r="A3950" s="19"/>
      <c r="B3950" s="21"/>
      <c r="C3950" s="21"/>
      <c r="D3950" s="21"/>
      <c r="E3950" s="2"/>
      <c r="F3950" s="2"/>
      <c r="G3950" s="2"/>
      <c r="H3950" s="2"/>
      <c r="I3950" s="2"/>
      <c r="J3950" s="2"/>
      <c r="K3950" s="2"/>
      <c r="L3950" s="4"/>
    </row>
    <row r="3951" spans="1:12">
      <c r="A3951" s="19"/>
      <c r="B3951" s="21"/>
      <c r="C3951" s="21"/>
      <c r="D3951" s="21"/>
      <c r="E3951" s="2"/>
      <c r="F3951" s="2"/>
      <c r="G3951" s="2"/>
      <c r="H3951" s="2"/>
      <c r="I3951" s="2"/>
      <c r="J3951" s="2"/>
      <c r="K3951" s="2"/>
      <c r="L3951" s="4"/>
    </row>
    <row r="3952" spans="1:12">
      <c r="A3952" s="19"/>
      <c r="B3952" s="21"/>
      <c r="C3952" s="21"/>
      <c r="D3952" s="21"/>
      <c r="E3952" s="2"/>
      <c r="F3952" s="2"/>
      <c r="G3952" s="2"/>
      <c r="H3952" s="2"/>
      <c r="I3952" s="2"/>
      <c r="J3952" s="2"/>
      <c r="K3952" s="2"/>
      <c r="L3952" s="4"/>
    </row>
    <row r="3953" spans="1:12">
      <c r="A3953" s="19"/>
      <c r="B3953" s="21"/>
      <c r="C3953" s="21"/>
      <c r="D3953" s="21"/>
      <c r="E3953" s="2"/>
      <c r="F3953" s="2"/>
      <c r="G3953" s="2"/>
      <c r="H3953" s="2"/>
      <c r="I3953" s="2"/>
      <c r="J3953" s="2"/>
      <c r="K3953" s="2"/>
      <c r="L3953" s="4"/>
    </row>
    <row r="3954" spans="1:12">
      <c r="A3954" s="19"/>
      <c r="B3954" s="21"/>
      <c r="C3954" s="21"/>
      <c r="D3954" s="21"/>
      <c r="E3954" s="2"/>
      <c r="F3954" s="2"/>
      <c r="G3954" s="2"/>
      <c r="H3954" s="2"/>
      <c r="I3954" s="2"/>
      <c r="J3954" s="2"/>
      <c r="K3954" s="2"/>
      <c r="L3954" s="4"/>
    </row>
    <row r="3955" spans="1:12">
      <c r="A3955" s="19"/>
      <c r="B3955" s="21"/>
      <c r="C3955" s="21"/>
      <c r="D3955" s="21"/>
      <c r="E3955" s="2"/>
      <c r="F3955" s="2"/>
      <c r="G3955" s="2"/>
      <c r="H3955" s="2"/>
      <c r="I3955" s="2"/>
      <c r="J3955" s="2"/>
      <c r="K3955" s="2"/>
      <c r="L3955" s="4"/>
    </row>
    <row r="3956" spans="1:12">
      <c r="A3956" s="19"/>
      <c r="B3956" s="21"/>
      <c r="C3956" s="21"/>
      <c r="D3956" s="21"/>
      <c r="E3956" s="2"/>
      <c r="F3956" s="2"/>
      <c r="G3956" s="2"/>
      <c r="H3956" s="2"/>
      <c r="I3956" s="2"/>
      <c r="J3956" s="2"/>
      <c r="K3956" s="2"/>
      <c r="L3956" s="4"/>
    </row>
    <row r="3957" spans="1:12">
      <c r="A3957" s="19"/>
      <c r="B3957" s="21"/>
      <c r="C3957" s="21"/>
      <c r="D3957" s="21"/>
      <c r="E3957" s="2"/>
      <c r="F3957" s="2"/>
      <c r="G3957" s="2"/>
      <c r="H3957" s="2"/>
      <c r="I3957" s="2"/>
      <c r="J3957" s="2"/>
      <c r="K3957" s="2"/>
      <c r="L3957" s="4"/>
    </row>
    <row r="3958" spans="1:12">
      <c r="A3958" s="19"/>
      <c r="B3958" s="21"/>
      <c r="C3958" s="21"/>
      <c r="D3958" s="21"/>
      <c r="E3958" s="2"/>
      <c r="F3958" s="2"/>
      <c r="G3958" s="2"/>
      <c r="H3958" s="2"/>
      <c r="I3958" s="2"/>
      <c r="J3958" s="2"/>
      <c r="K3958" s="2"/>
      <c r="L3958" s="4"/>
    </row>
    <row r="3959" spans="1:12">
      <c r="A3959" s="19"/>
      <c r="B3959" s="21"/>
      <c r="C3959" s="21"/>
      <c r="D3959" s="21"/>
      <c r="E3959" s="2"/>
      <c r="F3959" s="2"/>
      <c r="G3959" s="2"/>
      <c r="H3959" s="2"/>
      <c r="I3959" s="2"/>
      <c r="J3959" s="2"/>
      <c r="K3959" s="2"/>
      <c r="L3959" s="4"/>
    </row>
    <row r="3960" spans="1:12">
      <c r="A3960" s="19"/>
      <c r="B3960" s="21"/>
      <c r="C3960" s="21"/>
      <c r="D3960" s="21"/>
      <c r="E3960" s="2"/>
      <c r="F3960" s="2"/>
      <c r="G3960" s="2"/>
      <c r="H3960" s="2"/>
      <c r="I3960" s="2"/>
      <c r="J3960" s="2"/>
      <c r="K3960" s="2"/>
      <c r="L3960" s="4"/>
    </row>
    <row r="3961" spans="1:12">
      <c r="A3961" s="19"/>
      <c r="B3961" s="21"/>
      <c r="C3961" s="21"/>
      <c r="D3961" s="21"/>
      <c r="E3961" s="2"/>
      <c r="F3961" s="2"/>
      <c r="G3961" s="2"/>
      <c r="H3961" s="2"/>
      <c r="I3961" s="2"/>
      <c r="J3961" s="2"/>
      <c r="K3961" s="2"/>
      <c r="L3961" s="4"/>
    </row>
    <row r="3962" spans="1:12">
      <c r="A3962" s="19"/>
      <c r="B3962" s="21"/>
      <c r="C3962" s="21"/>
      <c r="D3962" s="21"/>
      <c r="E3962" s="2"/>
      <c r="F3962" s="2"/>
      <c r="G3962" s="2"/>
      <c r="H3962" s="2"/>
      <c r="I3962" s="2"/>
      <c r="J3962" s="2"/>
      <c r="K3962" s="2"/>
      <c r="L3962" s="4"/>
    </row>
    <row r="3963" spans="1:12">
      <c r="A3963" s="19"/>
      <c r="B3963" s="21"/>
      <c r="C3963" s="21"/>
      <c r="D3963" s="21"/>
      <c r="E3963" s="2"/>
      <c r="F3963" s="2"/>
      <c r="G3963" s="2"/>
      <c r="H3963" s="2"/>
      <c r="I3963" s="2"/>
      <c r="J3963" s="2"/>
      <c r="K3963" s="2"/>
      <c r="L3963" s="4"/>
    </row>
    <row r="3964" spans="1:12">
      <c r="A3964" s="19"/>
      <c r="B3964" s="21"/>
      <c r="C3964" s="21"/>
      <c r="D3964" s="21"/>
      <c r="E3964" s="2"/>
      <c r="F3964" s="2"/>
      <c r="G3964" s="2"/>
      <c r="H3964" s="2"/>
      <c r="I3964" s="2"/>
      <c r="J3964" s="2"/>
      <c r="K3964" s="2"/>
      <c r="L3964" s="4"/>
    </row>
    <row r="3965" spans="1:12">
      <c r="A3965" s="19"/>
      <c r="B3965" s="2"/>
      <c r="C3965" s="21"/>
      <c r="D3965" s="21"/>
      <c r="E3965" s="2"/>
      <c r="F3965" s="2"/>
      <c r="G3965" s="2"/>
      <c r="H3965" s="2"/>
      <c r="I3965" s="2"/>
      <c r="J3965" s="2"/>
      <c r="K3965" s="2"/>
      <c r="L3965" s="4"/>
    </row>
    <row r="3966" spans="1:12">
      <c r="A3966" s="19"/>
      <c r="B3966" s="21"/>
      <c r="C3966" s="21"/>
      <c r="D3966" s="21"/>
      <c r="E3966" s="2"/>
      <c r="F3966" s="2"/>
      <c r="G3966" s="2"/>
      <c r="H3966" s="2"/>
      <c r="I3966" s="2"/>
      <c r="J3966" s="2"/>
      <c r="K3966" s="2"/>
      <c r="L3966" s="4"/>
    </row>
    <row r="3967" spans="1:12">
      <c r="A3967" s="19"/>
      <c r="B3967" s="21"/>
      <c r="C3967" s="21"/>
      <c r="D3967" s="21"/>
      <c r="E3967" s="2"/>
      <c r="F3967" s="2"/>
      <c r="G3967" s="2"/>
      <c r="H3967" s="2"/>
      <c r="I3967" s="2"/>
      <c r="J3967" s="2"/>
      <c r="K3967" s="2"/>
      <c r="L3967" s="4"/>
    </row>
    <row r="3968" spans="1:12">
      <c r="A3968" s="19"/>
      <c r="B3968" s="2"/>
      <c r="C3968" s="2"/>
      <c r="D3968" s="21"/>
      <c r="E3968" s="2"/>
      <c r="F3968" s="2"/>
      <c r="G3968" s="2"/>
      <c r="H3968" s="2"/>
      <c r="I3968" s="2"/>
      <c r="J3968" s="2"/>
      <c r="K3968" s="2"/>
      <c r="L3968" s="4"/>
    </row>
    <row r="3969" spans="1:12">
      <c r="A3969" s="19"/>
      <c r="B3969" s="2"/>
      <c r="C3969" s="2"/>
      <c r="D3969" s="21"/>
      <c r="E3969" s="2"/>
      <c r="F3969" s="2"/>
      <c r="G3969" s="2"/>
      <c r="H3969" s="2"/>
      <c r="I3969" s="2"/>
      <c r="J3969" s="2"/>
      <c r="K3969" s="2"/>
      <c r="L3969" s="4"/>
    </row>
    <row r="3970" spans="1:12">
      <c r="A3970" s="19"/>
      <c r="B3970" s="2"/>
      <c r="C3970" s="2"/>
      <c r="D3970" s="20"/>
      <c r="E3970" s="2"/>
      <c r="F3970" s="2"/>
      <c r="G3970" s="2"/>
      <c r="H3970" s="2"/>
      <c r="I3970" s="2"/>
      <c r="J3970" s="2"/>
      <c r="K3970" s="2"/>
      <c r="L3970" s="4"/>
    </row>
    <row r="3971" spans="1:12">
      <c r="A3971" s="19"/>
      <c r="B3971" s="2"/>
      <c r="C3971" s="2"/>
      <c r="D3971" s="20"/>
      <c r="E3971" s="2"/>
      <c r="F3971" s="2"/>
      <c r="G3971" s="2"/>
      <c r="H3971" s="2"/>
      <c r="I3971" s="2"/>
      <c r="J3971" s="2"/>
      <c r="K3971" s="2"/>
      <c r="L3971" s="4"/>
    </row>
    <row r="3972" spans="1:12">
      <c r="A3972" s="19"/>
      <c r="B3972" s="2"/>
      <c r="C3972" s="2"/>
      <c r="D3972" s="20"/>
      <c r="E3972" s="2"/>
      <c r="F3972" s="2"/>
      <c r="G3972" s="2"/>
      <c r="H3972" s="2"/>
      <c r="I3972" s="2"/>
      <c r="J3972" s="2"/>
      <c r="K3972" s="2"/>
      <c r="L3972" s="4"/>
    </row>
    <row r="3973" spans="1:12">
      <c r="A3973" s="19"/>
      <c r="B3973" s="2"/>
      <c r="C3973" s="2"/>
      <c r="D3973" s="20"/>
      <c r="E3973" s="2"/>
      <c r="F3973" s="2"/>
      <c r="G3973" s="2"/>
      <c r="H3973" s="2"/>
      <c r="I3973" s="2"/>
      <c r="J3973" s="2"/>
      <c r="K3973" s="2"/>
      <c r="L3973" s="4"/>
    </row>
    <row r="3974" spans="1:12">
      <c r="A3974" s="19"/>
      <c r="B3974" s="2"/>
      <c r="C3974" s="2"/>
      <c r="D3974" s="20"/>
      <c r="E3974" s="2"/>
      <c r="F3974" s="2"/>
      <c r="G3974" s="2"/>
      <c r="H3974" s="2"/>
      <c r="I3974" s="2"/>
      <c r="J3974" s="2"/>
      <c r="K3974" s="2"/>
      <c r="L3974" s="4"/>
    </row>
    <row r="3975" spans="1:12">
      <c r="A3975" s="19"/>
      <c r="B3975" s="2"/>
      <c r="C3975" s="2"/>
      <c r="D3975" s="20"/>
      <c r="E3975" s="2"/>
      <c r="F3975" s="2"/>
      <c r="G3975" s="2"/>
      <c r="H3975" s="2"/>
      <c r="I3975" s="2"/>
      <c r="J3975" s="2"/>
      <c r="K3975" s="2"/>
      <c r="L3975" s="4"/>
    </row>
    <row r="3976" spans="1:12">
      <c r="A3976" s="19"/>
      <c r="B3976" s="2"/>
      <c r="C3976" s="2"/>
      <c r="D3976" s="20"/>
      <c r="E3976" s="20"/>
      <c r="F3976" s="2"/>
      <c r="G3976" s="2"/>
      <c r="H3976" s="2"/>
      <c r="I3976" s="2"/>
      <c r="J3976" s="2"/>
      <c r="K3976" s="2"/>
      <c r="L3976" s="4"/>
    </row>
    <row r="3977" spans="1:12">
      <c r="A3977" s="19"/>
      <c r="B3977" s="2"/>
      <c r="C3977" s="2"/>
      <c r="D3977" s="20"/>
      <c r="E3977" s="20"/>
      <c r="F3977" s="2"/>
      <c r="G3977" s="2"/>
      <c r="H3977" s="2"/>
      <c r="I3977" s="2"/>
      <c r="J3977" s="2"/>
      <c r="K3977" s="2"/>
      <c r="L3977" s="4"/>
    </row>
    <row r="3978" spans="1:12">
      <c r="A3978" s="19"/>
      <c r="B3978" s="21"/>
      <c r="C3978" s="21"/>
      <c r="D3978" s="21"/>
      <c r="E3978" s="2"/>
      <c r="F3978" s="2"/>
      <c r="G3978" s="2"/>
      <c r="H3978" s="2"/>
      <c r="I3978" s="2"/>
      <c r="J3978" s="2"/>
      <c r="K3978" s="2"/>
      <c r="L3978" s="4"/>
    </row>
    <row r="3979" spans="1:12">
      <c r="A3979" s="19"/>
      <c r="B3979" s="21"/>
      <c r="C3979" s="21"/>
      <c r="D3979" s="21"/>
      <c r="E3979" s="2"/>
      <c r="F3979" s="2"/>
      <c r="G3979" s="2"/>
      <c r="H3979" s="2"/>
      <c r="I3979" s="2"/>
      <c r="J3979" s="2"/>
      <c r="K3979" s="2"/>
      <c r="L3979" s="4"/>
    </row>
    <row r="3980" spans="1:12">
      <c r="A3980" s="19"/>
      <c r="B3980" s="21"/>
      <c r="C3980" s="21"/>
      <c r="D3980" s="21"/>
      <c r="E3980" s="2"/>
      <c r="F3980" s="2"/>
      <c r="G3980" s="2"/>
      <c r="H3980" s="2"/>
      <c r="I3980" s="2"/>
      <c r="J3980" s="2"/>
      <c r="K3980" s="2"/>
      <c r="L3980" s="4"/>
    </row>
    <row r="3981" spans="1:12">
      <c r="A3981" s="19"/>
      <c r="B3981" s="21"/>
      <c r="C3981" s="21"/>
      <c r="D3981" s="21"/>
      <c r="E3981" s="2"/>
      <c r="F3981" s="2"/>
      <c r="G3981" s="2"/>
      <c r="H3981" s="2"/>
      <c r="I3981" s="2"/>
      <c r="J3981" s="2"/>
      <c r="K3981" s="2"/>
      <c r="L3981" s="4"/>
    </row>
    <row r="3982" spans="1:12">
      <c r="A3982" s="19"/>
      <c r="B3982" s="21"/>
      <c r="C3982" s="21"/>
      <c r="D3982" s="21"/>
      <c r="E3982" s="2"/>
      <c r="F3982" s="2"/>
      <c r="G3982" s="2"/>
      <c r="H3982" s="2"/>
      <c r="I3982" s="2"/>
      <c r="J3982" s="2"/>
      <c r="K3982" s="2"/>
      <c r="L3982" s="4"/>
    </row>
    <row r="3983" spans="1:12">
      <c r="A3983" s="19"/>
      <c r="B3983" s="21"/>
      <c r="C3983" s="21"/>
      <c r="D3983" s="21"/>
      <c r="E3983" s="2"/>
      <c r="F3983" s="2"/>
      <c r="G3983" s="2"/>
      <c r="H3983" s="2"/>
      <c r="I3983" s="2"/>
      <c r="J3983" s="2"/>
      <c r="K3983" s="2"/>
      <c r="L3983" s="4"/>
    </row>
    <row r="3984" spans="1:12">
      <c r="A3984" s="19"/>
      <c r="B3984" s="21"/>
      <c r="C3984" s="21"/>
      <c r="D3984" s="21"/>
      <c r="E3984" s="2"/>
      <c r="F3984" s="2"/>
      <c r="G3984" s="2"/>
      <c r="H3984" s="2"/>
      <c r="I3984" s="2"/>
      <c r="J3984" s="2"/>
      <c r="K3984" s="2"/>
      <c r="L3984" s="4"/>
    </row>
    <row r="3985" spans="1:12">
      <c r="A3985" s="19"/>
      <c r="B3985" s="21"/>
      <c r="C3985" s="21"/>
      <c r="D3985" s="21"/>
      <c r="E3985" s="2"/>
      <c r="F3985" s="2"/>
      <c r="G3985" s="2"/>
      <c r="H3985" s="2"/>
      <c r="I3985" s="2"/>
      <c r="J3985" s="2"/>
      <c r="K3985" s="2"/>
      <c r="L3985" s="4"/>
    </row>
    <row r="3986" spans="1:12">
      <c r="A3986" s="19"/>
      <c r="B3986" s="21"/>
      <c r="C3986" s="21"/>
      <c r="D3986" s="21"/>
      <c r="E3986" s="2"/>
      <c r="F3986" s="2"/>
      <c r="G3986" s="2"/>
      <c r="H3986" s="2"/>
      <c r="I3986" s="2"/>
      <c r="J3986" s="2"/>
      <c r="K3986" s="2"/>
      <c r="L3986" s="4"/>
    </row>
    <row r="3987" spans="1:12">
      <c r="A3987" s="19"/>
      <c r="B3987" s="21"/>
      <c r="C3987" s="21"/>
      <c r="D3987" s="21"/>
      <c r="E3987" s="2"/>
      <c r="F3987" s="2"/>
      <c r="G3987" s="2"/>
      <c r="H3987" s="2"/>
      <c r="I3987" s="2"/>
      <c r="J3987" s="2"/>
      <c r="K3987" s="2"/>
      <c r="L3987" s="4"/>
    </row>
    <row r="3988" spans="1:12">
      <c r="A3988" s="19"/>
      <c r="B3988" s="21"/>
      <c r="C3988" s="21"/>
      <c r="D3988" s="21"/>
      <c r="E3988" s="2"/>
      <c r="F3988" s="2"/>
      <c r="G3988" s="2"/>
      <c r="H3988" s="2"/>
      <c r="I3988" s="2"/>
      <c r="J3988" s="2"/>
      <c r="K3988" s="2"/>
      <c r="L3988" s="4"/>
    </row>
    <row r="3989" spans="1:12">
      <c r="A3989" s="19"/>
      <c r="B3989" s="21"/>
      <c r="C3989" s="21"/>
      <c r="D3989" s="21"/>
      <c r="E3989" s="2"/>
      <c r="F3989" s="2"/>
      <c r="G3989" s="2"/>
      <c r="H3989" s="2"/>
      <c r="I3989" s="2"/>
      <c r="J3989" s="2"/>
      <c r="K3989" s="2"/>
      <c r="L3989" s="4"/>
    </row>
    <row r="3990" spans="1:12">
      <c r="A3990" s="19"/>
      <c r="B3990" s="21"/>
      <c r="C3990" s="21"/>
      <c r="D3990" s="21"/>
      <c r="E3990" s="2"/>
      <c r="F3990" s="2"/>
      <c r="G3990" s="2"/>
      <c r="H3990" s="2"/>
      <c r="I3990" s="2"/>
      <c r="J3990" s="2"/>
      <c r="K3990" s="2"/>
      <c r="L3990" s="4"/>
    </row>
    <row r="3991" spans="1:12">
      <c r="A3991" s="19"/>
      <c r="B3991" s="21"/>
      <c r="C3991" s="21"/>
      <c r="D3991" s="21"/>
      <c r="E3991" s="2"/>
      <c r="F3991" s="2"/>
      <c r="G3991" s="2"/>
      <c r="H3991" s="2"/>
      <c r="I3991" s="2"/>
      <c r="J3991" s="2"/>
      <c r="K3991" s="2"/>
      <c r="L3991" s="4"/>
    </row>
    <row r="3992" spans="1:12">
      <c r="A3992" s="19"/>
      <c r="B3992" s="21"/>
      <c r="C3992" s="21"/>
      <c r="D3992" s="21"/>
      <c r="E3992" s="2"/>
      <c r="F3992" s="2"/>
      <c r="G3992" s="2"/>
      <c r="H3992" s="2"/>
      <c r="I3992" s="2"/>
      <c r="J3992" s="2"/>
      <c r="K3992" s="2"/>
      <c r="L3992" s="4"/>
    </row>
    <row r="3993" spans="1:12">
      <c r="A3993" s="19"/>
      <c r="B3993" s="21"/>
      <c r="C3993" s="21"/>
      <c r="D3993" s="21"/>
      <c r="E3993" s="2"/>
      <c r="F3993" s="2"/>
      <c r="G3993" s="2"/>
      <c r="H3993" s="2"/>
      <c r="I3993" s="2"/>
      <c r="J3993" s="2"/>
      <c r="K3993" s="2"/>
      <c r="L3993" s="4"/>
    </row>
    <row r="3994" spans="1:12">
      <c r="A3994" s="19"/>
      <c r="B3994" s="21"/>
      <c r="C3994" s="21"/>
      <c r="D3994" s="21"/>
      <c r="E3994" s="2"/>
      <c r="F3994" s="2"/>
      <c r="G3994" s="2"/>
      <c r="H3994" s="2"/>
      <c r="I3994" s="2"/>
      <c r="J3994" s="2"/>
      <c r="K3994" s="2"/>
      <c r="L3994" s="4"/>
    </row>
    <row r="3995" spans="1:12">
      <c r="A3995" s="19"/>
      <c r="B3995" s="21"/>
      <c r="C3995" s="21"/>
      <c r="D3995" s="21"/>
      <c r="E3995" s="2"/>
      <c r="F3995" s="2"/>
      <c r="G3995" s="2"/>
      <c r="H3995" s="2"/>
      <c r="I3995" s="2"/>
      <c r="J3995" s="2"/>
      <c r="K3995" s="2"/>
      <c r="L3995" s="4"/>
    </row>
    <row r="3996" spans="1:12">
      <c r="A3996" s="19"/>
      <c r="B3996" s="21"/>
      <c r="C3996" s="21"/>
      <c r="D3996" s="21"/>
      <c r="E3996" s="2"/>
      <c r="F3996" s="2"/>
      <c r="G3996" s="2"/>
      <c r="H3996" s="2"/>
      <c r="I3996" s="2"/>
      <c r="J3996" s="2"/>
      <c r="K3996" s="2"/>
      <c r="L3996" s="4"/>
    </row>
    <row r="3997" spans="1:12">
      <c r="A3997" s="19"/>
      <c r="B3997" s="21"/>
      <c r="C3997" s="21"/>
      <c r="D3997" s="21"/>
      <c r="E3997" s="2"/>
      <c r="F3997" s="2"/>
      <c r="G3997" s="2"/>
      <c r="H3997" s="2"/>
      <c r="I3997" s="2"/>
      <c r="J3997" s="2"/>
      <c r="K3997" s="2"/>
      <c r="L3997" s="4"/>
    </row>
    <row r="3998" spans="1:12">
      <c r="A3998" s="19"/>
      <c r="B3998" s="21"/>
      <c r="C3998" s="21"/>
      <c r="D3998" s="21"/>
      <c r="E3998" s="2"/>
      <c r="F3998" s="2"/>
      <c r="G3998" s="2"/>
      <c r="H3998" s="2"/>
      <c r="I3998" s="2"/>
      <c r="J3998" s="2"/>
      <c r="K3998" s="2"/>
      <c r="L3998" s="4"/>
    </row>
    <row r="3999" spans="1:12">
      <c r="A3999" s="19"/>
      <c r="B3999" s="21"/>
      <c r="C3999" s="21"/>
      <c r="D3999" s="21"/>
      <c r="E3999" s="2"/>
      <c r="F3999" s="2"/>
      <c r="G3999" s="2"/>
      <c r="H3999" s="2"/>
      <c r="I3999" s="2"/>
      <c r="J3999" s="2"/>
      <c r="K3999" s="2"/>
      <c r="L3999" s="4"/>
    </row>
    <row r="4000" spans="1:12">
      <c r="A4000" s="19"/>
      <c r="B4000" s="21"/>
      <c r="C4000" s="21"/>
      <c r="D4000" s="21"/>
      <c r="E4000" s="2"/>
      <c r="F4000" s="2"/>
      <c r="G4000" s="2"/>
      <c r="H4000" s="2"/>
      <c r="I4000" s="2"/>
      <c r="J4000" s="2"/>
      <c r="K4000" s="2"/>
      <c r="L4000" s="4"/>
    </row>
    <row r="4001" spans="1:12">
      <c r="A4001" s="19"/>
      <c r="B4001" s="21"/>
      <c r="C4001" s="21"/>
      <c r="D4001" s="21"/>
      <c r="E4001" s="2"/>
      <c r="F4001" s="2"/>
      <c r="G4001" s="2"/>
      <c r="H4001" s="2"/>
      <c r="I4001" s="2"/>
      <c r="J4001" s="2"/>
      <c r="K4001" s="2"/>
      <c r="L4001" s="4"/>
    </row>
    <row r="4002" spans="1:12">
      <c r="A4002" s="19"/>
      <c r="B4002" s="21"/>
      <c r="C4002" s="21"/>
      <c r="D4002" s="21"/>
      <c r="E4002" s="2"/>
      <c r="F4002" s="2"/>
      <c r="G4002" s="2"/>
      <c r="H4002" s="2"/>
      <c r="I4002" s="2"/>
      <c r="J4002" s="2"/>
      <c r="K4002" s="2"/>
      <c r="L4002" s="4"/>
    </row>
    <row r="4003" spans="1:12">
      <c r="A4003" s="19"/>
      <c r="B4003" s="21"/>
      <c r="C4003" s="21"/>
      <c r="D4003" s="21"/>
      <c r="E4003" s="2"/>
      <c r="F4003" s="2"/>
      <c r="G4003" s="2"/>
      <c r="H4003" s="2"/>
      <c r="I4003" s="2"/>
      <c r="J4003" s="2"/>
      <c r="K4003" s="2"/>
      <c r="L4003" s="4"/>
    </row>
    <row r="4004" spans="1:12">
      <c r="A4004" s="19"/>
      <c r="B4004" s="21"/>
      <c r="C4004" s="21"/>
      <c r="D4004" s="21"/>
      <c r="E4004" s="2"/>
      <c r="F4004" s="2"/>
      <c r="G4004" s="2"/>
      <c r="H4004" s="2"/>
      <c r="I4004" s="2"/>
      <c r="J4004" s="2"/>
      <c r="K4004" s="2"/>
      <c r="L4004" s="4"/>
    </row>
    <row r="4005" spans="1:12">
      <c r="A4005" s="19"/>
      <c r="B4005" s="21"/>
      <c r="C4005" s="21"/>
      <c r="D4005" s="21"/>
      <c r="E4005" s="2"/>
      <c r="F4005" s="2"/>
      <c r="G4005" s="2"/>
      <c r="H4005" s="2"/>
      <c r="I4005" s="2"/>
      <c r="J4005" s="2"/>
      <c r="K4005" s="2"/>
      <c r="L4005" s="4"/>
    </row>
    <row r="4006" spans="1:12">
      <c r="A4006" s="19"/>
      <c r="B4006" s="21"/>
      <c r="C4006" s="21"/>
      <c r="D4006" s="21"/>
      <c r="E4006" s="2"/>
      <c r="F4006" s="2"/>
      <c r="G4006" s="2"/>
      <c r="H4006" s="2"/>
      <c r="I4006" s="2"/>
      <c r="J4006" s="2"/>
      <c r="K4006" s="2"/>
      <c r="L4006" s="4"/>
    </row>
    <row r="4007" spans="1:12">
      <c r="A4007" s="19"/>
      <c r="B4007" s="21"/>
      <c r="C4007" s="21"/>
      <c r="D4007" s="21"/>
      <c r="E4007" s="2"/>
      <c r="F4007" s="2"/>
      <c r="G4007" s="2"/>
      <c r="H4007" s="2"/>
      <c r="I4007" s="2"/>
      <c r="J4007" s="2"/>
      <c r="K4007" s="2"/>
      <c r="L4007" s="4"/>
    </row>
    <row r="4008" spans="1:12">
      <c r="A4008" s="19"/>
      <c r="B4008" s="21"/>
      <c r="C4008" s="21"/>
      <c r="D4008" s="21"/>
      <c r="E4008" s="2"/>
      <c r="F4008" s="2"/>
      <c r="G4008" s="2"/>
      <c r="H4008" s="2"/>
      <c r="I4008" s="2"/>
      <c r="J4008" s="2"/>
      <c r="K4008" s="2"/>
      <c r="L4008" s="4"/>
    </row>
    <row r="4009" spans="1:12">
      <c r="A4009" s="19"/>
      <c r="B4009" s="21"/>
      <c r="C4009" s="21"/>
      <c r="D4009" s="21"/>
      <c r="E4009" s="2"/>
      <c r="F4009" s="2"/>
      <c r="G4009" s="2"/>
      <c r="H4009" s="2"/>
      <c r="I4009" s="2"/>
      <c r="J4009" s="2"/>
      <c r="K4009" s="2"/>
      <c r="L4009" s="4"/>
    </row>
    <row r="4010" spans="1:12">
      <c r="A4010" s="19"/>
      <c r="B4010" s="21"/>
      <c r="C4010" s="21"/>
      <c r="D4010" s="21"/>
      <c r="E4010" s="2"/>
      <c r="F4010" s="2"/>
      <c r="G4010" s="2"/>
      <c r="H4010" s="2"/>
      <c r="I4010" s="2"/>
      <c r="J4010" s="2"/>
      <c r="K4010" s="2"/>
      <c r="L4010" s="4"/>
    </row>
    <row r="4011" spans="1:12">
      <c r="A4011" s="19"/>
      <c r="B4011" s="21"/>
      <c r="C4011" s="21"/>
      <c r="D4011" s="21"/>
      <c r="E4011" s="2"/>
      <c r="F4011" s="2"/>
      <c r="G4011" s="2"/>
      <c r="H4011" s="2"/>
      <c r="I4011" s="2"/>
      <c r="J4011" s="2"/>
      <c r="K4011" s="2"/>
      <c r="L4011" s="4"/>
    </row>
    <row r="4012" spans="1:12">
      <c r="A4012" s="19"/>
      <c r="B4012" s="21"/>
      <c r="C4012" s="21"/>
      <c r="D4012" s="21"/>
      <c r="E4012" s="2"/>
      <c r="F4012" s="2"/>
      <c r="G4012" s="2"/>
      <c r="H4012" s="2"/>
      <c r="I4012" s="2"/>
      <c r="J4012" s="2"/>
      <c r="K4012" s="2"/>
      <c r="L4012" s="4"/>
    </row>
    <row r="4013" spans="1:12">
      <c r="A4013" s="19"/>
      <c r="B4013" s="21"/>
      <c r="C4013" s="21"/>
      <c r="D4013" s="21"/>
      <c r="E4013" s="2"/>
      <c r="F4013" s="2"/>
      <c r="G4013" s="2"/>
      <c r="H4013" s="2"/>
      <c r="I4013" s="2"/>
      <c r="J4013" s="2"/>
      <c r="K4013" s="2"/>
      <c r="L4013" s="4"/>
    </row>
    <row r="4014" spans="1:12">
      <c r="A4014" s="19"/>
      <c r="B4014" s="21"/>
      <c r="C4014" s="21"/>
      <c r="D4014" s="21"/>
      <c r="E4014" s="2"/>
      <c r="F4014" s="2"/>
      <c r="G4014" s="2"/>
      <c r="H4014" s="2"/>
      <c r="I4014" s="2"/>
      <c r="J4014" s="2"/>
      <c r="K4014" s="2"/>
      <c r="L4014" s="4"/>
    </row>
    <row r="4015" spans="1:12">
      <c r="A4015" s="19"/>
      <c r="B4015" s="21"/>
      <c r="C4015" s="21"/>
      <c r="D4015" s="21"/>
      <c r="E4015" s="2"/>
      <c r="F4015" s="2"/>
      <c r="G4015" s="2"/>
      <c r="H4015" s="2"/>
      <c r="I4015" s="2"/>
      <c r="J4015" s="2"/>
      <c r="K4015" s="2"/>
      <c r="L4015" s="4"/>
    </row>
    <row r="4016" spans="1:12">
      <c r="A4016" s="19"/>
      <c r="B4016" s="21"/>
      <c r="C4016" s="21"/>
      <c r="D4016" s="21"/>
      <c r="E4016" s="2"/>
      <c r="F4016" s="2"/>
      <c r="G4016" s="2"/>
      <c r="H4016" s="2"/>
      <c r="I4016" s="2"/>
      <c r="J4016" s="2"/>
      <c r="K4016" s="2"/>
      <c r="L4016" s="4"/>
    </row>
    <row r="4017" spans="1:12">
      <c r="A4017" s="19"/>
      <c r="B4017" s="21"/>
      <c r="C4017" s="21"/>
      <c r="D4017" s="21"/>
      <c r="E4017" s="2"/>
      <c r="F4017" s="2"/>
      <c r="G4017" s="2"/>
      <c r="H4017" s="2"/>
      <c r="I4017" s="2"/>
      <c r="J4017" s="2"/>
      <c r="K4017" s="2"/>
      <c r="L4017" s="4"/>
    </row>
    <row r="4018" spans="1:12">
      <c r="A4018" s="19"/>
      <c r="B4018" s="21"/>
      <c r="C4018" s="21"/>
      <c r="D4018" s="21"/>
      <c r="E4018" s="2"/>
      <c r="F4018" s="2"/>
      <c r="G4018" s="2"/>
      <c r="H4018" s="2"/>
      <c r="I4018" s="2"/>
      <c r="J4018" s="2"/>
      <c r="K4018" s="2"/>
      <c r="L4018" s="4"/>
    </row>
    <row r="4019" spans="1:12">
      <c r="A4019" s="19"/>
      <c r="B4019" s="21"/>
      <c r="C4019" s="21"/>
      <c r="D4019" s="21"/>
      <c r="E4019" s="2"/>
      <c r="F4019" s="2"/>
      <c r="G4019" s="2"/>
      <c r="H4019" s="2"/>
      <c r="I4019" s="2"/>
      <c r="J4019" s="2"/>
      <c r="K4019" s="2"/>
      <c r="L4019" s="4"/>
    </row>
    <row r="4020" spans="1:12">
      <c r="A4020" s="19"/>
      <c r="B4020" s="21"/>
      <c r="C4020" s="21"/>
      <c r="D4020" s="21"/>
      <c r="E4020" s="2"/>
      <c r="F4020" s="2"/>
      <c r="G4020" s="2"/>
      <c r="H4020" s="2"/>
      <c r="I4020" s="2"/>
      <c r="J4020" s="2"/>
      <c r="K4020" s="2"/>
      <c r="L4020" s="4"/>
    </row>
    <row r="4021" spans="1:12">
      <c r="A4021" s="19"/>
      <c r="B4021" s="21"/>
      <c r="C4021" s="21"/>
      <c r="D4021" s="21"/>
      <c r="E4021" s="2"/>
      <c r="F4021" s="2"/>
      <c r="G4021" s="2"/>
      <c r="H4021" s="2"/>
      <c r="I4021" s="2"/>
      <c r="J4021" s="2"/>
      <c r="K4021" s="2"/>
      <c r="L4021" s="4"/>
    </row>
    <row r="4022" spans="1:12">
      <c r="A4022" s="19"/>
      <c r="B4022" s="21"/>
      <c r="C4022" s="21"/>
      <c r="D4022" s="21"/>
      <c r="E4022" s="2"/>
      <c r="F4022" s="2"/>
      <c r="G4022" s="2"/>
      <c r="H4022" s="2"/>
      <c r="I4022" s="2"/>
      <c r="J4022" s="2"/>
      <c r="K4022" s="2"/>
      <c r="L4022" s="4"/>
    </row>
    <row r="4023" spans="1:12">
      <c r="A4023" s="19"/>
      <c r="B4023" s="21"/>
      <c r="C4023" s="21"/>
      <c r="D4023" s="21"/>
      <c r="E4023" s="2"/>
      <c r="F4023" s="2"/>
      <c r="G4023" s="2"/>
      <c r="H4023" s="2"/>
      <c r="I4023" s="2"/>
      <c r="J4023" s="2"/>
      <c r="K4023" s="2"/>
      <c r="L4023" s="4"/>
    </row>
    <row r="4024" spans="1:12">
      <c r="A4024" s="19"/>
      <c r="B4024" s="21"/>
      <c r="C4024" s="21"/>
      <c r="D4024" s="21"/>
      <c r="E4024" s="2"/>
      <c r="F4024" s="2"/>
      <c r="G4024" s="2"/>
      <c r="H4024" s="2"/>
      <c r="I4024" s="2"/>
      <c r="J4024" s="2"/>
      <c r="K4024" s="2"/>
      <c r="L4024" s="4"/>
    </row>
    <row r="4025" spans="1:12">
      <c r="A4025" s="19"/>
      <c r="B4025" s="21"/>
      <c r="C4025" s="21"/>
      <c r="D4025" s="21"/>
      <c r="E4025" s="2"/>
      <c r="F4025" s="2"/>
      <c r="G4025" s="2"/>
      <c r="H4025" s="2"/>
      <c r="I4025" s="2"/>
      <c r="J4025" s="2"/>
      <c r="K4025" s="2"/>
      <c r="L4025" s="4"/>
    </row>
    <row r="4026" spans="1:12">
      <c r="A4026" s="19"/>
      <c r="B4026" s="21"/>
      <c r="C4026" s="21"/>
      <c r="D4026" s="21"/>
      <c r="E4026" s="2"/>
      <c r="F4026" s="2"/>
      <c r="G4026" s="2"/>
      <c r="H4026" s="2"/>
      <c r="I4026" s="2"/>
      <c r="J4026" s="2"/>
      <c r="K4026" s="2"/>
      <c r="L4026" s="4"/>
    </row>
    <row r="4027" spans="1:12">
      <c r="A4027" s="19"/>
      <c r="B4027" s="21"/>
      <c r="C4027" s="21"/>
      <c r="D4027" s="21"/>
      <c r="E4027" s="2"/>
      <c r="F4027" s="2"/>
      <c r="G4027" s="2"/>
      <c r="H4027" s="2"/>
      <c r="I4027" s="2"/>
      <c r="J4027" s="2"/>
      <c r="K4027" s="2"/>
      <c r="L4027" s="4"/>
    </row>
    <row r="4028" spans="1:12">
      <c r="A4028" s="19"/>
      <c r="B4028" s="21"/>
      <c r="C4028" s="21"/>
      <c r="D4028" s="21"/>
      <c r="E4028" s="2"/>
      <c r="F4028" s="2"/>
      <c r="G4028" s="2"/>
      <c r="H4028" s="2"/>
      <c r="I4028" s="2"/>
      <c r="J4028" s="2"/>
      <c r="K4028" s="2"/>
      <c r="L4028" s="4"/>
    </row>
    <row r="4029" spans="1:12">
      <c r="A4029" s="19"/>
      <c r="B4029" s="21"/>
      <c r="C4029" s="21"/>
      <c r="D4029" s="21"/>
      <c r="E4029" s="2"/>
      <c r="F4029" s="2"/>
      <c r="G4029" s="2"/>
      <c r="H4029" s="2"/>
      <c r="I4029" s="2"/>
      <c r="J4029" s="2"/>
      <c r="K4029" s="2"/>
      <c r="L4029" s="4"/>
    </row>
    <row r="4030" spans="1:12">
      <c r="A4030" s="19"/>
      <c r="B4030" s="21"/>
      <c r="C4030" s="21"/>
      <c r="D4030" s="21"/>
      <c r="E4030" s="2"/>
      <c r="F4030" s="2"/>
      <c r="G4030" s="2"/>
      <c r="H4030" s="2"/>
      <c r="I4030" s="2"/>
      <c r="J4030" s="2"/>
      <c r="K4030" s="2"/>
      <c r="L4030" s="4"/>
    </row>
    <row r="4031" spans="1:12">
      <c r="A4031" s="19"/>
      <c r="B4031" s="21"/>
      <c r="C4031" s="21"/>
      <c r="D4031" s="21"/>
      <c r="E4031" s="2"/>
      <c r="F4031" s="2"/>
      <c r="G4031" s="2"/>
      <c r="H4031" s="2"/>
      <c r="I4031" s="2"/>
      <c r="J4031" s="2"/>
      <c r="K4031" s="2"/>
      <c r="L4031" s="4"/>
    </row>
    <row r="4032" spans="1:12">
      <c r="A4032" s="19"/>
      <c r="B4032" s="21"/>
      <c r="C4032" s="21"/>
      <c r="D4032" s="21"/>
      <c r="E4032" s="2"/>
      <c r="F4032" s="2"/>
      <c r="G4032" s="2"/>
      <c r="H4032" s="2"/>
      <c r="I4032" s="2"/>
      <c r="J4032" s="2"/>
      <c r="K4032" s="2"/>
      <c r="L4032" s="4"/>
    </row>
    <row r="4033" spans="1:12">
      <c r="A4033" s="19"/>
      <c r="B4033" s="21"/>
      <c r="C4033" s="21"/>
      <c r="D4033" s="21"/>
      <c r="E4033" s="2"/>
      <c r="F4033" s="2"/>
      <c r="G4033" s="2"/>
      <c r="H4033" s="2"/>
      <c r="I4033" s="2"/>
      <c r="J4033" s="2"/>
      <c r="K4033" s="2"/>
      <c r="L4033" s="4"/>
    </row>
    <row r="4034" spans="1:12">
      <c r="A4034" s="19"/>
      <c r="B4034" s="21"/>
      <c r="C4034" s="21"/>
      <c r="D4034" s="21"/>
      <c r="E4034" s="2"/>
      <c r="F4034" s="2"/>
      <c r="G4034" s="2"/>
      <c r="H4034" s="2"/>
      <c r="I4034" s="2"/>
      <c r="J4034" s="2"/>
      <c r="K4034" s="2"/>
      <c r="L4034" s="4"/>
    </row>
    <row r="4035" spans="1:12">
      <c r="A4035" s="19"/>
      <c r="B4035" s="21"/>
      <c r="C4035" s="21"/>
      <c r="D4035" s="21"/>
      <c r="E4035" s="2"/>
      <c r="F4035" s="2"/>
      <c r="G4035" s="2"/>
      <c r="H4035" s="2"/>
      <c r="I4035" s="2"/>
      <c r="J4035" s="2"/>
      <c r="K4035" s="2"/>
      <c r="L4035" s="4"/>
    </row>
    <row r="4036" spans="1:12">
      <c r="A4036" s="19"/>
      <c r="B4036" s="21"/>
      <c r="C4036" s="21"/>
      <c r="D4036" s="21"/>
      <c r="E4036" s="2"/>
      <c r="F4036" s="2"/>
      <c r="G4036" s="2"/>
      <c r="H4036" s="2"/>
      <c r="I4036" s="2"/>
      <c r="J4036" s="2"/>
      <c r="K4036" s="2"/>
      <c r="L4036" s="4"/>
    </row>
    <row r="4037" spans="1:12">
      <c r="A4037" s="19"/>
      <c r="B4037" s="21"/>
      <c r="C4037" s="21"/>
      <c r="D4037" s="21"/>
      <c r="E4037" s="2"/>
      <c r="F4037" s="2"/>
      <c r="G4037" s="2"/>
      <c r="H4037" s="2"/>
      <c r="I4037" s="2"/>
      <c r="J4037" s="2"/>
      <c r="K4037" s="2"/>
      <c r="L4037" s="4"/>
    </row>
    <row r="4038" spans="1:12">
      <c r="A4038" s="19"/>
      <c r="B4038" s="21"/>
      <c r="C4038" s="21"/>
      <c r="D4038" s="21"/>
      <c r="E4038" s="2"/>
      <c r="F4038" s="2"/>
      <c r="G4038" s="2"/>
      <c r="H4038" s="2"/>
      <c r="I4038" s="2"/>
      <c r="J4038" s="2"/>
      <c r="K4038" s="2"/>
      <c r="L4038" s="4"/>
    </row>
    <row r="4039" spans="1:12">
      <c r="A4039" s="19"/>
      <c r="B4039" s="21"/>
      <c r="C4039" s="21"/>
      <c r="D4039" s="21"/>
      <c r="E4039" s="2"/>
      <c r="F4039" s="2"/>
      <c r="G4039" s="2"/>
      <c r="H4039" s="2"/>
      <c r="I4039" s="2"/>
      <c r="J4039" s="2"/>
      <c r="K4039" s="2"/>
      <c r="L4039" s="4"/>
    </row>
    <row r="4040" spans="1:12">
      <c r="A4040" s="19"/>
      <c r="B4040" s="21"/>
      <c r="C4040" s="21"/>
      <c r="D4040" s="21"/>
      <c r="E4040" s="2"/>
      <c r="F4040" s="2"/>
      <c r="G4040" s="2"/>
      <c r="H4040" s="2"/>
      <c r="I4040" s="2"/>
      <c r="J4040" s="2"/>
      <c r="K4040" s="2"/>
      <c r="L4040" s="4"/>
    </row>
    <row r="4041" spans="1:12">
      <c r="A4041" s="19"/>
      <c r="B4041" s="21"/>
      <c r="C4041" s="21"/>
      <c r="D4041" s="21"/>
      <c r="E4041" s="2"/>
      <c r="F4041" s="2"/>
      <c r="G4041" s="2"/>
      <c r="H4041" s="2"/>
      <c r="I4041" s="2"/>
      <c r="J4041" s="2"/>
      <c r="K4041" s="2"/>
      <c r="L4041" s="4"/>
    </row>
    <row r="4042" spans="1:12">
      <c r="A4042" s="19"/>
      <c r="B4042" s="21"/>
      <c r="C4042" s="21"/>
      <c r="D4042" s="21"/>
      <c r="E4042" s="2"/>
      <c r="F4042" s="2"/>
      <c r="G4042" s="2"/>
      <c r="H4042" s="2"/>
      <c r="I4042" s="2"/>
      <c r="J4042" s="2"/>
      <c r="K4042" s="2"/>
      <c r="L4042" s="4"/>
    </row>
    <row r="4043" spans="1:12">
      <c r="A4043" s="19"/>
      <c r="B4043" s="21"/>
      <c r="C4043" s="21"/>
      <c r="D4043" s="21"/>
      <c r="E4043" s="2"/>
      <c r="F4043" s="2"/>
      <c r="G4043" s="2"/>
      <c r="H4043" s="2"/>
      <c r="I4043" s="2"/>
      <c r="J4043" s="2"/>
      <c r="K4043" s="2"/>
      <c r="L4043" s="4"/>
    </row>
    <row r="4044" spans="1:12">
      <c r="A4044" s="19"/>
      <c r="B4044" s="21"/>
      <c r="C4044" s="21"/>
      <c r="D4044" s="2"/>
      <c r="E4044" s="2"/>
      <c r="F4044" s="2"/>
      <c r="G4044" s="2"/>
      <c r="H4044" s="2"/>
      <c r="I4044" s="2"/>
      <c r="J4044" s="2"/>
      <c r="K4044" s="2"/>
      <c r="L4044" s="4"/>
    </row>
    <row r="4045" spans="1:12">
      <c r="A4045" s="19"/>
      <c r="B4045" s="21"/>
      <c r="C4045" s="21"/>
      <c r="D4045" s="2"/>
      <c r="E4045" s="2"/>
      <c r="F4045" s="2"/>
      <c r="G4045" s="2"/>
      <c r="H4045" s="2"/>
      <c r="I4045" s="2"/>
      <c r="J4045" s="2"/>
      <c r="K4045" s="2"/>
      <c r="L4045" s="4"/>
    </row>
    <row r="4046" spans="1:12">
      <c r="A4046" s="19"/>
      <c r="B4046" s="21"/>
      <c r="C4046" s="21"/>
      <c r="D4046" s="21"/>
      <c r="E4046" s="2"/>
      <c r="F4046" s="2"/>
      <c r="G4046" s="2"/>
      <c r="H4046" s="2"/>
      <c r="I4046" s="2"/>
      <c r="J4046" s="2"/>
      <c r="K4046" s="2"/>
      <c r="L4046" s="4"/>
    </row>
    <row r="4047" spans="1:12">
      <c r="A4047" s="19"/>
      <c r="B4047" s="21"/>
      <c r="C4047" s="21"/>
      <c r="D4047" s="21"/>
      <c r="E4047" s="2"/>
      <c r="F4047" s="2"/>
      <c r="G4047" s="2"/>
      <c r="H4047" s="2"/>
      <c r="I4047" s="2"/>
      <c r="J4047" s="2"/>
      <c r="K4047" s="2"/>
      <c r="L4047" s="4"/>
    </row>
    <row r="4048" spans="1:12">
      <c r="A4048" s="19"/>
      <c r="B4048" s="21"/>
      <c r="C4048" s="21"/>
      <c r="D4048" s="21"/>
      <c r="E4048" s="2"/>
      <c r="F4048" s="2"/>
      <c r="G4048" s="2"/>
      <c r="H4048" s="2"/>
      <c r="I4048" s="2"/>
      <c r="J4048" s="2"/>
      <c r="K4048" s="2"/>
      <c r="L4048" s="4"/>
    </row>
    <row r="4049" spans="1:12">
      <c r="A4049" s="19"/>
      <c r="B4049" s="21"/>
      <c r="C4049" s="21"/>
      <c r="D4049" s="21"/>
      <c r="E4049" s="2"/>
      <c r="F4049" s="2"/>
      <c r="G4049" s="2"/>
      <c r="H4049" s="2"/>
      <c r="I4049" s="2"/>
      <c r="J4049" s="2"/>
      <c r="K4049" s="2"/>
      <c r="L4049" s="4"/>
    </row>
    <row r="4050" spans="1:12">
      <c r="A4050" s="19"/>
      <c r="B4050" s="21"/>
      <c r="C4050" s="21"/>
      <c r="D4050" s="21"/>
      <c r="E4050" s="2"/>
      <c r="F4050" s="2"/>
      <c r="G4050" s="2"/>
      <c r="H4050" s="2"/>
      <c r="I4050" s="2"/>
      <c r="J4050" s="2"/>
      <c r="K4050" s="2"/>
      <c r="L4050" s="4"/>
    </row>
    <row r="4051" spans="1:12">
      <c r="A4051" s="19"/>
      <c r="B4051" s="21"/>
      <c r="C4051" s="21"/>
      <c r="D4051" s="21"/>
      <c r="E4051" s="2"/>
      <c r="F4051" s="2"/>
      <c r="G4051" s="2"/>
      <c r="H4051" s="2"/>
      <c r="I4051" s="2"/>
      <c r="J4051" s="2"/>
      <c r="K4051" s="2"/>
      <c r="L4051" s="4"/>
    </row>
    <row r="4052" spans="1:12">
      <c r="A4052" s="19"/>
      <c r="B4052" s="21"/>
      <c r="C4052" s="21"/>
      <c r="D4052" s="21"/>
      <c r="E4052" s="2"/>
      <c r="F4052" s="2"/>
      <c r="G4052" s="2"/>
      <c r="H4052" s="2"/>
      <c r="I4052" s="2"/>
      <c r="J4052" s="2"/>
      <c r="K4052" s="2"/>
      <c r="L4052" s="4"/>
    </row>
    <row r="4053" spans="1:12">
      <c r="A4053" s="19"/>
      <c r="B4053" s="21"/>
      <c r="C4053" s="21"/>
      <c r="D4053" s="21"/>
      <c r="E4053" s="2"/>
      <c r="F4053" s="2"/>
      <c r="G4053" s="2"/>
      <c r="H4053" s="2"/>
      <c r="I4053" s="2"/>
      <c r="J4053" s="2"/>
      <c r="K4053" s="2"/>
      <c r="L4053" s="4"/>
    </row>
    <row r="4054" spans="1:12">
      <c r="A4054" s="19"/>
      <c r="B4054" s="21"/>
      <c r="C4054" s="21"/>
      <c r="D4054" s="21"/>
      <c r="E4054" s="2"/>
      <c r="F4054" s="2"/>
      <c r="G4054" s="2"/>
      <c r="H4054" s="2"/>
      <c r="I4054" s="2"/>
      <c r="J4054" s="2"/>
      <c r="K4054" s="2"/>
      <c r="L4054" s="4"/>
    </row>
    <row r="4055" spans="1:12">
      <c r="A4055" s="19"/>
      <c r="B4055" s="21"/>
      <c r="C4055" s="21"/>
      <c r="D4055" s="21"/>
      <c r="E4055" s="2"/>
      <c r="F4055" s="2"/>
      <c r="G4055" s="2"/>
      <c r="H4055" s="2"/>
      <c r="I4055" s="2"/>
      <c r="J4055" s="2"/>
      <c r="K4055" s="2"/>
      <c r="L4055" s="4"/>
    </row>
    <row r="4056" spans="1:12">
      <c r="A4056" s="19"/>
      <c r="B4056" s="21"/>
      <c r="C4056" s="21"/>
      <c r="D4056" s="21"/>
      <c r="E4056" s="2"/>
      <c r="F4056" s="2"/>
      <c r="G4056" s="2"/>
      <c r="H4056" s="2"/>
      <c r="I4056" s="2"/>
      <c r="J4056" s="2"/>
      <c r="K4056" s="2"/>
      <c r="L4056" s="4"/>
    </row>
    <row r="4057" spans="1:12">
      <c r="A4057" s="19"/>
      <c r="B4057" s="21"/>
      <c r="C4057" s="21"/>
      <c r="D4057" s="21"/>
      <c r="E4057" s="2"/>
      <c r="F4057" s="2"/>
      <c r="G4057" s="2"/>
      <c r="H4057" s="2"/>
      <c r="I4057" s="2"/>
      <c r="J4057" s="2"/>
      <c r="K4057" s="2"/>
      <c r="L4057" s="4"/>
    </row>
    <row r="4058" spans="1:12">
      <c r="A4058" s="19"/>
      <c r="B4058" s="21"/>
      <c r="C4058" s="21"/>
      <c r="D4058" s="21"/>
      <c r="E4058" s="2"/>
      <c r="F4058" s="2"/>
      <c r="G4058" s="2"/>
      <c r="H4058" s="2"/>
      <c r="I4058" s="2"/>
      <c r="J4058" s="2"/>
      <c r="K4058" s="2"/>
      <c r="L4058" s="4"/>
    </row>
    <row r="4059" spans="1:12">
      <c r="A4059" s="19"/>
      <c r="B4059" s="21"/>
      <c r="C4059" s="21"/>
      <c r="D4059" s="21"/>
      <c r="E4059" s="2"/>
      <c r="F4059" s="2"/>
      <c r="G4059" s="2"/>
      <c r="H4059" s="2"/>
      <c r="I4059" s="2"/>
      <c r="J4059" s="2"/>
      <c r="K4059" s="2"/>
      <c r="L4059" s="4"/>
    </row>
    <row r="4060" spans="1:12">
      <c r="A4060" s="19"/>
      <c r="B4060" s="21"/>
      <c r="C4060" s="21"/>
      <c r="D4060" s="21"/>
      <c r="E4060" s="2"/>
      <c r="F4060" s="2"/>
      <c r="G4060" s="2"/>
      <c r="H4060" s="2"/>
      <c r="I4060" s="2"/>
      <c r="J4060" s="2"/>
      <c r="K4060" s="2"/>
      <c r="L4060" s="4"/>
    </row>
    <row r="4061" spans="1:12">
      <c r="A4061" s="19"/>
      <c r="B4061" s="21"/>
      <c r="C4061" s="21"/>
      <c r="D4061" s="21"/>
      <c r="E4061" s="2"/>
      <c r="F4061" s="2"/>
      <c r="G4061" s="2"/>
      <c r="H4061" s="2"/>
      <c r="I4061" s="2"/>
      <c r="J4061" s="2"/>
      <c r="K4061" s="2"/>
      <c r="L4061" s="4"/>
    </row>
    <row r="4062" spans="1:12">
      <c r="A4062" s="19"/>
      <c r="B4062" s="21"/>
      <c r="C4062" s="21"/>
      <c r="D4062" s="21"/>
      <c r="E4062" s="2"/>
      <c r="F4062" s="2"/>
      <c r="G4062" s="2"/>
      <c r="H4062" s="2"/>
      <c r="I4062" s="2"/>
      <c r="J4062" s="2"/>
      <c r="K4062" s="2"/>
      <c r="L4062" s="4"/>
    </row>
    <row r="4063" spans="1:12">
      <c r="A4063" s="19"/>
      <c r="B4063" s="21"/>
      <c r="C4063" s="21"/>
      <c r="D4063" s="21"/>
      <c r="E4063" s="2"/>
      <c r="F4063" s="2"/>
      <c r="G4063" s="2"/>
      <c r="H4063" s="2"/>
      <c r="I4063" s="2"/>
      <c r="J4063" s="2"/>
      <c r="K4063" s="2"/>
      <c r="L4063" s="4"/>
    </row>
    <row r="4064" spans="1:12">
      <c r="A4064" s="19"/>
      <c r="B4064" s="21"/>
      <c r="C4064" s="21"/>
      <c r="D4064" s="21"/>
      <c r="E4064" s="2"/>
      <c r="F4064" s="2"/>
      <c r="G4064" s="2"/>
      <c r="H4064" s="2"/>
      <c r="I4064" s="2"/>
      <c r="J4064" s="2"/>
      <c r="K4064" s="2"/>
      <c r="L4064" s="4"/>
    </row>
    <row r="4065" spans="1:12">
      <c r="A4065" s="19"/>
      <c r="B4065" s="21"/>
      <c r="C4065" s="21"/>
      <c r="D4065" s="21"/>
      <c r="E4065" s="2"/>
      <c r="F4065" s="2"/>
      <c r="G4065" s="2"/>
      <c r="H4065" s="2"/>
      <c r="I4065" s="2"/>
      <c r="J4065" s="2"/>
      <c r="K4065" s="2"/>
      <c r="L4065" s="4"/>
    </row>
    <row r="4066" spans="1:12">
      <c r="A4066" s="19"/>
      <c r="B4066" s="21"/>
      <c r="C4066" s="21"/>
      <c r="D4066" s="21"/>
      <c r="E4066" s="2"/>
      <c r="F4066" s="2"/>
      <c r="G4066" s="2"/>
      <c r="H4066" s="2"/>
      <c r="I4066" s="2"/>
      <c r="J4066" s="2"/>
      <c r="K4066" s="2"/>
      <c r="L4066" s="4"/>
    </row>
    <row r="4067" spans="1:12">
      <c r="A4067" s="23"/>
      <c r="B4067" s="21"/>
      <c r="C4067" s="21"/>
      <c r="D4067" s="21"/>
      <c r="E4067" s="2"/>
      <c r="F4067" s="2"/>
      <c r="G4067" s="2"/>
      <c r="H4067" s="2"/>
      <c r="I4067" s="2"/>
      <c r="J4067" s="2"/>
      <c r="K4067" s="2"/>
      <c r="L4067" s="4"/>
    </row>
    <row r="4068" spans="1:12">
      <c r="A4068" s="19"/>
      <c r="B4068" s="21"/>
      <c r="C4068" s="21"/>
      <c r="D4068" s="21"/>
      <c r="E4068" s="2"/>
      <c r="F4068" s="2"/>
      <c r="G4068" s="2"/>
      <c r="H4068" s="2"/>
      <c r="I4068" s="2"/>
      <c r="J4068" s="2"/>
      <c r="K4068" s="2"/>
      <c r="L4068" s="4"/>
    </row>
    <row r="4069" spans="1:12">
      <c r="A4069" s="19"/>
      <c r="B4069" s="21"/>
      <c r="C4069" s="21"/>
      <c r="D4069" s="21"/>
      <c r="E4069" s="2"/>
      <c r="F4069" s="2"/>
      <c r="G4069" s="2"/>
      <c r="H4069" s="2"/>
      <c r="I4069" s="2"/>
      <c r="J4069" s="2"/>
      <c r="K4069" s="2"/>
      <c r="L4069" s="4"/>
    </row>
    <row r="4070" spans="1:12">
      <c r="A4070" s="19"/>
      <c r="B4070" s="21"/>
      <c r="C4070" s="21"/>
      <c r="D4070" s="21"/>
      <c r="E4070" s="2"/>
      <c r="F4070" s="2"/>
      <c r="G4070" s="2"/>
      <c r="H4070" s="2"/>
      <c r="I4070" s="2"/>
      <c r="J4070" s="2"/>
      <c r="K4070" s="2"/>
      <c r="L4070" s="4"/>
    </row>
    <row r="4071" spans="1:12">
      <c r="A4071" s="19"/>
      <c r="B4071" s="21"/>
      <c r="C4071" s="21"/>
      <c r="D4071" s="21"/>
      <c r="E4071" s="2"/>
      <c r="F4071" s="2"/>
      <c r="G4071" s="2"/>
      <c r="H4071" s="2"/>
      <c r="I4071" s="2"/>
      <c r="J4071" s="2"/>
      <c r="K4071" s="2"/>
      <c r="L4071" s="4"/>
    </row>
    <row r="4072" spans="1:12">
      <c r="A4072" s="19"/>
      <c r="B4072" s="21"/>
      <c r="C4072" s="21"/>
      <c r="D4072" s="21"/>
      <c r="E4072" s="2"/>
      <c r="F4072" s="2"/>
      <c r="G4072" s="2"/>
      <c r="H4072" s="2"/>
      <c r="I4072" s="2"/>
      <c r="J4072" s="2"/>
      <c r="K4072" s="2"/>
      <c r="L4072" s="4"/>
    </row>
    <row r="4073" spans="1:12">
      <c r="A4073" s="19"/>
      <c r="B4073" s="21"/>
      <c r="C4073" s="21"/>
      <c r="D4073" s="21"/>
      <c r="E4073" s="2"/>
      <c r="F4073" s="2"/>
      <c r="G4073" s="2"/>
      <c r="H4073" s="2"/>
      <c r="I4073" s="2"/>
      <c r="J4073" s="2"/>
      <c r="K4073" s="2"/>
      <c r="L4073" s="4"/>
    </row>
    <row r="4074" spans="1:12">
      <c r="A4074" s="19"/>
      <c r="B4074" s="21"/>
      <c r="C4074" s="21"/>
      <c r="D4074" s="21"/>
      <c r="E4074" s="2"/>
      <c r="F4074" s="2"/>
      <c r="G4074" s="2"/>
      <c r="H4074" s="2"/>
      <c r="I4074" s="2"/>
      <c r="J4074" s="2"/>
      <c r="K4074" s="2"/>
      <c r="L4074" s="4"/>
    </row>
    <row r="4075" spans="1:12">
      <c r="A4075" s="19"/>
      <c r="B4075" s="21"/>
      <c r="C4075" s="21"/>
      <c r="D4075" s="21"/>
      <c r="E4075" s="2"/>
      <c r="F4075" s="2"/>
      <c r="G4075" s="2"/>
      <c r="H4075" s="2"/>
      <c r="I4075" s="2"/>
      <c r="J4075" s="2"/>
      <c r="K4075" s="2"/>
      <c r="L4075" s="4"/>
    </row>
    <row r="4076" spans="1:12">
      <c r="A4076" s="19"/>
      <c r="B4076" s="21"/>
      <c r="C4076" s="21"/>
      <c r="D4076" s="21"/>
      <c r="E4076" s="2"/>
      <c r="F4076" s="2"/>
      <c r="G4076" s="2"/>
      <c r="H4076" s="2"/>
      <c r="I4076" s="2"/>
      <c r="J4076" s="2"/>
      <c r="K4076" s="2"/>
      <c r="L4076" s="4"/>
    </row>
    <row r="4077" spans="1:12">
      <c r="A4077" s="19"/>
      <c r="B4077" s="21"/>
      <c r="C4077" s="21"/>
      <c r="D4077" s="21"/>
      <c r="E4077" s="2"/>
      <c r="F4077" s="2"/>
      <c r="G4077" s="2"/>
      <c r="H4077" s="2"/>
      <c r="I4077" s="2"/>
      <c r="J4077" s="2"/>
      <c r="K4077" s="2"/>
      <c r="L4077" s="4"/>
    </row>
    <row r="4078" spans="1:12">
      <c r="A4078" s="19"/>
      <c r="B4078" s="21"/>
      <c r="C4078" s="21"/>
      <c r="D4078" s="21"/>
      <c r="E4078" s="2"/>
      <c r="F4078" s="2"/>
      <c r="G4078" s="2"/>
      <c r="H4078" s="2"/>
      <c r="I4078" s="2"/>
      <c r="J4078" s="2"/>
      <c r="K4078" s="2"/>
      <c r="L4078" s="4"/>
    </row>
    <row r="4079" spans="1:12">
      <c r="A4079" s="23"/>
      <c r="B4079" s="21"/>
      <c r="C4079" s="21"/>
      <c r="D4079" s="21"/>
      <c r="E4079" s="2"/>
      <c r="F4079" s="2"/>
      <c r="G4079" s="2"/>
      <c r="H4079" s="2"/>
      <c r="I4079" s="2"/>
      <c r="J4079" s="2"/>
      <c r="K4079" s="2"/>
      <c r="L4079" s="4"/>
    </row>
    <row r="4080" spans="1:12">
      <c r="A4080" s="23"/>
      <c r="B4080" s="21"/>
      <c r="C4080" s="21"/>
      <c r="D4080" s="21"/>
      <c r="E4080" s="2"/>
      <c r="F4080" s="2"/>
      <c r="G4080" s="2"/>
      <c r="H4080" s="2"/>
      <c r="I4080" s="2"/>
      <c r="J4080" s="2"/>
      <c r="K4080" s="2"/>
      <c r="L4080" s="4"/>
    </row>
    <row r="4081" spans="1:12">
      <c r="A4081" s="19"/>
      <c r="B4081" s="21"/>
      <c r="C4081" s="21"/>
      <c r="D4081" s="21"/>
      <c r="E4081" s="2"/>
      <c r="F4081" s="2"/>
      <c r="G4081" s="2"/>
      <c r="H4081" s="2"/>
      <c r="I4081" s="2"/>
      <c r="J4081" s="2"/>
      <c r="K4081" s="2"/>
      <c r="L4081" s="4"/>
    </row>
    <row r="4082" spans="1:12">
      <c r="A4082" s="19"/>
      <c r="B4082" s="21"/>
      <c r="C4082" s="21"/>
      <c r="D4082" s="21"/>
      <c r="E4082" s="2"/>
      <c r="F4082" s="2"/>
      <c r="G4082" s="2"/>
      <c r="H4082" s="2"/>
      <c r="I4082" s="2"/>
      <c r="J4082" s="2"/>
      <c r="K4082" s="2"/>
      <c r="L4082" s="4"/>
    </row>
    <row r="4083" spans="1:12">
      <c r="A4083" s="19"/>
      <c r="B4083" s="21"/>
      <c r="C4083" s="21"/>
      <c r="D4083" s="21"/>
      <c r="E4083" s="2"/>
      <c r="F4083" s="2"/>
      <c r="G4083" s="2"/>
      <c r="H4083" s="2"/>
      <c r="I4083" s="2"/>
      <c r="J4083" s="2"/>
      <c r="K4083" s="2"/>
      <c r="L4083" s="4"/>
    </row>
    <row r="4084" spans="1:12">
      <c r="A4084" s="19"/>
      <c r="B4084" s="21"/>
      <c r="C4084" s="21"/>
      <c r="D4084" s="21"/>
      <c r="E4084" s="2"/>
      <c r="F4084" s="2"/>
      <c r="G4084" s="2"/>
      <c r="H4084" s="2"/>
      <c r="I4084" s="2"/>
      <c r="J4084" s="2"/>
      <c r="K4084" s="2"/>
      <c r="L4084" s="4"/>
    </row>
    <row r="4085" spans="1:12">
      <c r="A4085" s="19"/>
      <c r="B4085" s="21"/>
      <c r="C4085" s="21"/>
      <c r="D4085" s="21"/>
      <c r="E4085" s="2"/>
      <c r="F4085" s="2"/>
      <c r="G4085" s="2"/>
      <c r="H4085" s="2"/>
      <c r="I4085" s="2"/>
      <c r="J4085" s="2"/>
      <c r="K4085" s="2"/>
      <c r="L4085" s="4"/>
    </row>
    <row r="4086" spans="1:12">
      <c r="A4086" s="19"/>
      <c r="B4086" s="21"/>
      <c r="C4086" s="21"/>
      <c r="D4086" s="21"/>
      <c r="E4086" s="2"/>
      <c r="F4086" s="2"/>
      <c r="G4086" s="2"/>
      <c r="H4086" s="2"/>
      <c r="I4086" s="2"/>
      <c r="J4086" s="2"/>
      <c r="K4086" s="2"/>
      <c r="L4086" s="4"/>
    </row>
    <row r="4087" spans="1:12">
      <c r="A4087" s="19"/>
      <c r="B4087" s="21"/>
      <c r="C4087" s="21"/>
      <c r="D4087" s="21"/>
      <c r="E4087" s="2"/>
      <c r="F4087" s="2"/>
      <c r="G4087" s="2"/>
      <c r="H4087" s="2"/>
      <c r="I4087" s="2"/>
      <c r="J4087" s="2"/>
      <c r="K4087" s="2"/>
      <c r="L4087" s="4"/>
    </row>
    <row r="4088" spans="1:12">
      <c r="A4088" s="19"/>
      <c r="B4088" s="21"/>
      <c r="C4088" s="21"/>
      <c r="D4088" s="21"/>
      <c r="E4088" s="2"/>
      <c r="F4088" s="2"/>
      <c r="G4088" s="2"/>
      <c r="H4088" s="2"/>
      <c r="I4088" s="2"/>
      <c r="J4088" s="2"/>
      <c r="K4088" s="2"/>
      <c r="L4088" s="4"/>
    </row>
    <row r="4089" spans="1:12">
      <c r="A4089" s="19"/>
      <c r="B4089" s="21"/>
      <c r="C4089" s="21"/>
      <c r="D4089" s="21"/>
      <c r="E4089" s="2"/>
      <c r="F4089" s="2"/>
      <c r="G4089" s="2"/>
      <c r="H4089" s="2"/>
      <c r="I4089" s="2"/>
      <c r="J4089" s="2"/>
      <c r="K4089" s="2"/>
      <c r="L4089" s="4"/>
    </row>
    <row r="4090" spans="1:12">
      <c r="A4090" s="19"/>
      <c r="B4090" s="21"/>
      <c r="C4090" s="21"/>
      <c r="D4090" s="21"/>
      <c r="E4090" s="2"/>
      <c r="F4090" s="2"/>
      <c r="G4090" s="2"/>
      <c r="H4090" s="2"/>
      <c r="I4090" s="2"/>
      <c r="J4090" s="2"/>
      <c r="K4090" s="2"/>
      <c r="L4090" s="4"/>
    </row>
    <row r="4091" spans="1:12">
      <c r="A4091" s="19"/>
      <c r="B4091" s="21"/>
      <c r="C4091" s="21"/>
      <c r="D4091" s="21"/>
      <c r="E4091" s="2"/>
      <c r="F4091" s="2"/>
      <c r="G4091" s="2"/>
      <c r="H4091" s="2"/>
      <c r="I4091" s="2"/>
      <c r="J4091" s="2"/>
      <c r="K4091" s="2"/>
      <c r="L4091" s="4"/>
    </row>
    <row r="4092" spans="1:12">
      <c r="A4092" s="19"/>
      <c r="B4092" s="21"/>
      <c r="C4092" s="21"/>
      <c r="D4092" s="21"/>
      <c r="E4092" s="2"/>
      <c r="F4092" s="2"/>
      <c r="G4092" s="2"/>
      <c r="H4092" s="2"/>
      <c r="I4092" s="2"/>
      <c r="J4092" s="2"/>
      <c r="K4092" s="2"/>
      <c r="L4092" s="4"/>
    </row>
    <row r="4093" spans="1:12">
      <c r="A4093" s="24"/>
      <c r="B4093" s="21"/>
      <c r="C4093" s="21"/>
      <c r="D4093" s="21"/>
      <c r="E4093" s="2"/>
      <c r="F4093" s="2"/>
      <c r="G4093" s="2"/>
      <c r="H4093" s="2"/>
      <c r="I4093" s="2"/>
      <c r="J4093" s="2"/>
      <c r="K4093" s="2"/>
      <c r="L4093" s="4"/>
    </row>
    <row r="4094" spans="1:12">
      <c r="A4094" s="19"/>
      <c r="B4094" s="21"/>
      <c r="C4094" s="21"/>
      <c r="D4094" s="21"/>
      <c r="E4094" s="21"/>
      <c r="F4094" s="2"/>
      <c r="G4094" s="2"/>
      <c r="H4094" s="2"/>
      <c r="I4094" s="2"/>
      <c r="J4094" s="2"/>
      <c r="K4094" s="2"/>
      <c r="L4094" s="4"/>
    </row>
    <row r="4095" spans="1:12">
      <c r="A4095" s="19"/>
      <c r="B4095" s="21"/>
      <c r="C4095" s="21"/>
      <c r="D4095" s="21"/>
      <c r="E4095" s="21"/>
      <c r="F4095" s="2"/>
      <c r="G4095" s="2"/>
      <c r="H4095" s="2"/>
      <c r="I4095" s="2"/>
      <c r="J4095" s="2"/>
      <c r="K4095" s="2"/>
      <c r="L4095" s="4"/>
    </row>
    <row r="4096" spans="1:12">
      <c r="A4096" s="19"/>
      <c r="B4096" s="21"/>
      <c r="C4096" s="21"/>
      <c r="D4096" s="21"/>
      <c r="E4096" s="2"/>
      <c r="F4096" s="2"/>
      <c r="G4096" s="2"/>
      <c r="H4096" s="2"/>
      <c r="I4096" s="2"/>
      <c r="J4096" s="2"/>
      <c r="K4096" s="2"/>
      <c r="L4096" s="4"/>
    </row>
    <row r="4097" spans="1:12">
      <c r="A4097" s="19"/>
      <c r="B4097" s="21"/>
      <c r="C4097" s="21"/>
      <c r="D4097" s="21"/>
      <c r="E4097" s="2"/>
      <c r="F4097" s="2"/>
      <c r="G4097" s="2"/>
      <c r="H4097" s="2"/>
      <c r="I4097" s="2"/>
      <c r="J4097" s="2"/>
      <c r="K4097" s="2"/>
      <c r="L4097" s="4"/>
    </row>
    <row r="4098" spans="1:12">
      <c r="A4098" s="19"/>
      <c r="B4098" s="21"/>
      <c r="C4098" s="21"/>
      <c r="D4098" s="21"/>
      <c r="E4098" s="2"/>
      <c r="F4098" s="2"/>
      <c r="G4098" s="2"/>
      <c r="H4098" s="2"/>
      <c r="I4098" s="2"/>
      <c r="J4098" s="2"/>
      <c r="K4098" s="2"/>
      <c r="L4098" s="4"/>
    </row>
    <row r="4099" spans="1:12">
      <c r="A4099" s="19"/>
      <c r="B4099" s="21"/>
      <c r="C4099" s="21"/>
      <c r="D4099" s="21"/>
      <c r="E4099" s="2"/>
      <c r="F4099" s="2"/>
      <c r="G4099" s="2"/>
      <c r="H4099" s="2"/>
      <c r="I4099" s="2"/>
      <c r="J4099" s="2"/>
      <c r="K4099" s="2"/>
      <c r="L4099" s="4"/>
    </row>
    <row r="4100" spans="1:12">
      <c r="A4100" s="19"/>
      <c r="B4100" s="21"/>
      <c r="C4100" s="21"/>
      <c r="D4100" s="21"/>
      <c r="E4100" s="2"/>
      <c r="F4100" s="2"/>
      <c r="G4100" s="2"/>
      <c r="H4100" s="2"/>
      <c r="I4100" s="2"/>
      <c r="J4100" s="2"/>
      <c r="K4100" s="2"/>
      <c r="L4100" s="4"/>
    </row>
    <row r="4101" spans="1:12">
      <c r="A4101" s="19"/>
      <c r="B4101" s="21"/>
      <c r="C4101" s="21"/>
      <c r="D4101" s="21"/>
      <c r="E4101" s="2"/>
      <c r="F4101" s="2"/>
      <c r="G4101" s="2"/>
      <c r="H4101" s="2"/>
      <c r="I4101" s="2"/>
      <c r="J4101" s="2"/>
      <c r="K4101" s="2"/>
      <c r="L4101" s="4"/>
    </row>
    <row r="4102" spans="1:12">
      <c r="A4102" s="19"/>
      <c r="B4102" s="21"/>
      <c r="C4102" s="21"/>
      <c r="D4102" s="21"/>
      <c r="E4102" s="2"/>
      <c r="F4102" s="2"/>
      <c r="G4102" s="2"/>
      <c r="H4102" s="2"/>
      <c r="I4102" s="2"/>
      <c r="J4102" s="2"/>
      <c r="K4102" s="2"/>
      <c r="L4102" s="4"/>
    </row>
    <row r="4103" spans="1:12">
      <c r="A4103" s="19"/>
      <c r="B4103" s="21"/>
      <c r="C4103" s="21"/>
      <c r="D4103" s="21"/>
      <c r="E4103" s="2"/>
      <c r="F4103" s="2"/>
      <c r="G4103" s="2"/>
      <c r="H4103" s="2"/>
      <c r="I4103" s="2"/>
      <c r="J4103" s="2"/>
      <c r="K4103" s="2"/>
      <c r="L4103" s="4"/>
    </row>
    <row r="4104" spans="1:12">
      <c r="A4104" s="19"/>
      <c r="B4104" s="21"/>
      <c r="C4104" s="21"/>
      <c r="D4104" s="21"/>
      <c r="E4104" s="2"/>
      <c r="F4104" s="2"/>
      <c r="G4104" s="2"/>
      <c r="H4104" s="2"/>
      <c r="I4104" s="2"/>
      <c r="J4104" s="2"/>
      <c r="K4104" s="2"/>
      <c r="L4104" s="4"/>
    </row>
    <row r="4105" spans="1:12">
      <c r="A4105" s="23"/>
      <c r="B4105" s="21"/>
      <c r="C4105" s="21"/>
      <c r="D4105" s="21"/>
      <c r="E4105" s="2"/>
      <c r="F4105" s="2"/>
      <c r="G4105" s="2"/>
      <c r="H4105" s="2"/>
      <c r="I4105" s="2"/>
      <c r="J4105" s="2"/>
      <c r="K4105" s="2"/>
      <c r="L4105" s="4"/>
    </row>
    <row r="4106" spans="1:12">
      <c r="A4106" s="23"/>
      <c r="B4106" s="21"/>
      <c r="C4106" s="21"/>
      <c r="D4106" s="21"/>
      <c r="E4106" s="2"/>
      <c r="F4106" s="2"/>
      <c r="G4106" s="2"/>
      <c r="H4106" s="2"/>
      <c r="I4106" s="2"/>
      <c r="J4106" s="2"/>
      <c r="K4106" s="2"/>
      <c r="L4106" s="4"/>
    </row>
    <row r="4107" spans="1:12">
      <c r="A4107" s="23"/>
      <c r="B4107" s="21"/>
      <c r="C4107" s="21"/>
      <c r="D4107" s="21"/>
      <c r="E4107" s="2"/>
      <c r="F4107" s="2"/>
      <c r="G4107" s="2"/>
      <c r="H4107" s="2"/>
      <c r="I4107" s="2"/>
      <c r="J4107" s="2"/>
      <c r="K4107" s="2"/>
      <c r="L4107" s="4"/>
    </row>
    <row r="4108" spans="1:12">
      <c r="A4108" s="23"/>
      <c r="B4108" s="21"/>
      <c r="C4108" s="21"/>
      <c r="D4108" s="21"/>
      <c r="E4108" s="2"/>
      <c r="F4108" s="2"/>
      <c r="G4108" s="2"/>
      <c r="H4108" s="2"/>
      <c r="I4108" s="2"/>
      <c r="J4108" s="2"/>
      <c r="K4108" s="2"/>
      <c r="L4108" s="4"/>
    </row>
    <row r="4109" spans="1:12">
      <c r="A4109" s="23"/>
      <c r="B4109" s="21"/>
      <c r="C4109" s="21"/>
      <c r="D4109" s="21"/>
      <c r="E4109" s="2"/>
      <c r="F4109" s="2"/>
      <c r="G4109" s="2"/>
      <c r="H4109" s="2"/>
      <c r="I4109" s="2"/>
      <c r="J4109" s="2"/>
      <c r="K4109" s="2"/>
      <c r="L4109" s="4"/>
    </row>
    <row r="4110" spans="1:12">
      <c r="A4110" s="23"/>
      <c r="B4110" s="21"/>
      <c r="C4110" s="21"/>
      <c r="D4110" s="21"/>
      <c r="E4110" s="2"/>
      <c r="F4110" s="2"/>
      <c r="G4110" s="2"/>
      <c r="H4110" s="2"/>
      <c r="I4110" s="2"/>
      <c r="J4110" s="2"/>
      <c r="K4110" s="2"/>
      <c r="L4110" s="4"/>
    </row>
    <row r="4111" spans="1:12">
      <c r="A4111" s="23"/>
      <c r="B4111" s="21"/>
      <c r="C4111" s="21"/>
      <c r="D4111" s="21"/>
      <c r="E4111" s="2"/>
      <c r="F4111" s="2"/>
      <c r="G4111" s="2"/>
      <c r="H4111" s="2"/>
      <c r="I4111" s="2"/>
      <c r="J4111" s="2"/>
      <c r="K4111" s="2"/>
      <c r="L4111" s="4"/>
    </row>
    <row r="4112" spans="1:12">
      <c r="A4112" s="19"/>
      <c r="B4112" s="21"/>
      <c r="C4112" s="21"/>
      <c r="D4112" s="21"/>
      <c r="E4112" s="2"/>
      <c r="F4112" s="2"/>
      <c r="G4112" s="2"/>
      <c r="H4112" s="2"/>
      <c r="I4112" s="2"/>
      <c r="J4112" s="2"/>
      <c r="K4112" s="2"/>
      <c r="L4112" s="4"/>
    </row>
    <row r="4113" spans="1:12">
      <c r="A4113" s="19"/>
      <c r="B4113" s="21"/>
      <c r="C4113" s="21"/>
      <c r="D4113" s="21"/>
      <c r="E4113" s="2"/>
      <c r="F4113" s="2"/>
      <c r="G4113" s="2"/>
      <c r="H4113" s="2"/>
      <c r="I4113" s="2"/>
      <c r="J4113" s="2"/>
      <c r="K4113" s="2"/>
      <c r="L4113" s="4"/>
    </row>
    <row r="4114" spans="1:12">
      <c r="A4114" s="19"/>
      <c r="B4114" s="21"/>
      <c r="C4114" s="21"/>
      <c r="D4114" s="21"/>
      <c r="E4114" s="2"/>
      <c r="F4114" s="2"/>
      <c r="G4114" s="2"/>
      <c r="H4114" s="2"/>
      <c r="I4114" s="2"/>
      <c r="J4114" s="2"/>
      <c r="K4114" s="2"/>
      <c r="L4114" s="4"/>
    </row>
    <row r="4115" spans="1:12">
      <c r="A4115" s="19"/>
      <c r="B4115" s="21"/>
      <c r="C4115" s="21"/>
      <c r="D4115" s="21"/>
      <c r="E4115" s="2"/>
      <c r="F4115" s="2"/>
      <c r="G4115" s="2"/>
      <c r="H4115" s="2"/>
      <c r="I4115" s="2"/>
      <c r="J4115" s="2"/>
      <c r="K4115" s="2"/>
      <c r="L4115" s="4"/>
    </row>
    <row r="4116" spans="1:12">
      <c r="A4116" s="19"/>
      <c r="B4116" s="21"/>
      <c r="C4116" s="21"/>
      <c r="D4116" s="21"/>
      <c r="E4116" s="2"/>
      <c r="F4116" s="2"/>
      <c r="G4116" s="2"/>
      <c r="H4116" s="2"/>
      <c r="I4116" s="2"/>
      <c r="J4116" s="2"/>
      <c r="K4116" s="2"/>
      <c r="L4116" s="4"/>
    </row>
    <row r="4117" spans="1:12">
      <c r="A4117" s="19"/>
      <c r="B4117" s="21"/>
      <c r="C4117" s="21"/>
      <c r="D4117" s="21"/>
      <c r="E4117" s="2"/>
      <c r="F4117" s="2"/>
      <c r="G4117" s="2"/>
      <c r="H4117" s="2"/>
      <c r="I4117" s="2"/>
      <c r="J4117" s="2"/>
      <c r="K4117" s="2"/>
      <c r="L4117" s="4"/>
    </row>
    <row r="4118" spans="1:12">
      <c r="A4118" s="19"/>
      <c r="B4118" s="21"/>
      <c r="C4118" s="21"/>
      <c r="D4118" s="21"/>
      <c r="E4118" s="2"/>
      <c r="F4118" s="2"/>
      <c r="G4118" s="2"/>
      <c r="H4118" s="2"/>
      <c r="I4118" s="2"/>
      <c r="J4118" s="2"/>
      <c r="K4118" s="2"/>
      <c r="L4118" s="4"/>
    </row>
    <row r="4119" spans="1:12">
      <c r="A4119" s="19"/>
      <c r="B4119" s="21"/>
      <c r="C4119" s="21"/>
      <c r="D4119" s="21"/>
      <c r="E4119" s="2"/>
      <c r="F4119" s="2"/>
      <c r="G4119" s="2"/>
      <c r="H4119" s="2"/>
      <c r="I4119" s="2"/>
      <c r="J4119" s="2"/>
      <c r="K4119" s="2"/>
      <c r="L4119" s="4"/>
    </row>
    <row r="4120" spans="1:12">
      <c r="A4120" s="19"/>
      <c r="B4120" s="21"/>
      <c r="C4120" s="21"/>
      <c r="D4120" s="21"/>
      <c r="E4120" s="2"/>
      <c r="F4120" s="2"/>
      <c r="G4120" s="2"/>
      <c r="H4120" s="2"/>
      <c r="I4120" s="2"/>
      <c r="J4120" s="2"/>
      <c r="K4120" s="2"/>
      <c r="L4120" s="4"/>
    </row>
    <row r="4121" spans="1:12">
      <c r="A4121" s="19"/>
      <c r="B4121" s="21"/>
      <c r="C4121" s="21"/>
      <c r="D4121" s="21"/>
      <c r="E4121" s="2"/>
      <c r="F4121" s="2"/>
      <c r="G4121" s="2"/>
      <c r="H4121" s="2"/>
      <c r="I4121" s="2"/>
      <c r="J4121" s="2"/>
      <c r="K4121" s="2"/>
      <c r="L4121" s="4"/>
    </row>
    <row r="4122" spans="1:12">
      <c r="A4122" s="19"/>
      <c r="B4122" s="21"/>
      <c r="C4122" s="21"/>
      <c r="D4122" s="21"/>
      <c r="E4122" s="2"/>
      <c r="F4122" s="2"/>
      <c r="G4122" s="2"/>
      <c r="H4122" s="2"/>
      <c r="I4122" s="2"/>
      <c r="J4122" s="2"/>
      <c r="K4122" s="2"/>
      <c r="L4122" s="4"/>
    </row>
    <row r="4123" spans="1:12">
      <c r="A4123" s="19"/>
      <c r="B4123" s="21"/>
      <c r="C4123" s="21"/>
      <c r="D4123" s="21"/>
      <c r="E4123" s="2"/>
      <c r="F4123" s="2"/>
      <c r="G4123" s="2"/>
      <c r="H4123" s="2"/>
      <c r="I4123" s="2"/>
      <c r="J4123" s="2"/>
      <c r="K4123" s="2"/>
      <c r="L4123" s="4"/>
    </row>
    <row r="4124" spans="1:12">
      <c r="A4124" s="19"/>
      <c r="B4124" s="21"/>
      <c r="C4124" s="21"/>
      <c r="D4124" s="21"/>
      <c r="E4124" s="2"/>
      <c r="F4124" s="2"/>
      <c r="G4124" s="2"/>
      <c r="H4124" s="2"/>
      <c r="I4124" s="2"/>
      <c r="J4124" s="2"/>
      <c r="K4124" s="2"/>
      <c r="L4124" s="4"/>
    </row>
    <row r="4125" spans="1:12">
      <c r="A4125" s="19"/>
      <c r="B4125" s="21"/>
      <c r="C4125" s="21"/>
      <c r="D4125" s="21"/>
      <c r="E4125" s="2"/>
      <c r="F4125" s="2"/>
      <c r="G4125" s="2"/>
      <c r="H4125" s="2"/>
      <c r="I4125" s="2"/>
      <c r="J4125" s="2"/>
      <c r="K4125" s="2"/>
      <c r="L4125" s="4"/>
    </row>
    <row r="4126" spans="1:12">
      <c r="A4126" s="19"/>
      <c r="B4126" s="21"/>
      <c r="C4126" s="21"/>
      <c r="D4126" s="21"/>
      <c r="E4126" s="2"/>
      <c r="F4126" s="2"/>
      <c r="G4126" s="2"/>
      <c r="H4126" s="2"/>
      <c r="I4126" s="2"/>
      <c r="J4126" s="2"/>
      <c r="K4126" s="2"/>
      <c r="L4126" s="4"/>
    </row>
    <row r="4127" spans="1:12">
      <c r="A4127" s="19"/>
      <c r="B4127" s="21"/>
      <c r="C4127" s="21"/>
      <c r="D4127" s="21"/>
      <c r="E4127" s="2"/>
      <c r="F4127" s="2"/>
      <c r="G4127" s="2"/>
      <c r="H4127" s="2"/>
      <c r="I4127" s="2"/>
      <c r="J4127" s="2"/>
      <c r="K4127" s="2"/>
      <c r="L4127" s="4"/>
    </row>
    <row r="4128" spans="1:12">
      <c r="A4128" s="19"/>
      <c r="B4128" s="21"/>
      <c r="C4128" s="21"/>
      <c r="D4128" s="21"/>
      <c r="E4128" s="2"/>
      <c r="F4128" s="2"/>
      <c r="G4128" s="2"/>
      <c r="H4128" s="2"/>
      <c r="I4128" s="2"/>
      <c r="J4128" s="2"/>
      <c r="K4128" s="2"/>
      <c r="L4128" s="4"/>
    </row>
    <row r="4129" spans="1:12">
      <c r="A4129" s="19"/>
      <c r="B4129" s="21"/>
      <c r="C4129" s="21"/>
      <c r="D4129" s="21"/>
      <c r="E4129" s="2"/>
      <c r="F4129" s="2"/>
      <c r="G4129" s="2"/>
      <c r="H4129" s="2"/>
      <c r="I4129" s="2"/>
      <c r="J4129" s="2"/>
      <c r="K4129" s="2"/>
      <c r="L4129" s="4"/>
    </row>
    <row r="4130" spans="1:12">
      <c r="A4130" s="19"/>
      <c r="B4130" s="21"/>
      <c r="C4130" s="21"/>
      <c r="D4130" s="21"/>
      <c r="E4130" s="2"/>
      <c r="F4130" s="2"/>
      <c r="G4130" s="2"/>
      <c r="H4130" s="2"/>
      <c r="I4130" s="2"/>
      <c r="J4130" s="2"/>
      <c r="K4130" s="2"/>
      <c r="L4130" s="4"/>
    </row>
    <row r="4131" spans="1:12">
      <c r="A4131" s="19"/>
      <c r="B4131" s="21"/>
      <c r="C4131" s="21"/>
      <c r="D4131" s="21"/>
      <c r="E4131" s="2"/>
      <c r="F4131" s="2"/>
      <c r="G4131" s="2"/>
      <c r="H4131" s="2"/>
      <c r="I4131" s="2"/>
      <c r="J4131" s="2"/>
      <c r="K4131" s="2"/>
      <c r="L4131" s="4"/>
    </row>
    <row r="4132" spans="1:12">
      <c r="A4132" s="19"/>
      <c r="B4132" s="21"/>
      <c r="C4132" s="21"/>
      <c r="D4132" s="2"/>
      <c r="E4132" s="2"/>
      <c r="F4132" s="2"/>
      <c r="G4132" s="2"/>
      <c r="H4132" s="2"/>
      <c r="I4132" s="2"/>
      <c r="J4132" s="2"/>
      <c r="K4132" s="2"/>
      <c r="L4132" s="4"/>
    </row>
    <row r="4133" spans="1:12">
      <c r="A4133" s="19"/>
      <c r="B4133" s="21"/>
      <c r="C4133" s="21"/>
      <c r="D4133" s="2"/>
      <c r="E4133" s="2"/>
      <c r="F4133" s="2"/>
      <c r="G4133" s="2"/>
      <c r="H4133" s="2"/>
      <c r="I4133" s="2"/>
      <c r="J4133" s="2"/>
      <c r="K4133" s="2"/>
      <c r="L4133" s="4"/>
    </row>
    <row r="4134" spans="1:12">
      <c r="A4134" s="19"/>
      <c r="B4134" s="21"/>
      <c r="C4134" s="21"/>
      <c r="D4134" s="21"/>
      <c r="E4134" s="2"/>
      <c r="F4134" s="2"/>
      <c r="G4134" s="2"/>
      <c r="H4134" s="2"/>
      <c r="I4134" s="2"/>
      <c r="J4134" s="2"/>
      <c r="K4134" s="2"/>
      <c r="L4134" s="4"/>
    </row>
    <row r="4135" spans="1:12">
      <c r="A4135" s="19"/>
      <c r="B4135" s="21"/>
      <c r="C4135" s="21"/>
      <c r="D4135" s="21"/>
      <c r="E4135" s="2"/>
      <c r="F4135" s="2"/>
      <c r="G4135" s="2"/>
      <c r="H4135" s="2"/>
      <c r="I4135" s="2"/>
      <c r="J4135" s="2"/>
      <c r="K4135" s="2"/>
      <c r="L4135" s="4"/>
    </row>
    <row r="4136" spans="1:12">
      <c r="A4136" s="19"/>
      <c r="B4136" s="21"/>
      <c r="C4136" s="21"/>
      <c r="D4136" s="21"/>
      <c r="E4136" s="2"/>
      <c r="F4136" s="2"/>
      <c r="G4136" s="2"/>
      <c r="H4136" s="2"/>
      <c r="I4136" s="2"/>
      <c r="J4136" s="2"/>
      <c r="K4136" s="2"/>
      <c r="L4136" s="4"/>
    </row>
    <row r="4137" spans="1:12">
      <c r="A4137" s="19"/>
      <c r="B4137" s="21"/>
      <c r="C4137" s="21"/>
      <c r="D4137" s="21"/>
      <c r="E4137" s="2"/>
      <c r="F4137" s="2"/>
      <c r="G4137" s="2"/>
      <c r="H4137" s="2"/>
      <c r="I4137" s="2"/>
      <c r="J4137" s="2"/>
      <c r="K4137" s="2"/>
      <c r="L4137" s="4"/>
    </row>
    <row r="4138" spans="1:12">
      <c r="A4138" s="19"/>
      <c r="B4138" s="21"/>
      <c r="C4138" s="21"/>
      <c r="D4138" s="21"/>
      <c r="E4138" s="2"/>
      <c r="F4138" s="2"/>
      <c r="G4138" s="2"/>
      <c r="H4138" s="2"/>
      <c r="I4138" s="2"/>
      <c r="J4138" s="2"/>
      <c r="K4138" s="2"/>
      <c r="L4138" s="4"/>
    </row>
    <row r="4139" spans="1:12">
      <c r="A4139" s="19"/>
      <c r="B4139" s="21"/>
      <c r="C4139" s="21"/>
      <c r="D4139" s="21"/>
      <c r="E4139" s="2"/>
      <c r="F4139" s="2"/>
      <c r="G4139" s="2"/>
      <c r="H4139" s="2"/>
      <c r="I4139" s="2"/>
      <c r="J4139" s="2"/>
      <c r="K4139" s="2"/>
      <c r="L4139" s="4"/>
    </row>
    <row r="4140" spans="1:12">
      <c r="A4140" s="19"/>
      <c r="B4140" s="21"/>
      <c r="C4140" s="21"/>
      <c r="D4140" s="21"/>
      <c r="E4140" s="2"/>
      <c r="F4140" s="2"/>
      <c r="G4140" s="2"/>
      <c r="H4140" s="2"/>
      <c r="I4140" s="2"/>
      <c r="J4140" s="2"/>
      <c r="K4140" s="2"/>
      <c r="L4140" s="4"/>
    </row>
    <row r="4141" spans="1:12">
      <c r="A4141" s="19"/>
      <c r="B4141" s="21"/>
      <c r="C4141" s="21"/>
      <c r="D4141" s="21"/>
      <c r="E4141" s="2"/>
      <c r="F4141" s="2"/>
      <c r="G4141" s="2"/>
      <c r="H4141" s="2"/>
      <c r="I4141" s="2"/>
      <c r="J4141" s="2"/>
      <c r="K4141" s="2"/>
      <c r="L4141" s="4"/>
    </row>
    <row r="4142" spans="1:12">
      <c r="A4142" s="19"/>
      <c r="B4142" s="21"/>
      <c r="C4142" s="21"/>
      <c r="D4142" s="21"/>
      <c r="E4142" s="2"/>
      <c r="F4142" s="2"/>
      <c r="G4142" s="2"/>
      <c r="H4142" s="2"/>
      <c r="I4142" s="2"/>
      <c r="J4142" s="2"/>
      <c r="K4142" s="2"/>
      <c r="L4142" s="4"/>
    </row>
    <row r="4143" spans="1:12">
      <c r="A4143" s="19"/>
      <c r="B4143" s="21"/>
      <c r="C4143" s="21"/>
      <c r="D4143" s="21"/>
      <c r="E4143" s="2"/>
      <c r="F4143" s="2"/>
      <c r="G4143" s="2"/>
      <c r="H4143" s="2"/>
      <c r="I4143" s="2"/>
      <c r="J4143" s="2"/>
      <c r="K4143" s="2"/>
      <c r="L4143" s="4"/>
    </row>
    <row r="4144" spans="1:12">
      <c r="A4144" s="19"/>
      <c r="B4144" s="21"/>
      <c r="C4144" s="21"/>
      <c r="D4144" s="21"/>
      <c r="E4144" s="2"/>
      <c r="F4144" s="2"/>
      <c r="G4144" s="2"/>
      <c r="H4144" s="2"/>
      <c r="I4144" s="2"/>
      <c r="J4144" s="2"/>
      <c r="K4144" s="2"/>
      <c r="L4144" s="4"/>
    </row>
    <row r="4145" spans="1:12">
      <c r="A4145" s="19"/>
      <c r="B4145" s="21"/>
      <c r="C4145" s="21"/>
      <c r="D4145" s="21"/>
      <c r="E4145" s="2"/>
      <c r="F4145" s="2"/>
      <c r="G4145" s="2"/>
      <c r="H4145" s="2"/>
      <c r="I4145" s="2"/>
      <c r="J4145" s="2"/>
      <c r="K4145" s="2"/>
      <c r="L4145" s="4"/>
    </row>
    <row r="4146" spans="1:12">
      <c r="A4146" s="19"/>
      <c r="B4146" s="21"/>
      <c r="C4146" s="21"/>
      <c r="D4146" s="21"/>
      <c r="E4146" s="2"/>
      <c r="F4146" s="2"/>
      <c r="G4146" s="2"/>
      <c r="H4146" s="2"/>
      <c r="I4146" s="2"/>
      <c r="J4146" s="2"/>
      <c r="K4146" s="2"/>
      <c r="L4146" s="4"/>
    </row>
    <row r="4147" spans="1:12">
      <c r="A4147" s="19"/>
      <c r="B4147" s="21"/>
      <c r="C4147" s="21"/>
      <c r="D4147" s="21"/>
      <c r="E4147" s="2"/>
      <c r="F4147" s="2"/>
      <c r="G4147" s="2"/>
      <c r="H4147" s="2"/>
      <c r="I4147" s="2"/>
      <c r="J4147" s="2"/>
      <c r="K4147" s="2"/>
      <c r="L4147" s="4"/>
    </row>
    <row r="4148" spans="1:12">
      <c r="A4148" s="19"/>
      <c r="B4148" s="21"/>
      <c r="C4148" s="21"/>
      <c r="D4148" s="21"/>
      <c r="E4148" s="2"/>
      <c r="F4148" s="2"/>
      <c r="G4148" s="2"/>
      <c r="H4148" s="2"/>
      <c r="I4148" s="2"/>
      <c r="J4148" s="2"/>
      <c r="K4148" s="2"/>
      <c r="L4148" s="4"/>
    </row>
    <row r="4149" spans="1:12">
      <c r="A4149" s="19"/>
      <c r="B4149" s="21"/>
      <c r="C4149" s="21"/>
      <c r="D4149" s="21"/>
      <c r="E4149" s="2"/>
      <c r="F4149" s="2"/>
      <c r="G4149" s="2"/>
      <c r="H4149" s="2"/>
      <c r="I4149" s="2"/>
      <c r="J4149" s="2"/>
      <c r="K4149" s="2"/>
      <c r="L4149" s="4"/>
    </row>
    <row r="4150" spans="1:12">
      <c r="A4150" s="19"/>
      <c r="B4150" s="21"/>
      <c r="C4150" s="21"/>
      <c r="D4150" s="21"/>
      <c r="E4150" s="2"/>
      <c r="F4150" s="2"/>
      <c r="G4150" s="2"/>
      <c r="H4150" s="2"/>
      <c r="I4150" s="2"/>
      <c r="J4150" s="2"/>
      <c r="K4150" s="2"/>
      <c r="L4150" s="4"/>
    </row>
    <row r="4151" spans="1:12">
      <c r="A4151" s="19"/>
      <c r="B4151" s="21"/>
      <c r="C4151" s="21"/>
      <c r="D4151" s="21"/>
      <c r="E4151" s="2"/>
      <c r="F4151" s="2"/>
      <c r="G4151" s="2"/>
      <c r="H4151" s="2"/>
      <c r="I4151" s="2"/>
      <c r="J4151" s="2"/>
      <c r="K4151" s="2"/>
      <c r="L4151" s="4"/>
    </row>
    <row r="4152" spans="1:12">
      <c r="A4152" s="19"/>
      <c r="B4152" s="21"/>
      <c r="C4152" s="21"/>
      <c r="D4152" s="21"/>
      <c r="E4152" s="2"/>
      <c r="F4152" s="2"/>
      <c r="G4152" s="2"/>
      <c r="H4152" s="2"/>
      <c r="I4152" s="2"/>
      <c r="J4152" s="2"/>
      <c r="K4152" s="2"/>
      <c r="L4152" s="4"/>
    </row>
    <row r="4153" spans="1:12">
      <c r="A4153" s="19"/>
      <c r="B4153" s="21"/>
      <c r="C4153" s="21"/>
      <c r="D4153" s="21"/>
      <c r="E4153" s="2"/>
      <c r="F4153" s="2"/>
      <c r="G4153" s="2"/>
      <c r="H4153" s="2"/>
      <c r="I4153" s="2"/>
      <c r="J4153" s="2"/>
      <c r="K4153" s="2"/>
      <c r="L4153" s="4"/>
    </row>
    <row r="4154" spans="1:12">
      <c r="A4154" s="23"/>
      <c r="B4154" s="21"/>
      <c r="C4154" s="21"/>
      <c r="D4154" s="21"/>
      <c r="E4154" s="2"/>
      <c r="F4154" s="2"/>
      <c r="G4154" s="2"/>
      <c r="H4154" s="2"/>
      <c r="I4154" s="2"/>
      <c r="J4154" s="2"/>
      <c r="K4154" s="2"/>
      <c r="L4154" s="4"/>
    </row>
    <row r="4155" spans="1:12">
      <c r="A4155" s="23"/>
      <c r="B4155" s="21"/>
      <c r="C4155" s="21"/>
      <c r="D4155" s="21"/>
      <c r="E4155" s="2"/>
      <c r="F4155" s="2"/>
      <c r="G4155" s="2"/>
      <c r="H4155" s="2"/>
      <c r="I4155" s="2"/>
      <c r="J4155" s="2"/>
      <c r="K4155" s="2"/>
      <c r="L4155" s="4"/>
    </row>
    <row r="4156" spans="1:12">
      <c r="A4156" s="23"/>
      <c r="B4156" s="21"/>
      <c r="C4156" s="21"/>
      <c r="D4156" s="21"/>
      <c r="E4156" s="2"/>
      <c r="F4156" s="2"/>
      <c r="G4156" s="2"/>
      <c r="H4156" s="2"/>
      <c r="I4156" s="2"/>
      <c r="J4156" s="2"/>
      <c r="K4156" s="2"/>
      <c r="L4156" s="4"/>
    </row>
    <row r="4157" spans="1:12">
      <c r="A4157" s="23"/>
      <c r="B4157" s="21"/>
      <c r="C4157" s="21"/>
      <c r="D4157" s="21"/>
      <c r="E4157" s="2"/>
      <c r="F4157" s="2"/>
      <c r="G4157" s="2"/>
      <c r="H4157" s="2"/>
      <c r="I4157" s="2"/>
      <c r="J4157" s="2"/>
      <c r="K4157" s="2"/>
      <c r="L4157" s="4"/>
    </row>
    <row r="4158" spans="1:12">
      <c r="A4158" s="19"/>
      <c r="B4158" s="21"/>
      <c r="C4158" s="21"/>
      <c r="D4158" s="21"/>
      <c r="E4158" s="2"/>
      <c r="F4158" s="2"/>
      <c r="G4158" s="2"/>
      <c r="H4158" s="2"/>
      <c r="I4158" s="2"/>
      <c r="J4158" s="2"/>
      <c r="K4158" s="2"/>
      <c r="L4158" s="4"/>
    </row>
    <row r="4159" spans="1:12">
      <c r="A4159" s="19"/>
      <c r="B4159" s="21"/>
      <c r="C4159" s="21"/>
      <c r="D4159" s="21"/>
      <c r="E4159" s="2"/>
      <c r="F4159" s="2"/>
      <c r="G4159" s="2"/>
      <c r="H4159" s="2"/>
      <c r="I4159" s="2"/>
      <c r="J4159" s="2"/>
      <c r="K4159" s="2"/>
      <c r="L4159" s="4"/>
    </row>
    <row r="4160" spans="1:12">
      <c r="A4160" s="19"/>
      <c r="B4160" s="21"/>
      <c r="C4160" s="21"/>
      <c r="D4160" s="21"/>
      <c r="E4160" s="2"/>
      <c r="F4160" s="2"/>
      <c r="G4160" s="2"/>
      <c r="H4160" s="2"/>
      <c r="I4160" s="2"/>
      <c r="J4160" s="2"/>
      <c r="K4160" s="2"/>
      <c r="L4160" s="4"/>
    </row>
    <row r="4161" spans="1:12">
      <c r="A4161" s="19"/>
      <c r="B4161" s="21"/>
      <c r="C4161" s="21"/>
      <c r="D4161" s="21"/>
      <c r="E4161" s="2"/>
      <c r="F4161" s="2"/>
      <c r="G4161" s="2"/>
      <c r="H4161" s="2"/>
      <c r="I4161" s="2"/>
      <c r="J4161" s="2"/>
      <c r="K4161" s="2"/>
      <c r="L4161" s="4"/>
    </row>
    <row r="4162" spans="1:12">
      <c r="A4162" s="19"/>
      <c r="B4162" s="21"/>
      <c r="C4162" s="21"/>
      <c r="D4162" s="21"/>
      <c r="E4162" s="2"/>
      <c r="F4162" s="2"/>
      <c r="G4162" s="2"/>
      <c r="H4162" s="2"/>
      <c r="I4162" s="2"/>
      <c r="J4162" s="2"/>
      <c r="K4162" s="2"/>
      <c r="L4162" s="4"/>
    </row>
    <row r="4163" spans="1:12">
      <c r="A4163" s="25"/>
      <c r="B4163" s="2"/>
      <c r="C4163" s="2"/>
      <c r="D4163" s="20"/>
      <c r="E4163" s="2"/>
      <c r="F4163" s="2"/>
      <c r="G4163" s="2"/>
      <c r="H4163" s="2"/>
      <c r="I4163" s="2"/>
      <c r="J4163" s="2"/>
      <c r="K4163" s="2"/>
      <c r="L4163" s="4"/>
    </row>
    <row r="4164" spans="1:12">
      <c r="A4164" s="25"/>
      <c r="B4164" s="2"/>
      <c r="C4164" s="2"/>
      <c r="D4164" s="20"/>
      <c r="E4164" s="2"/>
      <c r="F4164" s="2"/>
      <c r="G4164" s="2"/>
      <c r="H4164" s="2"/>
      <c r="I4164" s="2"/>
      <c r="J4164" s="2"/>
      <c r="K4164" s="2"/>
      <c r="L4164" s="4"/>
    </row>
    <row r="4165" spans="1:12">
      <c r="A4165" s="25"/>
      <c r="B4165" s="2"/>
      <c r="C4165" s="2"/>
      <c r="D4165" s="20"/>
      <c r="E4165" s="2"/>
      <c r="F4165" s="2"/>
      <c r="G4165" s="2"/>
      <c r="H4165" s="2"/>
      <c r="I4165" s="2"/>
      <c r="J4165" s="2"/>
      <c r="K4165" s="2"/>
      <c r="L4165" s="4"/>
    </row>
    <row r="4166" spans="1:12">
      <c r="A4166" s="25"/>
      <c r="B4166" s="2"/>
      <c r="C4166" s="2"/>
      <c r="D4166" s="20"/>
      <c r="E4166" s="2"/>
      <c r="F4166" s="2"/>
      <c r="G4166" s="2"/>
      <c r="H4166" s="2"/>
      <c r="I4166" s="2"/>
      <c r="J4166" s="2"/>
      <c r="K4166" s="2"/>
      <c r="L4166" s="4"/>
    </row>
    <row r="4167" spans="1:12">
      <c r="A4167" s="25"/>
      <c r="B4167" s="2"/>
      <c r="C4167" s="2"/>
      <c r="D4167" s="20"/>
      <c r="E4167" s="2"/>
      <c r="F4167" s="2"/>
      <c r="G4167" s="2"/>
      <c r="H4167" s="2"/>
      <c r="I4167" s="2"/>
      <c r="J4167" s="2"/>
      <c r="K4167" s="2"/>
      <c r="L4167" s="4"/>
    </row>
    <row r="4168" spans="1:12">
      <c r="A4168" s="25"/>
      <c r="B4168" s="2"/>
      <c r="C4168" s="2"/>
      <c r="D4168" s="20"/>
      <c r="E4168" s="2"/>
      <c r="F4168" s="2"/>
      <c r="G4168" s="2"/>
      <c r="H4168" s="2"/>
      <c r="I4168" s="2"/>
      <c r="J4168" s="2"/>
      <c r="K4168" s="2"/>
      <c r="L4168" s="4"/>
    </row>
    <row r="4169" spans="1:12">
      <c r="A4169" s="25"/>
      <c r="B4169" s="2"/>
      <c r="C4169" s="2"/>
      <c r="D4169" s="20"/>
      <c r="E4169" s="2"/>
      <c r="F4169" s="2"/>
      <c r="G4169" s="2"/>
      <c r="H4169" s="2"/>
      <c r="I4169" s="2"/>
      <c r="J4169" s="2"/>
      <c r="K4169" s="2"/>
      <c r="L4169" s="4"/>
    </row>
    <row r="4170" spans="1:12">
      <c r="A4170" s="25"/>
      <c r="B4170" s="2"/>
      <c r="C4170" s="2"/>
      <c r="D4170" s="20"/>
      <c r="E4170" s="2"/>
      <c r="F4170" s="2"/>
      <c r="G4170" s="2"/>
      <c r="H4170" s="2"/>
      <c r="I4170" s="2"/>
      <c r="J4170" s="2"/>
      <c r="K4170" s="2"/>
      <c r="L4170" s="4"/>
    </row>
    <row r="4171" spans="1:12">
      <c r="A4171" s="25"/>
      <c r="B4171" s="2"/>
      <c r="C4171" s="2"/>
      <c r="D4171" s="20"/>
      <c r="E4171" s="2"/>
      <c r="F4171" s="2"/>
      <c r="G4171" s="2"/>
      <c r="H4171" s="2"/>
      <c r="I4171" s="2"/>
      <c r="J4171" s="2"/>
      <c r="K4171" s="2"/>
      <c r="L4171" s="4"/>
    </row>
    <row r="4172" spans="1:12">
      <c r="A4172" s="25"/>
      <c r="B4172" s="2"/>
      <c r="C4172" s="2"/>
      <c r="D4172" s="20"/>
      <c r="E4172" s="20"/>
      <c r="F4172" s="2"/>
      <c r="G4172" s="2"/>
      <c r="H4172" s="2"/>
      <c r="I4172" s="2"/>
      <c r="J4172" s="2"/>
      <c r="K4172" s="2"/>
      <c r="L4172" s="4"/>
    </row>
    <row r="4173" spans="1:12">
      <c r="A4173" s="25"/>
      <c r="B4173" s="2"/>
      <c r="C4173" s="2"/>
      <c r="D4173" s="20"/>
      <c r="E4173" s="20"/>
      <c r="F4173" s="2"/>
      <c r="G4173" s="2"/>
      <c r="H4173" s="2"/>
      <c r="I4173" s="2"/>
      <c r="J4173" s="2"/>
      <c r="K4173" s="2"/>
      <c r="L4173" s="4"/>
    </row>
    <row r="4174" spans="1:12">
      <c r="A4174" s="25"/>
      <c r="B4174" s="2"/>
      <c r="C4174" s="2"/>
      <c r="D4174" s="20"/>
      <c r="E4174" s="20"/>
      <c r="F4174" s="2"/>
      <c r="G4174" s="2"/>
      <c r="H4174" s="2"/>
      <c r="I4174" s="2"/>
      <c r="J4174" s="2"/>
      <c r="K4174" s="2"/>
      <c r="L4174" s="4"/>
    </row>
    <row r="4175" spans="1:12">
      <c r="A4175" s="25"/>
      <c r="B4175" s="2"/>
      <c r="C4175" s="2"/>
      <c r="D4175" s="20"/>
      <c r="E4175" s="20"/>
      <c r="F4175" s="2"/>
      <c r="G4175" s="2"/>
      <c r="H4175" s="2"/>
      <c r="I4175" s="2"/>
      <c r="J4175" s="2"/>
      <c r="K4175" s="2"/>
      <c r="L4175" s="4"/>
    </row>
    <row r="4176" spans="1:12">
      <c r="A4176" s="25"/>
      <c r="B4176" s="2"/>
      <c r="C4176" s="2"/>
      <c r="D4176" s="20"/>
      <c r="E4176" s="20"/>
      <c r="F4176" s="2"/>
      <c r="G4176" s="2"/>
      <c r="H4176" s="2"/>
      <c r="I4176" s="2"/>
      <c r="J4176" s="2"/>
      <c r="K4176" s="2"/>
      <c r="L4176" s="4"/>
    </row>
    <row r="4177" spans="1:12">
      <c r="A4177" s="25"/>
      <c r="B4177" s="2"/>
      <c r="C4177" s="2"/>
      <c r="D4177" s="20"/>
      <c r="E4177" s="20"/>
      <c r="F4177" s="2"/>
      <c r="G4177" s="2"/>
      <c r="H4177" s="2"/>
      <c r="I4177" s="2"/>
      <c r="J4177" s="2"/>
      <c r="K4177" s="2"/>
      <c r="L4177" s="4"/>
    </row>
    <row r="4178" spans="1:12">
      <c r="A4178" s="25"/>
      <c r="B4178" s="2"/>
      <c r="C4178" s="2"/>
      <c r="D4178" s="20"/>
      <c r="E4178" s="20"/>
      <c r="F4178" s="2"/>
      <c r="G4178" s="2"/>
      <c r="H4178" s="2"/>
      <c r="I4178" s="2"/>
      <c r="J4178" s="2"/>
      <c r="K4178" s="2"/>
      <c r="L4178" s="4"/>
    </row>
    <row r="4179" spans="1:12">
      <c r="A4179" s="25"/>
      <c r="B4179" s="2"/>
      <c r="C4179" s="2"/>
      <c r="D4179" s="20"/>
      <c r="E4179" s="20"/>
      <c r="F4179" s="2"/>
      <c r="G4179" s="2"/>
      <c r="H4179" s="2"/>
      <c r="I4179" s="2"/>
      <c r="J4179" s="2"/>
      <c r="K4179" s="2"/>
      <c r="L4179" s="4"/>
    </row>
    <row r="4180" spans="1:12">
      <c r="A4180" s="25"/>
      <c r="B4180" s="2"/>
      <c r="C4180" s="2"/>
      <c r="D4180" s="20"/>
      <c r="E4180" s="20"/>
      <c r="F4180" s="2"/>
      <c r="G4180" s="2"/>
      <c r="H4180" s="2"/>
      <c r="I4180" s="2"/>
      <c r="J4180" s="2"/>
      <c r="K4180" s="2"/>
      <c r="L4180" s="4"/>
    </row>
    <row r="4181" spans="1:12">
      <c r="A4181" s="25"/>
      <c r="B4181" s="2"/>
      <c r="C4181" s="2"/>
      <c r="D4181" s="20"/>
      <c r="E4181" s="20"/>
      <c r="F4181" s="2"/>
      <c r="G4181" s="2"/>
      <c r="H4181" s="2"/>
      <c r="I4181" s="2"/>
      <c r="J4181" s="2"/>
      <c r="K4181" s="2"/>
      <c r="L4181" s="4"/>
    </row>
    <row r="4182" spans="1:12">
      <c r="A4182" s="25"/>
      <c r="B4182" s="2"/>
      <c r="C4182" s="2"/>
      <c r="D4182" s="20"/>
      <c r="E4182" s="20"/>
      <c r="F4182" s="2"/>
      <c r="G4182" s="2"/>
      <c r="H4182" s="2"/>
      <c r="I4182" s="2"/>
      <c r="J4182" s="2"/>
      <c r="K4182" s="2"/>
      <c r="L4182" s="4"/>
    </row>
    <row r="4183" spans="1:12">
      <c r="A4183" s="25"/>
      <c r="B4183" s="2"/>
      <c r="C4183" s="2"/>
      <c r="D4183" s="20"/>
      <c r="E4183" s="20"/>
      <c r="F4183" s="2"/>
      <c r="G4183" s="2"/>
      <c r="H4183" s="2"/>
      <c r="I4183" s="2"/>
      <c r="J4183" s="2"/>
      <c r="K4183" s="2"/>
      <c r="L4183" s="4"/>
    </row>
    <row r="4184" spans="1:12">
      <c r="A4184" s="25"/>
      <c r="B4184" s="2"/>
      <c r="C4184" s="2"/>
      <c r="D4184" s="20"/>
      <c r="E4184" s="20"/>
      <c r="F4184" s="2"/>
      <c r="G4184" s="2"/>
      <c r="H4184" s="2"/>
      <c r="I4184" s="2"/>
      <c r="J4184" s="2"/>
      <c r="K4184" s="2"/>
      <c r="L4184" s="4"/>
    </row>
    <row r="4185" spans="1:12">
      <c r="A4185" s="25"/>
      <c r="B4185" s="2"/>
      <c r="C4185" s="2"/>
      <c r="D4185" s="20"/>
      <c r="E4185" s="20"/>
      <c r="F4185" s="2"/>
      <c r="G4185" s="2"/>
      <c r="H4185" s="2"/>
      <c r="I4185" s="2"/>
      <c r="J4185" s="2"/>
      <c r="K4185" s="2"/>
      <c r="L4185" s="4"/>
    </row>
    <row r="4186" spans="1:12">
      <c r="A4186" s="25"/>
      <c r="B4186" s="2"/>
      <c r="C4186" s="2"/>
      <c r="D4186" s="20"/>
      <c r="E4186" s="20"/>
      <c r="F4186" s="2"/>
      <c r="G4186" s="2"/>
      <c r="H4186" s="2"/>
      <c r="I4186" s="2"/>
      <c r="J4186" s="2"/>
      <c r="K4186" s="2"/>
      <c r="L4186" s="4"/>
    </row>
    <row r="4187" spans="1:12">
      <c r="A4187" s="25"/>
      <c r="B4187" s="2"/>
      <c r="C4187" s="2"/>
      <c r="D4187" s="20"/>
      <c r="E4187" s="20"/>
      <c r="F4187" s="2"/>
      <c r="G4187" s="2"/>
      <c r="H4187" s="2"/>
      <c r="I4187" s="2"/>
      <c r="J4187" s="2"/>
      <c r="K4187" s="2"/>
      <c r="L4187" s="4"/>
    </row>
    <row r="4188" spans="1:12">
      <c r="A4188" s="25"/>
      <c r="B4188" s="2"/>
      <c r="C4188" s="2"/>
      <c r="D4188" s="20"/>
      <c r="E4188" s="20"/>
      <c r="F4188" s="2"/>
      <c r="G4188" s="2"/>
      <c r="H4188" s="2"/>
      <c r="I4188" s="2"/>
      <c r="J4188" s="2"/>
      <c r="K4188" s="2"/>
      <c r="L4188" s="4"/>
    </row>
    <row r="4189" spans="1:12">
      <c r="A4189" s="25"/>
      <c r="B4189" s="2"/>
      <c r="C4189" s="2"/>
      <c r="D4189" s="20"/>
      <c r="E4189" s="20"/>
      <c r="F4189" s="2"/>
      <c r="G4189" s="2"/>
      <c r="H4189" s="2"/>
      <c r="I4189" s="2"/>
      <c r="J4189" s="2"/>
      <c r="K4189" s="2"/>
      <c r="L4189" s="4"/>
    </row>
    <row r="4190" spans="1:12">
      <c r="A4190" s="25"/>
      <c r="B4190" s="2"/>
      <c r="C4190" s="2"/>
      <c r="D4190" s="20"/>
      <c r="E4190" s="20"/>
      <c r="F4190" s="2"/>
      <c r="G4190" s="2"/>
      <c r="H4190" s="2"/>
      <c r="I4190" s="2"/>
      <c r="J4190" s="2"/>
      <c r="K4190" s="2"/>
      <c r="L4190" s="4"/>
    </row>
    <row r="4191" spans="1:12">
      <c r="A4191" s="25"/>
      <c r="B4191" s="2"/>
      <c r="C4191" s="2"/>
      <c r="D4191" s="20"/>
      <c r="E4191" s="20"/>
      <c r="F4191" s="2"/>
      <c r="G4191" s="2"/>
      <c r="H4191" s="2"/>
      <c r="I4191" s="2"/>
      <c r="J4191" s="2"/>
      <c r="K4191" s="2"/>
      <c r="L4191" s="4"/>
    </row>
    <row r="4192" spans="1:12">
      <c r="A4192" s="25"/>
      <c r="B4192" s="2"/>
      <c r="C4192" s="2"/>
      <c r="D4192" s="20"/>
      <c r="E4192" s="20"/>
      <c r="F4192" s="2"/>
      <c r="G4192" s="2"/>
      <c r="H4192" s="2"/>
      <c r="I4192" s="2"/>
      <c r="J4192" s="2"/>
      <c r="K4192" s="2"/>
      <c r="L4192" s="4"/>
    </row>
    <row r="4193" spans="1:12">
      <c r="A4193" s="25"/>
      <c r="B4193" s="2"/>
      <c r="C4193" s="2"/>
      <c r="D4193" s="20"/>
      <c r="E4193" s="20"/>
      <c r="F4193" s="2"/>
      <c r="G4193" s="2"/>
      <c r="H4193" s="2"/>
      <c r="I4193" s="2"/>
      <c r="J4193" s="2"/>
      <c r="K4193" s="2"/>
      <c r="L4193" s="4"/>
    </row>
    <row r="4194" spans="1:12">
      <c r="A4194" s="25"/>
      <c r="B4194" s="2"/>
      <c r="C4194" s="2"/>
      <c r="D4194" s="20"/>
      <c r="E4194" s="20"/>
      <c r="F4194" s="2"/>
      <c r="G4194" s="2"/>
      <c r="H4194" s="2"/>
      <c r="I4194" s="2"/>
      <c r="J4194" s="2"/>
      <c r="K4194" s="2"/>
      <c r="L4194" s="4"/>
    </row>
    <row r="4195" spans="1:12">
      <c r="A4195" s="25"/>
      <c r="B4195" s="2"/>
      <c r="C4195" s="2"/>
      <c r="D4195" s="20"/>
      <c r="E4195" s="20"/>
      <c r="F4195" s="2"/>
      <c r="G4195" s="2"/>
      <c r="H4195" s="2"/>
      <c r="I4195" s="2"/>
      <c r="J4195" s="2"/>
      <c r="K4195" s="2"/>
      <c r="L4195" s="4"/>
    </row>
    <row r="4196" spans="1:12">
      <c r="A4196" s="25"/>
      <c r="B4196" s="2"/>
      <c r="C4196" s="2"/>
      <c r="D4196" s="20"/>
      <c r="E4196" s="20"/>
      <c r="F4196" s="2"/>
      <c r="G4196" s="2"/>
      <c r="H4196" s="2"/>
      <c r="I4196" s="2"/>
      <c r="J4196" s="2"/>
      <c r="K4196" s="2"/>
      <c r="L4196" s="4"/>
    </row>
    <row r="4197" spans="1:12">
      <c r="A4197" s="25"/>
      <c r="B4197" s="2"/>
      <c r="C4197" s="2"/>
      <c r="D4197" s="20"/>
      <c r="E4197" s="20"/>
      <c r="F4197" s="2"/>
      <c r="G4197" s="2"/>
      <c r="H4197" s="2"/>
      <c r="I4197" s="2"/>
      <c r="J4197" s="2"/>
      <c r="K4197" s="2"/>
      <c r="L4197" s="4"/>
    </row>
    <row r="4198" spans="1:12">
      <c r="A4198" s="25"/>
      <c r="B4198" s="2"/>
      <c r="C4198" s="2"/>
      <c r="D4198" s="20"/>
      <c r="E4198" s="20"/>
      <c r="F4198" s="2"/>
      <c r="G4198" s="2"/>
      <c r="H4198" s="2"/>
      <c r="I4198" s="2"/>
      <c r="J4198" s="2"/>
      <c r="K4198" s="2"/>
      <c r="L4198" s="4"/>
    </row>
    <row r="4199" spans="1:12">
      <c r="A4199" s="25"/>
      <c r="B4199" s="2"/>
      <c r="C4199" s="2"/>
      <c r="D4199" s="20"/>
      <c r="E4199" s="20"/>
      <c r="F4199" s="2"/>
      <c r="G4199" s="2"/>
      <c r="H4199" s="2"/>
      <c r="I4199" s="2"/>
      <c r="J4199" s="2"/>
      <c r="K4199" s="2"/>
      <c r="L4199" s="4"/>
    </row>
    <row r="4200" spans="1:12">
      <c r="A4200" s="25"/>
      <c r="B4200" s="2"/>
      <c r="C4200" s="2"/>
      <c r="D4200" s="20"/>
      <c r="E4200" s="20"/>
      <c r="F4200" s="2"/>
      <c r="G4200" s="2"/>
      <c r="H4200" s="2"/>
      <c r="I4200" s="2"/>
      <c r="J4200" s="2"/>
      <c r="K4200" s="2"/>
      <c r="L4200" s="4"/>
    </row>
    <row r="4201" spans="1:12">
      <c r="A4201" s="25"/>
      <c r="B4201" s="2"/>
      <c r="C4201" s="2"/>
      <c r="D4201" s="20"/>
      <c r="E4201" s="20"/>
      <c r="F4201" s="2"/>
      <c r="G4201" s="2"/>
      <c r="H4201" s="2"/>
      <c r="I4201" s="2"/>
      <c r="J4201" s="2"/>
      <c r="K4201" s="2"/>
      <c r="L4201" s="4"/>
    </row>
    <row r="4202" spans="1:12">
      <c r="A4202" s="25"/>
      <c r="B4202" s="2"/>
      <c r="C4202" s="2"/>
      <c r="D4202" s="20"/>
      <c r="E4202" s="20"/>
      <c r="F4202" s="2"/>
      <c r="G4202" s="2"/>
      <c r="H4202" s="2"/>
      <c r="I4202" s="2"/>
      <c r="J4202" s="2"/>
      <c r="K4202" s="2"/>
      <c r="L4202" s="4"/>
    </row>
    <row r="4203" spans="1:12">
      <c r="A4203" s="25"/>
      <c r="B4203" s="2"/>
      <c r="C4203" s="2"/>
      <c r="D4203" s="20"/>
      <c r="E4203" s="20"/>
      <c r="F4203" s="2"/>
      <c r="G4203" s="2"/>
      <c r="H4203" s="2"/>
      <c r="I4203" s="2"/>
      <c r="J4203" s="2"/>
      <c r="K4203" s="2"/>
      <c r="L4203" s="4"/>
    </row>
    <row r="4204" spans="1:12">
      <c r="A4204" s="25"/>
      <c r="B4204" s="2"/>
      <c r="C4204" s="2"/>
      <c r="D4204" s="20"/>
      <c r="E4204" s="20"/>
      <c r="F4204" s="2"/>
      <c r="G4204" s="2"/>
      <c r="H4204" s="2"/>
      <c r="I4204" s="2"/>
      <c r="J4204" s="2"/>
      <c r="K4204" s="2"/>
      <c r="L4204" s="4"/>
    </row>
    <row r="4205" spans="1:12">
      <c r="A4205" s="25"/>
      <c r="B4205" s="2"/>
      <c r="C4205" s="2"/>
      <c r="D4205" s="20"/>
      <c r="E4205" s="20"/>
      <c r="F4205" s="2"/>
      <c r="G4205" s="2"/>
      <c r="H4205" s="2"/>
      <c r="I4205" s="2"/>
      <c r="J4205" s="2"/>
      <c r="K4205" s="2"/>
      <c r="L4205" s="4"/>
    </row>
    <row r="4206" spans="1:12">
      <c r="A4206" s="25"/>
      <c r="B4206" s="2"/>
      <c r="C4206" s="2"/>
      <c r="D4206" s="20"/>
      <c r="E4206" s="20"/>
      <c r="F4206" s="2"/>
      <c r="G4206" s="2"/>
      <c r="H4206" s="2"/>
      <c r="I4206" s="2"/>
      <c r="J4206" s="2"/>
      <c r="K4206" s="2"/>
      <c r="L4206" s="4"/>
    </row>
    <row r="4207" spans="1:12">
      <c r="A4207" s="25"/>
      <c r="B4207" s="2"/>
      <c r="C4207" s="2"/>
      <c r="D4207" s="20"/>
      <c r="E4207" s="20"/>
      <c r="F4207" s="2"/>
      <c r="G4207" s="2"/>
      <c r="H4207" s="2"/>
      <c r="I4207" s="2"/>
      <c r="J4207" s="2"/>
      <c r="K4207" s="2"/>
      <c r="L4207" s="4"/>
    </row>
    <row r="4208" spans="1:12">
      <c r="A4208" s="25"/>
      <c r="B4208" s="2"/>
      <c r="C4208" s="2"/>
      <c r="D4208" s="20"/>
      <c r="E4208" s="20"/>
      <c r="F4208" s="2"/>
      <c r="G4208" s="2"/>
      <c r="H4208" s="2"/>
      <c r="I4208" s="2"/>
      <c r="J4208" s="2"/>
      <c r="K4208" s="2"/>
      <c r="L4208" s="4"/>
    </row>
    <row r="4209" spans="1:12">
      <c r="A4209" s="25"/>
      <c r="B4209" s="2"/>
      <c r="C4209" s="2"/>
      <c r="D4209" s="20"/>
      <c r="E4209" s="20"/>
      <c r="F4209" s="2"/>
      <c r="G4209" s="2"/>
      <c r="H4209" s="2"/>
      <c r="I4209" s="2"/>
      <c r="J4209" s="2"/>
      <c r="K4209" s="2"/>
      <c r="L4209" s="4"/>
    </row>
    <row r="4210" spans="1:12">
      <c r="A4210" s="25"/>
      <c r="B4210" s="2"/>
      <c r="C4210" s="2"/>
      <c r="D4210" s="20"/>
      <c r="E4210" s="20"/>
      <c r="F4210" s="2"/>
      <c r="G4210" s="2"/>
      <c r="H4210" s="2"/>
      <c r="I4210" s="2"/>
      <c r="J4210" s="2"/>
      <c r="K4210" s="2"/>
      <c r="L4210" s="4"/>
    </row>
    <row r="4211" spans="1:12">
      <c r="A4211" s="25"/>
      <c r="B4211" s="2"/>
      <c r="C4211" s="2"/>
      <c r="D4211" s="20"/>
      <c r="E4211" s="20"/>
      <c r="F4211" s="2"/>
      <c r="G4211" s="2"/>
      <c r="H4211" s="2"/>
      <c r="I4211" s="2"/>
      <c r="J4211" s="2"/>
      <c r="K4211" s="2"/>
      <c r="L4211" s="4"/>
    </row>
    <row r="4212" spans="1:12">
      <c r="A4212" s="25"/>
      <c r="B4212" s="2"/>
      <c r="C4212" s="2"/>
      <c r="D4212" s="20"/>
      <c r="E4212" s="20"/>
      <c r="F4212" s="2"/>
      <c r="G4212" s="2"/>
      <c r="H4212" s="2"/>
      <c r="I4212" s="2"/>
      <c r="J4212" s="2"/>
      <c r="K4212" s="2"/>
      <c r="L4212" s="4"/>
    </row>
    <row r="4213" spans="1:12">
      <c r="A4213" s="25"/>
      <c r="B4213" s="2"/>
      <c r="C4213" s="2"/>
      <c r="D4213" s="20"/>
      <c r="E4213" s="20"/>
      <c r="F4213" s="2"/>
      <c r="G4213" s="2"/>
      <c r="H4213" s="2"/>
      <c r="I4213" s="2"/>
      <c r="J4213" s="2"/>
      <c r="K4213" s="2"/>
      <c r="L4213" s="4"/>
    </row>
    <row r="4214" spans="1:12">
      <c r="A4214" s="25"/>
      <c r="B4214" s="2"/>
      <c r="C4214" s="2"/>
      <c r="D4214" s="20"/>
      <c r="E4214" s="20"/>
      <c r="F4214" s="2"/>
      <c r="G4214" s="2"/>
      <c r="H4214" s="2"/>
      <c r="I4214" s="2"/>
      <c r="J4214" s="2"/>
      <c r="K4214" s="2"/>
      <c r="L4214" s="4"/>
    </row>
    <row r="4215" spans="1:12">
      <c r="A4215" s="25"/>
      <c r="B4215" s="2"/>
      <c r="C4215" s="2"/>
      <c r="D4215" s="20"/>
      <c r="E4215" s="20"/>
      <c r="F4215" s="2"/>
      <c r="G4215" s="2"/>
      <c r="H4215" s="2"/>
      <c r="I4215" s="2"/>
      <c r="J4215" s="2"/>
      <c r="K4215" s="2"/>
      <c r="L4215" s="4"/>
    </row>
    <row r="4216" spans="1:12">
      <c r="A4216" s="25"/>
      <c r="B4216" s="2"/>
      <c r="C4216" s="2"/>
      <c r="D4216" s="20"/>
      <c r="E4216" s="20"/>
      <c r="F4216" s="2"/>
      <c r="G4216" s="2"/>
      <c r="H4216" s="2"/>
      <c r="I4216" s="2"/>
      <c r="J4216" s="2"/>
      <c r="K4216" s="2"/>
      <c r="L4216" s="4"/>
    </row>
    <row r="4217" spans="1:12">
      <c r="A4217" s="25"/>
      <c r="B4217" s="2"/>
      <c r="C4217" s="2"/>
      <c r="D4217" s="20"/>
      <c r="E4217" s="20"/>
      <c r="F4217" s="2"/>
      <c r="G4217" s="2"/>
      <c r="H4217" s="2"/>
      <c r="I4217" s="2"/>
      <c r="J4217" s="2"/>
      <c r="K4217" s="2"/>
      <c r="L4217" s="4"/>
    </row>
    <row r="4218" spans="1:12">
      <c r="A4218" s="25"/>
      <c r="B4218" s="2"/>
      <c r="C4218" s="2"/>
      <c r="D4218" s="20"/>
      <c r="E4218" s="20"/>
      <c r="F4218" s="2"/>
      <c r="G4218" s="2"/>
      <c r="H4218" s="2"/>
      <c r="I4218" s="2"/>
      <c r="J4218" s="2"/>
      <c r="K4218" s="2"/>
      <c r="L4218" s="4"/>
    </row>
    <row r="4219" spans="1:12">
      <c r="A4219" s="25"/>
      <c r="B4219" s="2"/>
      <c r="C4219" s="2"/>
      <c r="D4219" s="20"/>
      <c r="E4219" s="20"/>
      <c r="F4219" s="2"/>
      <c r="G4219" s="2"/>
      <c r="H4219" s="2"/>
      <c r="I4219" s="2"/>
      <c r="J4219" s="2"/>
      <c r="K4219" s="2"/>
      <c r="L4219" s="4"/>
    </row>
    <row r="4220" spans="1:12">
      <c r="A4220" s="25"/>
      <c r="B4220" s="2"/>
      <c r="C4220" s="2"/>
      <c r="D4220" s="20"/>
      <c r="E4220" s="20"/>
      <c r="F4220" s="2"/>
      <c r="G4220" s="2"/>
      <c r="H4220" s="2"/>
      <c r="I4220" s="2"/>
      <c r="J4220" s="2"/>
      <c r="K4220" s="2"/>
      <c r="L4220" s="4"/>
    </row>
    <row r="4221" spans="1:12">
      <c r="A4221" s="25"/>
      <c r="B4221" s="2"/>
      <c r="C4221" s="2"/>
      <c r="D4221" s="20"/>
      <c r="E4221" s="20"/>
      <c r="F4221" s="2"/>
      <c r="G4221" s="2"/>
      <c r="H4221" s="2"/>
      <c r="I4221" s="2"/>
      <c r="J4221" s="2"/>
      <c r="K4221" s="2"/>
      <c r="L4221" s="4"/>
    </row>
    <row r="4222" spans="1:12">
      <c r="A4222" s="25"/>
      <c r="B4222" s="2"/>
      <c r="C4222" s="2"/>
      <c r="D4222" s="20"/>
      <c r="E4222" s="20"/>
      <c r="F4222" s="2"/>
      <c r="G4222" s="2"/>
      <c r="H4222" s="2"/>
      <c r="I4222" s="2"/>
      <c r="J4222" s="2"/>
      <c r="K4222" s="2"/>
      <c r="L4222" s="4"/>
    </row>
    <row r="4223" spans="1:12">
      <c r="A4223" s="25"/>
      <c r="B4223" s="2"/>
      <c r="C4223" s="2"/>
      <c r="D4223" s="20"/>
      <c r="E4223" s="20"/>
      <c r="F4223" s="2"/>
      <c r="G4223" s="2"/>
      <c r="H4223" s="2"/>
      <c r="I4223" s="2"/>
      <c r="J4223" s="2"/>
      <c r="K4223" s="2"/>
      <c r="L4223" s="4"/>
    </row>
    <row r="4224" spans="1:12">
      <c r="A4224" s="25"/>
      <c r="B4224" s="2"/>
      <c r="C4224" s="2"/>
      <c r="D4224" s="20"/>
      <c r="E4224" s="20"/>
      <c r="F4224" s="2"/>
      <c r="G4224" s="2"/>
      <c r="H4224" s="2"/>
      <c r="I4224" s="2"/>
      <c r="J4224" s="2"/>
      <c r="K4224" s="2"/>
      <c r="L4224" s="4"/>
    </row>
    <row r="4225" spans="1:12">
      <c r="A4225" s="25"/>
      <c r="B4225" s="2"/>
      <c r="C4225" s="2"/>
      <c r="D4225" s="20"/>
      <c r="E4225" s="20"/>
      <c r="F4225" s="2"/>
      <c r="G4225" s="2"/>
      <c r="H4225" s="2"/>
      <c r="I4225" s="2"/>
      <c r="J4225" s="2"/>
      <c r="K4225" s="2"/>
      <c r="L4225" s="4"/>
    </row>
    <row r="4226" spans="1:12">
      <c r="A4226" s="25"/>
      <c r="B4226" s="2"/>
      <c r="C4226" s="2"/>
      <c r="D4226" s="20"/>
      <c r="E4226" s="20"/>
      <c r="F4226" s="2"/>
      <c r="G4226" s="2"/>
      <c r="H4226" s="2"/>
      <c r="I4226" s="2"/>
      <c r="J4226" s="2"/>
      <c r="K4226" s="2"/>
      <c r="L4226" s="4"/>
    </row>
    <row r="4227" spans="1:12">
      <c r="A4227" s="25"/>
      <c r="B4227" s="2"/>
      <c r="C4227" s="2"/>
      <c r="D4227" s="20"/>
      <c r="E4227" s="20"/>
      <c r="F4227" s="2"/>
      <c r="G4227" s="2"/>
      <c r="H4227" s="2"/>
      <c r="I4227" s="2"/>
      <c r="J4227" s="2"/>
      <c r="K4227" s="2"/>
      <c r="L4227" s="4"/>
    </row>
    <row r="4228" spans="1:12">
      <c r="A4228" s="25"/>
      <c r="B4228" s="2"/>
      <c r="C4228" s="2"/>
      <c r="D4228" s="20"/>
      <c r="E4228" s="20"/>
      <c r="F4228" s="2"/>
      <c r="G4228" s="2"/>
      <c r="H4228" s="2"/>
      <c r="I4228" s="2"/>
      <c r="J4228" s="2"/>
      <c r="K4228" s="2"/>
      <c r="L4228" s="4"/>
    </row>
    <row r="4229" spans="1:12">
      <c r="A4229" s="25"/>
      <c r="B4229" s="2"/>
      <c r="C4229" s="2"/>
      <c r="D4229" s="20"/>
      <c r="E4229" s="20"/>
      <c r="F4229" s="2"/>
      <c r="G4229" s="2"/>
      <c r="H4229" s="2"/>
      <c r="I4229" s="2"/>
      <c r="J4229" s="2"/>
      <c r="K4229" s="2"/>
      <c r="L4229" s="4"/>
    </row>
    <row r="4230" spans="1:12">
      <c r="A4230" s="25"/>
      <c r="B4230" s="2"/>
      <c r="C4230" s="2"/>
      <c r="D4230" s="20"/>
      <c r="E4230" s="20"/>
      <c r="F4230" s="2"/>
      <c r="G4230" s="2"/>
      <c r="H4230" s="2"/>
      <c r="I4230" s="2"/>
      <c r="J4230" s="2"/>
      <c r="K4230" s="2"/>
      <c r="L4230" s="4"/>
    </row>
    <row r="4231" spans="1:12">
      <c r="A4231" s="25"/>
      <c r="B4231" s="2"/>
      <c r="C4231" s="2"/>
      <c r="D4231" s="20"/>
      <c r="E4231" s="20"/>
      <c r="F4231" s="2"/>
      <c r="G4231" s="2"/>
      <c r="H4231" s="2"/>
      <c r="I4231" s="2"/>
      <c r="J4231" s="2"/>
      <c r="K4231" s="2"/>
      <c r="L4231" s="4"/>
    </row>
    <row r="4232" spans="1:12">
      <c r="A4232" s="25"/>
      <c r="B4232" s="2"/>
      <c r="C4232" s="2"/>
      <c r="D4232" s="20"/>
      <c r="E4232" s="20"/>
      <c r="F4232" s="2"/>
      <c r="G4232" s="2"/>
      <c r="H4232" s="2"/>
      <c r="I4232" s="2"/>
      <c r="J4232" s="2"/>
      <c r="K4232" s="2"/>
      <c r="L4232" s="4"/>
    </row>
    <row r="4233" spans="1:12">
      <c r="A4233" s="25"/>
      <c r="B4233" s="2"/>
      <c r="C4233" s="2"/>
      <c r="D4233" s="20"/>
      <c r="E4233" s="20"/>
      <c r="F4233" s="2"/>
      <c r="G4233" s="2"/>
      <c r="H4233" s="2"/>
      <c r="I4233" s="2"/>
      <c r="J4233" s="2"/>
      <c r="K4233" s="2"/>
      <c r="L4233" s="4"/>
    </row>
    <row r="4234" spans="1:12">
      <c r="A4234" s="25"/>
      <c r="B4234" s="2"/>
      <c r="C4234" s="2"/>
      <c r="D4234" s="20"/>
      <c r="E4234" s="20"/>
      <c r="F4234" s="2"/>
      <c r="G4234" s="2"/>
      <c r="H4234" s="2"/>
      <c r="I4234" s="2"/>
      <c r="J4234" s="2"/>
      <c r="K4234" s="2"/>
      <c r="L4234" s="4"/>
    </row>
    <row r="4235" spans="1:12">
      <c r="A4235" s="25"/>
      <c r="B4235" s="2"/>
      <c r="C4235" s="2"/>
      <c r="D4235" s="20"/>
      <c r="E4235" s="20"/>
      <c r="F4235" s="2"/>
      <c r="G4235" s="2"/>
      <c r="H4235" s="2"/>
      <c r="I4235" s="2"/>
      <c r="J4235" s="2"/>
      <c r="K4235" s="2"/>
      <c r="L4235" s="4"/>
    </row>
    <row r="4236" spans="1:12">
      <c r="A4236" s="25"/>
      <c r="B4236" s="2"/>
      <c r="C4236" s="2"/>
      <c r="D4236" s="20"/>
      <c r="E4236" s="20"/>
      <c r="F4236" s="2"/>
      <c r="G4236" s="2"/>
      <c r="H4236" s="2"/>
      <c r="I4236" s="2"/>
      <c r="J4236" s="2"/>
      <c r="K4236" s="2"/>
      <c r="L4236" s="4"/>
    </row>
    <row r="4237" spans="1:12">
      <c r="A4237" s="22"/>
      <c r="B4237" s="2"/>
      <c r="C4237" s="2"/>
      <c r="D4237" s="20"/>
      <c r="E4237" s="20"/>
      <c r="F4237" s="2"/>
      <c r="G4237" s="2"/>
      <c r="H4237" s="2"/>
      <c r="I4237" s="2"/>
      <c r="J4237" s="2"/>
      <c r="K4237" s="2"/>
      <c r="L4237" s="4"/>
    </row>
    <row r="4238" spans="1:12">
      <c r="A4238" s="25"/>
      <c r="B4238" s="2"/>
      <c r="C4238" s="2"/>
      <c r="D4238" s="20"/>
      <c r="E4238" s="20"/>
      <c r="F4238" s="2"/>
      <c r="G4238" s="2"/>
      <c r="H4238" s="2"/>
      <c r="I4238" s="2"/>
      <c r="J4238" s="2"/>
      <c r="K4238" s="2"/>
      <c r="L4238" s="4"/>
    </row>
    <row r="4239" spans="1:12">
      <c r="A4239" s="25"/>
      <c r="B4239" s="2"/>
      <c r="C4239" s="2"/>
      <c r="D4239" s="20"/>
      <c r="E4239" s="20"/>
      <c r="F4239" s="2"/>
      <c r="G4239" s="2"/>
      <c r="H4239" s="2"/>
      <c r="I4239" s="2"/>
      <c r="J4239" s="2"/>
      <c r="K4239" s="2"/>
      <c r="L4239" s="4"/>
    </row>
    <row r="4240" spans="1:12">
      <c r="A4240" s="25"/>
      <c r="B4240" s="2"/>
      <c r="C4240" s="2"/>
      <c r="D4240" s="20"/>
      <c r="E4240" s="20"/>
      <c r="F4240" s="2"/>
      <c r="G4240" s="2"/>
      <c r="H4240" s="2"/>
      <c r="I4240" s="2"/>
      <c r="J4240" s="2"/>
      <c r="K4240" s="2"/>
      <c r="L4240" s="4"/>
    </row>
    <row r="4241" spans="1:12">
      <c r="A4241" s="25"/>
      <c r="B4241" s="2"/>
      <c r="C4241" s="2"/>
      <c r="D4241" s="20"/>
      <c r="E4241" s="20"/>
      <c r="F4241" s="2"/>
      <c r="G4241" s="2"/>
      <c r="H4241" s="2"/>
      <c r="I4241" s="2"/>
      <c r="J4241" s="2"/>
      <c r="K4241" s="2"/>
      <c r="L4241" s="4"/>
    </row>
    <row r="4242" spans="1:12">
      <c r="A4242" s="25"/>
      <c r="B4242" s="2"/>
      <c r="C4242" s="2"/>
      <c r="D4242" s="20"/>
      <c r="E4242" s="20"/>
      <c r="F4242" s="2"/>
      <c r="G4242" s="2"/>
      <c r="H4242" s="2"/>
      <c r="I4242" s="2"/>
      <c r="J4242" s="2"/>
      <c r="K4242" s="2"/>
      <c r="L4242" s="4"/>
    </row>
    <row r="4243" spans="1:12">
      <c r="A4243" s="25"/>
      <c r="B4243" s="2"/>
      <c r="C4243" s="2"/>
      <c r="D4243" s="20"/>
      <c r="E4243" s="20"/>
      <c r="F4243" s="2"/>
      <c r="G4243" s="2"/>
      <c r="H4243" s="2"/>
      <c r="I4243" s="2"/>
      <c r="J4243" s="2"/>
      <c r="K4243" s="2"/>
      <c r="L4243" s="4"/>
    </row>
    <row r="4244" spans="1:12">
      <c r="A4244" s="25"/>
      <c r="B4244" s="2"/>
      <c r="C4244" s="2"/>
      <c r="D4244" s="20"/>
      <c r="E4244" s="20"/>
      <c r="F4244" s="2"/>
      <c r="G4244" s="2"/>
      <c r="H4244" s="2"/>
      <c r="I4244" s="2"/>
      <c r="J4244" s="2"/>
      <c r="K4244" s="2"/>
      <c r="L4244" s="4"/>
    </row>
    <row r="4245" spans="1:12">
      <c r="A4245" s="25"/>
      <c r="B4245" s="2"/>
      <c r="C4245" s="2"/>
      <c r="D4245" s="20"/>
      <c r="E4245" s="20"/>
      <c r="F4245" s="2"/>
      <c r="G4245" s="2"/>
      <c r="H4245" s="2"/>
      <c r="I4245" s="2"/>
      <c r="J4245" s="2"/>
      <c r="K4245" s="2"/>
      <c r="L4245" s="4"/>
    </row>
    <row r="4246" spans="1:12">
      <c r="A4246" s="25"/>
      <c r="B4246" s="2"/>
      <c r="C4246" s="2"/>
      <c r="D4246" s="20"/>
      <c r="E4246" s="20"/>
      <c r="F4246" s="2"/>
      <c r="G4246" s="2"/>
      <c r="H4246" s="2"/>
      <c r="I4246" s="2"/>
      <c r="J4246" s="2"/>
      <c r="K4246" s="2"/>
      <c r="L4246" s="4"/>
    </row>
    <row r="4247" spans="1:12">
      <c r="A4247" s="25"/>
      <c r="B4247" s="2"/>
      <c r="C4247" s="2"/>
      <c r="D4247" s="20"/>
      <c r="E4247" s="20"/>
      <c r="F4247" s="2"/>
      <c r="G4247" s="2"/>
      <c r="H4247" s="2"/>
      <c r="I4247" s="2"/>
      <c r="J4247" s="2"/>
      <c r="K4247" s="2"/>
      <c r="L4247" s="4"/>
    </row>
    <row r="4248" spans="1:12">
      <c r="A4248" s="25"/>
      <c r="B4248" s="2"/>
      <c r="C4248" s="2"/>
      <c r="D4248" s="20"/>
      <c r="E4248" s="20"/>
      <c r="F4248" s="2"/>
      <c r="G4248" s="2"/>
      <c r="H4248" s="2"/>
      <c r="I4248" s="2"/>
      <c r="J4248" s="2"/>
      <c r="K4248" s="2"/>
      <c r="L4248" s="4"/>
    </row>
    <row r="4249" spans="1:12">
      <c r="A4249" s="25"/>
      <c r="B4249" s="2"/>
      <c r="C4249" s="2"/>
      <c r="D4249" s="20"/>
      <c r="E4249" s="20"/>
      <c r="F4249" s="2"/>
      <c r="G4249" s="2"/>
      <c r="H4249" s="2"/>
      <c r="I4249" s="2"/>
      <c r="J4249" s="2"/>
      <c r="K4249" s="2"/>
      <c r="L4249" s="4"/>
    </row>
    <row r="4250" spans="1:12">
      <c r="A4250" s="25"/>
      <c r="B4250" s="2"/>
      <c r="C4250" s="2"/>
      <c r="D4250" s="20"/>
      <c r="E4250" s="20"/>
      <c r="F4250" s="2"/>
      <c r="G4250" s="2"/>
      <c r="H4250" s="2"/>
      <c r="I4250" s="2"/>
      <c r="J4250" s="2"/>
      <c r="K4250" s="2"/>
      <c r="L4250" s="4"/>
    </row>
    <row r="4251" spans="1:12">
      <c r="A4251" s="25"/>
      <c r="B4251" s="2"/>
      <c r="C4251" s="2"/>
      <c r="D4251" s="20"/>
      <c r="E4251" s="20"/>
      <c r="F4251" s="2"/>
      <c r="G4251" s="2"/>
      <c r="H4251" s="2"/>
      <c r="I4251" s="2"/>
      <c r="J4251" s="2"/>
      <c r="K4251" s="2"/>
      <c r="L4251" s="4"/>
    </row>
    <row r="4252" spans="1:12">
      <c r="A4252" s="25"/>
      <c r="B4252" s="2"/>
      <c r="C4252" s="2"/>
      <c r="D4252" s="20"/>
      <c r="E4252" s="20"/>
      <c r="F4252" s="2"/>
      <c r="G4252" s="2"/>
      <c r="H4252" s="2"/>
      <c r="I4252" s="2"/>
      <c r="J4252" s="2"/>
      <c r="K4252" s="2"/>
      <c r="L4252" s="4"/>
    </row>
    <row r="4253" spans="1:12">
      <c r="A4253" s="25"/>
      <c r="B4253" s="2"/>
      <c r="C4253" s="2"/>
      <c r="D4253" s="20"/>
      <c r="E4253" s="20"/>
      <c r="F4253" s="2"/>
      <c r="G4253" s="2"/>
      <c r="H4253" s="2"/>
      <c r="I4253" s="2"/>
      <c r="J4253" s="2"/>
      <c r="K4253" s="2"/>
      <c r="L4253" s="4"/>
    </row>
    <row r="4254" spans="1:12">
      <c r="A4254" s="25"/>
      <c r="B4254" s="2"/>
      <c r="C4254" s="2"/>
      <c r="D4254" s="20"/>
      <c r="E4254" s="20"/>
      <c r="F4254" s="2"/>
      <c r="G4254" s="2"/>
      <c r="H4254" s="2"/>
      <c r="I4254" s="2"/>
      <c r="J4254" s="2"/>
      <c r="K4254" s="2"/>
      <c r="L4254" s="4"/>
    </row>
    <row r="4255" spans="1:12">
      <c r="A4255" s="25"/>
      <c r="B4255" s="2"/>
      <c r="C4255" s="2"/>
      <c r="D4255" s="20"/>
      <c r="E4255" s="20"/>
      <c r="F4255" s="2"/>
      <c r="G4255" s="2"/>
      <c r="H4255" s="2"/>
      <c r="I4255" s="2"/>
      <c r="J4255" s="2"/>
      <c r="K4255" s="2"/>
      <c r="L4255" s="4"/>
    </row>
    <row r="4256" spans="1:12">
      <c r="A4256" s="25"/>
      <c r="B4256" s="2"/>
      <c r="C4256" s="2"/>
      <c r="D4256" s="20"/>
      <c r="E4256" s="20"/>
      <c r="F4256" s="2"/>
      <c r="G4256" s="2"/>
      <c r="H4256" s="2"/>
      <c r="I4256" s="2"/>
      <c r="J4256" s="2"/>
      <c r="K4256" s="2"/>
      <c r="L4256" s="4"/>
    </row>
    <row r="4257" spans="1:12">
      <c r="A4257" s="25"/>
      <c r="B4257" s="2"/>
      <c r="C4257" s="2"/>
      <c r="D4257" s="20"/>
      <c r="E4257" s="20"/>
      <c r="F4257" s="2"/>
      <c r="G4257" s="2"/>
      <c r="H4257" s="2"/>
      <c r="I4257" s="2"/>
      <c r="J4257" s="2"/>
      <c r="K4257" s="2"/>
      <c r="L4257" s="4"/>
    </row>
    <row r="4258" spans="1:12">
      <c r="A4258" s="25"/>
      <c r="B4258" s="2"/>
      <c r="C4258" s="2"/>
      <c r="D4258" s="20"/>
      <c r="E4258" s="20"/>
      <c r="F4258" s="2"/>
      <c r="G4258" s="2"/>
      <c r="H4258" s="2"/>
      <c r="I4258" s="2"/>
      <c r="J4258" s="2"/>
      <c r="K4258" s="2"/>
      <c r="L4258" s="4"/>
    </row>
    <row r="4259" spans="1:12">
      <c r="A4259" s="25"/>
      <c r="B4259" s="2"/>
      <c r="C4259" s="2"/>
      <c r="D4259" s="20"/>
      <c r="E4259" s="20"/>
      <c r="F4259" s="2"/>
      <c r="G4259" s="2"/>
      <c r="H4259" s="2"/>
      <c r="I4259" s="2"/>
      <c r="J4259" s="2"/>
      <c r="K4259" s="2"/>
      <c r="L4259" s="4"/>
    </row>
    <row r="4260" spans="1:12">
      <c r="A4260" s="25"/>
      <c r="B4260" s="2"/>
      <c r="C4260" s="2"/>
      <c r="D4260" s="20"/>
      <c r="E4260" s="20"/>
      <c r="F4260" s="2"/>
      <c r="G4260" s="2"/>
      <c r="H4260" s="2"/>
      <c r="I4260" s="2"/>
      <c r="J4260" s="2"/>
      <c r="K4260" s="2"/>
      <c r="L4260" s="4"/>
    </row>
    <row r="4261" spans="1:12">
      <c r="A4261" s="25"/>
      <c r="B4261" s="2"/>
      <c r="C4261" s="2"/>
      <c r="D4261" s="20"/>
      <c r="E4261" s="20"/>
      <c r="F4261" s="2"/>
      <c r="G4261" s="2"/>
      <c r="H4261" s="2"/>
      <c r="I4261" s="2"/>
      <c r="J4261" s="2"/>
      <c r="K4261" s="2"/>
      <c r="L4261" s="4"/>
    </row>
    <row r="4262" spans="1:12">
      <c r="A4262" s="22"/>
      <c r="B4262" s="2"/>
      <c r="C4262" s="2"/>
      <c r="D4262" s="20"/>
      <c r="E4262" s="20"/>
      <c r="F4262" s="2"/>
      <c r="G4262" s="2"/>
      <c r="H4262" s="2"/>
      <c r="I4262" s="2"/>
      <c r="J4262" s="2"/>
      <c r="K4262" s="2"/>
      <c r="L4262" s="4"/>
    </row>
    <row r="4263" spans="1:12">
      <c r="A4263" s="22"/>
      <c r="B4263" s="2"/>
      <c r="C4263" s="2"/>
      <c r="D4263" s="20"/>
      <c r="E4263" s="20"/>
      <c r="F4263" s="2"/>
      <c r="G4263" s="2"/>
      <c r="H4263" s="2"/>
      <c r="I4263" s="2"/>
      <c r="J4263" s="2"/>
      <c r="K4263" s="2"/>
      <c r="L4263" s="4"/>
    </row>
    <row r="4264" spans="1:12">
      <c r="A4264" s="22"/>
      <c r="B4264" s="2"/>
      <c r="C4264" s="2"/>
      <c r="D4264" s="20"/>
      <c r="E4264" s="20"/>
      <c r="F4264" s="2"/>
      <c r="G4264" s="2"/>
      <c r="H4264" s="2"/>
      <c r="I4264" s="2"/>
      <c r="J4264" s="2"/>
      <c r="K4264" s="2"/>
      <c r="L4264" s="4"/>
    </row>
    <row r="4265" spans="1:12">
      <c r="A4265" s="22"/>
      <c r="B4265" s="2"/>
      <c r="C4265" s="2"/>
      <c r="D4265" s="20"/>
      <c r="E4265" s="20"/>
      <c r="F4265" s="2"/>
      <c r="G4265" s="2"/>
      <c r="H4265" s="2"/>
      <c r="I4265" s="2"/>
      <c r="J4265" s="2"/>
      <c r="K4265" s="2"/>
      <c r="L4265" s="4"/>
    </row>
    <row r="4266" spans="1:12">
      <c r="A4266" s="22"/>
      <c r="B4266" s="2"/>
      <c r="C4266" s="2"/>
      <c r="D4266" s="20"/>
      <c r="E4266" s="20"/>
      <c r="F4266" s="2"/>
      <c r="G4266" s="2"/>
      <c r="H4266" s="2"/>
      <c r="I4266" s="2"/>
      <c r="J4266" s="2"/>
      <c r="K4266" s="2"/>
      <c r="L4266" s="4"/>
    </row>
    <row r="4267" spans="1:12">
      <c r="A4267" s="22"/>
      <c r="B4267" s="2"/>
      <c r="C4267" s="2"/>
      <c r="D4267" s="20"/>
      <c r="E4267" s="20"/>
      <c r="F4267" s="2"/>
      <c r="G4267" s="2"/>
      <c r="H4267" s="2"/>
      <c r="I4267" s="2"/>
      <c r="J4267" s="2"/>
      <c r="K4267" s="2"/>
      <c r="L4267" s="4"/>
    </row>
    <row r="4268" spans="1:12">
      <c r="A4268" s="22"/>
      <c r="B4268" s="2"/>
      <c r="C4268" s="2"/>
      <c r="D4268" s="20"/>
      <c r="E4268" s="20"/>
      <c r="F4268" s="2"/>
      <c r="G4268" s="2"/>
      <c r="H4268" s="2"/>
      <c r="I4268" s="2"/>
      <c r="J4268" s="2"/>
      <c r="K4268" s="2"/>
      <c r="L4268" s="4"/>
    </row>
    <row r="4269" spans="1:12">
      <c r="A4269" s="22"/>
      <c r="B4269" s="2"/>
      <c r="C4269" s="2"/>
      <c r="D4269" s="20"/>
      <c r="E4269" s="20"/>
      <c r="F4269" s="2"/>
      <c r="G4269" s="2"/>
      <c r="H4269" s="2"/>
      <c r="I4269" s="2"/>
      <c r="J4269" s="2"/>
      <c r="K4269" s="2"/>
      <c r="L4269" s="4"/>
    </row>
    <row r="4270" spans="1:12">
      <c r="A4270" s="22"/>
      <c r="B4270" s="2"/>
      <c r="C4270" s="2"/>
      <c r="D4270" s="20"/>
      <c r="E4270" s="20"/>
      <c r="F4270" s="2"/>
      <c r="G4270" s="2"/>
      <c r="H4270" s="2"/>
      <c r="I4270" s="2"/>
      <c r="J4270" s="2"/>
      <c r="K4270" s="2"/>
      <c r="L4270" s="4"/>
    </row>
    <row r="4271" spans="1:12">
      <c r="A4271" s="22"/>
      <c r="B4271" s="2"/>
      <c r="C4271" s="2"/>
      <c r="D4271" s="20"/>
      <c r="E4271" s="20"/>
      <c r="F4271" s="2"/>
      <c r="G4271" s="2"/>
      <c r="H4271" s="2"/>
      <c r="I4271" s="2"/>
      <c r="J4271" s="2"/>
      <c r="K4271" s="2"/>
      <c r="L4271" s="4"/>
    </row>
    <row r="4272" spans="1:12">
      <c r="A4272" s="22"/>
      <c r="B4272" s="2"/>
      <c r="C4272" s="2"/>
      <c r="D4272" s="20"/>
      <c r="E4272" s="20"/>
      <c r="F4272" s="2"/>
      <c r="G4272" s="2"/>
      <c r="H4272" s="2"/>
      <c r="I4272" s="2"/>
      <c r="J4272" s="2"/>
      <c r="K4272" s="2"/>
      <c r="L4272" s="4"/>
    </row>
    <row r="4273" spans="1:12">
      <c r="A4273" s="22"/>
      <c r="B4273" s="2"/>
      <c r="C4273" s="2"/>
      <c r="D4273" s="20"/>
      <c r="E4273" s="20"/>
      <c r="F4273" s="2"/>
      <c r="G4273" s="2"/>
      <c r="H4273" s="2"/>
      <c r="I4273" s="2"/>
      <c r="J4273" s="2"/>
      <c r="K4273" s="2"/>
      <c r="L4273" s="4"/>
    </row>
    <row r="4274" spans="1:12">
      <c r="A4274" s="22"/>
      <c r="B4274" s="2"/>
      <c r="C4274" s="2"/>
      <c r="D4274" s="20"/>
      <c r="E4274" s="20"/>
      <c r="F4274" s="2"/>
      <c r="G4274" s="2"/>
      <c r="H4274" s="2"/>
      <c r="I4274" s="2"/>
      <c r="J4274" s="2"/>
      <c r="K4274" s="2"/>
      <c r="L4274" s="4"/>
    </row>
    <row r="4275" spans="1:12">
      <c r="A4275" s="22"/>
      <c r="B4275" s="2"/>
      <c r="C4275" s="2"/>
      <c r="D4275" s="20"/>
      <c r="E4275" s="20"/>
      <c r="F4275" s="2"/>
      <c r="G4275" s="2"/>
      <c r="H4275" s="2"/>
      <c r="I4275" s="2"/>
      <c r="J4275" s="2"/>
      <c r="K4275" s="2"/>
      <c r="L4275" s="4"/>
    </row>
    <row r="4276" spans="1:12">
      <c r="A4276" s="22"/>
      <c r="B4276" s="2"/>
      <c r="C4276" s="2"/>
      <c r="D4276" s="20"/>
      <c r="E4276" s="20"/>
      <c r="F4276" s="2"/>
      <c r="G4276" s="2"/>
      <c r="H4276" s="2"/>
      <c r="I4276" s="2"/>
      <c r="J4276" s="2"/>
      <c r="K4276" s="2"/>
      <c r="L4276" s="4"/>
    </row>
    <row r="4277" spans="1:12">
      <c r="A4277" s="22"/>
      <c r="B4277" s="2"/>
      <c r="C4277" s="2"/>
      <c r="D4277" s="20"/>
      <c r="E4277" s="20"/>
      <c r="F4277" s="2"/>
      <c r="G4277" s="2"/>
      <c r="H4277" s="2"/>
      <c r="I4277" s="2"/>
      <c r="J4277" s="2"/>
      <c r="K4277" s="2"/>
      <c r="L4277" s="4"/>
    </row>
    <row r="4278" spans="1:12">
      <c r="A4278" s="22"/>
      <c r="B4278" s="2"/>
      <c r="C4278" s="2"/>
      <c r="D4278" s="20"/>
      <c r="E4278" s="20"/>
      <c r="F4278" s="2"/>
      <c r="G4278" s="2"/>
      <c r="H4278" s="2"/>
      <c r="I4278" s="2"/>
      <c r="J4278" s="2"/>
      <c r="K4278" s="2"/>
      <c r="L4278" s="4"/>
    </row>
    <row r="4279" spans="1:12">
      <c r="A4279" s="22"/>
      <c r="B4279" s="2"/>
      <c r="C4279" s="2"/>
      <c r="D4279" s="20"/>
      <c r="E4279" s="20"/>
      <c r="F4279" s="2"/>
      <c r="G4279" s="2"/>
      <c r="H4279" s="2"/>
      <c r="I4279" s="2"/>
      <c r="J4279" s="2"/>
      <c r="K4279" s="2"/>
      <c r="L4279" s="4"/>
    </row>
    <row r="4280" spans="1:12">
      <c r="A4280" s="22"/>
      <c r="B4280" s="2"/>
      <c r="C4280" s="2"/>
      <c r="D4280" s="20"/>
      <c r="E4280" s="20"/>
      <c r="F4280" s="2"/>
      <c r="G4280" s="2"/>
      <c r="H4280" s="2"/>
      <c r="I4280" s="2"/>
      <c r="J4280" s="2"/>
      <c r="K4280" s="2"/>
      <c r="L4280" s="4"/>
    </row>
    <row r="4281" spans="1:12">
      <c r="A4281" s="22"/>
      <c r="B4281" s="2"/>
      <c r="C4281" s="2"/>
      <c r="D4281" s="20"/>
      <c r="E4281" s="20"/>
      <c r="F4281" s="2"/>
      <c r="G4281" s="2"/>
      <c r="H4281" s="2"/>
      <c r="I4281" s="2"/>
      <c r="J4281" s="2"/>
      <c r="K4281" s="2"/>
      <c r="L4281" s="4"/>
    </row>
    <row r="4282" spans="1:12">
      <c r="A4282" s="22"/>
      <c r="B4282" s="2"/>
      <c r="C4282" s="2"/>
      <c r="D4282" s="20"/>
      <c r="E4282" s="20"/>
      <c r="F4282" s="2"/>
      <c r="G4282" s="2"/>
      <c r="H4282" s="2"/>
      <c r="I4282" s="2"/>
      <c r="J4282" s="2"/>
      <c r="K4282" s="2"/>
      <c r="L4282" s="4"/>
    </row>
    <row r="4283" spans="1:12">
      <c r="A4283" s="22"/>
      <c r="B4283" s="2"/>
      <c r="C4283" s="2"/>
      <c r="D4283" s="20"/>
      <c r="E4283" s="20"/>
      <c r="F4283" s="2"/>
      <c r="G4283" s="2"/>
      <c r="H4283" s="2"/>
      <c r="I4283" s="2"/>
      <c r="J4283" s="2"/>
      <c r="K4283" s="2"/>
      <c r="L4283" s="4"/>
    </row>
    <row r="4284" spans="1:12">
      <c r="A4284" s="22"/>
      <c r="B4284" s="2"/>
      <c r="C4284" s="2"/>
      <c r="D4284" s="20"/>
      <c r="E4284" s="20"/>
      <c r="F4284" s="2"/>
      <c r="G4284" s="2"/>
      <c r="H4284" s="2"/>
      <c r="I4284" s="2"/>
      <c r="J4284" s="2"/>
      <c r="K4284" s="2"/>
      <c r="L4284" s="4"/>
    </row>
    <row r="4285" spans="1:12">
      <c r="A4285" s="22"/>
      <c r="B4285" s="2"/>
      <c r="C4285" s="2"/>
      <c r="D4285" s="20"/>
      <c r="E4285" s="20"/>
      <c r="F4285" s="2"/>
      <c r="G4285" s="2"/>
      <c r="H4285" s="2"/>
      <c r="I4285" s="2"/>
      <c r="J4285" s="2"/>
      <c r="K4285" s="2"/>
      <c r="L4285" s="4"/>
    </row>
    <row r="4286" spans="1:12">
      <c r="A4286" s="22"/>
      <c r="B4286" s="2"/>
      <c r="C4286" s="2"/>
      <c r="D4286" s="20"/>
      <c r="E4286" s="20"/>
      <c r="F4286" s="2"/>
      <c r="G4286" s="2"/>
      <c r="H4286" s="2"/>
      <c r="I4286" s="2"/>
      <c r="J4286" s="2"/>
      <c r="K4286" s="2"/>
      <c r="L4286" s="4"/>
    </row>
    <row r="4287" spans="1:12">
      <c r="A4287" s="22"/>
      <c r="B4287" s="2"/>
      <c r="C4287" s="2"/>
      <c r="D4287" s="20"/>
      <c r="E4287" s="20"/>
      <c r="F4287" s="2"/>
      <c r="G4287" s="2"/>
      <c r="H4287" s="2"/>
      <c r="I4287" s="2"/>
      <c r="J4287" s="2"/>
      <c r="K4287" s="2"/>
      <c r="L4287" s="4"/>
    </row>
    <row r="4288" spans="1:12">
      <c r="A4288" s="22"/>
      <c r="B4288" s="2"/>
      <c r="C4288" s="2"/>
      <c r="D4288" s="20"/>
      <c r="E4288" s="20"/>
      <c r="F4288" s="2"/>
      <c r="G4288" s="2"/>
      <c r="H4288" s="2"/>
      <c r="I4288" s="2"/>
      <c r="J4288" s="2"/>
      <c r="K4288" s="2"/>
      <c r="L4288" s="4"/>
    </row>
    <row r="4289" spans="1:12">
      <c r="A4289" s="22"/>
      <c r="B4289" s="2"/>
      <c r="C4289" s="2"/>
      <c r="D4289" s="20"/>
      <c r="E4289" s="20"/>
      <c r="F4289" s="2"/>
      <c r="G4289" s="2"/>
      <c r="H4289" s="2"/>
      <c r="I4289" s="2"/>
      <c r="J4289" s="2"/>
      <c r="K4289" s="2"/>
      <c r="L4289" s="4"/>
    </row>
    <row r="4290" spans="1:12">
      <c r="A4290" s="22"/>
      <c r="B4290" s="2"/>
      <c r="C4290" s="2"/>
      <c r="D4290" s="20"/>
      <c r="E4290" s="20"/>
      <c r="F4290" s="2"/>
      <c r="G4290" s="2"/>
      <c r="H4290" s="2"/>
      <c r="I4290" s="2"/>
      <c r="J4290" s="2"/>
      <c r="K4290" s="2"/>
      <c r="L4290" s="4"/>
    </row>
    <row r="4291" spans="1:12">
      <c r="A4291" s="22"/>
      <c r="B4291" s="2"/>
      <c r="C4291" s="2"/>
      <c r="D4291" s="20"/>
      <c r="E4291" s="20"/>
      <c r="F4291" s="2"/>
      <c r="G4291" s="2"/>
      <c r="H4291" s="2"/>
      <c r="I4291" s="2"/>
      <c r="J4291" s="2"/>
      <c r="K4291" s="2"/>
      <c r="L4291" s="4"/>
    </row>
    <row r="4292" spans="1:12">
      <c r="A4292" s="22"/>
      <c r="B4292" s="2"/>
      <c r="C4292" s="2"/>
      <c r="D4292" s="20"/>
      <c r="E4292" s="20"/>
      <c r="F4292" s="2"/>
      <c r="G4292" s="2"/>
      <c r="H4292" s="2"/>
      <c r="I4292" s="2"/>
      <c r="J4292" s="2"/>
      <c r="K4292" s="2"/>
      <c r="L4292" s="4"/>
    </row>
    <row r="4293" spans="1:12">
      <c r="A4293" s="22"/>
      <c r="B4293" s="2"/>
      <c r="C4293" s="2"/>
      <c r="D4293" s="20"/>
      <c r="E4293" s="20"/>
      <c r="F4293" s="2"/>
      <c r="G4293" s="2"/>
      <c r="H4293" s="2"/>
      <c r="I4293" s="2"/>
      <c r="J4293" s="2"/>
      <c r="K4293" s="2"/>
      <c r="L4293" s="4"/>
    </row>
    <row r="4294" spans="1:12">
      <c r="A4294" s="22"/>
      <c r="B4294" s="2"/>
      <c r="C4294" s="2"/>
      <c r="D4294" s="20"/>
      <c r="E4294" s="20"/>
      <c r="F4294" s="2"/>
      <c r="G4294" s="2"/>
      <c r="H4294" s="2"/>
      <c r="I4294" s="2"/>
      <c r="J4294" s="2"/>
      <c r="K4294" s="2"/>
      <c r="L4294" s="4"/>
    </row>
    <row r="4295" spans="1:12">
      <c r="A4295" s="22"/>
      <c r="B4295" s="2"/>
      <c r="C4295" s="2"/>
      <c r="D4295" s="20"/>
      <c r="E4295" s="20"/>
      <c r="F4295" s="2"/>
      <c r="G4295" s="2"/>
      <c r="H4295" s="2"/>
      <c r="I4295" s="2"/>
      <c r="J4295" s="2"/>
      <c r="K4295" s="2"/>
      <c r="L4295" s="4"/>
    </row>
    <row r="4296" spans="1:12">
      <c r="A4296" s="22"/>
      <c r="B4296" s="2"/>
      <c r="C4296" s="2"/>
      <c r="D4296" s="20"/>
      <c r="E4296" s="20"/>
      <c r="F4296" s="2"/>
      <c r="G4296" s="2"/>
      <c r="H4296" s="2"/>
      <c r="I4296" s="2"/>
      <c r="J4296" s="2"/>
      <c r="K4296" s="2"/>
      <c r="L4296" s="4"/>
    </row>
    <row r="4297" spans="1:12">
      <c r="A4297" s="22"/>
      <c r="B4297" s="2"/>
      <c r="C4297" s="2"/>
      <c r="D4297" s="20"/>
      <c r="E4297" s="20"/>
      <c r="F4297" s="2"/>
      <c r="G4297" s="2"/>
      <c r="H4297" s="2"/>
      <c r="I4297" s="2"/>
      <c r="J4297" s="2"/>
      <c r="K4297" s="2"/>
      <c r="L4297" s="4"/>
    </row>
    <row r="4298" spans="1:12">
      <c r="A4298" s="22"/>
      <c r="B4298" s="2"/>
      <c r="C4298" s="2"/>
      <c r="D4298" s="20"/>
      <c r="E4298" s="20"/>
      <c r="F4298" s="2"/>
      <c r="G4298" s="2"/>
      <c r="H4298" s="2"/>
      <c r="I4298" s="2"/>
      <c r="J4298" s="2"/>
      <c r="K4298" s="2"/>
      <c r="L4298" s="4"/>
    </row>
    <row r="4299" spans="1:12">
      <c r="A4299" s="22"/>
      <c r="B4299" s="2"/>
      <c r="C4299" s="2"/>
      <c r="D4299" s="20"/>
      <c r="E4299" s="20"/>
      <c r="F4299" s="2"/>
      <c r="G4299" s="2"/>
      <c r="H4299" s="2"/>
      <c r="I4299" s="2"/>
      <c r="J4299" s="2"/>
      <c r="K4299" s="2"/>
      <c r="L4299" s="4"/>
    </row>
    <row r="4300" spans="1:12">
      <c r="A4300" s="22"/>
      <c r="B4300" s="2"/>
      <c r="C4300" s="2"/>
      <c r="D4300" s="20"/>
      <c r="E4300" s="20"/>
      <c r="F4300" s="2"/>
      <c r="G4300" s="2"/>
      <c r="H4300" s="2"/>
      <c r="I4300" s="2"/>
      <c r="J4300" s="2"/>
      <c r="K4300" s="2"/>
      <c r="L4300" s="4"/>
    </row>
    <row r="4301" spans="1:12">
      <c r="A4301" s="22"/>
      <c r="B4301" s="2"/>
      <c r="C4301" s="2"/>
      <c r="D4301" s="20"/>
      <c r="E4301" s="20"/>
      <c r="F4301" s="2"/>
      <c r="G4301" s="2"/>
      <c r="H4301" s="2"/>
      <c r="I4301" s="2"/>
      <c r="J4301" s="2"/>
      <c r="K4301" s="2"/>
      <c r="L4301" s="4"/>
    </row>
    <row r="4302" spans="1:12">
      <c r="A4302" s="22"/>
      <c r="B4302" s="2"/>
      <c r="C4302" s="2"/>
      <c r="D4302" s="20"/>
      <c r="E4302" s="20"/>
      <c r="F4302" s="2"/>
      <c r="G4302" s="2"/>
      <c r="H4302" s="2"/>
      <c r="I4302" s="2"/>
      <c r="J4302" s="2"/>
      <c r="K4302" s="2"/>
      <c r="L4302" s="4"/>
    </row>
    <row r="4303" spans="1:12">
      <c r="A4303" s="22"/>
      <c r="B4303" s="2"/>
      <c r="C4303" s="2"/>
      <c r="D4303" s="20"/>
      <c r="E4303" s="20"/>
      <c r="F4303" s="2"/>
      <c r="G4303" s="2"/>
      <c r="H4303" s="2"/>
      <c r="I4303" s="2"/>
      <c r="J4303" s="2"/>
      <c r="K4303" s="2"/>
      <c r="L4303" s="4"/>
    </row>
    <row r="4304" spans="1:12">
      <c r="A4304" s="22"/>
      <c r="B4304" s="2"/>
      <c r="C4304" s="2"/>
      <c r="D4304" s="20"/>
      <c r="E4304" s="20"/>
      <c r="F4304" s="2"/>
      <c r="G4304" s="2"/>
      <c r="H4304" s="2"/>
      <c r="I4304" s="2"/>
      <c r="J4304" s="2"/>
      <c r="K4304" s="2"/>
      <c r="L4304" s="4"/>
    </row>
    <row r="4305" spans="1:12">
      <c r="A4305" s="22"/>
      <c r="B4305" s="2"/>
      <c r="C4305" s="2"/>
      <c r="D4305" s="20"/>
      <c r="E4305" s="20"/>
      <c r="F4305" s="2"/>
      <c r="G4305" s="2"/>
      <c r="H4305" s="2"/>
      <c r="I4305" s="2"/>
      <c r="J4305" s="2"/>
      <c r="K4305" s="2"/>
      <c r="L4305" s="4"/>
    </row>
    <row r="4306" spans="1:12">
      <c r="A4306" s="22"/>
      <c r="B4306" s="2"/>
      <c r="C4306" s="2"/>
      <c r="D4306" s="20"/>
      <c r="E4306" s="20"/>
      <c r="F4306" s="2"/>
      <c r="G4306" s="2"/>
      <c r="H4306" s="2"/>
      <c r="I4306" s="2"/>
      <c r="J4306" s="2"/>
      <c r="K4306" s="2"/>
      <c r="L4306" s="4"/>
    </row>
    <row r="4307" spans="1:12">
      <c r="A4307" s="22"/>
      <c r="B4307" s="2"/>
      <c r="C4307" s="2"/>
      <c r="D4307" s="20"/>
      <c r="E4307" s="20"/>
      <c r="F4307" s="2"/>
      <c r="G4307" s="2"/>
      <c r="H4307" s="2"/>
      <c r="I4307" s="2"/>
      <c r="J4307" s="2"/>
      <c r="K4307" s="2"/>
      <c r="L4307" s="4"/>
    </row>
    <row r="4308" spans="1:12">
      <c r="A4308" s="22"/>
      <c r="B4308" s="2"/>
      <c r="C4308" s="2"/>
      <c r="D4308" s="20"/>
      <c r="E4308" s="20"/>
      <c r="F4308" s="2"/>
      <c r="G4308" s="2"/>
      <c r="H4308" s="2"/>
      <c r="I4308" s="2"/>
      <c r="J4308" s="2"/>
      <c r="K4308" s="2"/>
      <c r="L4308" s="4"/>
    </row>
    <row r="4309" spans="1:12">
      <c r="A4309" s="22"/>
      <c r="B4309" s="2"/>
      <c r="C4309" s="2"/>
      <c r="D4309" s="20"/>
      <c r="E4309" s="20"/>
      <c r="F4309" s="2"/>
      <c r="G4309" s="2"/>
      <c r="H4309" s="2"/>
      <c r="I4309" s="2"/>
      <c r="J4309" s="2"/>
      <c r="K4309" s="2"/>
      <c r="L4309" s="4"/>
    </row>
    <row r="4310" spans="1:12">
      <c r="A4310" s="22"/>
      <c r="B4310" s="2"/>
      <c r="C4310" s="2"/>
      <c r="D4310" s="20"/>
      <c r="E4310" s="20"/>
      <c r="F4310" s="2"/>
      <c r="G4310" s="2"/>
      <c r="H4310" s="2"/>
      <c r="I4310" s="2"/>
      <c r="J4310" s="2"/>
      <c r="K4310" s="2"/>
      <c r="L4310" s="4"/>
    </row>
    <row r="4311" spans="1:12">
      <c r="A4311" s="22"/>
      <c r="B4311" s="2"/>
      <c r="C4311" s="2"/>
      <c r="D4311" s="20"/>
      <c r="E4311" s="20"/>
      <c r="F4311" s="2"/>
      <c r="G4311" s="2"/>
      <c r="H4311" s="2"/>
      <c r="I4311" s="2"/>
      <c r="J4311" s="2"/>
      <c r="K4311" s="2"/>
      <c r="L4311" s="4"/>
    </row>
    <row r="4312" spans="1:12">
      <c r="A4312" s="22"/>
      <c r="B4312" s="2"/>
      <c r="C4312" s="2"/>
      <c r="D4312" s="20"/>
      <c r="E4312" s="20"/>
      <c r="F4312" s="2"/>
      <c r="G4312" s="2"/>
      <c r="H4312" s="2"/>
      <c r="I4312" s="2"/>
      <c r="J4312" s="2"/>
      <c r="K4312" s="2"/>
      <c r="L4312" s="4"/>
    </row>
    <row r="4313" spans="1:12">
      <c r="A4313" s="22"/>
      <c r="B4313" s="2"/>
      <c r="C4313" s="2"/>
      <c r="D4313" s="20"/>
      <c r="E4313" s="20"/>
      <c r="F4313" s="2"/>
      <c r="G4313" s="2"/>
      <c r="H4313" s="2"/>
      <c r="I4313" s="2"/>
      <c r="J4313" s="2"/>
      <c r="K4313" s="2"/>
      <c r="L4313" s="4"/>
    </row>
    <row r="4314" spans="1:12">
      <c r="A4314" s="22"/>
      <c r="B4314" s="2"/>
      <c r="C4314" s="2"/>
      <c r="D4314" s="20"/>
      <c r="E4314" s="20"/>
      <c r="F4314" s="2"/>
      <c r="G4314" s="2"/>
      <c r="H4314" s="2"/>
      <c r="I4314" s="2"/>
      <c r="J4314" s="2"/>
      <c r="K4314" s="2"/>
      <c r="L4314" s="4"/>
    </row>
    <row r="4315" spans="1:12">
      <c r="A4315" s="22"/>
      <c r="B4315" s="2"/>
      <c r="C4315" s="2"/>
      <c r="D4315" s="20"/>
      <c r="E4315" s="20"/>
      <c r="F4315" s="2"/>
      <c r="G4315" s="2"/>
      <c r="H4315" s="2"/>
      <c r="I4315" s="2"/>
      <c r="J4315" s="2"/>
      <c r="K4315" s="2"/>
      <c r="L4315" s="4"/>
    </row>
    <row r="4316" spans="1:12">
      <c r="A4316" s="22"/>
      <c r="B4316" s="2"/>
      <c r="C4316" s="2"/>
      <c r="D4316" s="20"/>
      <c r="E4316" s="20"/>
      <c r="F4316" s="2"/>
      <c r="G4316" s="2"/>
      <c r="H4316" s="2"/>
      <c r="I4316" s="2"/>
      <c r="J4316" s="2"/>
      <c r="K4316" s="2"/>
      <c r="L4316" s="4"/>
    </row>
    <row r="4317" spans="1:12">
      <c r="A4317" s="22"/>
      <c r="B4317" s="2"/>
      <c r="C4317" s="2"/>
      <c r="D4317" s="20"/>
      <c r="E4317" s="20"/>
      <c r="F4317" s="2"/>
      <c r="G4317" s="2"/>
      <c r="H4317" s="2"/>
      <c r="I4317" s="2"/>
      <c r="J4317" s="2"/>
      <c r="K4317" s="2"/>
      <c r="L4317" s="4"/>
    </row>
    <row r="4318" spans="1:12">
      <c r="A4318" s="22"/>
      <c r="B4318" s="2"/>
      <c r="C4318" s="2"/>
      <c r="D4318" s="20"/>
      <c r="E4318" s="20"/>
      <c r="F4318" s="2"/>
      <c r="G4318" s="2"/>
      <c r="H4318" s="2"/>
      <c r="I4318" s="2"/>
      <c r="J4318" s="2"/>
      <c r="K4318" s="2"/>
      <c r="L4318" s="4"/>
    </row>
    <row r="4319" spans="1:12">
      <c r="A4319" s="22"/>
      <c r="B4319" s="2"/>
      <c r="C4319" s="2"/>
      <c r="D4319" s="20"/>
      <c r="E4319" s="20"/>
      <c r="F4319" s="2"/>
      <c r="G4319" s="2"/>
      <c r="H4319" s="2"/>
      <c r="I4319" s="2"/>
      <c r="J4319" s="2"/>
      <c r="K4319" s="2"/>
      <c r="L4319" s="4"/>
    </row>
    <row r="4320" spans="1:12">
      <c r="A4320" s="22"/>
      <c r="B4320" s="2"/>
      <c r="C4320" s="2"/>
      <c r="D4320" s="20"/>
      <c r="E4320" s="20"/>
      <c r="F4320" s="2"/>
      <c r="G4320" s="2"/>
      <c r="H4320" s="2"/>
      <c r="I4320" s="2"/>
      <c r="J4320" s="2"/>
      <c r="K4320" s="2"/>
      <c r="L4320" s="4"/>
    </row>
    <row r="4321" spans="1:12">
      <c r="A4321" s="22"/>
      <c r="B4321" s="2"/>
      <c r="C4321" s="2"/>
      <c r="D4321" s="20"/>
      <c r="E4321" s="20"/>
      <c r="F4321" s="2"/>
      <c r="G4321" s="2"/>
      <c r="H4321" s="2"/>
      <c r="I4321" s="2"/>
      <c r="J4321" s="2"/>
      <c r="K4321" s="2"/>
      <c r="L4321" s="4"/>
    </row>
    <row r="4322" spans="1:12">
      <c r="A4322" s="22"/>
      <c r="B4322" s="2"/>
      <c r="C4322" s="2"/>
      <c r="D4322" s="20"/>
      <c r="E4322" s="20"/>
      <c r="F4322" s="2"/>
      <c r="G4322" s="2"/>
      <c r="H4322" s="2"/>
      <c r="I4322" s="2"/>
      <c r="J4322" s="2"/>
      <c r="K4322" s="2"/>
      <c r="L4322" s="4"/>
    </row>
    <row r="4323" spans="1:12">
      <c r="A4323" s="22"/>
      <c r="B4323" s="2"/>
      <c r="C4323" s="2"/>
      <c r="D4323" s="20"/>
      <c r="E4323" s="20"/>
      <c r="F4323" s="2"/>
      <c r="G4323" s="2"/>
      <c r="H4323" s="2"/>
      <c r="I4323" s="2"/>
      <c r="J4323" s="2"/>
      <c r="K4323" s="2"/>
      <c r="L4323" s="4"/>
    </row>
    <row r="4324" spans="1:12">
      <c r="A4324" s="22"/>
      <c r="B4324" s="2"/>
      <c r="C4324" s="2"/>
      <c r="D4324" s="20"/>
      <c r="E4324" s="20"/>
      <c r="F4324" s="2"/>
      <c r="G4324" s="2"/>
      <c r="H4324" s="2"/>
      <c r="I4324" s="2"/>
      <c r="J4324" s="2"/>
      <c r="K4324" s="2"/>
      <c r="L4324" s="4"/>
    </row>
    <row r="4325" spans="1:12">
      <c r="A4325" s="22"/>
      <c r="B4325" s="2"/>
      <c r="C4325" s="2"/>
      <c r="D4325" s="20"/>
      <c r="E4325" s="20"/>
      <c r="F4325" s="2"/>
      <c r="G4325" s="2"/>
      <c r="H4325" s="2"/>
      <c r="I4325" s="2"/>
      <c r="J4325" s="2"/>
      <c r="K4325" s="2"/>
      <c r="L4325" s="4"/>
    </row>
    <row r="4326" spans="1:12">
      <c r="A4326" s="22"/>
      <c r="B4326" s="2"/>
      <c r="C4326" s="2"/>
      <c r="D4326" s="20"/>
      <c r="E4326" s="20"/>
      <c r="F4326" s="2"/>
      <c r="G4326" s="2"/>
      <c r="H4326" s="2"/>
      <c r="I4326" s="2"/>
      <c r="J4326" s="2"/>
      <c r="K4326" s="2"/>
      <c r="L4326" s="4"/>
    </row>
    <row r="4327" spans="1:12">
      <c r="A4327" s="22"/>
      <c r="B4327" s="2"/>
      <c r="C4327" s="2"/>
      <c r="D4327" s="20"/>
      <c r="E4327" s="20"/>
      <c r="F4327" s="2"/>
      <c r="G4327" s="2"/>
      <c r="H4327" s="2"/>
      <c r="I4327" s="2"/>
      <c r="J4327" s="2"/>
      <c r="K4327" s="2"/>
      <c r="L4327" s="4"/>
    </row>
    <row r="4328" spans="1:12">
      <c r="A4328" s="22"/>
      <c r="B4328" s="2"/>
      <c r="C4328" s="2"/>
      <c r="D4328" s="20"/>
      <c r="E4328" s="20"/>
      <c r="F4328" s="2"/>
      <c r="G4328" s="2"/>
      <c r="H4328" s="2"/>
      <c r="I4328" s="2"/>
      <c r="J4328" s="2"/>
      <c r="K4328" s="2"/>
      <c r="L4328" s="4"/>
    </row>
    <row r="4329" spans="1:12">
      <c r="A4329" s="22"/>
      <c r="B4329" s="2"/>
      <c r="C4329" s="2"/>
      <c r="D4329" s="20"/>
      <c r="E4329" s="20"/>
      <c r="F4329" s="2"/>
      <c r="G4329" s="2"/>
      <c r="H4329" s="2"/>
      <c r="I4329" s="2"/>
      <c r="J4329" s="2"/>
      <c r="K4329" s="2"/>
      <c r="L4329" s="4"/>
    </row>
    <row r="4330" spans="1:12">
      <c r="A4330" s="22"/>
      <c r="B4330" s="2"/>
      <c r="C4330" s="2"/>
      <c r="D4330" s="20"/>
      <c r="E4330" s="20"/>
      <c r="F4330" s="2"/>
      <c r="G4330" s="2"/>
      <c r="H4330" s="2"/>
      <c r="I4330" s="2"/>
      <c r="J4330" s="2"/>
      <c r="K4330" s="2"/>
      <c r="L4330" s="4"/>
    </row>
    <row r="4331" spans="1:12">
      <c r="A4331" s="22"/>
      <c r="B4331" s="2"/>
      <c r="C4331" s="2"/>
      <c r="D4331" s="20"/>
      <c r="E4331" s="20"/>
      <c r="F4331" s="2"/>
      <c r="G4331" s="2"/>
      <c r="H4331" s="2"/>
      <c r="I4331" s="2"/>
      <c r="J4331" s="2"/>
      <c r="K4331" s="2"/>
      <c r="L4331" s="4"/>
    </row>
    <row r="4332" spans="1:12">
      <c r="A4332" s="22"/>
      <c r="B4332" s="2"/>
      <c r="C4332" s="2"/>
      <c r="D4332" s="20"/>
      <c r="E4332" s="20"/>
      <c r="F4332" s="2"/>
      <c r="G4332" s="2"/>
      <c r="H4332" s="2"/>
      <c r="I4332" s="2"/>
      <c r="J4332" s="2"/>
      <c r="K4332" s="2"/>
      <c r="L4332" s="4"/>
    </row>
    <row r="4333" spans="1:12">
      <c r="A4333" s="22"/>
      <c r="B4333" s="2"/>
      <c r="C4333" s="2"/>
      <c r="D4333" s="20"/>
      <c r="E4333" s="20"/>
      <c r="F4333" s="2"/>
      <c r="G4333" s="2"/>
      <c r="H4333" s="2"/>
      <c r="I4333" s="2"/>
      <c r="J4333" s="2"/>
      <c r="K4333" s="2"/>
      <c r="L4333" s="4"/>
    </row>
    <row r="4334" spans="1:12">
      <c r="A4334" s="22"/>
      <c r="B4334" s="2"/>
      <c r="C4334" s="2"/>
      <c r="D4334" s="20"/>
      <c r="E4334" s="20"/>
      <c r="F4334" s="2"/>
      <c r="G4334" s="2"/>
      <c r="H4334" s="2"/>
      <c r="I4334" s="2"/>
      <c r="J4334" s="2"/>
      <c r="K4334" s="2"/>
      <c r="L4334" s="4"/>
    </row>
    <row r="4335" spans="1:12">
      <c r="A4335" s="22"/>
      <c r="B4335" s="2"/>
      <c r="C4335" s="2"/>
      <c r="D4335" s="20"/>
      <c r="E4335" s="20"/>
      <c r="F4335" s="2"/>
      <c r="G4335" s="2"/>
      <c r="H4335" s="2"/>
      <c r="I4335" s="2"/>
      <c r="J4335" s="2"/>
      <c r="K4335" s="2"/>
      <c r="L4335" s="4"/>
    </row>
    <row r="4336" spans="1:12">
      <c r="A4336" s="22"/>
      <c r="B4336" s="2"/>
      <c r="C4336" s="2"/>
      <c r="D4336" s="20"/>
      <c r="E4336" s="20"/>
      <c r="F4336" s="2"/>
      <c r="G4336" s="2"/>
      <c r="H4336" s="2"/>
      <c r="I4336" s="2"/>
      <c r="J4336" s="2"/>
      <c r="K4336" s="2"/>
      <c r="L4336" s="4"/>
    </row>
    <row r="4337" spans="1:12">
      <c r="A4337" s="22"/>
      <c r="B4337" s="2"/>
      <c r="C4337" s="2"/>
      <c r="D4337" s="20"/>
      <c r="E4337" s="20"/>
      <c r="F4337" s="2"/>
      <c r="G4337" s="2"/>
      <c r="H4337" s="2"/>
      <c r="I4337" s="2"/>
      <c r="J4337" s="2"/>
      <c r="K4337" s="2"/>
      <c r="L4337" s="4"/>
    </row>
    <row r="4338" spans="1:12">
      <c r="A4338" s="22"/>
      <c r="B4338" s="2"/>
      <c r="C4338" s="2"/>
      <c r="D4338" s="20"/>
      <c r="E4338" s="20"/>
      <c r="F4338" s="2"/>
      <c r="G4338" s="2"/>
      <c r="H4338" s="2"/>
      <c r="I4338" s="2"/>
      <c r="J4338" s="2"/>
      <c r="K4338" s="2"/>
      <c r="L4338" s="4"/>
    </row>
    <row r="4339" spans="1:12">
      <c r="A4339" s="22"/>
      <c r="B4339" s="2"/>
      <c r="C4339" s="2"/>
      <c r="D4339" s="20"/>
      <c r="E4339" s="20"/>
      <c r="F4339" s="2"/>
      <c r="G4339" s="2"/>
      <c r="H4339" s="2"/>
      <c r="I4339" s="2"/>
      <c r="J4339" s="2"/>
      <c r="K4339" s="2"/>
      <c r="L4339" s="4"/>
    </row>
    <row r="4340" spans="1:12">
      <c r="A4340" s="22"/>
      <c r="B4340" s="2"/>
      <c r="C4340" s="2"/>
      <c r="D4340" s="20"/>
      <c r="E4340" s="20"/>
      <c r="F4340" s="2"/>
      <c r="G4340" s="2"/>
      <c r="H4340" s="2"/>
      <c r="I4340" s="2"/>
      <c r="J4340" s="2"/>
      <c r="K4340" s="2"/>
      <c r="L4340" s="4"/>
    </row>
    <row r="4341" spans="1:12">
      <c r="A4341" s="22"/>
      <c r="B4341" s="2"/>
      <c r="C4341" s="2"/>
      <c r="D4341" s="20"/>
      <c r="E4341" s="20"/>
      <c r="F4341" s="2"/>
      <c r="G4341" s="2"/>
      <c r="H4341" s="2"/>
      <c r="I4341" s="2"/>
      <c r="J4341" s="2"/>
      <c r="K4341" s="2"/>
      <c r="L4341" s="4"/>
    </row>
    <row r="4342" spans="1:12">
      <c r="A4342" s="22"/>
      <c r="B4342" s="2"/>
      <c r="C4342" s="2"/>
      <c r="D4342" s="20"/>
      <c r="E4342" s="20"/>
      <c r="F4342" s="2"/>
      <c r="G4342" s="2"/>
      <c r="H4342" s="2"/>
      <c r="I4342" s="2"/>
      <c r="J4342" s="2"/>
      <c r="K4342" s="2"/>
      <c r="L4342" s="4"/>
    </row>
    <row r="4343" spans="1:12">
      <c r="A4343" s="22"/>
      <c r="B4343" s="2"/>
      <c r="C4343" s="2"/>
      <c r="D4343" s="20"/>
      <c r="E4343" s="20"/>
      <c r="F4343" s="2"/>
      <c r="G4343" s="2"/>
      <c r="H4343" s="2"/>
      <c r="I4343" s="2"/>
      <c r="J4343" s="2"/>
      <c r="K4343" s="2"/>
      <c r="L4343" s="4"/>
    </row>
    <row r="4344" spans="1:12">
      <c r="A4344" s="22"/>
      <c r="B4344" s="2"/>
      <c r="C4344" s="2"/>
      <c r="D4344" s="20"/>
      <c r="E4344" s="20"/>
      <c r="F4344" s="2"/>
      <c r="G4344" s="2"/>
      <c r="H4344" s="2"/>
      <c r="I4344" s="2"/>
      <c r="J4344" s="2"/>
      <c r="K4344" s="2"/>
      <c r="L4344" s="4"/>
    </row>
    <row r="4345" spans="1:12">
      <c r="A4345" s="22"/>
      <c r="B4345" s="2"/>
      <c r="C4345" s="2"/>
      <c r="D4345" s="20"/>
      <c r="E4345" s="20"/>
      <c r="F4345" s="2"/>
      <c r="G4345" s="2"/>
      <c r="H4345" s="2"/>
      <c r="I4345" s="2"/>
      <c r="J4345" s="2"/>
      <c r="K4345" s="2"/>
      <c r="L4345" s="4"/>
    </row>
    <row r="4346" spans="1:12">
      <c r="A4346" s="22"/>
      <c r="B4346" s="2"/>
      <c r="C4346" s="2"/>
      <c r="D4346" s="20"/>
      <c r="E4346" s="20"/>
      <c r="F4346" s="2"/>
      <c r="G4346" s="2"/>
      <c r="H4346" s="2"/>
      <c r="I4346" s="2"/>
      <c r="J4346" s="2"/>
      <c r="K4346" s="2"/>
      <c r="L4346" s="4"/>
    </row>
    <row r="4347" spans="1:12">
      <c r="A4347" s="22"/>
      <c r="B4347" s="2"/>
      <c r="C4347" s="2"/>
      <c r="D4347" s="20"/>
      <c r="E4347" s="20"/>
      <c r="F4347" s="2"/>
      <c r="G4347" s="2"/>
      <c r="H4347" s="2"/>
      <c r="I4347" s="2"/>
      <c r="J4347" s="2"/>
      <c r="K4347" s="2"/>
      <c r="L4347" s="4"/>
    </row>
    <row r="4348" spans="1:12">
      <c r="A4348" s="22"/>
      <c r="B4348" s="2"/>
      <c r="C4348" s="2"/>
      <c r="D4348" s="20"/>
      <c r="E4348" s="20"/>
      <c r="F4348" s="2"/>
      <c r="G4348" s="2"/>
      <c r="H4348" s="2"/>
      <c r="I4348" s="2"/>
      <c r="J4348" s="2"/>
      <c r="K4348" s="2"/>
      <c r="L4348" s="4"/>
    </row>
    <row r="4349" spans="1:12">
      <c r="A4349" s="22"/>
      <c r="B4349" s="2"/>
      <c r="C4349" s="2"/>
      <c r="D4349" s="20"/>
      <c r="E4349" s="20"/>
      <c r="F4349" s="2"/>
      <c r="G4349" s="2"/>
      <c r="H4349" s="2"/>
      <c r="I4349" s="2"/>
      <c r="J4349" s="2"/>
      <c r="K4349" s="2"/>
      <c r="L4349" s="4"/>
    </row>
    <row r="4350" spans="1:12">
      <c r="A4350" s="22"/>
      <c r="B4350" s="2"/>
      <c r="C4350" s="2"/>
      <c r="D4350" s="20"/>
      <c r="E4350" s="20"/>
      <c r="F4350" s="2"/>
      <c r="G4350" s="2"/>
      <c r="H4350" s="2"/>
      <c r="I4350" s="2"/>
      <c r="J4350" s="2"/>
      <c r="K4350" s="2"/>
      <c r="L4350" s="4"/>
    </row>
    <row r="4351" spans="1:12">
      <c r="A4351" s="22"/>
      <c r="B4351" s="2"/>
      <c r="C4351" s="2"/>
      <c r="D4351" s="20"/>
      <c r="E4351" s="20"/>
      <c r="F4351" s="2"/>
      <c r="G4351" s="2"/>
      <c r="H4351" s="2"/>
      <c r="I4351" s="2"/>
      <c r="J4351" s="2"/>
      <c r="K4351" s="2"/>
      <c r="L4351" s="4"/>
    </row>
    <row r="4352" spans="1:12">
      <c r="A4352" s="22"/>
      <c r="B4352" s="2"/>
      <c r="C4352" s="2"/>
      <c r="D4352" s="20"/>
      <c r="E4352" s="20"/>
      <c r="F4352" s="2"/>
      <c r="G4352" s="2"/>
      <c r="H4352" s="2"/>
      <c r="I4352" s="2"/>
      <c r="J4352" s="2"/>
      <c r="K4352" s="2"/>
      <c r="L4352" s="4"/>
    </row>
    <row r="4353" spans="1:12">
      <c r="A4353" s="22"/>
      <c r="B4353" s="2"/>
      <c r="C4353" s="2"/>
      <c r="D4353" s="20"/>
      <c r="E4353" s="20"/>
      <c r="F4353" s="2"/>
      <c r="G4353" s="2"/>
      <c r="H4353" s="2"/>
      <c r="I4353" s="2"/>
      <c r="J4353" s="2"/>
      <c r="K4353" s="2"/>
      <c r="L4353" s="4"/>
    </row>
    <row r="4354" spans="1:12">
      <c r="A4354" s="22"/>
      <c r="B4354" s="2"/>
      <c r="C4354" s="2"/>
      <c r="D4354" s="20"/>
      <c r="E4354" s="20"/>
      <c r="F4354" s="2"/>
      <c r="G4354" s="2"/>
      <c r="H4354" s="2"/>
      <c r="I4354" s="2"/>
      <c r="J4354" s="2"/>
      <c r="K4354" s="2"/>
      <c r="L4354" s="4"/>
    </row>
    <row r="4355" spans="1:12">
      <c r="A4355" s="22"/>
      <c r="B4355" s="2"/>
      <c r="C4355" s="2"/>
      <c r="D4355" s="20"/>
      <c r="E4355" s="20"/>
      <c r="F4355" s="2"/>
      <c r="G4355" s="2"/>
      <c r="H4355" s="2"/>
      <c r="I4355" s="2"/>
      <c r="J4355" s="2"/>
      <c r="K4355" s="2"/>
      <c r="L4355" s="4"/>
    </row>
    <row r="4356" spans="1:12">
      <c r="A4356" s="22"/>
      <c r="B4356" s="2"/>
      <c r="C4356" s="2"/>
      <c r="D4356" s="20"/>
      <c r="E4356" s="20"/>
      <c r="F4356" s="2"/>
      <c r="G4356" s="2"/>
      <c r="H4356" s="2"/>
      <c r="I4356" s="2"/>
      <c r="J4356" s="2"/>
      <c r="K4356" s="2"/>
      <c r="L4356" s="4"/>
    </row>
    <row r="4357" spans="1:12">
      <c r="A4357" s="22"/>
      <c r="B4357" s="2"/>
      <c r="C4357" s="2"/>
      <c r="D4357" s="20"/>
      <c r="E4357" s="20"/>
      <c r="F4357" s="2"/>
      <c r="G4357" s="2"/>
      <c r="H4357" s="2"/>
      <c r="I4357" s="2"/>
      <c r="J4357" s="2"/>
      <c r="K4357" s="2"/>
      <c r="L4357" s="4"/>
    </row>
    <row r="4358" spans="1:12">
      <c r="A4358" s="22"/>
      <c r="B4358" s="2"/>
      <c r="C4358" s="2"/>
      <c r="D4358" s="20"/>
      <c r="E4358" s="20"/>
      <c r="F4358" s="2"/>
      <c r="G4358" s="2"/>
      <c r="H4358" s="2"/>
      <c r="I4358" s="2"/>
      <c r="J4358" s="2"/>
      <c r="K4358" s="2"/>
      <c r="L4358" s="4"/>
    </row>
    <row r="4359" spans="1:12">
      <c r="A4359" s="22"/>
      <c r="B4359" s="2"/>
      <c r="C4359" s="2"/>
      <c r="D4359" s="20"/>
      <c r="E4359" s="20"/>
      <c r="F4359" s="2"/>
      <c r="G4359" s="2"/>
      <c r="H4359" s="2"/>
      <c r="I4359" s="2"/>
      <c r="J4359" s="2"/>
      <c r="K4359" s="2"/>
      <c r="L4359" s="4"/>
    </row>
    <row r="4360" spans="1:12">
      <c r="A4360" s="22"/>
      <c r="B4360" s="2"/>
      <c r="C4360" s="2"/>
      <c r="D4360" s="20"/>
      <c r="E4360" s="20"/>
      <c r="F4360" s="2"/>
      <c r="G4360" s="2"/>
      <c r="H4360" s="2"/>
      <c r="I4360" s="2"/>
      <c r="J4360" s="2"/>
      <c r="K4360" s="2"/>
      <c r="L4360" s="4"/>
    </row>
    <row r="4361" spans="1:12">
      <c r="A4361" s="22"/>
      <c r="B4361" s="2"/>
      <c r="C4361" s="2"/>
      <c r="D4361" s="20"/>
      <c r="E4361" s="20"/>
      <c r="F4361" s="2"/>
      <c r="G4361" s="2"/>
      <c r="H4361" s="2"/>
      <c r="I4361" s="2"/>
      <c r="J4361" s="2"/>
      <c r="K4361" s="2"/>
      <c r="L4361" s="4"/>
    </row>
    <row r="4362" spans="1:12">
      <c r="A4362" s="22"/>
      <c r="B4362" s="2"/>
      <c r="C4362" s="2"/>
      <c r="D4362" s="20"/>
      <c r="E4362" s="20"/>
      <c r="F4362" s="2"/>
      <c r="G4362" s="2"/>
      <c r="H4362" s="2"/>
      <c r="I4362" s="2"/>
      <c r="J4362" s="2"/>
      <c r="K4362" s="2"/>
      <c r="L4362" s="4"/>
    </row>
    <row r="4363" spans="1:12">
      <c r="A4363" s="22"/>
      <c r="B4363" s="2"/>
      <c r="C4363" s="2"/>
      <c r="D4363" s="20"/>
      <c r="E4363" s="20"/>
      <c r="F4363" s="2"/>
      <c r="G4363" s="2"/>
      <c r="H4363" s="2"/>
      <c r="I4363" s="2"/>
      <c r="J4363" s="2"/>
      <c r="K4363" s="2"/>
      <c r="L4363" s="4"/>
    </row>
    <row r="4364" spans="1:12">
      <c r="A4364" s="22"/>
      <c r="B4364" s="2"/>
      <c r="C4364" s="2"/>
      <c r="D4364" s="20"/>
      <c r="E4364" s="20"/>
      <c r="F4364" s="2"/>
      <c r="G4364" s="2"/>
      <c r="H4364" s="2"/>
      <c r="I4364" s="2"/>
      <c r="J4364" s="2"/>
      <c r="K4364" s="2"/>
      <c r="L4364" s="4"/>
    </row>
    <row r="4365" spans="1:12">
      <c r="A4365" s="22"/>
      <c r="B4365" s="2"/>
      <c r="C4365" s="2"/>
      <c r="D4365" s="20"/>
      <c r="E4365" s="20"/>
      <c r="F4365" s="2"/>
      <c r="G4365" s="2"/>
      <c r="H4365" s="2"/>
      <c r="I4365" s="2"/>
      <c r="J4365" s="2"/>
      <c r="K4365" s="2"/>
      <c r="L4365" s="4"/>
    </row>
    <row r="4366" spans="1:12">
      <c r="A4366" s="22"/>
      <c r="B4366" s="2"/>
      <c r="C4366" s="2"/>
      <c r="D4366" s="20"/>
      <c r="E4366" s="20"/>
      <c r="F4366" s="2"/>
      <c r="G4366" s="2"/>
      <c r="H4366" s="2"/>
      <c r="I4366" s="2"/>
      <c r="J4366" s="2"/>
      <c r="K4366" s="2"/>
      <c r="L4366" s="4"/>
    </row>
    <row r="4367" spans="1:12">
      <c r="A4367" s="22"/>
      <c r="B4367" s="2"/>
      <c r="C4367" s="2"/>
      <c r="D4367" s="20"/>
      <c r="E4367" s="20"/>
      <c r="F4367" s="2"/>
      <c r="G4367" s="2"/>
      <c r="H4367" s="2"/>
      <c r="I4367" s="2"/>
      <c r="J4367" s="2"/>
      <c r="K4367" s="2"/>
      <c r="L4367" s="4"/>
    </row>
    <row r="4368" spans="1:12">
      <c r="A4368" s="22"/>
      <c r="B4368" s="2"/>
      <c r="C4368" s="2"/>
      <c r="D4368" s="20"/>
      <c r="E4368" s="20"/>
      <c r="F4368" s="2"/>
      <c r="G4368" s="2"/>
      <c r="H4368" s="2"/>
      <c r="I4368" s="2"/>
      <c r="J4368" s="2"/>
      <c r="K4368" s="2"/>
      <c r="L4368" s="4"/>
    </row>
    <row r="4369" spans="1:12">
      <c r="A4369" s="22"/>
      <c r="B4369" s="2"/>
      <c r="C4369" s="2"/>
      <c r="D4369" s="20"/>
      <c r="E4369" s="20"/>
      <c r="F4369" s="2"/>
      <c r="G4369" s="2"/>
      <c r="H4369" s="2"/>
      <c r="I4369" s="2"/>
      <c r="J4369" s="2"/>
      <c r="K4369" s="2"/>
      <c r="L4369" s="4"/>
    </row>
    <row r="4370" spans="1:12">
      <c r="A4370" s="22"/>
      <c r="B4370" s="2"/>
      <c r="C4370" s="2"/>
      <c r="D4370" s="20"/>
      <c r="E4370" s="20"/>
      <c r="F4370" s="2"/>
      <c r="G4370" s="2"/>
      <c r="H4370" s="2"/>
      <c r="I4370" s="2"/>
      <c r="J4370" s="2"/>
      <c r="K4370" s="2"/>
      <c r="L4370" s="4"/>
    </row>
    <row r="4371" spans="1:12">
      <c r="A4371" s="22"/>
      <c r="B4371" s="2"/>
      <c r="C4371" s="2"/>
      <c r="D4371" s="20"/>
      <c r="E4371" s="20"/>
      <c r="F4371" s="2"/>
      <c r="G4371" s="2"/>
      <c r="H4371" s="2"/>
      <c r="I4371" s="2"/>
      <c r="J4371" s="2"/>
      <c r="K4371" s="2"/>
      <c r="L4371" s="4"/>
    </row>
    <row r="4372" spans="1:12">
      <c r="A4372" s="22"/>
      <c r="B4372" s="2"/>
      <c r="C4372" s="2"/>
      <c r="D4372" s="20"/>
      <c r="E4372" s="20"/>
      <c r="F4372" s="2"/>
      <c r="G4372" s="2"/>
      <c r="H4372" s="2"/>
      <c r="I4372" s="2"/>
      <c r="J4372" s="2"/>
      <c r="K4372" s="2"/>
      <c r="L4372" s="4"/>
    </row>
    <row r="4373" spans="1:12">
      <c r="A4373" s="22"/>
      <c r="B4373" s="2"/>
      <c r="C4373" s="2"/>
      <c r="D4373" s="20"/>
      <c r="E4373" s="20"/>
      <c r="F4373" s="2"/>
      <c r="G4373" s="2"/>
      <c r="H4373" s="2"/>
      <c r="I4373" s="2"/>
      <c r="J4373" s="2"/>
      <c r="K4373" s="2"/>
      <c r="L4373" s="4"/>
    </row>
    <row r="4374" spans="1:12">
      <c r="A4374" s="22"/>
      <c r="B4374" s="2"/>
      <c r="C4374" s="2"/>
      <c r="D4374" s="20"/>
      <c r="E4374" s="20"/>
      <c r="F4374" s="2"/>
      <c r="G4374" s="2"/>
      <c r="H4374" s="2"/>
      <c r="I4374" s="2"/>
      <c r="J4374" s="2"/>
      <c r="K4374" s="2"/>
      <c r="L4374" s="4"/>
    </row>
    <row r="4375" spans="1:12">
      <c r="A4375" s="22"/>
      <c r="B4375" s="2"/>
      <c r="C4375" s="2"/>
      <c r="D4375" s="20"/>
      <c r="E4375" s="20"/>
      <c r="F4375" s="2"/>
      <c r="G4375" s="2"/>
      <c r="H4375" s="2"/>
      <c r="I4375" s="2"/>
      <c r="J4375" s="2"/>
      <c r="K4375" s="2"/>
      <c r="L4375" s="4"/>
    </row>
    <row r="4376" spans="1:12">
      <c r="A4376" s="22"/>
      <c r="B4376" s="2"/>
      <c r="C4376" s="2"/>
      <c r="D4376" s="20"/>
      <c r="E4376" s="20"/>
      <c r="F4376" s="2"/>
      <c r="G4376" s="2"/>
      <c r="H4376" s="2"/>
      <c r="I4376" s="2"/>
      <c r="J4376" s="2"/>
      <c r="K4376" s="2"/>
      <c r="L4376" s="4"/>
    </row>
    <row r="4377" spans="1:12">
      <c r="A4377" s="22"/>
      <c r="B4377" s="2"/>
      <c r="C4377" s="2"/>
      <c r="D4377" s="20"/>
      <c r="E4377" s="20"/>
      <c r="F4377" s="2"/>
      <c r="G4377" s="2"/>
      <c r="H4377" s="2"/>
      <c r="I4377" s="2"/>
      <c r="J4377" s="2"/>
      <c r="K4377" s="2"/>
      <c r="L4377" s="4"/>
    </row>
    <row r="4378" spans="1:12">
      <c r="A4378" s="22"/>
      <c r="B4378" s="2"/>
      <c r="C4378" s="2"/>
      <c r="D4378" s="20"/>
      <c r="E4378" s="20"/>
      <c r="F4378" s="2"/>
      <c r="G4378" s="2"/>
      <c r="H4378" s="2"/>
      <c r="I4378" s="2"/>
      <c r="J4378" s="2"/>
      <c r="K4378" s="2"/>
      <c r="L4378" s="4"/>
    </row>
    <row r="4379" spans="1:12">
      <c r="A4379" s="22"/>
      <c r="B4379" s="2"/>
      <c r="C4379" s="2"/>
      <c r="D4379" s="20"/>
      <c r="E4379" s="20"/>
      <c r="F4379" s="2"/>
      <c r="G4379" s="2"/>
      <c r="H4379" s="2"/>
      <c r="I4379" s="2"/>
      <c r="J4379" s="2"/>
      <c r="K4379" s="2"/>
      <c r="L4379" s="4"/>
    </row>
    <row r="4380" spans="1:12">
      <c r="A4380" s="22"/>
      <c r="B4380" s="2"/>
      <c r="C4380" s="2"/>
      <c r="D4380" s="20"/>
      <c r="E4380" s="20"/>
      <c r="F4380" s="2"/>
      <c r="G4380" s="2"/>
      <c r="H4380" s="2"/>
      <c r="I4380" s="2"/>
      <c r="J4380" s="2"/>
      <c r="K4380" s="2"/>
      <c r="L4380" s="4"/>
    </row>
    <row r="4381" spans="1:12">
      <c r="A4381" s="22"/>
      <c r="B4381" s="2"/>
      <c r="C4381" s="2"/>
      <c r="D4381" s="20"/>
      <c r="E4381" s="20"/>
      <c r="F4381" s="2"/>
      <c r="G4381" s="2"/>
      <c r="H4381" s="2"/>
      <c r="I4381" s="2"/>
      <c r="J4381" s="2"/>
      <c r="K4381" s="2"/>
      <c r="L4381" s="4"/>
    </row>
    <row r="4382" spans="1:12">
      <c r="A4382" s="22"/>
      <c r="B4382" s="2"/>
      <c r="C4382" s="2"/>
      <c r="D4382" s="20"/>
      <c r="E4382" s="20"/>
      <c r="F4382" s="2"/>
      <c r="G4382" s="2"/>
      <c r="H4382" s="2"/>
      <c r="I4382" s="2"/>
      <c r="J4382" s="2"/>
      <c r="K4382" s="2"/>
      <c r="L4382" s="4"/>
    </row>
    <row r="4383" spans="1:12">
      <c r="A4383" s="22"/>
      <c r="B4383" s="2"/>
      <c r="C4383" s="2"/>
      <c r="D4383" s="20"/>
      <c r="E4383" s="20"/>
      <c r="F4383" s="2"/>
      <c r="G4383" s="2"/>
      <c r="H4383" s="2"/>
      <c r="I4383" s="2"/>
      <c r="J4383" s="2"/>
      <c r="K4383" s="2"/>
      <c r="L4383" s="4"/>
    </row>
    <row r="4384" spans="1:12">
      <c r="A4384" s="22"/>
      <c r="B4384" s="2"/>
      <c r="C4384" s="2"/>
      <c r="D4384" s="20"/>
      <c r="E4384" s="20"/>
      <c r="F4384" s="2"/>
      <c r="G4384" s="2"/>
      <c r="H4384" s="2"/>
      <c r="I4384" s="2"/>
      <c r="J4384" s="2"/>
      <c r="K4384" s="2"/>
      <c r="L4384" s="4"/>
    </row>
    <row r="4385" spans="1:12">
      <c r="A4385" s="22"/>
      <c r="B4385" s="2"/>
      <c r="C4385" s="2"/>
      <c r="D4385" s="20"/>
      <c r="E4385" s="20"/>
      <c r="F4385" s="2"/>
      <c r="G4385" s="2"/>
      <c r="H4385" s="2"/>
      <c r="I4385" s="2"/>
      <c r="J4385" s="2"/>
      <c r="K4385" s="2"/>
      <c r="L4385" s="4"/>
    </row>
    <row r="4386" spans="1:12">
      <c r="A4386" s="22"/>
      <c r="B4386" s="2"/>
      <c r="C4386" s="2"/>
      <c r="D4386" s="20"/>
      <c r="E4386" s="20"/>
      <c r="F4386" s="2"/>
      <c r="G4386" s="2"/>
      <c r="H4386" s="2"/>
      <c r="I4386" s="2"/>
      <c r="J4386" s="2"/>
      <c r="K4386" s="2"/>
      <c r="L4386" s="4"/>
    </row>
    <row r="4387" spans="1:12">
      <c r="A4387" s="22"/>
      <c r="B4387" s="2"/>
      <c r="C4387" s="2"/>
      <c r="D4387" s="20"/>
      <c r="E4387" s="20"/>
      <c r="F4387" s="2"/>
      <c r="G4387" s="2"/>
      <c r="H4387" s="2"/>
      <c r="I4387" s="2"/>
      <c r="J4387" s="2"/>
      <c r="K4387" s="2"/>
      <c r="L4387" s="4"/>
    </row>
    <row r="4388" spans="1:12">
      <c r="A4388" s="22"/>
      <c r="B4388" s="2"/>
      <c r="C4388" s="2"/>
      <c r="D4388" s="20"/>
      <c r="E4388" s="20"/>
      <c r="F4388" s="2"/>
      <c r="G4388" s="2"/>
      <c r="H4388" s="2"/>
      <c r="I4388" s="2"/>
      <c r="J4388" s="2"/>
      <c r="K4388" s="2"/>
      <c r="L4388" s="4"/>
    </row>
    <row r="4389" spans="1:12">
      <c r="A4389" s="22"/>
      <c r="B4389" s="2"/>
      <c r="C4389" s="2"/>
      <c r="D4389" s="20"/>
      <c r="E4389" s="20"/>
      <c r="F4389" s="2"/>
      <c r="G4389" s="2"/>
      <c r="H4389" s="2"/>
      <c r="I4389" s="2"/>
      <c r="J4389" s="2"/>
      <c r="K4389" s="2"/>
      <c r="L4389" s="4"/>
    </row>
    <row r="4390" spans="1:12">
      <c r="A4390" s="22"/>
      <c r="B4390" s="2"/>
      <c r="C4390" s="2"/>
      <c r="D4390" s="20"/>
      <c r="E4390" s="20"/>
      <c r="F4390" s="2"/>
      <c r="G4390" s="2"/>
      <c r="H4390" s="2"/>
      <c r="I4390" s="2"/>
      <c r="J4390" s="2"/>
      <c r="K4390" s="2"/>
      <c r="L4390" s="4"/>
    </row>
    <row r="4391" spans="1:12">
      <c r="A4391" s="22"/>
      <c r="B4391" s="2"/>
      <c r="C4391" s="2"/>
      <c r="D4391" s="20"/>
      <c r="E4391" s="20"/>
      <c r="F4391" s="2"/>
      <c r="G4391" s="2"/>
      <c r="H4391" s="2"/>
      <c r="I4391" s="2"/>
      <c r="J4391" s="2"/>
      <c r="K4391" s="2"/>
      <c r="L4391" s="4"/>
    </row>
    <row r="4392" spans="1:12">
      <c r="A4392" s="22"/>
      <c r="B4392" s="2"/>
      <c r="C4392" s="2"/>
      <c r="D4392" s="20"/>
      <c r="E4392" s="20"/>
      <c r="F4392" s="2"/>
      <c r="G4392" s="2"/>
      <c r="H4392" s="2"/>
      <c r="I4392" s="2"/>
      <c r="J4392" s="2"/>
      <c r="K4392" s="2"/>
      <c r="L4392" s="4"/>
    </row>
    <row r="4393" spans="1:12">
      <c r="A4393" s="22"/>
      <c r="B4393" s="2"/>
      <c r="C4393" s="2"/>
      <c r="D4393" s="20"/>
      <c r="E4393" s="20"/>
      <c r="F4393" s="2"/>
      <c r="G4393" s="2"/>
      <c r="H4393" s="2"/>
      <c r="I4393" s="2"/>
      <c r="J4393" s="2"/>
      <c r="K4393" s="2"/>
      <c r="L4393" s="4"/>
    </row>
    <row r="4394" spans="1:12">
      <c r="A4394" s="22"/>
      <c r="B4394" s="2"/>
      <c r="C4394" s="2"/>
      <c r="D4394" s="20"/>
      <c r="E4394" s="20"/>
      <c r="F4394" s="2"/>
      <c r="G4394" s="2"/>
      <c r="H4394" s="2"/>
      <c r="I4394" s="2"/>
      <c r="J4394" s="2"/>
      <c r="K4394" s="2"/>
      <c r="L4394" s="4"/>
    </row>
    <row r="4395" spans="1:12">
      <c r="A4395" s="22"/>
      <c r="B4395" s="2"/>
      <c r="C4395" s="2"/>
      <c r="D4395" s="20"/>
      <c r="E4395" s="20"/>
      <c r="F4395" s="2"/>
      <c r="G4395" s="2"/>
      <c r="H4395" s="2"/>
      <c r="I4395" s="2"/>
      <c r="J4395" s="2"/>
      <c r="K4395" s="2"/>
      <c r="L4395" s="4"/>
    </row>
    <row r="4396" spans="1:12">
      <c r="A4396" s="22"/>
      <c r="B4396" s="2"/>
      <c r="C4396" s="2"/>
      <c r="D4396" s="20"/>
      <c r="E4396" s="20"/>
      <c r="F4396" s="2"/>
      <c r="G4396" s="2"/>
      <c r="H4396" s="2"/>
      <c r="I4396" s="2"/>
      <c r="J4396" s="2"/>
      <c r="K4396" s="2"/>
      <c r="L4396" s="4"/>
    </row>
    <row r="4397" spans="1:12">
      <c r="A4397" s="22"/>
      <c r="B4397" s="2"/>
      <c r="C4397" s="2"/>
      <c r="D4397" s="20"/>
      <c r="E4397" s="20"/>
      <c r="F4397" s="2"/>
      <c r="G4397" s="2"/>
      <c r="H4397" s="2"/>
      <c r="I4397" s="2"/>
      <c r="J4397" s="2"/>
      <c r="K4397" s="2"/>
      <c r="L4397" s="4"/>
    </row>
    <row r="4398" spans="1:12">
      <c r="A4398" s="22"/>
      <c r="B4398" s="2"/>
      <c r="C4398" s="2"/>
      <c r="D4398" s="20"/>
      <c r="E4398" s="20"/>
      <c r="F4398" s="2"/>
      <c r="G4398" s="2"/>
      <c r="H4398" s="2"/>
      <c r="I4398" s="2"/>
      <c r="J4398" s="2"/>
      <c r="K4398" s="2"/>
      <c r="L4398" s="4"/>
    </row>
    <row r="4399" spans="1:12">
      <c r="A4399" s="22"/>
      <c r="B4399" s="2"/>
      <c r="C4399" s="2"/>
      <c r="D4399" s="20"/>
      <c r="E4399" s="20"/>
      <c r="F4399" s="2"/>
      <c r="G4399" s="2"/>
      <c r="H4399" s="2"/>
      <c r="I4399" s="2"/>
      <c r="J4399" s="2"/>
      <c r="K4399" s="2"/>
      <c r="L4399" s="4"/>
    </row>
    <row r="4400" spans="1:12">
      <c r="A4400" s="22"/>
      <c r="B4400" s="2"/>
      <c r="C4400" s="2"/>
      <c r="D4400" s="20"/>
      <c r="E4400" s="20"/>
      <c r="F4400" s="2"/>
      <c r="G4400" s="2"/>
      <c r="H4400" s="2"/>
      <c r="I4400" s="2"/>
      <c r="J4400" s="2"/>
      <c r="K4400" s="2"/>
      <c r="L4400" s="4"/>
    </row>
    <row r="4401" spans="1:12">
      <c r="A4401" s="22"/>
      <c r="B4401" s="2"/>
      <c r="C4401" s="2"/>
      <c r="D4401" s="20"/>
      <c r="E4401" s="20"/>
      <c r="F4401" s="2"/>
      <c r="G4401" s="2"/>
      <c r="H4401" s="2"/>
      <c r="I4401" s="2"/>
      <c r="J4401" s="2"/>
      <c r="K4401" s="2"/>
      <c r="L4401" s="4"/>
    </row>
    <row r="4402" spans="1:12">
      <c r="A4402" s="22"/>
      <c r="B4402" s="2"/>
      <c r="C4402" s="2"/>
      <c r="D4402" s="20"/>
      <c r="E4402" s="20"/>
      <c r="F4402" s="2"/>
      <c r="G4402" s="2"/>
      <c r="H4402" s="2"/>
      <c r="I4402" s="2"/>
      <c r="J4402" s="2"/>
      <c r="K4402" s="2"/>
      <c r="L4402" s="4"/>
    </row>
    <row r="4403" spans="1:12">
      <c r="A4403" s="22"/>
      <c r="B4403" s="2"/>
      <c r="C4403" s="2"/>
      <c r="D4403" s="20"/>
      <c r="E4403" s="20"/>
      <c r="F4403" s="2"/>
      <c r="G4403" s="2"/>
      <c r="H4403" s="2"/>
      <c r="I4403" s="2"/>
      <c r="J4403" s="2"/>
      <c r="K4403" s="2"/>
      <c r="L4403" s="4"/>
    </row>
    <row r="4404" spans="1:12">
      <c r="A4404" s="22"/>
      <c r="B4404" s="2"/>
      <c r="C4404" s="2"/>
      <c r="D4404" s="20"/>
      <c r="E4404" s="20"/>
      <c r="F4404" s="2"/>
      <c r="G4404" s="2"/>
      <c r="H4404" s="2"/>
      <c r="I4404" s="2"/>
      <c r="J4404" s="2"/>
      <c r="K4404" s="2"/>
      <c r="L4404" s="4"/>
    </row>
    <row r="4405" spans="1:12">
      <c r="A4405" s="22"/>
      <c r="B4405" s="2"/>
      <c r="C4405" s="2"/>
      <c r="D4405" s="20"/>
      <c r="E4405" s="20"/>
      <c r="F4405" s="2"/>
      <c r="G4405" s="2"/>
      <c r="H4405" s="2"/>
      <c r="I4405" s="2"/>
      <c r="J4405" s="2"/>
      <c r="K4405" s="2"/>
      <c r="L4405" s="4"/>
    </row>
    <row r="4406" spans="1:12">
      <c r="A4406" s="22"/>
      <c r="B4406" s="2"/>
      <c r="C4406" s="2"/>
      <c r="D4406" s="20"/>
      <c r="E4406" s="20"/>
      <c r="F4406" s="2"/>
      <c r="G4406" s="2"/>
      <c r="H4406" s="2"/>
      <c r="I4406" s="2"/>
      <c r="J4406" s="2"/>
      <c r="K4406" s="2"/>
      <c r="L4406" s="4"/>
    </row>
    <row r="4407" spans="1:12">
      <c r="A4407" s="22"/>
      <c r="B4407" s="2"/>
      <c r="C4407" s="2"/>
      <c r="D4407" s="20"/>
      <c r="E4407" s="20"/>
      <c r="F4407" s="2"/>
      <c r="G4407" s="2"/>
      <c r="H4407" s="2"/>
      <c r="I4407" s="2"/>
      <c r="J4407" s="2"/>
      <c r="K4407" s="2"/>
      <c r="L4407" s="4"/>
    </row>
    <row r="4408" spans="1:12">
      <c r="A4408" s="22"/>
      <c r="B4408" s="2"/>
      <c r="C4408" s="2"/>
      <c r="D4408" s="20"/>
      <c r="E4408" s="20"/>
      <c r="F4408" s="2"/>
      <c r="G4408" s="2"/>
      <c r="H4408" s="2"/>
      <c r="I4408" s="2"/>
      <c r="J4408" s="2"/>
      <c r="K4408" s="2"/>
      <c r="L4408" s="4"/>
    </row>
    <row r="4409" spans="1:12">
      <c r="A4409" s="22"/>
      <c r="B4409" s="2"/>
      <c r="C4409" s="2"/>
      <c r="D4409" s="20"/>
      <c r="E4409" s="20"/>
      <c r="F4409" s="2"/>
      <c r="G4409" s="2"/>
      <c r="H4409" s="2"/>
      <c r="I4409" s="2"/>
      <c r="J4409" s="2"/>
      <c r="K4409" s="2"/>
      <c r="L4409" s="4"/>
    </row>
    <row r="4410" spans="1:12">
      <c r="A4410" s="22"/>
      <c r="B4410" s="2"/>
      <c r="C4410" s="2"/>
      <c r="D4410" s="20"/>
      <c r="E4410" s="20"/>
      <c r="F4410" s="2"/>
      <c r="G4410" s="2"/>
      <c r="H4410" s="2"/>
      <c r="I4410" s="2"/>
      <c r="J4410" s="2"/>
      <c r="K4410" s="2"/>
      <c r="L4410" s="4"/>
    </row>
    <row r="4411" spans="1:12">
      <c r="A4411" s="22"/>
      <c r="B4411" s="2"/>
      <c r="C4411" s="2"/>
      <c r="D4411" s="20"/>
      <c r="E4411" s="20"/>
      <c r="F4411" s="2"/>
      <c r="G4411" s="2"/>
      <c r="H4411" s="2"/>
      <c r="I4411" s="2"/>
      <c r="J4411" s="2"/>
      <c r="K4411" s="2"/>
      <c r="L4411" s="4"/>
    </row>
    <row r="4412" spans="1:12">
      <c r="A4412" s="22"/>
      <c r="B4412" s="2"/>
      <c r="C4412" s="2"/>
      <c r="D4412" s="20"/>
      <c r="E4412" s="20"/>
      <c r="F4412" s="2"/>
      <c r="G4412" s="2"/>
      <c r="H4412" s="2"/>
      <c r="I4412" s="2"/>
      <c r="J4412" s="2"/>
      <c r="K4412" s="2"/>
      <c r="L4412" s="4"/>
    </row>
    <row r="4413" spans="1:12">
      <c r="A4413" s="22"/>
      <c r="B4413" s="2"/>
      <c r="C4413" s="2"/>
      <c r="D4413" s="20"/>
      <c r="E4413" s="20"/>
      <c r="F4413" s="2"/>
      <c r="G4413" s="2"/>
      <c r="H4413" s="2"/>
      <c r="I4413" s="2"/>
      <c r="J4413" s="2"/>
      <c r="K4413" s="2"/>
      <c r="L4413" s="4"/>
    </row>
    <row r="4414" spans="1:12">
      <c r="A4414" s="22"/>
      <c r="B4414" s="2"/>
      <c r="C4414" s="2"/>
      <c r="D4414" s="20"/>
      <c r="E4414" s="20"/>
      <c r="F4414" s="2"/>
      <c r="G4414" s="2"/>
      <c r="H4414" s="2"/>
      <c r="I4414" s="2"/>
      <c r="J4414" s="2"/>
      <c r="K4414" s="2"/>
      <c r="L4414" s="4"/>
    </row>
    <row r="4415" spans="1:12">
      <c r="A4415" s="22"/>
      <c r="B4415" s="2"/>
      <c r="C4415" s="2"/>
      <c r="D4415" s="20"/>
      <c r="E4415" s="20"/>
      <c r="F4415" s="2"/>
      <c r="G4415" s="2"/>
      <c r="H4415" s="2"/>
      <c r="I4415" s="2"/>
      <c r="J4415" s="2"/>
      <c r="K4415" s="2"/>
      <c r="L4415" s="4"/>
    </row>
    <row r="4416" spans="1:12">
      <c r="A4416" s="22"/>
      <c r="B4416" s="2"/>
      <c r="C4416" s="2"/>
      <c r="D4416" s="20"/>
      <c r="E4416" s="20"/>
      <c r="F4416" s="2"/>
      <c r="G4416" s="2"/>
      <c r="H4416" s="2"/>
      <c r="I4416" s="2"/>
      <c r="J4416" s="2"/>
      <c r="K4416" s="2"/>
      <c r="L4416" s="4"/>
    </row>
    <row r="4417" spans="1:12">
      <c r="A4417" s="22"/>
      <c r="B4417" s="2"/>
      <c r="C4417" s="2"/>
      <c r="D4417" s="20"/>
      <c r="E4417" s="20"/>
      <c r="F4417" s="2"/>
      <c r="G4417" s="2"/>
      <c r="H4417" s="2"/>
      <c r="I4417" s="2"/>
      <c r="J4417" s="2"/>
      <c r="K4417" s="2"/>
      <c r="L4417" s="4"/>
    </row>
    <row r="4418" spans="1:12">
      <c r="A4418" s="22"/>
      <c r="B4418" s="2"/>
      <c r="C4418" s="2"/>
      <c r="D4418" s="20"/>
      <c r="E4418" s="20"/>
      <c r="F4418" s="2"/>
      <c r="G4418" s="2"/>
      <c r="H4418" s="2"/>
      <c r="I4418" s="2"/>
      <c r="J4418" s="2"/>
      <c r="K4418" s="2"/>
      <c r="L4418" s="4"/>
    </row>
    <row r="4419" spans="1:12">
      <c r="A4419" s="22"/>
      <c r="B4419" s="2"/>
      <c r="C4419" s="2"/>
      <c r="D4419" s="20"/>
      <c r="E4419" s="20"/>
      <c r="F4419" s="2"/>
      <c r="G4419" s="2"/>
      <c r="H4419" s="2"/>
      <c r="I4419" s="2"/>
      <c r="J4419" s="2"/>
      <c r="K4419" s="2"/>
      <c r="L4419" s="4"/>
    </row>
    <row r="4420" spans="1:12">
      <c r="A4420" s="22"/>
      <c r="B4420" s="2"/>
      <c r="C4420" s="2"/>
      <c r="D4420" s="20"/>
      <c r="E4420" s="20"/>
      <c r="F4420" s="2"/>
      <c r="G4420" s="2"/>
      <c r="H4420" s="2"/>
      <c r="I4420" s="2"/>
      <c r="J4420" s="2"/>
      <c r="K4420" s="2"/>
      <c r="L4420" s="4"/>
    </row>
    <row r="4421" spans="1:12">
      <c r="A4421" s="22"/>
      <c r="B4421" s="2"/>
      <c r="C4421" s="2"/>
      <c r="D4421" s="20"/>
      <c r="E4421" s="20"/>
      <c r="F4421" s="2"/>
      <c r="G4421" s="2"/>
      <c r="H4421" s="2"/>
      <c r="I4421" s="2"/>
      <c r="J4421" s="2"/>
      <c r="K4421" s="2"/>
      <c r="L4421" s="4"/>
    </row>
    <row r="4422" spans="1:12">
      <c r="A4422" s="22"/>
      <c r="B4422" s="2"/>
      <c r="C4422" s="2"/>
      <c r="D4422" s="20"/>
      <c r="E4422" s="20"/>
      <c r="F4422" s="2"/>
      <c r="G4422" s="2"/>
      <c r="H4422" s="2"/>
      <c r="I4422" s="2"/>
      <c r="J4422" s="2"/>
      <c r="K4422" s="2"/>
      <c r="L4422" s="4"/>
    </row>
    <row r="4423" spans="1:12">
      <c r="A4423" s="22"/>
      <c r="B4423" s="2"/>
      <c r="C4423" s="2"/>
      <c r="D4423" s="20"/>
      <c r="E4423" s="20"/>
      <c r="F4423" s="2"/>
      <c r="G4423" s="2"/>
      <c r="H4423" s="2"/>
      <c r="I4423" s="2"/>
      <c r="J4423" s="2"/>
      <c r="K4423" s="2"/>
      <c r="L4423" s="4"/>
    </row>
    <row r="4424" spans="1:12">
      <c r="A4424" s="22"/>
      <c r="B4424" s="2"/>
      <c r="C4424" s="2"/>
      <c r="D4424" s="20"/>
      <c r="E4424" s="20"/>
      <c r="F4424" s="2"/>
      <c r="G4424" s="2"/>
      <c r="H4424" s="2"/>
      <c r="I4424" s="2"/>
      <c r="J4424" s="2"/>
      <c r="K4424" s="2"/>
      <c r="L4424" s="4"/>
    </row>
    <row r="4425" spans="1:12">
      <c r="A4425" s="22"/>
      <c r="B4425" s="2"/>
      <c r="C4425" s="2"/>
      <c r="D4425" s="20"/>
      <c r="E4425" s="20"/>
      <c r="F4425" s="2"/>
      <c r="G4425" s="2"/>
      <c r="H4425" s="2"/>
      <c r="I4425" s="2"/>
      <c r="J4425" s="2"/>
      <c r="K4425" s="2"/>
      <c r="L4425" s="4"/>
    </row>
    <row r="4426" spans="1:12">
      <c r="A4426" s="22"/>
      <c r="B4426" s="2"/>
      <c r="C4426" s="2"/>
      <c r="D4426" s="20"/>
      <c r="E4426" s="20"/>
      <c r="F4426" s="2"/>
      <c r="G4426" s="2"/>
      <c r="H4426" s="2"/>
      <c r="I4426" s="2"/>
      <c r="J4426" s="2"/>
      <c r="K4426" s="2"/>
      <c r="L4426" s="4"/>
    </row>
    <row r="4427" spans="1:12">
      <c r="A4427" s="22"/>
      <c r="B4427" s="2"/>
      <c r="C4427" s="2"/>
      <c r="D4427" s="20"/>
      <c r="E4427" s="20"/>
      <c r="F4427" s="2"/>
      <c r="G4427" s="2"/>
      <c r="H4427" s="2"/>
      <c r="I4427" s="2"/>
      <c r="J4427" s="2"/>
      <c r="K4427" s="2"/>
      <c r="L4427" s="4"/>
    </row>
    <row r="4428" spans="1:12" ht="15.75" thickBot="1">
      <c r="A4428" s="26"/>
      <c r="B4428" s="27"/>
      <c r="C4428" s="27"/>
      <c r="D4428" s="28"/>
      <c r="E4428" s="28"/>
      <c r="F4428" s="27"/>
      <c r="G4428" s="27"/>
      <c r="H4428" s="27"/>
      <c r="I4428" s="27"/>
      <c r="J4428" s="27"/>
      <c r="K4428" s="27"/>
      <c r="L4428" s="29"/>
    </row>
    <row r="4430" spans="1:12" ht="15.75">
      <c r="A4430" s="170"/>
      <c r="B4430" s="170"/>
      <c r="C4430" s="170"/>
      <c r="D4430" s="170"/>
      <c r="E4430" s="170"/>
      <c r="F4430" s="170"/>
      <c r="G4430" s="170"/>
      <c r="H4430" s="170"/>
      <c r="I4430" s="170"/>
      <c r="J4430" s="170"/>
      <c r="K4430" s="30"/>
      <c r="L4430" s="31"/>
    </row>
  </sheetData>
  <mergeCells count="13">
    <mergeCell ref="A4430:B4430"/>
    <mergeCell ref="C4430:D4430"/>
    <mergeCell ref="E4430:F4430"/>
    <mergeCell ref="G4430:H4430"/>
    <mergeCell ref="I4430:J4430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431:L68006 L2559:L4429 L3:L4">
    <cfRule type="cellIs" dxfId="1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vt</cp:lastModifiedBy>
  <dcterms:created xsi:type="dcterms:W3CDTF">2015-07-11T09:10:39Z</dcterms:created>
  <dcterms:modified xsi:type="dcterms:W3CDTF">2019-10-18T10:27:28Z</dcterms:modified>
</cp:coreProperties>
</file>