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L50" i="5"/>
  <c r="I50"/>
  <c r="K10"/>
  <c r="J10"/>
  <c r="I10"/>
  <c r="K11"/>
  <c r="J11"/>
  <c r="I11"/>
  <c r="K12"/>
  <c r="I12"/>
  <c r="I15"/>
  <c r="K14"/>
  <c r="J14"/>
  <c r="K13"/>
  <c r="J13"/>
  <c r="I13"/>
  <c r="I14"/>
  <c r="K16"/>
  <c r="I16"/>
  <c r="K17"/>
  <c r="I17"/>
  <c r="L10" l="1"/>
  <c r="L11"/>
  <c r="L12"/>
  <c r="L13"/>
  <c r="L15"/>
  <c r="L16"/>
  <c r="L14"/>
  <c r="L17"/>
  <c r="K21" l="1"/>
  <c r="I21"/>
  <c r="I20"/>
  <c r="K20"/>
  <c r="K18"/>
  <c r="J18"/>
  <c r="I18"/>
  <c r="K19"/>
  <c r="I19"/>
  <c r="I23"/>
  <c r="L23" s="1"/>
  <c r="I24"/>
  <c r="L24" s="1"/>
  <c r="I25"/>
  <c r="L25" s="1"/>
  <c r="K22"/>
  <c r="J22"/>
  <c r="I22"/>
  <c r="I26"/>
  <c r="L26" s="1"/>
  <c r="I27"/>
  <c r="L27" s="1"/>
  <c r="I29"/>
  <c r="L29" s="1"/>
  <c r="I28"/>
  <c r="L28" s="1"/>
  <c r="I31"/>
  <c r="I30"/>
  <c r="L30" s="1"/>
  <c r="I36"/>
  <c r="K36"/>
  <c r="I35"/>
  <c r="K35"/>
  <c r="K32"/>
  <c r="J32"/>
  <c r="I32"/>
  <c r="K33"/>
  <c r="I33"/>
  <c r="K34"/>
  <c r="I34"/>
  <c r="I37"/>
  <c r="K37"/>
  <c r="K38"/>
  <c r="J38"/>
  <c r="I38"/>
  <c r="I39"/>
  <c r="L39" s="1"/>
  <c r="I40"/>
  <c r="L40" s="1"/>
  <c r="I41"/>
  <c r="K44"/>
  <c r="I44"/>
  <c r="L44" s="1"/>
  <c r="K43"/>
  <c r="J43"/>
  <c r="I43"/>
  <c r="J42"/>
  <c r="I42"/>
  <c r="C53"/>
  <c r="E53" s="1"/>
  <c r="F53" s="1"/>
  <c r="I49"/>
  <c r="L49" s="1"/>
  <c r="I48"/>
  <c r="J47"/>
  <c r="I47"/>
  <c r="K45"/>
  <c r="J45"/>
  <c r="I45"/>
  <c r="J46"/>
  <c r="I46"/>
  <c r="I56"/>
  <c r="K56"/>
  <c r="I57"/>
  <c r="J56"/>
  <c r="K57"/>
  <c r="K58"/>
  <c r="J58"/>
  <c r="I58"/>
  <c r="K59"/>
  <c r="I59"/>
  <c r="J60"/>
  <c r="I60"/>
  <c r="J61"/>
  <c r="I61"/>
  <c r="J62"/>
  <c r="I62"/>
  <c r="I64"/>
  <c r="L64" s="1"/>
  <c r="I63"/>
  <c r="L63" s="1"/>
  <c r="K67"/>
  <c r="I67"/>
  <c r="K69"/>
  <c r="I69"/>
  <c r="I68"/>
  <c r="K68"/>
  <c r="K65"/>
  <c r="J65"/>
  <c r="I65"/>
  <c r="K66"/>
  <c r="J66"/>
  <c r="I66"/>
  <c r="J70"/>
  <c r="I70"/>
  <c r="K71"/>
  <c r="I71"/>
  <c r="L18" l="1"/>
  <c r="L22"/>
  <c r="L37"/>
  <c r="L34"/>
  <c r="L35"/>
  <c r="L36"/>
  <c r="L21"/>
  <c r="L20"/>
  <c r="L19"/>
  <c r="L33"/>
  <c r="L31"/>
  <c r="L32"/>
  <c r="L38"/>
  <c r="L41"/>
  <c r="L43"/>
  <c r="L42"/>
  <c r="L48"/>
  <c r="L47"/>
  <c r="L45"/>
  <c r="L46"/>
  <c r="L58"/>
  <c r="L56"/>
  <c r="L57"/>
  <c r="L59"/>
  <c r="L60"/>
  <c r="L61"/>
  <c r="L69"/>
  <c r="L67"/>
  <c r="L62"/>
  <c r="L65"/>
  <c r="L68"/>
  <c r="L66"/>
  <c r="L70"/>
  <c r="L71"/>
  <c r="J74" l="1"/>
  <c r="I74"/>
  <c r="J72"/>
  <c r="K72"/>
  <c r="I72"/>
  <c r="K73"/>
  <c r="J73"/>
  <c r="I73"/>
  <c r="K78"/>
  <c r="I78"/>
  <c r="K75"/>
  <c r="J75"/>
  <c r="I75"/>
  <c r="J77"/>
  <c r="I77"/>
  <c r="K76"/>
  <c r="J76"/>
  <c r="I76"/>
  <c r="I79"/>
  <c r="L79" s="1"/>
  <c r="I80"/>
  <c r="L80" s="1"/>
  <c r="L74" l="1"/>
  <c r="L72"/>
  <c r="L73"/>
  <c r="L76"/>
  <c r="L78"/>
  <c r="L75"/>
  <c r="L77"/>
  <c r="I81"/>
  <c r="L81" s="1"/>
  <c r="I82"/>
  <c r="L82" s="1"/>
  <c r="I83"/>
  <c r="L83" l="1"/>
  <c r="I86" l="1"/>
  <c r="L86" s="1"/>
  <c r="I85"/>
  <c r="I87"/>
  <c r="J84"/>
  <c r="I84"/>
  <c r="K88"/>
  <c r="I88"/>
  <c r="K89"/>
  <c r="J91"/>
  <c r="I91"/>
  <c r="J89"/>
  <c r="I89"/>
  <c r="K90"/>
  <c r="J90"/>
  <c r="I90"/>
  <c r="J92"/>
  <c r="I92"/>
  <c r="L91" l="1"/>
  <c r="L85"/>
  <c r="L87"/>
  <c r="L84"/>
  <c r="L88"/>
  <c r="L89"/>
  <c r="L90"/>
  <c r="L92"/>
  <c r="K93" l="1"/>
  <c r="I93"/>
  <c r="K94"/>
  <c r="I94"/>
  <c r="K95"/>
  <c r="J95"/>
  <c r="I95"/>
  <c r="J96"/>
  <c r="K96"/>
  <c r="I96"/>
  <c r="K97"/>
  <c r="I97"/>
  <c r="I100"/>
  <c r="K100"/>
  <c r="K101"/>
  <c r="I101"/>
  <c r="K99"/>
  <c r="J99"/>
  <c r="I99"/>
  <c r="K98"/>
  <c r="J98"/>
  <c r="I98"/>
  <c r="J102"/>
  <c r="I102"/>
  <c r="K103"/>
  <c r="I103"/>
  <c r="K104"/>
  <c r="I104"/>
  <c r="L100" l="1"/>
  <c r="L93"/>
  <c r="L101"/>
  <c r="L94"/>
  <c r="L95"/>
  <c r="L96"/>
  <c r="L97"/>
  <c r="L99"/>
  <c r="L98"/>
  <c r="L102"/>
  <c r="L104"/>
  <c r="L103"/>
  <c r="C117" l="1"/>
  <c r="E117" s="1"/>
  <c r="F117" s="1"/>
  <c r="J113"/>
  <c r="I113"/>
  <c r="I120"/>
  <c r="J120"/>
  <c r="K120"/>
  <c r="K112"/>
  <c r="I112"/>
  <c r="L120" l="1"/>
  <c r="L112"/>
  <c r="L113"/>
  <c r="K105"/>
  <c r="I105"/>
  <c r="K106"/>
  <c r="I106"/>
  <c r="K107"/>
  <c r="I107"/>
  <c r="L107" l="1"/>
  <c r="L106"/>
  <c r="L105"/>
  <c r="I108"/>
  <c r="K108"/>
  <c r="I109"/>
  <c r="K109"/>
  <c r="K110"/>
  <c r="I110"/>
  <c r="I111"/>
  <c r="K111"/>
  <c r="I114" l="1"/>
  <c r="L109"/>
  <c r="L110"/>
  <c r="L108"/>
  <c r="L111"/>
  <c r="L114" l="1"/>
  <c r="K121"/>
  <c r="I121"/>
  <c r="K122"/>
  <c r="I122"/>
  <c r="L121" l="1"/>
  <c r="L122"/>
  <c r="K123"/>
  <c r="I123"/>
  <c r="K124"/>
  <c r="J124"/>
  <c r="I124"/>
  <c r="I125"/>
  <c r="L125" s="1"/>
  <c r="L123" l="1"/>
  <c r="L124"/>
  <c r="I126"/>
  <c r="L126" l="1"/>
  <c r="J128"/>
  <c r="I128"/>
  <c r="J127"/>
  <c r="I127"/>
  <c r="I131"/>
  <c r="I130"/>
  <c r="I129"/>
  <c r="L128" l="1"/>
  <c r="L127"/>
  <c r="L130"/>
  <c r="L129"/>
  <c r="I135"/>
  <c r="L135" s="1"/>
  <c r="I136"/>
  <c r="I134"/>
  <c r="L134" s="1"/>
  <c r="I133"/>
  <c r="L133" s="1"/>
  <c r="J132"/>
  <c r="I132"/>
  <c r="K132"/>
  <c r="L136" l="1"/>
  <c r="L131"/>
  <c r="L132"/>
  <c r="J137"/>
  <c r="I137"/>
  <c r="K138"/>
  <c r="I138"/>
  <c r="I139"/>
  <c r="K139"/>
  <c r="K140"/>
  <c r="J140"/>
  <c r="I140"/>
  <c r="L138" l="1"/>
  <c r="L137"/>
  <c r="L139"/>
  <c r="L140"/>
  <c r="I143" l="1"/>
  <c r="K143"/>
  <c r="I142"/>
  <c r="K142"/>
  <c r="K141"/>
  <c r="I141"/>
  <c r="L142" l="1"/>
  <c r="L143"/>
  <c r="L141"/>
  <c r="K144"/>
  <c r="I144"/>
  <c r="K145"/>
  <c r="I145"/>
  <c r="K146"/>
  <c r="I146"/>
  <c r="L145" l="1"/>
  <c r="L144"/>
  <c r="L146"/>
  <c r="K151"/>
  <c r="I151"/>
  <c r="K150"/>
  <c r="I150"/>
  <c r="K149"/>
  <c r="I149"/>
  <c r="K148"/>
  <c r="J148"/>
  <c r="I148"/>
  <c r="K147"/>
  <c r="J147"/>
  <c r="I147"/>
  <c r="L150" l="1"/>
  <c r="L151"/>
  <c r="L149"/>
  <c r="L148"/>
  <c r="L147"/>
  <c r="K152" l="1"/>
  <c r="I152"/>
  <c r="K153"/>
  <c r="J153"/>
  <c r="I153"/>
  <c r="K154"/>
  <c r="J154"/>
  <c r="I154"/>
  <c r="L152" l="1"/>
  <c r="L153"/>
  <c r="L154"/>
  <c r="J155" l="1"/>
  <c r="I155"/>
  <c r="K156"/>
  <c r="J156"/>
  <c r="I156"/>
  <c r="L155" l="1"/>
  <c r="L156"/>
  <c r="I160"/>
  <c r="L160" s="1"/>
  <c r="I159"/>
  <c r="J158"/>
  <c r="I158"/>
  <c r="J157"/>
  <c r="K157"/>
  <c r="I157"/>
  <c r="L159" l="1"/>
  <c r="L158"/>
  <c r="L157"/>
  <c r="K163"/>
  <c r="I163"/>
  <c r="K162"/>
  <c r="I162"/>
  <c r="K161"/>
  <c r="I161"/>
  <c r="L162" l="1"/>
  <c r="L163"/>
  <c r="L161"/>
  <c r="K165" l="1"/>
  <c r="I165"/>
  <c r="K164"/>
  <c r="I164"/>
  <c r="L165" l="1"/>
  <c r="L164"/>
  <c r="I168" l="1"/>
  <c r="J167"/>
  <c r="I167"/>
  <c r="K166"/>
  <c r="J166"/>
  <c r="I166"/>
  <c r="L168" l="1"/>
  <c r="L167"/>
  <c r="L166"/>
  <c r="I169"/>
  <c r="J170"/>
  <c r="I170"/>
  <c r="I171"/>
  <c r="J171"/>
  <c r="L169" l="1"/>
  <c r="L170"/>
  <c r="L171"/>
  <c r="C181"/>
  <c r="E181" s="1"/>
  <c r="F181" s="1"/>
  <c r="K172"/>
  <c r="I172"/>
  <c r="I173"/>
  <c r="K173"/>
  <c r="I175"/>
  <c r="I174"/>
  <c r="K175"/>
  <c r="K174"/>
  <c r="J174"/>
  <c r="K177"/>
  <c r="J177"/>
  <c r="I177"/>
  <c r="K176"/>
  <c r="I176"/>
  <c r="I178" l="1"/>
  <c r="L172"/>
  <c r="L176"/>
  <c r="L173"/>
  <c r="L175"/>
  <c r="L174"/>
  <c r="L177"/>
  <c r="K184"/>
  <c r="I184"/>
  <c r="K185"/>
  <c r="I185"/>
  <c r="K186"/>
  <c r="I186"/>
  <c r="K187"/>
  <c r="J187"/>
  <c r="I187"/>
  <c r="K188"/>
  <c r="J188"/>
  <c r="I188"/>
  <c r="K189"/>
  <c r="I189"/>
  <c r="L178" l="1"/>
  <c r="L185"/>
  <c r="L184"/>
  <c r="L186"/>
  <c r="L187"/>
  <c r="L188"/>
  <c r="L189"/>
  <c r="I192" l="1"/>
  <c r="J191"/>
  <c r="I191"/>
  <c r="K190"/>
  <c r="I190"/>
  <c r="L192" l="1"/>
  <c r="L191"/>
  <c r="L190"/>
  <c r="I193" l="1"/>
  <c r="K195"/>
  <c r="I195"/>
  <c r="K193"/>
  <c r="J193"/>
  <c r="K194"/>
  <c r="J194"/>
  <c r="I194"/>
  <c r="L195" l="1"/>
  <c r="L193"/>
  <c r="L194"/>
  <c r="I199" l="1"/>
  <c r="K199"/>
  <c r="K198"/>
  <c r="I198"/>
  <c r="K196"/>
  <c r="J196"/>
  <c r="I196"/>
  <c r="K197"/>
  <c r="J197"/>
  <c r="I197"/>
  <c r="L197" l="1"/>
  <c r="L199"/>
  <c r="L198"/>
  <c r="L196"/>
  <c r="K200"/>
  <c r="J200"/>
  <c r="I200"/>
  <c r="I201"/>
  <c r="K201"/>
  <c r="K202"/>
  <c r="I202"/>
  <c r="I203"/>
  <c r="K203"/>
  <c r="L203" l="1"/>
  <c r="L202"/>
  <c r="L200"/>
  <c r="L201"/>
  <c r="J206"/>
  <c r="I206"/>
  <c r="K204"/>
  <c r="J204"/>
  <c r="I204"/>
  <c r="J205"/>
  <c r="K205"/>
  <c r="I205"/>
  <c r="L204" l="1"/>
  <c r="L206"/>
  <c r="L205"/>
  <c r="K207"/>
  <c r="I207"/>
  <c r="K208"/>
  <c r="I208"/>
  <c r="I209"/>
  <c r="K209"/>
  <c r="L208" l="1"/>
  <c r="L207"/>
  <c r="L209"/>
  <c r="I210"/>
  <c r="I212"/>
  <c r="K210"/>
  <c r="I211"/>
  <c r="K211"/>
  <c r="L211" l="1"/>
  <c r="L210"/>
  <c r="K212"/>
  <c r="L212" l="1"/>
  <c r="J213" l="1"/>
  <c r="K213"/>
  <c r="I213"/>
  <c r="K214"/>
  <c r="I214"/>
  <c r="L213" l="1"/>
  <c r="L214"/>
  <c r="K218"/>
  <c r="I218"/>
  <c r="K215"/>
  <c r="J215"/>
  <c r="I215"/>
  <c r="K216"/>
  <c r="I216"/>
  <c r="K217"/>
  <c r="I217"/>
  <c r="L215" l="1"/>
  <c r="L218"/>
  <c r="L216"/>
  <c r="L217"/>
  <c r="J220"/>
  <c r="J219"/>
  <c r="I219"/>
  <c r="I220"/>
  <c r="K221"/>
  <c r="I221"/>
  <c r="L221" l="1"/>
  <c r="L220"/>
  <c r="L219"/>
  <c r="K223"/>
  <c r="I223"/>
  <c r="J222"/>
  <c r="K222"/>
  <c r="I222"/>
  <c r="K224"/>
  <c r="I224"/>
  <c r="L223" l="1"/>
  <c r="L224"/>
  <c r="L222"/>
  <c r="K225" l="1"/>
  <c r="J225"/>
  <c r="I225"/>
  <c r="J226"/>
  <c r="I226"/>
  <c r="K236"/>
  <c r="I236"/>
  <c r="J237"/>
  <c r="K237"/>
  <c r="I237"/>
  <c r="K227"/>
  <c r="I227"/>
  <c r="L225" l="1"/>
  <c r="L226"/>
  <c r="L227"/>
  <c r="L236"/>
  <c r="L237"/>
  <c r="K229"/>
  <c r="J229"/>
  <c r="I229"/>
  <c r="K228"/>
  <c r="J228"/>
  <c r="I228"/>
  <c r="L228" l="1"/>
  <c r="L229"/>
  <c r="J231"/>
  <c r="I231"/>
  <c r="K230"/>
  <c r="J230"/>
  <c r="I230"/>
  <c r="L231" l="1"/>
  <c r="L230"/>
  <c r="K232"/>
  <c r="J232"/>
  <c r="I232"/>
  <c r="K233"/>
  <c r="I233"/>
  <c r="K234"/>
  <c r="J234"/>
  <c r="I234"/>
  <c r="L232" l="1"/>
  <c r="L233"/>
  <c r="L234"/>
  <c r="K235"/>
  <c r="J235"/>
  <c r="I235"/>
  <c r="L235" l="1"/>
  <c r="I240" l="1"/>
  <c r="K240"/>
  <c r="K238"/>
  <c r="I238"/>
  <c r="I239"/>
  <c r="K239"/>
  <c r="L240" l="1"/>
  <c r="L239"/>
  <c r="L238"/>
  <c r="I241"/>
  <c r="K241"/>
  <c r="K242"/>
  <c r="I242"/>
  <c r="I246"/>
  <c r="L242" l="1"/>
  <c r="L241"/>
  <c r="I245"/>
  <c r="K243"/>
  <c r="I243"/>
  <c r="K246"/>
  <c r="L246" s="1"/>
  <c r="C251"/>
  <c r="E251" s="1"/>
  <c r="F251" s="1"/>
  <c r="K245"/>
  <c r="K244"/>
  <c r="I244"/>
  <c r="I248" l="1"/>
  <c r="L243"/>
  <c r="L245"/>
  <c r="L244"/>
  <c r="I255"/>
  <c r="J254"/>
  <c r="I254"/>
  <c r="I253"/>
  <c r="J253"/>
  <c r="L248" l="1"/>
  <c r="L255"/>
  <c r="L254"/>
  <c r="L253"/>
  <c r="I256" l="1"/>
  <c r="J257"/>
  <c r="I257"/>
  <c r="L257" l="1"/>
  <c r="L256"/>
  <c r="K259" l="1"/>
  <c r="J259"/>
  <c r="I259"/>
  <c r="J260"/>
  <c r="I260"/>
  <c r="K258"/>
  <c r="J258"/>
  <c r="I258"/>
  <c r="L259" l="1"/>
  <c r="L260"/>
  <c r="L258"/>
  <c r="K263"/>
  <c r="J263"/>
  <c r="I263"/>
  <c r="K261"/>
  <c r="J261"/>
  <c r="I261"/>
  <c r="K262"/>
  <c r="J262"/>
  <c r="I262"/>
  <c r="L263" l="1"/>
  <c r="L261"/>
  <c r="L262"/>
  <c r="I266"/>
  <c r="L266" s="1"/>
  <c r="K264"/>
  <c r="J264"/>
  <c r="I264"/>
  <c r="J265"/>
  <c r="I265"/>
  <c r="L265" l="1"/>
  <c r="L264"/>
  <c r="J267"/>
  <c r="I267"/>
  <c r="K268"/>
  <c r="I268"/>
  <c r="K269"/>
  <c r="I269"/>
  <c r="J269"/>
  <c r="K270"/>
  <c r="I270"/>
  <c r="K271"/>
  <c r="I271"/>
  <c r="I276"/>
  <c r="J274"/>
  <c r="I274"/>
  <c r="K272"/>
  <c r="J272"/>
  <c r="I272"/>
  <c r="K273"/>
  <c r="J273"/>
  <c r="I273"/>
  <c r="I275"/>
  <c r="K275"/>
  <c r="K280"/>
  <c r="I280"/>
  <c r="K281"/>
  <c r="I281"/>
  <c r="K277"/>
  <c r="J277"/>
  <c r="I277"/>
  <c r="I278"/>
  <c r="J278"/>
  <c r="K279"/>
  <c r="I279"/>
  <c r="K284"/>
  <c r="I284"/>
  <c r="K285"/>
  <c r="I285"/>
  <c r="K282"/>
  <c r="I282"/>
  <c r="I283"/>
  <c r="K283"/>
  <c r="K286"/>
  <c r="J286"/>
  <c r="I286"/>
  <c r="K287"/>
  <c r="J287"/>
  <c r="I287"/>
  <c r="I288"/>
  <c r="L288" s="1"/>
  <c r="L268" l="1"/>
  <c r="L271"/>
  <c r="L270"/>
  <c r="L267"/>
  <c r="L269"/>
  <c r="L276"/>
  <c r="L274"/>
  <c r="L272"/>
  <c r="L273"/>
  <c r="L275"/>
  <c r="L277"/>
  <c r="L278"/>
  <c r="L279"/>
  <c r="L282"/>
  <c r="L284"/>
  <c r="L285"/>
  <c r="L283"/>
  <c r="L286"/>
  <c r="L287"/>
  <c r="D42" i="2" l="1"/>
  <c r="D16"/>
  <c r="C326" i="5"/>
  <c r="E326" s="1"/>
  <c r="F326" s="1"/>
  <c r="I290"/>
  <c r="L290" s="1"/>
  <c r="I291"/>
  <c r="L291" s="1"/>
  <c r="I292"/>
  <c r="L292" s="1"/>
  <c r="I289"/>
  <c r="I293"/>
  <c r="L293" s="1"/>
  <c r="I294"/>
  <c r="L294" s="1"/>
  <c r="I295"/>
  <c r="L295" s="1"/>
  <c r="I296"/>
  <c r="I299"/>
  <c r="L299" s="1"/>
  <c r="I298"/>
  <c r="J297"/>
  <c r="I297"/>
  <c r="K303"/>
  <c r="I303"/>
  <c r="J300"/>
  <c r="K301"/>
  <c r="I301"/>
  <c r="K300"/>
  <c r="I300"/>
  <c r="K302"/>
  <c r="I302"/>
  <c r="K307"/>
  <c r="I307"/>
  <c r="I306"/>
  <c r="I305"/>
  <c r="I304"/>
  <c r="K306"/>
  <c r="K304"/>
  <c r="J304"/>
  <c r="K305"/>
  <c r="J305"/>
  <c r="I311"/>
  <c r="K309"/>
  <c r="J309"/>
  <c r="I309"/>
  <c r="J310"/>
  <c r="I310"/>
  <c r="K308"/>
  <c r="J308"/>
  <c r="I308"/>
  <c r="L289" l="1"/>
  <c r="L296"/>
  <c r="L297"/>
  <c r="L298"/>
  <c r="L303"/>
  <c r="L307"/>
  <c r="L302"/>
  <c r="L301"/>
  <c r="L300"/>
  <c r="L306"/>
  <c r="L304"/>
  <c r="L305"/>
  <c r="L311"/>
  <c r="L309"/>
  <c r="L310"/>
  <c r="L308"/>
  <c r="K314"/>
  <c r="I314"/>
  <c r="J312"/>
  <c r="I312"/>
  <c r="K313"/>
  <c r="I313"/>
  <c r="K320"/>
  <c r="J320"/>
  <c r="I320"/>
  <c r="K315"/>
  <c r="I315"/>
  <c r="K316"/>
  <c r="I316"/>
  <c r="I321"/>
  <c r="I319"/>
  <c r="J318"/>
  <c r="I318"/>
  <c r="J317"/>
  <c r="K317"/>
  <c r="I317"/>
  <c r="K334"/>
  <c r="I334"/>
  <c r="K333"/>
  <c r="I333"/>
  <c r="K331"/>
  <c r="I331"/>
  <c r="K332"/>
  <c r="I332"/>
  <c r="K330"/>
  <c r="I330"/>
  <c r="I323" l="1"/>
  <c r="L321"/>
  <c r="L315"/>
  <c r="L320"/>
  <c r="L332"/>
  <c r="L331"/>
  <c r="L333"/>
  <c r="L313"/>
  <c r="L314"/>
  <c r="L312"/>
  <c r="L334"/>
  <c r="L316"/>
  <c r="L319"/>
  <c r="L318"/>
  <c r="L317"/>
  <c r="L330"/>
  <c r="L323" l="1"/>
  <c r="K335"/>
  <c r="J335"/>
  <c r="I335"/>
  <c r="K336"/>
  <c r="J336"/>
  <c r="I336"/>
  <c r="L335" l="1"/>
  <c r="L336"/>
  <c r="I337"/>
  <c r="I338"/>
  <c r="L338" s="1"/>
  <c r="L337"/>
  <c r="J339"/>
  <c r="I339"/>
  <c r="I342"/>
  <c r="L342" s="1"/>
  <c r="K340"/>
  <c r="J340"/>
  <c r="I340"/>
  <c r="I341"/>
  <c r="L339" l="1"/>
  <c r="L340"/>
  <c r="L341"/>
  <c r="J343" l="1"/>
  <c r="I343"/>
  <c r="I344"/>
  <c r="J345"/>
  <c r="I345"/>
  <c r="K346"/>
  <c r="J346"/>
  <c r="I346"/>
  <c r="J347"/>
  <c r="K347"/>
  <c r="I347"/>
  <c r="L343" l="1"/>
  <c r="L344"/>
  <c r="L345"/>
  <c r="L346"/>
  <c r="L347"/>
  <c r="K351" l="1"/>
  <c r="I351"/>
  <c r="K348"/>
  <c r="I348"/>
  <c r="K349"/>
  <c r="I349"/>
  <c r="K350"/>
  <c r="I350"/>
  <c r="L350" l="1"/>
  <c r="L349"/>
  <c r="L351"/>
  <c r="L348"/>
  <c r="K355"/>
  <c r="I355"/>
  <c r="K357"/>
  <c r="I357"/>
  <c r="K352"/>
  <c r="I352"/>
  <c r="K356"/>
  <c r="I356"/>
  <c r="J354"/>
  <c r="K353"/>
  <c r="J353"/>
  <c r="I354"/>
  <c r="I353"/>
  <c r="L355" l="1"/>
  <c r="L352"/>
  <c r="L357"/>
  <c r="L356"/>
  <c r="L354"/>
  <c r="L353"/>
  <c r="I361" l="1"/>
  <c r="L361" s="1"/>
  <c r="I358"/>
  <c r="I359"/>
  <c r="J360"/>
  <c r="I360"/>
  <c r="L358" l="1"/>
  <c r="L359"/>
  <c r="L360"/>
  <c r="K362" l="1"/>
  <c r="J362"/>
  <c r="I362"/>
  <c r="K363"/>
  <c r="J363"/>
  <c r="I363"/>
  <c r="L366"/>
  <c r="K364"/>
  <c r="J364"/>
  <c r="I364"/>
  <c r="I365"/>
  <c r="L362" l="1"/>
  <c r="L363"/>
  <c r="L364"/>
  <c r="L365"/>
  <c r="I368" l="1"/>
  <c r="J367"/>
  <c r="I367"/>
  <c r="K369"/>
  <c r="I369"/>
  <c r="K371"/>
  <c r="I371"/>
  <c r="K372"/>
  <c r="I372"/>
  <c r="K370"/>
  <c r="I370"/>
  <c r="L371" l="1"/>
  <c r="L368"/>
  <c r="L367"/>
  <c r="L369"/>
  <c r="L372"/>
  <c r="L370"/>
  <c r="K376" l="1"/>
  <c r="I376"/>
  <c r="K375"/>
  <c r="I375"/>
  <c r="J374"/>
  <c r="I374"/>
  <c r="K373"/>
  <c r="J373"/>
  <c r="I373"/>
  <c r="L374" l="1"/>
  <c r="L376"/>
  <c r="L375"/>
  <c r="L373"/>
  <c r="K377" l="1"/>
  <c r="J377"/>
  <c r="I377"/>
  <c r="K379"/>
  <c r="I379"/>
  <c r="K378"/>
  <c r="J378"/>
  <c r="I378"/>
  <c r="I382"/>
  <c r="L382" s="1"/>
  <c r="I383"/>
  <c r="J380"/>
  <c r="I380"/>
  <c r="K381"/>
  <c r="I381"/>
  <c r="L377" l="1"/>
  <c r="L379"/>
  <c r="L378"/>
  <c r="L381"/>
  <c r="L383"/>
  <c r="L380"/>
  <c r="K384" l="1"/>
  <c r="I384"/>
  <c r="I385"/>
  <c r="J385"/>
  <c r="K385"/>
  <c r="I386"/>
  <c r="K386"/>
  <c r="L386" l="1"/>
  <c r="L384"/>
  <c r="L385"/>
  <c r="K387"/>
  <c r="I387"/>
  <c r="K388"/>
  <c r="I388"/>
  <c r="K389"/>
  <c r="I389"/>
  <c r="I391"/>
  <c r="K390"/>
  <c r="J390"/>
  <c r="I390"/>
  <c r="D41" i="2"/>
  <c r="D15"/>
  <c r="K394" i="5"/>
  <c r="I394"/>
  <c r="K393"/>
  <c r="I393"/>
  <c r="K392"/>
  <c r="J392"/>
  <c r="I392"/>
  <c r="I398"/>
  <c r="J397"/>
  <c r="I397"/>
  <c r="K396"/>
  <c r="J396"/>
  <c r="I396"/>
  <c r="K395"/>
  <c r="J395"/>
  <c r="I395"/>
  <c r="I407"/>
  <c r="J406"/>
  <c r="I406"/>
  <c r="J405"/>
  <c r="K405"/>
  <c r="I405"/>
  <c r="I399" l="1"/>
  <c r="L394"/>
  <c r="L389"/>
  <c r="L387"/>
  <c r="L388"/>
  <c r="L391"/>
  <c r="L390"/>
  <c r="L393"/>
  <c r="L392"/>
  <c r="L398"/>
  <c r="L397"/>
  <c r="L396"/>
  <c r="L395"/>
  <c r="L407"/>
  <c r="L406"/>
  <c r="L405"/>
  <c r="L399" l="1"/>
  <c r="C402"/>
  <c r="K410"/>
  <c r="I410"/>
  <c r="K409"/>
  <c r="I409"/>
  <c r="K408"/>
  <c r="I408"/>
  <c r="L410" l="1"/>
  <c r="E402"/>
  <c r="F402" s="1"/>
  <c r="L409"/>
  <c r="L408"/>
  <c r="K411" l="1"/>
  <c r="I411"/>
  <c r="K412"/>
  <c r="I412"/>
  <c r="K413"/>
  <c r="J413"/>
  <c r="I413"/>
  <c r="L411" l="1"/>
  <c r="L412"/>
  <c r="L413"/>
  <c r="K415" l="1"/>
  <c r="J415"/>
  <c r="I415"/>
  <c r="K414"/>
  <c r="J414"/>
  <c r="I414"/>
  <c r="L415" l="1"/>
  <c r="L414"/>
  <c r="K416" l="1"/>
  <c r="I418"/>
  <c r="J416"/>
  <c r="I416"/>
  <c r="J417"/>
  <c r="I417"/>
  <c r="K420"/>
  <c r="I420"/>
  <c r="J419"/>
  <c r="K419"/>
  <c r="I419"/>
  <c r="K421"/>
  <c r="I421"/>
  <c r="L421" l="1"/>
  <c r="L418"/>
  <c r="L416"/>
  <c r="L417"/>
  <c r="L420"/>
  <c r="L419"/>
  <c r="J423" l="1"/>
  <c r="K422"/>
  <c r="I422"/>
  <c r="I423"/>
  <c r="L423" l="1"/>
  <c r="L422"/>
  <c r="K424" l="1"/>
  <c r="I424"/>
  <c r="K425"/>
  <c r="I425"/>
  <c r="K426"/>
  <c r="J426"/>
  <c r="I426"/>
  <c r="J427"/>
  <c r="K427"/>
  <c r="I427"/>
  <c r="I429"/>
  <c r="I428"/>
  <c r="K428"/>
  <c r="K429"/>
  <c r="K430"/>
  <c r="I430"/>
  <c r="K431"/>
  <c r="I431"/>
  <c r="K432"/>
  <c r="I432"/>
  <c r="L431" l="1"/>
  <c r="L430"/>
  <c r="L429"/>
  <c r="L428"/>
  <c r="L426"/>
  <c r="L424"/>
  <c r="L425"/>
  <c r="L427"/>
  <c r="L432"/>
  <c r="D4" i="2" l="1"/>
  <c r="K436" i="5" l="1"/>
  <c r="I436"/>
  <c r="K435"/>
  <c r="J435"/>
  <c r="I435"/>
  <c r="K434"/>
  <c r="J434"/>
  <c r="I434"/>
  <c r="K433"/>
  <c r="J433"/>
  <c r="I433"/>
  <c r="L436" l="1"/>
  <c r="L435"/>
  <c r="L434"/>
  <c r="L433"/>
  <c r="I439" l="1"/>
  <c r="J437"/>
  <c r="I437"/>
  <c r="K438"/>
  <c r="I438"/>
  <c r="L438" l="1"/>
  <c r="L439"/>
  <c r="L437"/>
  <c r="K442" l="1"/>
  <c r="I442"/>
  <c r="K440"/>
  <c r="I440"/>
  <c r="K441"/>
  <c r="I441"/>
  <c r="I443"/>
  <c r="J443"/>
  <c r="K443"/>
  <c r="I444"/>
  <c r="K444"/>
  <c r="I445"/>
  <c r="K445"/>
  <c r="I446"/>
  <c r="K446"/>
  <c r="L446" l="1"/>
  <c r="L445"/>
  <c r="L440"/>
  <c r="L442"/>
  <c r="L443"/>
  <c r="L444"/>
  <c r="L441"/>
  <c r="K447"/>
  <c r="I447"/>
  <c r="L447" l="1"/>
  <c r="D40" i="2" l="1"/>
  <c r="D39"/>
  <c r="D38"/>
  <c r="K449" i="5"/>
  <c r="J449"/>
  <c r="I449"/>
  <c r="I448"/>
  <c r="J448"/>
  <c r="K448"/>
  <c r="L449" l="1"/>
  <c r="L448"/>
  <c r="J450" l="1"/>
  <c r="I450"/>
  <c r="K451"/>
  <c r="J451"/>
  <c r="I451"/>
  <c r="K452"/>
  <c r="J452"/>
  <c r="I452"/>
  <c r="I456"/>
  <c r="L456" s="1"/>
  <c r="I454"/>
  <c r="L454" s="1"/>
  <c r="I455"/>
  <c r="J453"/>
  <c r="I453"/>
  <c r="L451" l="1"/>
  <c r="L450"/>
  <c r="L452"/>
  <c r="L455"/>
  <c r="L453"/>
  <c r="K459" l="1"/>
  <c r="I459"/>
  <c r="J457"/>
  <c r="K457"/>
  <c r="I457"/>
  <c r="K458"/>
  <c r="I458"/>
  <c r="L459" l="1"/>
  <c r="L457"/>
  <c r="L458"/>
  <c r="D14" i="2" l="1"/>
  <c r="D13"/>
  <c r="D12"/>
  <c r="I463" i="5"/>
  <c r="J462"/>
  <c r="I462"/>
  <c r="K461"/>
  <c r="J461"/>
  <c r="I461"/>
  <c r="K460"/>
  <c r="J460"/>
  <c r="I460"/>
  <c r="K469"/>
  <c r="J469"/>
  <c r="I469"/>
  <c r="K470"/>
  <c r="J470"/>
  <c r="I470"/>
  <c r="K472"/>
  <c r="J472"/>
  <c r="I472"/>
  <c r="J473"/>
  <c r="I473"/>
  <c r="K471"/>
  <c r="J471"/>
  <c r="I471"/>
  <c r="I465" l="1"/>
  <c r="L462"/>
  <c r="L460"/>
  <c r="L463"/>
  <c r="L461"/>
  <c r="L471"/>
  <c r="L469"/>
  <c r="L470"/>
  <c r="L472"/>
  <c r="L473"/>
  <c r="L465" l="1"/>
  <c r="K475"/>
  <c r="I475"/>
  <c r="K474"/>
  <c r="J474"/>
  <c r="I474"/>
  <c r="I479"/>
  <c r="L479" s="1"/>
  <c r="L475" l="1"/>
  <c r="L474"/>
  <c r="I480" l="1"/>
  <c r="L480" s="1"/>
  <c r="J477"/>
  <c r="I477"/>
  <c r="K476"/>
  <c r="J476"/>
  <c r="I476"/>
  <c r="J478"/>
  <c r="I478"/>
  <c r="I481"/>
  <c r="I483"/>
  <c r="J482"/>
  <c r="I482"/>
  <c r="K484"/>
  <c r="I484"/>
  <c r="I489"/>
  <c r="L489" s="1"/>
  <c r="I488"/>
  <c r="K485"/>
  <c r="J485"/>
  <c r="I485"/>
  <c r="J486"/>
  <c r="I486"/>
  <c r="I487"/>
  <c r="K494"/>
  <c r="I494"/>
  <c r="K493"/>
  <c r="J493"/>
  <c r="I493"/>
  <c r="K492"/>
  <c r="J492"/>
  <c r="I492"/>
  <c r="K491"/>
  <c r="J491"/>
  <c r="I491"/>
  <c r="K490"/>
  <c r="J490"/>
  <c r="I490"/>
  <c r="K498"/>
  <c r="I498"/>
  <c r="K497"/>
  <c r="J497"/>
  <c r="I497"/>
  <c r="K496"/>
  <c r="J496"/>
  <c r="I496"/>
  <c r="I495"/>
  <c r="I502"/>
  <c r="L502" s="1"/>
  <c r="J500"/>
  <c r="I500"/>
  <c r="I501"/>
  <c r="J499"/>
  <c r="I499"/>
  <c r="K506"/>
  <c r="I506"/>
  <c r="K505"/>
  <c r="I505"/>
  <c r="K504"/>
  <c r="I504"/>
  <c r="J503"/>
  <c r="K503"/>
  <c r="I503"/>
  <c r="K509"/>
  <c r="I509"/>
  <c r="K510"/>
  <c r="I510"/>
  <c r="K507"/>
  <c r="I507"/>
  <c r="K508"/>
  <c r="J508"/>
  <c r="I508"/>
  <c r="L477" l="1"/>
  <c r="L476"/>
  <c r="L478"/>
  <c r="L481"/>
  <c r="L483"/>
  <c r="L482"/>
  <c r="L484"/>
  <c r="L491"/>
  <c r="L493"/>
  <c r="L488"/>
  <c r="L485"/>
  <c r="L486"/>
  <c r="L487"/>
  <c r="L492"/>
  <c r="L494"/>
  <c r="L490"/>
  <c r="L498"/>
  <c r="L497"/>
  <c r="L496"/>
  <c r="L495"/>
  <c r="L500"/>
  <c r="L501"/>
  <c r="L499"/>
  <c r="L505"/>
  <c r="L506"/>
  <c r="L504"/>
  <c r="L503"/>
  <c r="L507"/>
  <c r="L509"/>
  <c r="L510"/>
  <c r="L508"/>
  <c r="I511" l="1"/>
  <c r="J511"/>
  <c r="K511"/>
  <c r="I514"/>
  <c r="L514" s="1"/>
  <c r="L511" l="1"/>
  <c r="I518" l="1"/>
  <c r="L518" s="1"/>
  <c r="I517"/>
  <c r="L517" s="1"/>
  <c r="I516"/>
  <c r="L516" s="1"/>
  <c r="I515"/>
  <c r="L515" s="1"/>
  <c r="I519"/>
  <c r="J519"/>
  <c r="K519"/>
  <c r="K513"/>
  <c r="J513"/>
  <c r="I513"/>
  <c r="K512"/>
  <c r="J512"/>
  <c r="I512"/>
  <c r="K521"/>
  <c r="I521"/>
  <c r="K520"/>
  <c r="I520"/>
  <c r="L519" l="1"/>
  <c r="L512"/>
  <c r="L520"/>
  <c r="L521"/>
  <c r="L513"/>
  <c r="K527" l="1"/>
  <c r="I527"/>
  <c r="K526"/>
  <c r="I526"/>
  <c r="K525"/>
  <c r="I525"/>
  <c r="I524"/>
  <c r="K524"/>
  <c r="K522"/>
  <c r="J522"/>
  <c r="I522"/>
  <c r="J523"/>
  <c r="K523"/>
  <c r="I523"/>
  <c r="K530"/>
  <c r="I530"/>
  <c r="K529"/>
  <c r="I529"/>
  <c r="K528"/>
  <c r="I528"/>
  <c r="K536"/>
  <c r="I536"/>
  <c r="K535"/>
  <c r="I535"/>
  <c r="K533"/>
  <c r="I533"/>
  <c r="K534"/>
  <c r="I534"/>
  <c r="K531"/>
  <c r="J531"/>
  <c r="I531"/>
  <c r="K532"/>
  <c r="J532"/>
  <c r="I532"/>
  <c r="J614"/>
  <c r="J598"/>
  <c r="J594"/>
  <c r="J585"/>
  <c r="J584"/>
  <c r="I608"/>
  <c r="L608" s="1"/>
  <c r="I607"/>
  <c r="L607" s="1"/>
  <c r="I604"/>
  <c r="L604" s="1"/>
  <c r="I596"/>
  <c r="L596" s="1"/>
  <c r="I599"/>
  <c r="L599" s="1"/>
  <c r="I598"/>
  <c r="I597"/>
  <c r="L597" s="1"/>
  <c r="I595"/>
  <c r="L595" s="1"/>
  <c r="I594"/>
  <c r="I590"/>
  <c r="I589"/>
  <c r="I586"/>
  <c r="I585"/>
  <c r="I584"/>
  <c r="I583"/>
  <c r="K579"/>
  <c r="J579"/>
  <c r="I579"/>
  <c r="L583"/>
  <c r="L584"/>
  <c r="L585"/>
  <c r="L586"/>
  <c r="L589"/>
  <c r="L590"/>
  <c r="K622"/>
  <c r="K619"/>
  <c r="K612"/>
  <c r="K603"/>
  <c r="K593"/>
  <c r="K592"/>
  <c r="K588"/>
  <c r="K587"/>
  <c r="K581"/>
  <c r="J622"/>
  <c r="J621"/>
  <c r="J620"/>
  <c r="J619"/>
  <c r="J616"/>
  <c r="J612"/>
  <c r="J603"/>
  <c r="J602"/>
  <c r="J601"/>
  <c r="J593"/>
  <c r="J592"/>
  <c r="J588"/>
  <c r="J587"/>
  <c r="J581"/>
  <c r="I580"/>
  <c r="L580" s="1"/>
  <c r="I581"/>
  <c r="L581" s="1"/>
  <c r="I582"/>
  <c r="L582" s="1"/>
  <c r="I587"/>
  <c r="I588"/>
  <c r="I591"/>
  <c r="L591" s="1"/>
  <c r="I592"/>
  <c r="L592" s="1"/>
  <c r="I593"/>
  <c r="L593" s="1"/>
  <c r="I600"/>
  <c r="L600" s="1"/>
  <c r="I601"/>
  <c r="I602"/>
  <c r="I603"/>
  <c r="I605"/>
  <c r="L605" s="1"/>
  <c r="I606"/>
  <c r="L606" s="1"/>
  <c r="I609"/>
  <c r="L609" s="1"/>
  <c r="I610"/>
  <c r="L610" s="1"/>
  <c r="I611"/>
  <c r="L611" s="1"/>
  <c r="I612"/>
  <c r="L612" s="1"/>
  <c r="I613"/>
  <c r="L613" s="1"/>
  <c r="I614"/>
  <c r="I615"/>
  <c r="L615" s="1"/>
  <c r="I616"/>
  <c r="I617"/>
  <c r="L617" s="1"/>
  <c r="I618"/>
  <c r="L618" s="1"/>
  <c r="I619"/>
  <c r="I620"/>
  <c r="I621"/>
  <c r="I622"/>
  <c r="I623"/>
  <c r="L623" s="1"/>
  <c r="I628"/>
  <c r="J628"/>
  <c r="I629"/>
  <c r="L629" s="1"/>
  <c r="M608" s="1"/>
  <c r="I630"/>
  <c r="L630" s="1"/>
  <c r="M609" s="1"/>
  <c r="I631"/>
  <c r="L631" s="1"/>
  <c r="M610" s="1"/>
  <c r="I632"/>
  <c r="L632" s="1"/>
  <c r="M611" s="1"/>
  <c r="I633"/>
  <c r="L633" s="1"/>
  <c r="M612" s="1"/>
  <c r="I634"/>
  <c r="L634" s="1"/>
  <c r="M613" s="1"/>
  <c r="I635"/>
  <c r="L635" s="1"/>
  <c r="M614" s="1"/>
  <c r="I636"/>
  <c r="L636" s="1"/>
  <c r="M615" s="1"/>
  <c r="I637"/>
  <c r="L637" s="1"/>
  <c r="M616" s="1"/>
  <c r="I638"/>
  <c r="L638" s="1"/>
  <c r="M617" s="1"/>
  <c r="I639"/>
  <c r="J639"/>
  <c r="K639"/>
  <c r="I640"/>
  <c r="L640" s="1"/>
  <c r="M619" s="1"/>
  <c r="I641"/>
  <c r="L641" s="1"/>
  <c r="M620" s="1"/>
  <c r="I642"/>
  <c r="J642"/>
  <c r="I643"/>
  <c r="L643" s="1"/>
  <c r="M622" s="1"/>
  <c r="I644"/>
  <c r="L644" s="1"/>
  <c r="M623" s="1"/>
  <c r="I645"/>
  <c r="L645" s="1"/>
  <c r="M624" s="1"/>
  <c r="I646"/>
  <c r="L646" s="1"/>
  <c r="M625" s="1"/>
  <c r="I647"/>
  <c r="L647" s="1"/>
  <c r="M626" s="1"/>
  <c r="I648"/>
  <c r="L648" s="1"/>
  <c r="M627" s="1"/>
  <c r="I649"/>
  <c r="J649"/>
  <c r="I650"/>
  <c r="L650" s="1"/>
  <c r="M629" s="1"/>
  <c r="I651"/>
  <c r="J651"/>
  <c r="I652"/>
  <c r="L652" s="1"/>
  <c r="M631" s="1"/>
  <c r="I653"/>
  <c r="L653" s="1"/>
  <c r="M632" s="1"/>
  <c r="I654"/>
  <c r="J654"/>
  <c r="I655"/>
  <c r="L655" s="1"/>
  <c r="M634" s="1"/>
  <c r="I656"/>
  <c r="L656" s="1"/>
  <c r="M635" s="1"/>
  <c r="I657"/>
  <c r="J657"/>
  <c r="I658"/>
  <c r="L658" s="1"/>
  <c r="M637" s="1"/>
  <c r="I659"/>
  <c r="L659" s="1"/>
  <c r="M638" s="1"/>
  <c r="I660"/>
  <c r="L660" s="1"/>
  <c r="M639" s="1"/>
  <c r="I661"/>
  <c r="L661" s="1"/>
  <c r="M640" s="1"/>
  <c r="I662"/>
  <c r="L662" s="1"/>
  <c r="M641" s="1"/>
  <c r="I663"/>
  <c r="L663" s="1"/>
  <c r="M642" s="1"/>
  <c r="I664"/>
  <c r="L664" s="1"/>
  <c r="M643" s="1"/>
  <c r="I665"/>
  <c r="L665" s="1"/>
  <c r="M644" s="1"/>
  <c r="I666"/>
  <c r="L666" s="1"/>
  <c r="M645" s="1"/>
  <c r="I667"/>
  <c r="L667" s="1"/>
  <c r="M646" s="1"/>
  <c r="I668"/>
  <c r="L668" s="1"/>
  <c r="M647" s="1"/>
  <c r="I669"/>
  <c r="L669" s="1"/>
  <c r="M648" s="1"/>
  <c r="I670"/>
  <c r="L670" s="1"/>
  <c r="M649" s="1"/>
  <c r="I671"/>
  <c r="L671" s="1"/>
  <c r="M650" s="1"/>
  <c r="I672"/>
  <c r="L672" s="1"/>
  <c r="M651" s="1"/>
  <c r="I673"/>
  <c r="L673" s="1"/>
  <c r="M652" s="1"/>
  <c r="I674"/>
  <c r="L674" s="1"/>
  <c r="M653" s="1"/>
  <c r="I675"/>
  <c r="L675" s="1"/>
  <c r="M654" s="1"/>
  <c r="I676"/>
  <c r="L676" s="1"/>
  <c r="M655" s="1"/>
  <c r="I677"/>
  <c r="L677" s="1"/>
  <c r="M656" s="1"/>
  <c r="I678"/>
  <c r="L678" s="1"/>
  <c r="M657" s="1"/>
  <c r="I679"/>
  <c r="L679" s="1"/>
  <c r="M658" s="1"/>
  <c r="I680"/>
  <c r="L680" s="1"/>
  <c r="M659" s="1"/>
  <c r="I681"/>
  <c r="J681"/>
  <c r="K681"/>
  <c r="I682"/>
  <c r="J682"/>
  <c r="I683"/>
  <c r="J683"/>
  <c r="I684"/>
  <c r="J684"/>
  <c r="I685"/>
  <c r="L685" s="1"/>
  <c r="M664" s="1"/>
  <c r="I686"/>
  <c r="J686"/>
  <c r="K686"/>
  <c r="I687"/>
  <c r="L687" s="1"/>
  <c r="M666" s="1"/>
  <c r="I688"/>
  <c r="L688" s="1"/>
  <c r="M667" s="1"/>
  <c r="I689"/>
  <c r="L689" s="1"/>
  <c r="M668" s="1"/>
  <c r="I690"/>
  <c r="L690" s="1"/>
  <c r="M669" s="1"/>
  <c r="I691"/>
  <c r="L691" s="1"/>
  <c r="M670" s="1"/>
  <c r="I692"/>
  <c r="L692" s="1"/>
  <c r="M671" s="1"/>
  <c r="K540"/>
  <c r="J540"/>
  <c r="I540"/>
  <c r="K539"/>
  <c r="J539"/>
  <c r="I539"/>
  <c r="J538"/>
  <c r="I538"/>
  <c r="K537"/>
  <c r="J537"/>
  <c r="I537"/>
  <c r="K549"/>
  <c r="I549"/>
  <c r="I548"/>
  <c r="K548"/>
  <c r="I547"/>
  <c r="K547"/>
  <c r="K564"/>
  <c r="K572"/>
  <c r="K567"/>
  <c r="K560"/>
  <c r="K557"/>
  <c r="K553"/>
  <c r="K546"/>
  <c r="K550"/>
  <c r="K545"/>
  <c r="J546"/>
  <c r="J550"/>
  <c r="J551"/>
  <c r="J552"/>
  <c r="J553"/>
  <c r="J554"/>
  <c r="J557"/>
  <c r="J560"/>
  <c r="J561"/>
  <c r="J564"/>
  <c r="J567"/>
  <c r="J572"/>
  <c r="J573"/>
  <c r="J574"/>
  <c r="J545"/>
  <c r="I546"/>
  <c r="I550"/>
  <c r="I551"/>
  <c r="I552"/>
  <c r="I553"/>
  <c r="I554"/>
  <c r="I555"/>
  <c r="L555" s="1"/>
  <c r="I556"/>
  <c r="L556" s="1"/>
  <c r="I557"/>
  <c r="I558"/>
  <c r="L558" s="1"/>
  <c r="I559"/>
  <c r="L559" s="1"/>
  <c r="I560"/>
  <c r="I561"/>
  <c r="I562"/>
  <c r="L562" s="1"/>
  <c r="I563"/>
  <c r="L563" s="1"/>
  <c r="I564"/>
  <c r="I565"/>
  <c r="L565" s="1"/>
  <c r="I566"/>
  <c r="L566" s="1"/>
  <c r="I567"/>
  <c r="I568"/>
  <c r="L568" s="1"/>
  <c r="I569"/>
  <c r="L569" s="1"/>
  <c r="I570"/>
  <c r="L570" s="1"/>
  <c r="I571"/>
  <c r="L571" s="1"/>
  <c r="I572"/>
  <c r="I573"/>
  <c r="I574"/>
  <c r="I575"/>
  <c r="L575" s="1"/>
  <c r="I576"/>
  <c r="L576" s="1"/>
  <c r="I577"/>
  <c r="L577" s="1"/>
  <c r="I578"/>
  <c r="L578" s="1"/>
  <c r="I545"/>
  <c r="L598" l="1"/>
  <c r="I624"/>
  <c r="I693"/>
  <c r="I541"/>
  <c r="L573"/>
  <c r="L567"/>
  <c r="L561"/>
  <c r="L557"/>
  <c r="L553"/>
  <c r="L551"/>
  <c r="L546"/>
  <c r="L621"/>
  <c r="L619"/>
  <c r="L602"/>
  <c r="L588"/>
  <c r="L522"/>
  <c r="L574"/>
  <c r="L572"/>
  <c r="L564"/>
  <c r="L560"/>
  <c r="L554"/>
  <c r="L552"/>
  <c r="L550"/>
  <c r="L549"/>
  <c r="L622"/>
  <c r="L620"/>
  <c r="L616"/>
  <c r="L614"/>
  <c r="L603"/>
  <c r="L601"/>
  <c r="L587"/>
  <c r="L534"/>
  <c r="L533"/>
  <c r="L535"/>
  <c r="L536"/>
  <c r="L529"/>
  <c r="L530"/>
  <c r="L526"/>
  <c r="L527"/>
  <c r="L525"/>
  <c r="L524"/>
  <c r="L523"/>
  <c r="L528"/>
  <c r="L531"/>
  <c r="L547"/>
  <c r="L657"/>
  <c r="M636" s="1"/>
  <c r="L654"/>
  <c r="M633" s="1"/>
  <c r="L651"/>
  <c r="M630" s="1"/>
  <c r="L532"/>
  <c r="L548"/>
  <c r="L594"/>
  <c r="L579"/>
  <c r="L642"/>
  <c r="M621" s="1"/>
  <c r="L683"/>
  <c r="M662" s="1"/>
  <c r="L682"/>
  <c r="M661" s="1"/>
  <c r="L628"/>
  <c r="M607" s="1"/>
  <c r="L686"/>
  <c r="M665" s="1"/>
  <c r="L681"/>
  <c r="M660" s="1"/>
  <c r="L684"/>
  <c r="M663" s="1"/>
  <c r="L649"/>
  <c r="M628" s="1"/>
  <c r="L639"/>
  <c r="M618" s="1"/>
  <c r="L537"/>
  <c r="L540"/>
  <c r="L539"/>
  <c r="L538"/>
  <c r="L545"/>
  <c r="L624" l="1"/>
  <c r="L541"/>
  <c r="M672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<sst xmlns="http://schemas.openxmlformats.org/spreadsheetml/2006/main" count="5158" uniqueCount="767">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</sst>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3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0733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58432896"/>
        <c:axId val="58451072"/>
      </c:barChart>
      <c:catAx>
        <c:axId val="58432896"/>
        <c:scaling>
          <c:orientation val="minMax"/>
        </c:scaling>
        <c:axPos val="b"/>
        <c:majorTickMark val="none"/>
        <c:tickLblPos val="nextTo"/>
        <c:crossAx val="58451072"/>
        <c:crosses val="autoZero"/>
        <c:auto val="1"/>
        <c:lblAlgn val="ctr"/>
        <c:lblOffset val="100"/>
      </c:catAx>
      <c:valAx>
        <c:axId val="5845107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84328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</c:title>
    <c:plotArea>
      <c:layout>
        <c:manualLayout>
          <c:layoutTarget val="inner"/>
          <c:xMode val="edge"/>
          <c:yMode val="edge"/>
          <c:x val="4.6813591026783861E-2"/>
          <c:y val="0.23814983005463194"/>
          <c:w val="0.95214791466643622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5527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557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64112128"/>
        <c:axId val="64113664"/>
      </c:lineChart>
      <c:catAx>
        <c:axId val="64112128"/>
        <c:scaling>
          <c:orientation val="minMax"/>
        </c:scaling>
        <c:axPos val="b"/>
        <c:majorTickMark val="none"/>
        <c:tickLblPos val="nextTo"/>
        <c:crossAx val="64113664"/>
        <c:crosses val="autoZero"/>
        <c:auto val="1"/>
        <c:lblAlgn val="ctr"/>
        <c:lblOffset val="100"/>
      </c:catAx>
      <c:valAx>
        <c:axId val="6411366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41121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4470568000792962"/>
          <c:y val="8.108109833605006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64157952"/>
        <c:axId val="65478656"/>
      </c:barChart>
      <c:catAx>
        <c:axId val="64157952"/>
        <c:scaling>
          <c:orientation val="minMax"/>
        </c:scaling>
        <c:axPos val="b"/>
        <c:tickLblPos val="nextTo"/>
        <c:crossAx val="65478656"/>
        <c:crosses val="autoZero"/>
        <c:auto val="1"/>
        <c:lblAlgn val="ctr"/>
        <c:lblOffset val="100"/>
      </c:catAx>
      <c:valAx>
        <c:axId val="65478656"/>
        <c:scaling>
          <c:orientation val="minMax"/>
        </c:scaling>
        <c:axPos val="l"/>
        <c:majorGridlines/>
        <c:numFmt formatCode="0%" sourceLinked="1"/>
        <c:tickLblPos val="nextTo"/>
        <c:crossAx val="64157952"/>
        <c:crosses val="autoZero"/>
        <c:crossBetween val="between"/>
      </c:valAx>
    </c:plotArea>
    <c:plotVisOnly val="1"/>
    <c:dispBlanksAs val="gap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65503616"/>
        <c:axId val="65505152"/>
        <c:axId val="0"/>
      </c:bar3DChart>
      <c:catAx>
        <c:axId val="65503616"/>
        <c:scaling>
          <c:orientation val="minMax"/>
        </c:scaling>
        <c:axPos val="b"/>
        <c:tickLblPos val="nextTo"/>
        <c:crossAx val="65505152"/>
        <c:crosses val="autoZero"/>
        <c:auto val="1"/>
        <c:lblAlgn val="ctr"/>
        <c:lblOffset val="100"/>
      </c:catAx>
      <c:valAx>
        <c:axId val="65505152"/>
        <c:scaling>
          <c:orientation val="minMax"/>
        </c:scaling>
        <c:axPos val="l"/>
        <c:majorGridlines/>
        <c:numFmt formatCode="#,##0" sourceLinked="1"/>
        <c:tickLblPos val="nextTo"/>
        <c:crossAx val="655036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65521536"/>
        <c:axId val="65523072"/>
      </c:lineChart>
      <c:catAx>
        <c:axId val="65521536"/>
        <c:scaling>
          <c:orientation val="minMax"/>
        </c:scaling>
        <c:axPos val="b"/>
        <c:majorTickMark val="none"/>
        <c:tickLblPos val="nextTo"/>
        <c:crossAx val="65523072"/>
        <c:crosses val="autoZero"/>
        <c:auto val="1"/>
        <c:lblAlgn val="ctr"/>
        <c:lblOffset val="100"/>
      </c:catAx>
      <c:valAx>
        <c:axId val="6552307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5521536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0</xdr:row>
      <xdr:rowOff>39160</xdr:rowOff>
    </xdr:from>
    <xdr:to>
      <xdr:col>3</xdr:col>
      <xdr:colOff>614270</xdr:colOff>
      <xdr:row>1</xdr:row>
      <xdr:rowOff>635000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42" y="39160"/>
          <a:ext cx="3875617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3"/>
  <sheetViews>
    <sheetView tabSelected="1" topLeftCell="A10" zoomScale="85" zoomScaleNormal="85" workbookViewId="0">
      <selection activeCell="A10" sqref="A10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15.140625" bestFit="1" customWidth="1"/>
    <col min="13" max="13" width="12" bestFit="1" customWidth="1"/>
  </cols>
  <sheetData>
    <row r="1" spans="1:13">
      <c r="A1" s="138" t="s">
        <v>552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3" ht="57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3">
      <c r="A3" s="142" t="s">
        <v>1</v>
      </c>
      <c r="B3" s="142" t="s">
        <v>2</v>
      </c>
      <c r="C3" s="142" t="s">
        <v>536</v>
      </c>
      <c r="D3" s="143" t="s">
        <v>3</v>
      </c>
      <c r="E3" s="143" t="s">
        <v>537</v>
      </c>
      <c r="F3" s="144" t="s">
        <v>4</v>
      </c>
      <c r="G3" s="144"/>
      <c r="H3" s="144"/>
      <c r="I3" s="144" t="s">
        <v>5</v>
      </c>
      <c r="J3" s="144"/>
      <c r="K3" s="144"/>
      <c r="L3" s="95" t="s">
        <v>6</v>
      </c>
    </row>
    <row r="4" spans="1:13" ht="19.5" customHeight="1">
      <c r="A4" s="142"/>
      <c r="B4" s="142"/>
      <c r="C4" s="142"/>
      <c r="D4" s="143"/>
      <c r="E4" s="143"/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</row>
    <row r="5" spans="1:13" ht="15.75">
      <c r="A5" s="137" t="s">
        <v>684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3" ht="15.75">
      <c r="A6" s="93" t="s">
        <v>549</v>
      </c>
      <c r="B6" s="93" t="s">
        <v>550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>
      <c r="A8" s="110"/>
      <c r="B8" s="111"/>
      <c r="C8" s="111"/>
      <c r="D8" s="111"/>
      <c r="E8" s="111"/>
      <c r="F8" s="129">
        <v>43739</v>
      </c>
      <c r="G8" s="111"/>
      <c r="H8" s="111"/>
      <c r="I8" s="111"/>
      <c r="J8" s="110"/>
      <c r="K8" s="110"/>
      <c r="L8" s="111"/>
      <c r="M8" s="108"/>
    </row>
    <row r="9" spans="1:1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>
      <c r="A10" s="103" t="s">
        <v>766</v>
      </c>
      <c r="B10" s="104" t="s">
        <v>131</v>
      </c>
      <c r="C10" s="105" t="s">
        <v>14</v>
      </c>
      <c r="D10" s="106">
        <v>6000</v>
      </c>
      <c r="E10" s="106">
        <v>148.19999999999999</v>
      </c>
      <c r="F10" s="105">
        <v>148.69999999999999</v>
      </c>
      <c r="G10" s="105">
        <v>149.5</v>
      </c>
      <c r="H10" s="105">
        <v>150.25</v>
      </c>
      <c r="I10" s="107">
        <f t="shared" ref="I10" si="0">SUM(F10-E10)*D10</f>
        <v>3000</v>
      </c>
      <c r="J10" s="105">
        <f>SUM(G10-F10)*D10</f>
        <v>4800.0000000000682</v>
      </c>
      <c r="K10" s="105">
        <f t="shared" ref="K10" si="1">SUM(H10-G10)*D10</f>
        <v>4500</v>
      </c>
      <c r="L10" s="107">
        <f t="shared" ref="L10" si="2">SUM(I10:K10)</f>
        <v>12300.000000000069</v>
      </c>
      <c r="M10" s="108"/>
    </row>
    <row r="11" spans="1:13">
      <c r="A11" s="103" t="s">
        <v>766</v>
      </c>
      <c r="B11" s="104" t="s">
        <v>41</v>
      </c>
      <c r="C11" s="105" t="s">
        <v>14</v>
      </c>
      <c r="D11" s="106">
        <v>2500</v>
      </c>
      <c r="E11" s="106">
        <v>415</v>
      </c>
      <c r="F11" s="105">
        <v>416</v>
      </c>
      <c r="G11" s="105">
        <v>417</v>
      </c>
      <c r="H11" s="105">
        <v>418</v>
      </c>
      <c r="I11" s="107">
        <f t="shared" ref="I11" si="3">SUM(F11-E11)*D11</f>
        <v>2500</v>
      </c>
      <c r="J11" s="105">
        <f>SUM(G11-F11)*D11</f>
        <v>2500</v>
      </c>
      <c r="K11" s="105">
        <f t="shared" ref="K11" si="4">SUM(H11-G11)*D11</f>
        <v>2500</v>
      </c>
      <c r="L11" s="107">
        <f t="shared" ref="L11" si="5">SUM(I11:K11)</f>
        <v>7500</v>
      </c>
      <c r="M11" s="108"/>
    </row>
    <row r="12" spans="1:13">
      <c r="A12" s="103" t="s">
        <v>766</v>
      </c>
      <c r="B12" s="104" t="s">
        <v>564</v>
      </c>
      <c r="C12" s="105" t="s">
        <v>14</v>
      </c>
      <c r="D12" s="106">
        <v>8000</v>
      </c>
      <c r="E12" s="106">
        <v>53</v>
      </c>
      <c r="F12" s="105">
        <v>53.4</v>
      </c>
      <c r="G12" s="105">
        <v>0</v>
      </c>
      <c r="H12" s="105">
        <v>0</v>
      </c>
      <c r="I12" s="107">
        <f t="shared" ref="I12" si="6">SUM(F12-E12)*D12</f>
        <v>3199.9999999999886</v>
      </c>
      <c r="J12" s="105">
        <v>0</v>
      </c>
      <c r="K12" s="105">
        <f t="shared" ref="K12" si="7">SUM(H12-G12)*D12</f>
        <v>0</v>
      </c>
      <c r="L12" s="107">
        <f t="shared" ref="L12" si="8">SUM(I12:K12)</f>
        <v>3199.9999999999886</v>
      </c>
      <c r="M12" s="108"/>
    </row>
    <row r="13" spans="1:13">
      <c r="A13" s="103" t="s">
        <v>765</v>
      </c>
      <c r="B13" s="104" t="s">
        <v>58</v>
      </c>
      <c r="C13" s="105" t="s">
        <v>14</v>
      </c>
      <c r="D13" s="106">
        <v>3500</v>
      </c>
      <c r="E13" s="106">
        <v>185.6</v>
      </c>
      <c r="F13" s="105">
        <v>186.3</v>
      </c>
      <c r="G13" s="105">
        <v>187</v>
      </c>
      <c r="H13" s="105">
        <v>188</v>
      </c>
      <c r="I13" s="107">
        <f t="shared" ref="I13" si="9">SUM(F13-E13)*D13</f>
        <v>2450.0000000000596</v>
      </c>
      <c r="J13" s="105">
        <f>SUM(G13-F13)*D13</f>
        <v>2449.99999999996</v>
      </c>
      <c r="K13" s="105">
        <f t="shared" ref="K13" si="10">SUM(H13-G13)*D13</f>
        <v>3500</v>
      </c>
      <c r="L13" s="107">
        <f t="shared" ref="L13" si="11">SUM(I13:K13)</f>
        <v>8400.00000000002</v>
      </c>
      <c r="M13" s="108"/>
    </row>
    <row r="14" spans="1:13">
      <c r="A14" s="103" t="s">
        <v>765</v>
      </c>
      <c r="B14" s="104" t="s">
        <v>178</v>
      </c>
      <c r="C14" s="105" t="s">
        <v>14</v>
      </c>
      <c r="D14" s="106">
        <v>1100</v>
      </c>
      <c r="E14" s="106">
        <v>640</v>
      </c>
      <c r="F14" s="105">
        <v>642</v>
      </c>
      <c r="G14" s="105">
        <v>644</v>
      </c>
      <c r="H14" s="105">
        <v>646</v>
      </c>
      <c r="I14" s="107">
        <f t="shared" ref="I14" si="12">SUM(F14-E14)*D14</f>
        <v>2200</v>
      </c>
      <c r="J14" s="105">
        <f>SUM(G14-F14)*D14</f>
        <v>2200</v>
      </c>
      <c r="K14" s="105">
        <f t="shared" ref="K14" si="13">SUM(H14-G14)*D14</f>
        <v>2200</v>
      </c>
      <c r="L14" s="107">
        <f t="shared" ref="L14" si="14">SUM(I14:K14)</f>
        <v>6600</v>
      </c>
      <c r="M14" s="108"/>
    </row>
    <row r="15" spans="1:13">
      <c r="A15" s="103" t="s">
        <v>765</v>
      </c>
      <c r="B15" s="104" t="s">
        <v>115</v>
      </c>
      <c r="C15" s="105" t="s">
        <v>15</v>
      </c>
      <c r="D15" s="106">
        <v>2700</v>
      </c>
      <c r="E15" s="106">
        <v>274.5</v>
      </c>
      <c r="F15" s="105">
        <v>273.5</v>
      </c>
      <c r="G15" s="105">
        <v>0</v>
      </c>
      <c r="H15" s="105">
        <v>0</v>
      </c>
      <c r="I15" s="107">
        <f>SUM(E15-F15)*D15</f>
        <v>2700</v>
      </c>
      <c r="J15" s="105">
        <v>0</v>
      </c>
      <c r="K15" s="105">
        <v>0</v>
      </c>
      <c r="L15" s="107">
        <f t="shared" ref="L15" si="15">SUM(I15:K15)</f>
        <v>2700</v>
      </c>
      <c r="M15" s="108"/>
    </row>
    <row r="16" spans="1:13">
      <c r="A16" s="103" t="s">
        <v>764</v>
      </c>
      <c r="B16" s="104" t="s">
        <v>321</v>
      </c>
      <c r="C16" s="105" t="s">
        <v>14</v>
      </c>
      <c r="D16" s="106">
        <v>7000</v>
      </c>
      <c r="E16" s="106">
        <v>57.5</v>
      </c>
      <c r="F16" s="105">
        <v>57.5</v>
      </c>
      <c r="G16" s="105">
        <v>0</v>
      </c>
      <c r="H16" s="105">
        <v>0</v>
      </c>
      <c r="I16" s="107">
        <f t="shared" ref="I16" si="16">SUM(F16-E16)*D16</f>
        <v>0</v>
      </c>
      <c r="J16" s="105">
        <v>0</v>
      </c>
      <c r="K16" s="105">
        <f t="shared" ref="K16:K22" si="17">SUM(H16-G16)*D16</f>
        <v>0</v>
      </c>
      <c r="L16" s="107">
        <f t="shared" ref="L16" si="18">SUM(I16:K16)</f>
        <v>0</v>
      </c>
      <c r="M16" s="108"/>
    </row>
    <row r="17" spans="1:13">
      <c r="A17" s="103" t="s">
        <v>764</v>
      </c>
      <c r="B17" s="104" t="s">
        <v>23</v>
      </c>
      <c r="C17" s="105" t="s">
        <v>14</v>
      </c>
      <c r="D17" s="106">
        <v>2100</v>
      </c>
      <c r="E17" s="106">
        <v>322.2</v>
      </c>
      <c r="F17" s="105">
        <v>320.5</v>
      </c>
      <c r="G17" s="105">
        <v>0</v>
      </c>
      <c r="H17" s="105">
        <v>0</v>
      </c>
      <c r="I17" s="107">
        <f t="shared" ref="I17" si="19">SUM(F17-E17)*D17</f>
        <v>-3569.9999999999764</v>
      </c>
      <c r="J17" s="105">
        <v>0</v>
      </c>
      <c r="K17" s="105">
        <f t="shared" si="17"/>
        <v>0</v>
      </c>
      <c r="L17" s="107">
        <f t="shared" ref="L17" si="20">SUM(I17:K17)</f>
        <v>-3569.9999999999764</v>
      </c>
      <c r="M17" s="108"/>
    </row>
    <row r="18" spans="1:13">
      <c r="A18" s="103" t="s">
        <v>762</v>
      </c>
      <c r="B18" s="104" t="s">
        <v>24</v>
      </c>
      <c r="C18" s="105" t="s">
        <v>14</v>
      </c>
      <c r="D18" s="106">
        <v>1000</v>
      </c>
      <c r="E18" s="106">
        <v>397</v>
      </c>
      <c r="F18" s="105">
        <v>399</v>
      </c>
      <c r="G18" s="105">
        <v>401</v>
      </c>
      <c r="H18" s="105">
        <v>403</v>
      </c>
      <c r="I18" s="107">
        <f t="shared" ref="I18" si="21">SUM(F18-E18)*D18</f>
        <v>2000</v>
      </c>
      <c r="J18" s="105">
        <f>SUM(G18-F18)*D18</f>
        <v>2000</v>
      </c>
      <c r="K18" s="105">
        <f t="shared" si="17"/>
        <v>2000</v>
      </c>
      <c r="L18" s="107">
        <f t="shared" ref="L18" si="22">SUM(I18:K18)</f>
        <v>6000</v>
      </c>
      <c r="M18" s="108"/>
    </row>
    <row r="19" spans="1:13">
      <c r="A19" s="103" t="s">
        <v>762</v>
      </c>
      <c r="B19" s="104" t="s">
        <v>763</v>
      </c>
      <c r="C19" s="105" t="s">
        <v>15</v>
      </c>
      <c r="D19" s="106">
        <v>1200</v>
      </c>
      <c r="E19" s="106">
        <v>315</v>
      </c>
      <c r="F19" s="105">
        <v>317.5</v>
      </c>
      <c r="G19" s="105">
        <v>0</v>
      </c>
      <c r="H19" s="105">
        <v>0</v>
      </c>
      <c r="I19" s="107">
        <f t="shared" ref="I19" si="23">SUM(F19-E19)*D19</f>
        <v>3000</v>
      </c>
      <c r="J19" s="105">
        <v>0</v>
      </c>
      <c r="K19" s="105">
        <f t="shared" si="17"/>
        <v>0</v>
      </c>
      <c r="L19" s="107">
        <f t="shared" ref="L19" si="24">SUM(I19:K19)</f>
        <v>3000</v>
      </c>
      <c r="M19" s="108"/>
    </row>
    <row r="20" spans="1:13">
      <c r="A20" s="103" t="s">
        <v>762</v>
      </c>
      <c r="B20" s="104" t="s">
        <v>601</v>
      </c>
      <c r="C20" s="105" t="s">
        <v>15</v>
      </c>
      <c r="D20" s="106">
        <v>729.5</v>
      </c>
      <c r="E20" s="106">
        <v>729.5</v>
      </c>
      <c r="F20" s="105">
        <v>727</v>
      </c>
      <c r="G20" s="105">
        <v>0</v>
      </c>
      <c r="H20" s="105">
        <v>0</v>
      </c>
      <c r="I20" s="107">
        <f t="shared" ref="I20" si="25">SUM(F20-E20)*D20</f>
        <v>-1823.75</v>
      </c>
      <c r="J20" s="105">
        <v>0</v>
      </c>
      <c r="K20" s="105">
        <f t="shared" si="17"/>
        <v>0</v>
      </c>
      <c r="L20" s="107">
        <f t="shared" ref="L20" si="26">SUM(I20:K20)</f>
        <v>-1823.75</v>
      </c>
      <c r="M20" s="108"/>
    </row>
    <row r="21" spans="1:13">
      <c r="A21" s="103" t="s">
        <v>762</v>
      </c>
      <c r="B21" s="104" t="s">
        <v>46</v>
      </c>
      <c r="C21" s="105" t="s">
        <v>14</v>
      </c>
      <c r="D21" s="106">
        <v>1000</v>
      </c>
      <c r="E21" s="106">
        <v>489</v>
      </c>
      <c r="F21" s="105">
        <v>486.5</v>
      </c>
      <c r="G21" s="105">
        <v>0</v>
      </c>
      <c r="H21" s="105">
        <v>0</v>
      </c>
      <c r="I21" s="107">
        <f t="shared" ref="I21" si="27">SUM(F21-E21)*D21</f>
        <v>-2500</v>
      </c>
      <c r="J21" s="105">
        <v>0</v>
      </c>
      <c r="K21" s="105">
        <f t="shared" si="17"/>
        <v>0</v>
      </c>
      <c r="L21" s="107">
        <f t="shared" ref="L21" si="28">SUM(I21:K21)</f>
        <v>-2500</v>
      </c>
      <c r="M21" s="108"/>
    </row>
    <row r="22" spans="1:13">
      <c r="A22" s="103" t="s">
        <v>761</v>
      </c>
      <c r="B22" s="104" t="s">
        <v>24</v>
      </c>
      <c r="C22" s="105" t="s">
        <v>14</v>
      </c>
      <c r="D22" s="106">
        <v>1100</v>
      </c>
      <c r="E22" s="106">
        <v>390</v>
      </c>
      <c r="F22" s="105">
        <v>392</v>
      </c>
      <c r="G22" s="105">
        <v>394</v>
      </c>
      <c r="H22" s="105">
        <v>396</v>
      </c>
      <c r="I22" s="107">
        <f t="shared" ref="I22:I25" si="29">SUM(F22-E22)*D22</f>
        <v>2200</v>
      </c>
      <c r="J22" s="105">
        <f>SUM(G22-F22)*D22</f>
        <v>2200</v>
      </c>
      <c r="K22" s="105">
        <f t="shared" si="17"/>
        <v>2200</v>
      </c>
      <c r="L22" s="107">
        <f t="shared" ref="L22:L24" si="30">SUM(I22:K22)</f>
        <v>6600</v>
      </c>
      <c r="M22" s="108"/>
    </row>
    <row r="23" spans="1:13">
      <c r="A23" s="103" t="s">
        <v>761</v>
      </c>
      <c r="B23" s="104" t="s">
        <v>69</v>
      </c>
      <c r="C23" s="105" t="s">
        <v>14</v>
      </c>
      <c r="D23" s="106">
        <v>750</v>
      </c>
      <c r="E23" s="106">
        <v>708</v>
      </c>
      <c r="F23" s="105">
        <v>708</v>
      </c>
      <c r="G23" s="105">
        <v>0</v>
      </c>
      <c r="H23" s="105">
        <v>0</v>
      </c>
      <c r="I23" s="107">
        <f t="shared" si="29"/>
        <v>0</v>
      </c>
      <c r="J23" s="105">
        <v>0</v>
      </c>
      <c r="K23" s="105">
        <v>0</v>
      </c>
      <c r="L23" s="107">
        <f t="shared" ref="L23" si="31">SUM(I23:K23)</f>
        <v>0</v>
      </c>
      <c r="M23" s="108"/>
    </row>
    <row r="24" spans="1:13">
      <c r="A24" s="103" t="s">
        <v>761</v>
      </c>
      <c r="B24" s="104" t="s">
        <v>601</v>
      </c>
      <c r="C24" s="105" t="s">
        <v>14</v>
      </c>
      <c r="D24" s="106">
        <v>1200</v>
      </c>
      <c r="E24" s="106">
        <v>727</v>
      </c>
      <c r="F24" s="105">
        <v>723.5</v>
      </c>
      <c r="G24" s="105">
        <v>0</v>
      </c>
      <c r="H24" s="105">
        <v>0</v>
      </c>
      <c r="I24" s="107">
        <f t="shared" ref="I24" si="32">SUM(F24-E24)*D24</f>
        <v>-4200</v>
      </c>
      <c r="J24" s="105">
        <v>0</v>
      </c>
      <c r="K24" s="105">
        <v>0</v>
      </c>
      <c r="L24" s="107">
        <f t="shared" si="30"/>
        <v>-4200</v>
      </c>
      <c r="M24" s="108"/>
    </row>
    <row r="25" spans="1:13">
      <c r="A25" s="103" t="s">
        <v>761</v>
      </c>
      <c r="B25" s="104" t="s">
        <v>274</v>
      </c>
      <c r="C25" s="105" t="s">
        <v>14</v>
      </c>
      <c r="D25" s="106">
        <v>700</v>
      </c>
      <c r="E25" s="106">
        <v>1093.5</v>
      </c>
      <c r="F25" s="105">
        <v>1089</v>
      </c>
      <c r="G25" s="105">
        <v>0</v>
      </c>
      <c r="H25" s="105">
        <v>0</v>
      </c>
      <c r="I25" s="107">
        <f t="shared" si="29"/>
        <v>-3150</v>
      </c>
      <c r="J25" s="105">
        <v>0</v>
      </c>
      <c r="K25" s="105">
        <v>0</v>
      </c>
      <c r="L25" s="107">
        <f t="shared" ref="L25" si="33">SUM(I25:K25)</f>
        <v>-3150</v>
      </c>
      <c r="M25" s="108"/>
    </row>
    <row r="26" spans="1:13">
      <c r="A26" s="103" t="s">
        <v>760</v>
      </c>
      <c r="B26" s="104" t="s">
        <v>571</v>
      </c>
      <c r="C26" s="105" t="s">
        <v>15</v>
      </c>
      <c r="D26" s="106">
        <v>1000</v>
      </c>
      <c r="E26" s="106">
        <v>437.4</v>
      </c>
      <c r="F26" s="105">
        <v>440</v>
      </c>
      <c r="G26" s="105">
        <v>0</v>
      </c>
      <c r="H26" s="105">
        <v>0</v>
      </c>
      <c r="I26" s="107">
        <f t="shared" ref="I26" si="34">SUM(E26-F26)*D26</f>
        <v>-2600.0000000000227</v>
      </c>
      <c r="J26" s="105">
        <v>0</v>
      </c>
      <c r="K26" s="105">
        <v>0</v>
      </c>
      <c r="L26" s="107">
        <f t="shared" ref="L26" si="35">SUM(I26:K26)</f>
        <v>-2600.0000000000227</v>
      </c>
      <c r="M26" s="108"/>
    </row>
    <row r="27" spans="1:13">
      <c r="A27" s="103" t="s">
        <v>760</v>
      </c>
      <c r="B27" s="104" t="s">
        <v>601</v>
      </c>
      <c r="C27" s="105" t="s">
        <v>14</v>
      </c>
      <c r="D27" s="106">
        <v>1200</v>
      </c>
      <c r="E27" s="106">
        <v>712.5</v>
      </c>
      <c r="F27" s="105">
        <v>715</v>
      </c>
      <c r="G27" s="105">
        <v>0</v>
      </c>
      <c r="H27" s="105">
        <v>0</v>
      </c>
      <c r="I27" s="107">
        <f t="shared" ref="I27" si="36">SUM(F27-E27)*D27</f>
        <v>3000</v>
      </c>
      <c r="J27" s="105">
        <v>0</v>
      </c>
      <c r="K27" s="105">
        <v>0</v>
      </c>
      <c r="L27" s="107">
        <f t="shared" ref="L27" si="37">SUM(I27:K27)</f>
        <v>3000</v>
      </c>
      <c r="M27" s="108"/>
    </row>
    <row r="28" spans="1:13">
      <c r="A28" s="103" t="s">
        <v>760</v>
      </c>
      <c r="B28" s="104" t="s">
        <v>131</v>
      </c>
      <c r="C28" s="105" t="s">
        <v>14</v>
      </c>
      <c r="D28" s="106">
        <v>6000</v>
      </c>
      <c r="E28" s="106">
        <v>141</v>
      </c>
      <c r="F28" s="105">
        <v>141.5</v>
      </c>
      <c r="G28" s="105">
        <v>0</v>
      </c>
      <c r="H28" s="105">
        <v>0</v>
      </c>
      <c r="I28" s="107">
        <f t="shared" ref="I28" si="38">SUM(F28-E28)*D28</f>
        <v>3000</v>
      </c>
      <c r="J28" s="105">
        <v>0</v>
      </c>
      <c r="K28" s="105">
        <v>0</v>
      </c>
      <c r="L28" s="107">
        <f t="shared" ref="L28" si="39">SUM(I28:K28)</f>
        <v>3000</v>
      </c>
      <c r="M28" s="108"/>
    </row>
    <row r="29" spans="1:13">
      <c r="A29" s="103" t="s">
        <v>760</v>
      </c>
      <c r="B29" s="104" t="s">
        <v>111</v>
      </c>
      <c r="C29" s="105" t="s">
        <v>14</v>
      </c>
      <c r="D29" s="106">
        <v>3200</v>
      </c>
      <c r="E29" s="106">
        <v>99</v>
      </c>
      <c r="F29" s="105">
        <v>100</v>
      </c>
      <c r="G29" s="105">
        <v>0</v>
      </c>
      <c r="H29" s="105">
        <v>0</v>
      </c>
      <c r="I29" s="107">
        <f t="shared" ref="I29" si="40">SUM(F29-E29)*D29</f>
        <v>3200</v>
      </c>
      <c r="J29" s="105">
        <v>0</v>
      </c>
      <c r="K29" s="105">
        <v>0</v>
      </c>
      <c r="L29" s="107">
        <f t="shared" ref="L29" si="41">SUM(I29:K29)</f>
        <v>3200</v>
      </c>
      <c r="M29" s="108"/>
    </row>
    <row r="30" spans="1:13">
      <c r="A30" s="103" t="s">
        <v>759</v>
      </c>
      <c r="B30" s="104" t="s">
        <v>102</v>
      </c>
      <c r="C30" s="105" t="s">
        <v>14</v>
      </c>
      <c r="D30" s="106">
        <v>1500</v>
      </c>
      <c r="E30" s="106">
        <v>672</v>
      </c>
      <c r="F30" s="105">
        <v>669</v>
      </c>
      <c r="G30" s="105">
        <v>0</v>
      </c>
      <c r="H30" s="105">
        <v>0</v>
      </c>
      <c r="I30" s="107">
        <f t="shared" ref="I30" si="42">SUM(F30-E30)*D30</f>
        <v>-4500</v>
      </c>
      <c r="J30" s="105">
        <v>0</v>
      </c>
      <c r="K30" s="105">
        <v>0</v>
      </c>
      <c r="L30" s="107">
        <f t="shared" ref="L30" si="43">SUM(I30:K30)</f>
        <v>-4500</v>
      </c>
      <c r="M30" s="108"/>
    </row>
    <row r="31" spans="1:13">
      <c r="A31" s="103" t="s">
        <v>759</v>
      </c>
      <c r="B31" s="104" t="s">
        <v>601</v>
      </c>
      <c r="C31" s="105" t="s">
        <v>14</v>
      </c>
      <c r="D31" s="106">
        <v>1200</v>
      </c>
      <c r="E31" s="106">
        <v>718</v>
      </c>
      <c r="F31" s="105">
        <v>715.5</v>
      </c>
      <c r="G31" s="105">
        <v>0</v>
      </c>
      <c r="H31" s="105">
        <v>0</v>
      </c>
      <c r="I31" s="107">
        <f t="shared" ref="I31" si="44">SUM(F31-E31)*D31</f>
        <v>-3000</v>
      </c>
      <c r="J31" s="105">
        <v>0</v>
      </c>
      <c r="K31" s="105">
        <v>0</v>
      </c>
      <c r="L31" s="107">
        <f t="shared" ref="L31" si="45">SUM(I31:K31)</f>
        <v>-3000</v>
      </c>
      <c r="M31" s="108"/>
    </row>
    <row r="32" spans="1:13">
      <c r="A32" s="103" t="s">
        <v>757</v>
      </c>
      <c r="B32" s="104" t="s">
        <v>102</v>
      </c>
      <c r="C32" s="105" t="s">
        <v>14</v>
      </c>
      <c r="D32" s="106">
        <v>1500</v>
      </c>
      <c r="E32" s="106">
        <v>678</v>
      </c>
      <c r="F32" s="105">
        <v>680</v>
      </c>
      <c r="G32" s="105">
        <v>682</v>
      </c>
      <c r="H32" s="105">
        <v>684</v>
      </c>
      <c r="I32" s="107">
        <f t="shared" ref="I32" si="46">SUM(F32-E32)*D32</f>
        <v>3000</v>
      </c>
      <c r="J32" s="105">
        <f>SUM(G32-F32)*D32</f>
        <v>3000</v>
      </c>
      <c r="K32" s="105">
        <f>SUM(H32-G32)*D32</f>
        <v>3000</v>
      </c>
      <c r="L32" s="107">
        <f t="shared" ref="L32" si="47">SUM(I32:K32)</f>
        <v>9000</v>
      </c>
      <c r="M32" s="108"/>
    </row>
    <row r="33" spans="1:13">
      <c r="A33" s="103" t="s">
        <v>757</v>
      </c>
      <c r="B33" s="104" t="s">
        <v>758</v>
      </c>
      <c r="C33" s="105" t="s">
        <v>14</v>
      </c>
      <c r="D33" s="106">
        <v>550</v>
      </c>
      <c r="E33" s="106">
        <v>1555</v>
      </c>
      <c r="F33" s="105">
        <v>1559.9</v>
      </c>
      <c r="G33" s="105">
        <v>0</v>
      </c>
      <c r="H33" s="105">
        <v>0</v>
      </c>
      <c r="I33" s="107">
        <f t="shared" ref="I33" si="48">SUM(F33-E33)*D33</f>
        <v>2695.00000000005</v>
      </c>
      <c r="J33" s="105">
        <v>0</v>
      </c>
      <c r="K33" s="105">
        <f t="shared" ref="K33" si="49">SUM(G33-H33)*D33</f>
        <v>0</v>
      </c>
      <c r="L33" s="107">
        <f t="shared" ref="L33" si="50">SUM(I33:K33)</f>
        <v>2695.00000000005</v>
      </c>
      <c r="M33" s="108"/>
    </row>
    <row r="34" spans="1:13">
      <c r="A34" s="103" t="s">
        <v>757</v>
      </c>
      <c r="B34" s="104" t="s">
        <v>178</v>
      </c>
      <c r="C34" s="105" t="s">
        <v>14</v>
      </c>
      <c r="D34" s="106">
        <v>1100</v>
      </c>
      <c r="E34" s="106">
        <v>609</v>
      </c>
      <c r="F34" s="105">
        <v>612</v>
      </c>
      <c r="G34" s="105">
        <v>0</v>
      </c>
      <c r="H34" s="105">
        <v>0</v>
      </c>
      <c r="I34" s="107">
        <f t="shared" ref="I34:I36" si="51">SUM(F34-E34)*D34</f>
        <v>3300</v>
      </c>
      <c r="J34" s="105">
        <v>0</v>
      </c>
      <c r="K34" s="105">
        <f t="shared" ref="K34" si="52">SUM(G34-H34)*D34</f>
        <v>0</v>
      </c>
      <c r="L34" s="107">
        <f t="shared" ref="L34" si="53">SUM(I34:K34)</f>
        <v>3300</v>
      </c>
      <c r="M34" s="108"/>
    </row>
    <row r="35" spans="1:13">
      <c r="A35" s="103" t="s">
        <v>757</v>
      </c>
      <c r="B35" s="104" t="s">
        <v>233</v>
      </c>
      <c r="C35" s="105" t="s">
        <v>15</v>
      </c>
      <c r="D35" s="106">
        <v>6000</v>
      </c>
      <c r="E35" s="106">
        <v>123.5</v>
      </c>
      <c r="F35" s="105">
        <v>124.1</v>
      </c>
      <c r="G35" s="105">
        <v>0</v>
      </c>
      <c r="H35" s="105">
        <v>0</v>
      </c>
      <c r="I35" s="107">
        <f t="shared" ref="I35:I38" si="54">SUM(E35-F35)*D35</f>
        <v>-3599.9999999999659</v>
      </c>
      <c r="J35" s="105">
        <v>0</v>
      </c>
      <c r="K35" s="105">
        <f t="shared" ref="K35" si="55">SUM(G35-H35)*D35</f>
        <v>0</v>
      </c>
      <c r="L35" s="107">
        <f t="shared" ref="L35" si="56">SUM(I35:K35)</f>
        <v>-3599.9999999999659</v>
      </c>
      <c r="M35" s="108"/>
    </row>
    <row r="36" spans="1:13">
      <c r="A36" s="103" t="s">
        <v>757</v>
      </c>
      <c r="B36" s="104" t="s">
        <v>571</v>
      </c>
      <c r="C36" s="105" t="s">
        <v>14</v>
      </c>
      <c r="D36" s="106">
        <v>1000</v>
      </c>
      <c r="E36" s="106">
        <v>482</v>
      </c>
      <c r="F36" s="105">
        <v>479.5</v>
      </c>
      <c r="G36" s="105">
        <v>0</v>
      </c>
      <c r="H36" s="105">
        <v>0</v>
      </c>
      <c r="I36" s="107">
        <f t="shared" si="51"/>
        <v>-2500</v>
      </c>
      <c r="J36" s="105">
        <v>0</v>
      </c>
      <c r="K36" s="105">
        <f t="shared" ref="K36" si="57">SUM(G36-H36)*D36</f>
        <v>0</v>
      </c>
      <c r="L36" s="107">
        <f t="shared" ref="L36" si="58">SUM(I36:K36)</f>
        <v>-2500</v>
      </c>
      <c r="M36" s="108"/>
    </row>
    <row r="37" spans="1:13">
      <c r="A37" s="103" t="s">
        <v>756</v>
      </c>
      <c r="B37" s="104" t="s">
        <v>407</v>
      </c>
      <c r="C37" s="105" t="s">
        <v>14</v>
      </c>
      <c r="D37" s="106">
        <v>2200</v>
      </c>
      <c r="E37" s="106">
        <v>46</v>
      </c>
      <c r="F37" s="105">
        <v>46.9</v>
      </c>
      <c r="G37" s="105">
        <v>0</v>
      </c>
      <c r="H37" s="105">
        <v>0</v>
      </c>
      <c r="I37" s="107">
        <f t="shared" ref="I37:I40" si="59">SUM(F37-E37)*D37</f>
        <v>1979.9999999999968</v>
      </c>
      <c r="J37" s="105">
        <v>0</v>
      </c>
      <c r="K37" s="105">
        <f t="shared" ref="K37" si="60">SUM(G37-H37)*D37</f>
        <v>0</v>
      </c>
      <c r="L37" s="107">
        <f t="shared" ref="L37" si="61">SUM(I37:K37)</f>
        <v>1979.9999999999968</v>
      </c>
      <c r="M37" s="108"/>
    </row>
    <row r="38" spans="1:13">
      <c r="A38" s="103" t="s">
        <v>756</v>
      </c>
      <c r="B38" s="104" t="s">
        <v>564</v>
      </c>
      <c r="C38" s="105" t="s">
        <v>15</v>
      </c>
      <c r="D38" s="106">
        <v>8000</v>
      </c>
      <c r="E38" s="106">
        <v>48.5</v>
      </c>
      <c r="F38" s="105">
        <v>48</v>
      </c>
      <c r="G38" s="105">
        <v>47.5</v>
      </c>
      <c r="H38" s="105">
        <v>47</v>
      </c>
      <c r="I38" s="107">
        <f t="shared" si="54"/>
        <v>4000</v>
      </c>
      <c r="J38" s="105">
        <f>SUM(F38-G38)*D38</f>
        <v>4000</v>
      </c>
      <c r="K38" s="105">
        <f t="shared" ref="K38" si="62">SUM(G38-H38)*D38</f>
        <v>4000</v>
      </c>
      <c r="L38" s="107">
        <f t="shared" ref="L38" si="63">SUM(I38:K38)</f>
        <v>12000</v>
      </c>
      <c r="M38" s="108"/>
    </row>
    <row r="39" spans="1:13">
      <c r="A39" s="103" t="s">
        <v>756</v>
      </c>
      <c r="B39" s="104" t="s">
        <v>37</v>
      </c>
      <c r="C39" s="105" t="s">
        <v>15</v>
      </c>
      <c r="D39" s="106">
        <v>6000</v>
      </c>
      <c r="E39" s="106">
        <v>95</v>
      </c>
      <c r="F39" s="105">
        <v>95</v>
      </c>
      <c r="G39" s="105">
        <v>0</v>
      </c>
      <c r="H39" s="105">
        <v>0</v>
      </c>
      <c r="I39" s="107">
        <f t="shared" ref="I39" si="64">SUM(F39-E39)*D39</f>
        <v>0</v>
      </c>
      <c r="J39" s="105">
        <v>0</v>
      </c>
      <c r="K39" s="105">
        <v>0</v>
      </c>
      <c r="L39" s="107">
        <f t="shared" ref="L39" si="65">SUM(I39:K39)</f>
        <v>0</v>
      </c>
      <c r="M39" s="108"/>
    </row>
    <row r="40" spans="1:13">
      <c r="A40" s="103" t="s">
        <v>755</v>
      </c>
      <c r="B40" s="104" t="s">
        <v>166</v>
      </c>
      <c r="C40" s="105" t="s">
        <v>14</v>
      </c>
      <c r="D40" s="106">
        <v>1000</v>
      </c>
      <c r="E40" s="106">
        <v>484</v>
      </c>
      <c r="F40" s="105">
        <v>486</v>
      </c>
      <c r="G40" s="105">
        <v>0</v>
      </c>
      <c r="H40" s="105">
        <v>0</v>
      </c>
      <c r="I40" s="107">
        <f t="shared" si="59"/>
        <v>2000</v>
      </c>
      <c r="J40" s="105">
        <v>0</v>
      </c>
      <c r="K40" s="105">
        <v>0</v>
      </c>
      <c r="L40" s="107">
        <f t="shared" ref="L40" si="66">SUM(I40:K40)</f>
        <v>2000</v>
      </c>
      <c r="M40" s="108"/>
    </row>
    <row r="41" spans="1:13">
      <c r="A41" s="103" t="s">
        <v>755</v>
      </c>
      <c r="B41" s="104" t="s">
        <v>39</v>
      </c>
      <c r="C41" s="105" t="s">
        <v>14</v>
      </c>
      <c r="D41" s="106">
        <v>2000</v>
      </c>
      <c r="E41" s="106">
        <v>185</v>
      </c>
      <c r="F41" s="105">
        <v>186</v>
      </c>
      <c r="G41" s="105">
        <v>0</v>
      </c>
      <c r="H41" s="105">
        <v>0</v>
      </c>
      <c r="I41" s="107">
        <f t="shared" ref="I41" si="67">SUM(F41-E41)*D41</f>
        <v>2000</v>
      </c>
      <c r="J41" s="105">
        <v>0</v>
      </c>
      <c r="K41" s="105">
        <v>0</v>
      </c>
      <c r="L41" s="107">
        <f t="shared" ref="L41" si="68">SUM(I41:K41)</f>
        <v>2000</v>
      </c>
      <c r="M41" s="108"/>
    </row>
    <row r="42" spans="1:13">
      <c r="A42" s="103" t="s">
        <v>754</v>
      </c>
      <c r="B42" s="104" t="s">
        <v>463</v>
      </c>
      <c r="C42" s="105" t="s">
        <v>15</v>
      </c>
      <c r="D42" s="106">
        <v>6000</v>
      </c>
      <c r="E42" s="106">
        <v>95.5</v>
      </c>
      <c r="F42" s="105">
        <v>95</v>
      </c>
      <c r="G42" s="105">
        <v>94.5</v>
      </c>
      <c r="H42" s="105">
        <v>0</v>
      </c>
      <c r="I42" s="107">
        <f t="shared" ref="I42:I48" si="69">SUM(E42-F42)*D42</f>
        <v>3000</v>
      </c>
      <c r="J42" s="105">
        <f>SUM(F42-G42)*D42</f>
        <v>3000</v>
      </c>
      <c r="K42" s="105">
        <v>0</v>
      </c>
      <c r="L42" s="107">
        <f t="shared" ref="L42" si="70">SUM(I42:K42)</f>
        <v>6000</v>
      </c>
      <c r="M42" s="108"/>
    </row>
    <row r="43" spans="1:13">
      <c r="A43" s="103" t="s">
        <v>754</v>
      </c>
      <c r="B43" s="104" t="s">
        <v>233</v>
      </c>
      <c r="C43" s="105" t="s">
        <v>15</v>
      </c>
      <c r="D43" s="106">
        <v>6000</v>
      </c>
      <c r="E43" s="106">
        <v>124</v>
      </c>
      <c r="F43" s="105">
        <v>123.5</v>
      </c>
      <c r="G43" s="105">
        <v>123</v>
      </c>
      <c r="H43" s="105">
        <v>122.5</v>
      </c>
      <c r="I43" s="107">
        <f t="shared" si="69"/>
        <v>3000</v>
      </c>
      <c r="J43" s="105">
        <f>SUM(F43-G43)*D43</f>
        <v>3000</v>
      </c>
      <c r="K43" s="105">
        <f t="shared" ref="K43:K45" si="71">SUM(G43-H43)*D43</f>
        <v>3000</v>
      </c>
      <c r="L43" s="107">
        <f t="shared" ref="L43" si="72">SUM(I43:K43)</f>
        <v>9000</v>
      </c>
      <c r="M43" s="108"/>
    </row>
    <row r="44" spans="1:13">
      <c r="A44" s="103" t="s">
        <v>754</v>
      </c>
      <c r="B44" s="104" t="s">
        <v>75</v>
      </c>
      <c r="C44" s="105" t="s">
        <v>15</v>
      </c>
      <c r="D44" s="106">
        <v>4500</v>
      </c>
      <c r="E44" s="106">
        <v>143.5</v>
      </c>
      <c r="F44" s="105">
        <v>144.19999999999999</v>
      </c>
      <c r="G44" s="105">
        <v>0</v>
      </c>
      <c r="H44" s="105">
        <v>0</v>
      </c>
      <c r="I44" s="107">
        <f t="shared" si="69"/>
        <v>-3149.9999999999491</v>
      </c>
      <c r="J44" s="105">
        <v>0</v>
      </c>
      <c r="K44" s="105">
        <f t="shared" ref="K44" si="73">SUM(G44-H44)*D44</f>
        <v>0</v>
      </c>
      <c r="L44" s="107">
        <f t="shared" ref="L44" si="74">SUM(I44:K44)</f>
        <v>-3149.9999999999491</v>
      </c>
      <c r="M44" s="108"/>
    </row>
    <row r="45" spans="1:13">
      <c r="A45" s="103" t="s">
        <v>752</v>
      </c>
      <c r="B45" s="104" t="s">
        <v>75</v>
      </c>
      <c r="C45" s="105" t="s">
        <v>15</v>
      </c>
      <c r="D45" s="106">
        <v>4500</v>
      </c>
      <c r="E45" s="106">
        <v>144.5</v>
      </c>
      <c r="F45" s="105">
        <v>144</v>
      </c>
      <c r="G45" s="105">
        <v>143.5</v>
      </c>
      <c r="H45" s="105">
        <v>143</v>
      </c>
      <c r="I45" s="107">
        <f t="shared" si="69"/>
        <v>2250</v>
      </c>
      <c r="J45" s="105">
        <f>SUM(F45-G45)*D45</f>
        <v>2250</v>
      </c>
      <c r="K45" s="105">
        <f t="shared" si="71"/>
        <v>2250</v>
      </c>
      <c r="L45" s="107">
        <f t="shared" ref="L45" si="75">SUM(I45:K45)</f>
        <v>6750</v>
      </c>
      <c r="M45" s="108"/>
    </row>
    <row r="46" spans="1:13">
      <c r="A46" s="103" t="s">
        <v>752</v>
      </c>
      <c r="B46" s="104" t="s">
        <v>233</v>
      </c>
      <c r="C46" s="105" t="s">
        <v>15</v>
      </c>
      <c r="D46" s="106">
        <v>6000</v>
      </c>
      <c r="E46" s="106">
        <v>125.5</v>
      </c>
      <c r="F46" s="105">
        <v>125</v>
      </c>
      <c r="G46" s="105">
        <v>124.5</v>
      </c>
      <c r="H46" s="105">
        <v>0</v>
      </c>
      <c r="I46" s="107">
        <f t="shared" si="69"/>
        <v>3000</v>
      </c>
      <c r="J46" s="105">
        <f>SUM(F46-G46)*D46</f>
        <v>3000</v>
      </c>
      <c r="K46" s="105">
        <v>0</v>
      </c>
      <c r="L46" s="107">
        <f t="shared" ref="L46" si="76">SUM(I46:K46)</f>
        <v>6000</v>
      </c>
      <c r="M46" s="108"/>
    </row>
    <row r="47" spans="1:13">
      <c r="A47" s="103" t="s">
        <v>752</v>
      </c>
      <c r="B47" s="104" t="s">
        <v>118</v>
      </c>
      <c r="C47" s="105" t="s">
        <v>15</v>
      </c>
      <c r="D47" s="106">
        <v>1600</v>
      </c>
      <c r="E47" s="106">
        <v>306</v>
      </c>
      <c r="F47" s="105">
        <v>304</v>
      </c>
      <c r="G47" s="105">
        <v>302</v>
      </c>
      <c r="H47" s="105">
        <v>0</v>
      </c>
      <c r="I47" s="107">
        <f t="shared" si="69"/>
        <v>3200</v>
      </c>
      <c r="J47" s="105">
        <f>SUM(F47-G47)*D47</f>
        <v>3200</v>
      </c>
      <c r="K47" s="105">
        <v>0</v>
      </c>
      <c r="L47" s="107">
        <f t="shared" ref="L47" si="77">SUM(I47:K47)</f>
        <v>6400</v>
      </c>
      <c r="M47" s="108"/>
    </row>
    <row r="48" spans="1:13">
      <c r="A48" s="103" t="s">
        <v>752</v>
      </c>
      <c r="B48" s="104" t="s">
        <v>37</v>
      </c>
      <c r="C48" s="105" t="s">
        <v>15</v>
      </c>
      <c r="D48" s="106">
        <v>6000</v>
      </c>
      <c r="E48" s="106">
        <v>101.35</v>
      </c>
      <c r="F48" s="105">
        <v>101.75</v>
      </c>
      <c r="G48" s="105">
        <v>0</v>
      </c>
      <c r="H48" s="105">
        <v>0</v>
      </c>
      <c r="I48" s="107">
        <f t="shared" si="69"/>
        <v>-2400.0000000000341</v>
      </c>
      <c r="J48" s="105">
        <v>0</v>
      </c>
      <c r="K48" s="105">
        <v>0</v>
      </c>
      <c r="L48" s="107">
        <f t="shared" ref="L48" si="78">SUM(I48:K48)</f>
        <v>-2400.0000000000341</v>
      </c>
      <c r="M48" s="108"/>
    </row>
    <row r="49" spans="1:13">
      <c r="A49" s="103" t="s">
        <v>752</v>
      </c>
      <c r="B49" s="104" t="s">
        <v>243</v>
      </c>
      <c r="C49" s="105" t="s">
        <v>14</v>
      </c>
      <c r="D49" s="106">
        <v>750</v>
      </c>
      <c r="E49" s="106">
        <v>1304.25</v>
      </c>
      <c r="F49" s="105">
        <v>1299</v>
      </c>
      <c r="G49" s="105">
        <v>0</v>
      </c>
      <c r="H49" s="105">
        <v>0</v>
      </c>
      <c r="I49" s="107">
        <f t="shared" ref="I49" si="79">SUM(F49-E49)*D49</f>
        <v>-3937.5</v>
      </c>
      <c r="J49" s="105">
        <v>0</v>
      </c>
      <c r="K49" s="105">
        <v>0</v>
      </c>
      <c r="L49" s="107">
        <f t="shared" ref="L49" si="80">SUM(I49:K49)</f>
        <v>-3937.5</v>
      </c>
      <c r="M49" s="108"/>
    </row>
    <row r="50" spans="1:13">
      <c r="A50" s="127"/>
      <c r="B50" s="110"/>
      <c r="C50" s="109"/>
      <c r="D50" s="128"/>
      <c r="E50" s="128"/>
      <c r="F50" s="109"/>
      <c r="G50" s="109"/>
      <c r="H50" s="109"/>
      <c r="I50" s="109">
        <f>SUM(I9:I49)</f>
        <v>24943.750000000149</v>
      </c>
      <c r="J50" s="109" t="s">
        <v>548</v>
      </c>
      <c r="K50" s="109"/>
      <c r="L50" s="109">
        <f>SUM(L9:L49)</f>
        <v>91693.750000000204</v>
      </c>
      <c r="M50" s="108"/>
    </row>
    <row r="51" spans="1:13">
      <c r="A51" s="127" t="s">
        <v>753</v>
      </c>
      <c r="B51" s="104"/>
      <c r="C51" s="105"/>
      <c r="D51" s="106"/>
      <c r="E51" s="106"/>
      <c r="F51" s="105"/>
      <c r="G51" s="105"/>
      <c r="H51" s="105"/>
      <c r="I51" s="107"/>
      <c r="J51" s="105"/>
      <c r="K51" s="105"/>
      <c r="L51" s="107"/>
      <c r="M51" s="108"/>
    </row>
    <row r="52" spans="1:13">
      <c r="A52" s="127" t="s">
        <v>609</v>
      </c>
      <c r="B52" s="110" t="s">
        <v>610</v>
      </c>
      <c r="C52" s="109" t="s">
        <v>611</v>
      </c>
      <c r="D52" s="128" t="s">
        <v>612</v>
      </c>
      <c r="E52" s="128" t="s">
        <v>613</v>
      </c>
      <c r="F52" s="109" t="s">
        <v>590</v>
      </c>
      <c r="G52" s="105"/>
      <c r="H52" s="105"/>
      <c r="I52" s="107"/>
      <c r="J52" s="105"/>
      <c r="K52" s="105"/>
      <c r="L52" s="107"/>
      <c r="M52" s="108"/>
    </row>
    <row r="53" spans="1:13">
      <c r="A53" s="103" t="s">
        <v>730</v>
      </c>
      <c r="B53" s="104">
        <v>5</v>
      </c>
      <c r="C53" s="105">
        <f>SUM(A53-B53)</f>
        <v>53</v>
      </c>
      <c r="D53" s="106">
        <v>11</v>
      </c>
      <c r="E53" s="105">
        <f>SUM(C53-D53)</f>
        <v>42</v>
      </c>
      <c r="F53" s="105">
        <f>E53*100/C53</f>
        <v>79.245283018867923</v>
      </c>
      <c r="G53" s="105"/>
      <c r="H53" s="105"/>
      <c r="I53" s="107"/>
      <c r="J53" s="105"/>
      <c r="K53" s="105"/>
      <c r="L53" s="107"/>
      <c r="M53" s="108"/>
    </row>
    <row r="54" spans="1:13">
      <c r="A54" s="110"/>
      <c r="B54" s="111"/>
      <c r="C54" s="111"/>
      <c r="D54" s="111"/>
      <c r="E54" s="111"/>
      <c r="F54" s="129">
        <v>43709</v>
      </c>
      <c r="G54" s="111"/>
      <c r="H54" s="111"/>
      <c r="I54" s="111"/>
      <c r="J54" s="110"/>
      <c r="K54" s="110"/>
      <c r="L54" s="111"/>
      <c r="M54" s="108"/>
    </row>
    <row r="55" spans="1:13">
      <c r="A55" s="103"/>
      <c r="B55" s="104"/>
      <c r="C55" s="105"/>
      <c r="D55" s="106"/>
      <c r="E55" s="106"/>
      <c r="F55" s="105"/>
      <c r="G55" s="105"/>
      <c r="H55" s="105"/>
      <c r="I55" s="107"/>
      <c r="J55" s="105"/>
      <c r="K55" s="105"/>
      <c r="L55" s="107"/>
      <c r="M55" s="108"/>
    </row>
    <row r="56" spans="1:13">
      <c r="A56" s="103" t="s">
        <v>751</v>
      </c>
      <c r="B56" s="104" t="s">
        <v>75</v>
      </c>
      <c r="C56" s="105" t="s">
        <v>15</v>
      </c>
      <c r="D56" s="106">
        <v>4500</v>
      </c>
      <c r="E56" s="106">
        <v>147.5</v>
      </c>
      <c r="F56" s="105">
        <v>147</v>
      </c>
      <c r="G56" s="105">
        <v>146.5</v>
      </c>
      <c r="H56" s="105">
        <v>146</v>
      </c>
      <c r="I56" s="107">
        <f>SUM(E56-F56)*D56</f>
        <v>2250</v>
      </c>
      <c r="J56" s="105">
        <f>SUM(F56-G56)*D56</f>
        <v>2250</v>
      </c>
      <c r="K56" s="105">
        <f t="shared" ref="K56" si="81">SUM(G56-H56)*D56</f>
        <v>2250</v>
      </c>
      <c r="L56" s="107">
        <f t="shared" ref="L56" si="82">SUM(I56:K56)</f>
        <v>6750</v>
      </c>
      <c r="M56" s="108"/>
    </row>
    <row r="57" spans="1:13">
      <c r="A57" s="103" t="s">
        <v>751</v>
      </c>
      <c r="B57" s="104" t="s">
        <v>233</v>
      </c>
      <c r="C57" s="105" t="s">
        <v>15</v>
      </c>
      <c r="D57" s="106">
        <v>6000</v>
      </c>
      <c r="E57" s="106">
        <v>124</v>
      </c>
      <c r="F57" s="105">
        <v>123.5</v>
      </c>
      <c r="G57" s="105">
        <v>0</v>
      </c>
      <c r="H57" s="105">
        <v>0</v>
      </c>
      <c r="I57" s="107">
        <f>SUM(E57-F57)*D57</f>
        <v>3000</v>
      </c>
      <c r="J57" s="105">
        <v>0</v>
      </c>
      <c r="K57" s="105">
        <f t="shared" ref="K57" si="83">SUM(H57-G57)*D57</f>
        <v>0</v>
      </c>
      <c r="L57" s="107">
        <f t="shared" ref="L57" si="84">SUM(I57:K57)</f>
        <v>3000</v>
      </c>
      <c r="M57" s="108"/>
    </row>
    <row r="58" spans="1:13">
      <c r="A58" s="103" t="s">
        <v>750</v>
      </c>
      <c r="B58" s="104" t="s">
        <v>131</v>
      </c>
      <c r="C58" s="105" t="s">
        <v>14</v>
      </c>
      <c r="D58" s="106">
        <v>6000</v>
      </c>
      <c r="E58" s="106">
        <v>139</v>
      </c>
      <c r="F58" s="105">
        <v>139.5</v>
      </c>
      <c r="G58" s="105">
        <v>140</v>
      </c>
      <c r="H58" s="105">
        <v>140.5</v>
      </c>
      <c r="I58" s="107">
        <f t="shared" ref="I58" si="85">SUM(F58-E58)*D58</f>
        <v>3000</v>
      </c>
      <c r="J58" s="105">
        <f>SUM(G58-F58)*D58</f>
        <v>3000</v>
      </c>
      <c r="K58" s="105">
        <f t="shared" ref="K58" si="86">SUM(H58-G58)*D58</f>
        <v>3000</v>
      </c>
      <c r="L58" s="107">
        <f t="shared" ref="L58" si="87">SUM(I58:K58)</f>
        <v>9000</v>
      </c>
      <c r="M58" s="108"/>
    </row>
    <row r="59" spans="1:13">
      <c r="A59" s="103" t="s">
        <v>750</v>
      </c>
      <c r="B59" s="104" t="s">
        <v>602</v>
      </c>
      <c r="C59" s="105" t="s">
        <v>14</v>
      </c>
      <c r="D59" s="106">
        <v>1500</v>
      </c>
      <c r="E59" s="106">
        <v>463</v>
      </c>
      <c r="F59" s="105">
        <v>461</v>
      </c>
      <c r="G59" s="105">
        <v>0</v>
      </c>
      <c r="H59" s="105">
        <v>0</v>
      </c>
      <c r="I59" s="107">
        <f t="shared" ref="I59" si="88">SUM(F59-E59)*D59</f>
        <v>-3000</v>
      </c>
      <c r="J59" s="105">
        <v>0</v>
      </c>
      <c r="K59" s="105">
        <f t="shared" ref="K59" si="89">SUM(H59-G59)*D59</f>
        <v>0</v>
      </c>
      <c r="L59" s="107">
        <f t="shared" ref="L59" si="90">SUM(I59:K59)</f>
        <v>-3000</v>
      </c>
      <c r="M59" s="108"/>
    </row>
    <row r="60" spans="1:13">
      <c r="A60" s="103" t="s">
        <v>749</v>
      </c>
      <c r="B60" s="104" t="s">
        <v>68</v>
      </c>
      <c r="C60" s="105" t="s">
        <v>14</v>
      </c>
      <c r="D60" s="106">
        <v>400</v>
      </c>
      <c r="E60" s="106">
        <v>1662</v>
      </c>
      <c r="F60" s="105">
        <v>1670</v>
      </c>
      <c r="G60" s="105">
        <v>1680</v>
      </c>
      <c r="H60" s="105">
        <v>0</v>
      </c>
      <c r="I60" s="107">
        <f t="shared" ref="I60" si="91">SUM(F60-E60)*D60</f>
        <v>3200</v>
      </c>
      <c r="J60" s="105">
        <f>SUM(G60-F60)*D60</f>
        <v>4000</v>
      </c>
      <c r="K60" s="105">
        <v>0</v>
      </c>
      <c r="L60" s="107">
        <f t="shared" ref="L60" si="92">SUM(I60:K60)</f>
        <v>7200</v>
      </c>
      <c r="M60" s="108"/>
    </row>
    <row r="61" spans="1:13">
      <c r="A61" s="103" t="s">
        <v>749</v>
      </c>
      <c r="B61" s="104" t="s">
        <v>158</v>
      </c>
      <c r="C61" s="105" t="s">
        <v>14</v>
      </c>
      <c r="D61" s="106">
        <v>1500</v>
      </c>
      <c r="E61" s="106">
        <v>618.6</v>
      </c>
      <c r="F61" s="105">
        <v>621</v>
      </c>
      <c r="G61" s="105">
        <v>623</v>
      </c>
      <c r="H61" s="105">
        <v>0</v>
      </c>
      <c r="I61" s="107">
        <f t="shared" ref="I61" si="93">SUM(F61-E61)*D61</f>
        <v>3599.9999999999659</v>
      </c>
      <c r="J61" s="105">
        <f>SUM(G61-F61)*D61</f>
        <v>3000</v>
      </c>
      <c r="K61" s="105">
        <v>0</v>
      </c>
      <c r="L61" s="107">
        <f t="shared" ref="L61" si="94">SUM(I61:K61)</f>
        <v>6599.9999999999654</v>
      </c>
      <c r="M61" s="108"/>
    </row>
    <row r="62" spans="1:13">
      <c r="A62" s="103" t="s">
        <v>748</v>
      </c>
      <c r="B62" s="104" t="s">
        <v>25</v>
      </c>
      <c r="C62" s="105" t="s">
        <v>15</v>
      </c>
      <c r="D62" s="106">
        <v>3000</v>
      </c>
      <c r="E62" s="106">
        <v>184</v>
      </c>
      <c r="F62" s="105">
        <v>183.25</v>
      </c>
      <c r="G62" s="105">
        <v>182.25</v>
      </c>
      <c r="H62" s="105">
        <v>416</v>
      </c>
      <c r="I62" s="107">
        <f>SUM(E62-F62)*D62</f>
        <v>2250</v>
      </c>
      <c r="J62" s="105">
        <f>SUM(F62-G62)*D62</f>
        <v>3000</v>
      </c>
      <c r="K62" s="105">
        <v>0</v>
      </c>
      <c r="L62" s="107">
        <f t="shared" ref="L62" si="95">SUM(I62:K62)</f>
        <v>5250</v>
      </c>
      <c r="M62" s="108"/>
    </row>
    <row r="63" spans="1:13">
      <c r="A63" s="103" t="s">
        <v>748</v>
      </c>
      <c r="B63" s="104" t="s">
        <v>123</v>
      </c>
      <c r="C63" s="105" t="s">
        <v>14</v>
      </c>
      <c r="D63" s="106">
        <v>800</v>
      </c>
      <c r="E63" s="106">
        <v>596</v>
      </c>
      <c r="F63" s="105">
        <v>599</v>
      </c>
      <c r="G63" s="105">
        <v>0</v>
      </c>
      <c r="H63" s="105">
        <v>416</v>
      </c>
      <c r="I63" s="107">
        <f t="shared" ref="I63" si="96">SUM(F63-E63)*D63</f>
        <v>2400</v>
      </c>
      <c r="J63" s="105">
        <v>0</v>
      </c>
      <c r="K63" s="105">
        <v>0</v>
      </c>
      <c r="L63" s="107">
        <f t="shared" ref="L63" si="97">SUM(I63:K63)</f>
        <v>2400</v>
      </c>
      <c r="M63" s="108"/>
    </row>
    <row r="64" spans="1:13">
      <c r="A64" s="103" t="s">
        <v>748</v>
      </c>
      <c r="B64" s="104" t="s">
        <v>302</v>
      </c>
      <c r="C64" s="105" t="s">
        <v>14</v>
      </c>
      <c r="D64" s="106">
        <v>1200</v>
      </c>
      <c r="E64" s="106">
        <v>800</v>
      </c>
      <c r="F64" s="105">
        <v>800</v>
      </c>
      <c r="G64" s="105">
        <v>0</v>
      </c>
      <c r="H64" s="105">
        <v>0</v>
      </c>
      <c r="I64" s="107">
        <f t="shared" ref="I64" si="98">SUM(F64-E64)*D64</f>
        <v>0</v>
      </c>
      <c r="J64" s="105">
        <v>0</v>
      </c>
      <c r="K64" s="105">
        <v>0</v>
      </c>
      <c r="L64" s="107">
        <f t="shared" ref="L64" si="99">SUM(I64:K64)</f>
        <v>0</v>
      </c>
      <c r="M64" s="108"/>
    </row>
    <row r="65" spans="1:13">
      <c r="A65" s="103" t="s">
        <v>747</v>
      </c>
      <c r="B65" s="104" t="s">
        <v>41</v>
      </c>
      <c r="C65" s="105" t="s">
        <v>14</v>
      </c>
      <c r="D65" s="106">
        <v>2500</v>
      </c>
      <c r="E65" s="106">
        <v>413</v>
      </c>
      <c r="F65" s="105">
        <v>414</v>
      </c>
      <c r="G65" s="105">
        <v>415</v>
      </c>
      <c r="H65" s="105">
        <v>416</v>
      </c>
      <c r="I65" s="107">
        <f t="shared" ref="I65" si="100">SUM(F65-E65)*D65</f>
        <v>2500</v>
      </c>
      <c r="J65" s="105">
        <f>SUM(G65-F65)*D65</f>
        <v>2500</v>
      </c>
      <c r="K65" s="105">
        <f t="shared" ref="K65" si="101">SUM(H65-G65)*D65</f>
        <v>2500</v>
      </c>
      <c r="L65" s="107">
        <f t="shared" ref="L65" si="102">SUM(I65:K65)</f>
        <v>7500</v>
      </c>
      <c r="M65" s="108"/>
    </row>
    <row r="66" spans="1:13">
      <c r="A66" s="103" t="s">
        <v>747</v>
      </c>
      <c r="B66" s="104" t="s">
        <v>49</v>
      </c>
      <c r="C66" s="105" t="s">
        <v>14</v>
      </c>
      <c r="D66" s="106">
        <v>1000</v>
      </c>
      <c r="E66" s="106">
        <v>748.2</v>
      </c>
      <c r="F66" s="105">
        <v>750</v>
      </c>
      <c r="G66" s="105">
        <v>752</v>
      </c>
      <c r="H66" s="105">
        <v>754</v>
      </c>
      <c r="I66" s="107">
        <f t="shared" ref="I66:I68" si="103">SUM(F66-E66)*D66</f>
        <v>1799.9999999999545</v>
      </c>
      <c r="J66" s="105">
        <f>SUM(G66-F66)*D66</f>
        <v>2000</v>
      </c>
      <c r="K66" s="105">
        <f t="shared" ref="K66" si="104">SUM(H66-G66)*D66</f>
        <v>2000</v>
      </c>
      <c r="L66" s="107">
        <f t="shared" ref="L66" si="105">SUM(I66:K66)</f>
        <v>5799.9999999999545</v>
      </c>
      <c r="M66" s="108"/>
    </row>
    <row r="67" spans="1:13">
      <c r="A67" s="103" t="s">
        <v>747</v>
      </c>
      <c r="B67" s="104" t="s">
        <v>55</v>
      </c>
      <c r="C67" s="105" t="s">
        <v>14</v>
      </c>
      <c r="D67" s="106">
        <v>2200</v>
      </c>
      <c r="E67" s="106">
        <v>57</v>
      </c>
      <c r="F67" s="105">
        <v>57.8</v>
      </c>
      <c r="G67" s="105">
        <v>0</v>
      </c>
      <c r="H67" s="105">
        <v>0</v>
      </c>
      <c r="I67" s="107">
        <f t="shared" ref="I67" si="106">SUM(F67-E67)*D67</f>
        <v>1759.9999999999936</v>
      </c>
      <c r="J67" s="105">
        <v>0</v>
      </c>
      <c r="K67" s="105">
        <f t="shared" ref="K67" si="107">SUM(H67-G67)*D67</f>
        <v>0</v>
      </c>
      <c r="L67" s="107">
        <f t="shared" ref="L67" si="108">SUM(I67:K67)</f>
        <v>1759.9999999999936</v>
      </c>
      <c r="M67" s="108"/>
    </row>
    <row r="68" spans="1:13">
      <c r="A68" s="103" t="s">
        <v>747</v>
      </c>
      <c r="B68" s="104" t="s">
        <v>50</v>
      </c>
      <c r="C68" s="105" t="s">
        <v>14</v>
      </c>
      <c r="D68" s="106">
        <v>1100</v>
      </c>
      <c r="E68" s="106">
        <v>460</v>
      </c>
      <c r="F68" s="105">
        <v>457.5</v>
      </c>
      <c r="G68" s="105">
        <v>0</v>
      </c>
      <c r="H68" s="105">
        <v>0</v>
      </c>
      <c r="I68" s="107">
        <f t="shared" si="103"/>
        <v>-2750</v>
      </c>
      <c r="J68" s="105">
        <v>0</v>
      </c>
      <c r="K68" s="105">
        <f t="shared" ref="K68" si="109">SUM(H68-G68)*D68</f>
        <v>0</v>
      </c>
      <c r="L68" s="107">
        <f t="shared" ref="L68" si="110">SUM(I68:K68)</f>
        <v>-2750</v>
      </c>
      <c r="M68" s="108"/>
    </row>
    <row r="69" spans="1:13">
      <c r="A69" s="103" t="s">
        <v>747</v>
      </c>
      <c r="B69" s="104" t="s">
        <v>102</v>
      </c>
      <c r="C69" s="105" t="s">
        <v>14</v>
      </c>
      <c r="D69" s="106">
        <v>1500</v>
      </c>
      <c r="E69" s="106">
        <v>682.2</v>
      </c>
      <c r="F69" s="105">
        <v>680</v>
      </c>
      <c r="G69" s="105">
        <v>0</v>
      </c>
      <c r="H69" s="105">
        <v>0</v>
      </c>
      <c r="I69" s="107">
        <f t="shared" ref="I69" si="111">SUM(F69-E69)*D69</f>
        <v>-3300.0000000000682</v>
      </c>
      <c r="J69" s="105">
        <v>0</v>
      </c>
      <c r="K69" s="105">
        <f t="shared" ref="K69" si="112">SUM(H69-G69)*D69</f>
        <v>0</v>
      </c>
      <c r="L69" s="107">
        <f t="shared" ref="L69" si="113">SUM(I69:K69)</f>
        <v>-3300.0000000000682</v>
      </c>
      <c r="M69" s="108"/>
    </row>
    <row r="70" spans="1:13">
      <c r="A70" s="103" t="s">
        <v>746</v>
      </c>
      <c r="B70" s="104" t="s">
        <v>19</v>
      </c>
      <c r="C70" s="105" t="s">
        <v>14</v>
      </c>
      <c r="D70" s="106">
        <v>900</v>
      </c>
      <c r="E70" s="106">
        <v>586</v>
      </c>
      <c r="F70" s="105">
        <v>588.5</v>
      </c>
      <c r="G70" s="105">
        <v>592</v>
      </c>
      <c r="H70" s="105">
        <v>0</v>
      </c>
      <c r="I70" s="107">
        <f t="shared" ref="I70" si="114">SUM(F70-E70)*D70</f>
        <v>2250</v>
      </c>
      <c r="J70" s="105">
        <f>SUM(G70-F70)*D70</f>
        <v>3150</v>
      </c>
      <c r="K70" s="105">
        <v>0</v>
      </c>
      <c r="L70" s="107">
        <f t="shared" ref="L70" si="115">SUM(I70:K70)</f>
        <v>5400</v>
      </c>
      <c r="M70" s="108"/>
    </row>
    <row r="71" spans="1:13">
      <c r="A71" s="103" t="s">
        <v>746</v>
      </c>
      <c r="B71" s="104" t="s">
        <v>19</v>
      </c>
      <c r="C71" s="105" t="s">
        <v>14</v>
      </c>
      <c r="D71" s="106">
        <v>900</v>
      </c>
      <c r="E71" s="106">
        <v>592</v>
      </c>
      <c r="F71" s="105">
        <v>595</v>
      </c>
      <c r="G71" s="105">
        <v>0</v>
      </c>
      <c r="H71" s="105">
        <v>0</v>
      </c>
      <c r="I71" s="107">
        <f t="shared" ref="I71" si="116">SUM(F71-E71)*D71</f>
        <v>2700</v>
      </c>
      <c r="J71" s="105">
        <v>0</v>
      </c>
      <c r="K71" s="105">
        <f t="shared" ref="K71" si="117">SUM(H71-G71)*D71</f>
        <v>0</v>
      </c>
      <c r="L71" s="107">
        <f t="shared" ref="L71" si="118">SUM(I71:K71)</f>
        <v>2700</v>
      </c>
      <c r="M71" s="108"/>
    </row>
    <row r="72" spans="1:13">
      <c r="A72" s="103" t="s">
        <v>744</v>
      </c>
      <c r="B72" s="104" t="s">
        <v>23</v>
      </c>
      <c r="C72" s="105" t="s">
        <v>14</v>
      </c>
      <c r="D72" s="106">
        <v>2100</v>
      </c>
      <c r="E72" s="106">
        <v>275.25</v>
      </c>
      <c r="F72" s="105">
        <v>276.5</v>
      </c>
      <c r="G72" s="105">
        <v>278</v>
      </c>
      <c r="H72" s="105">
        <v>280</v>
      </c>
      <c r="I72" s="107">
        <f t="shared" ref="I72" si="119">SUM(F72-E72)*D72</f>
        <v>2625</v>
      </c>
      <c r="J72" s="105">
        <f>SUM(G72-F72)*D72</f>
        <v>3150</v>
      </c>
      <c r="K72" s="105">
        <f t="shared" ref="K72" si="120">SUM(H72-G72)*D72</f>
        <v>4200</v>
      </c>
      <c r="L72" s="107">
        <f t="shared" ref="L72" si="121">SUM(I72:K72)</f>
        <v>9975</v>
      </c>
      <c r="M72" s="108"/>
    </row>
    <row r="73" spans="1:13">
      <c r="A73" s="103" t="s">
        <v>744</v>
      </c>
      <c r="B73" s="104" t="s">
        <v>41</v>
      </c>
      <c r="C73" s="105" t="s">
        <v>14</v>
      </c>
      <c r="D73" s="106">
        <v>2500</v>
      </c>
      <c r="E73" s="106">
        <v>377</v>
      </c>
      <c r="F73" s="105">
        <v>378</v>
      </c>
      <c r="G73" s="105">
        <v>379</v>
      </c>
      <c r="H73" s="105">
        <v>380</v>
      </c>
      <c r="I73" s="107">
        <f t="shared" ref="I73" si="122">SUM(F73-E73)*D73</f>
        <v>2500</v>
      </c>
      <c r="J73" s="105">
        <f>SUM(G73-F73)*D73</f>
        <v>2500</v>
      </c>
      <c r="K73" s="105">
        <f t="shared" ref="K73" si="123">SUM(H73-G73)*D73</f>
        <v>2500</v>
      </c>
      <c r="L73" s="107">
        <f t="shared" ref="L73" si="124">SUM(I73:K73)</f>
        <v>7500</v>
      </c>
      <c r="M73" s="108"/>
    </row>
    <row r="74" spans="1:13">
      <c r="A74" s="103" t="s">
        <v>744</v>
      </c>
      <c r="B74" s="104" t="s">
        <v>745</v>
      </c>
      <c r="C74" s="105" t="s">
        <v>14</v>
      </c>
      <c r="D74" s="106">
        <v>200</v>
      </c>
      <c r="E74" s="106">
        <v>2590</v>
      </c>
      <c r="F74" s="105">
        <v>2620</v>
      </c>
      <c r="G74" s="105">
        <v>2660</v>
      </c>
      <c r="H74" s="105">
        <v>0</v>
      </c>
      <c r="I74" s="107">
        <f t="shared" ref="I74" si="125">SUM(F74-E74)*D74</f>
        <v>6000</v>
      </c>
      <c r="J74" s="105">
        <f>SUM(G74-F74)*D74</f>
        <v>8000</v>
      </c>
      <c r="K74" s="105">
        <v>0</v>
      </c>
      <c r="L74" s="107">
        <f t="shared" ref="L74" si="126">SUM(I74:K74)</f>
        <v>14000</v>
      </c>
      <c r="M74" s="108"/>
    </row>
    <row r="75" spans="1:13">
      <c r="A75" s="103" t="s">
        <v>743</v>
      </c>
      <c r="B75" s="104" t="s">
        <v>46</v>
      </c>
      <c r="C75" s="105" t="s">
        <v>15</v>
      </c>
      <c r="D75" s="106">
        <v>2000</v>
      </c>
      <c r="E75" s="106">
        <v>421</v>
      </c>
      <c r="F75" s="105">
        <v>419</v>
      </c>
      <c r="G75" s="105">
        <v>417</v>
      </c>
      <c r="H75" s="105">
        <v>416</v>
      </c>
      <c r="I75" s="107">
        <f>SUM(E75-F75)*D75</f>
        <v>4000</v>
      </c>
      <c r="J75" s="105">
        <f>SUM(F75-G75)*D75</f>
        <v>4000</v>
      </c>
      <c r="K75" s="105">
        <f t="shared" ref="K75" si="127">SUM(G75-H75)*D75</f>
        <v>2000</v>
      </c>
      <c r="L75" s="107">
        <f t="shared" ref="L75" si="128">SUM(I75:K75)</f>
        <v>10000</v>
      </c>
      <c r="M75" s="108"/>
    </row>
    <row r="76" spans="1:13">
      <c r="A76" s="103" t="s">
        <v>743</v>
      </c>
      <c r="B76" s="104" t="s">
        <v>564</v>
      </c>
      <c r="C76" s="105" t="s">
        <v>15</v>
      </c>
      <c r="D76" s="106">
        <v>8000</v>
      </c>
      <c r="E76" s="106">
        <v>52.9</v>
      </c>
      <c r="F76" s="105">
        <v>52.5</v>
      </c>
      <c r="G76" s="105">
        <v>52</v>
      </c>
      <c r="H76" s="105">
        <v>51.5</v>
      </c>
      <c r="I76" s="107">
        <f>SUM(E76-F76)*D76</f>
        <v>3199.9999999999886</v>
      </c>
      <c r="J76" s="105">
        <f>SUM(F76-G76)*D76</f>
        <v>4000</v>
      </c>
      <c r="K76" s="105">
        <f t="shared" ref="K76" si="129">SUM(G76-H76)*D76</f>
        <v>4000</v>
      </c>
      <c r="L76" s="107">
        <f t="shared" ref="L76" si="130">SUM(I76:K76)</f>
        <v>11199.999999999989</v>
      </c>
      <c r="M76" s="108"/>
    </row>
    <row r="77" spans="1:13">
      <c r="A77" s="103" t="s">
        <v>743</v>
      </c>
      <c r="B77" s="104" t="s">
        <v>75</v>
      </c>
      <c r="C77" s="105" t="s">
        <v>15</v>
      </c>
      <c r="D77" s="106">
        <v>4000</v>
      </c>
      <c r="E77" s="106">
        <v>142</v>
      </c>
      <c r="F77" s="105">
        <v>141.5</v>
      </c>
      <c r="G77" s="105">
        <v>141</v>
      </c>
      <c r="H77" s="105">
        <v>0</v>
      </c>
      <c r="I77" s="107">
        <f>SUM(E77-F77)*D77</f>
        <v>2000</v>
      </c>
      <c r="J77" s="105">
        <f>SUM(F77-G77)*D77</f>
        <v>2000</v>
      </c>
      <c r="K77" s="105">
        <v>0</v>
      </c>
      <c r="L77" s="107">
        <f t="shared" ref="L77" si="131">SUM(I77:K77)</f>
        <v>4000</v>
      </c>
      <c r="M77" s="108"/>
    </row>
    <row r="78" spans="1:13">
      <c r="A78" s="103" t="s">
        <v>743</v>
      </c>
      <c r="B78" s="104" t="s">
        <v>51</v>
      </c>
      <c r="C78" s="105" t="s">
        <v>15</v>
      </c>
      <c r="D78" s="106">
        <v>1061</v>
      </c>
      <c r="E78" s="106">
        <v>342.9</v>
      </c>
      <c r="F78" s="105">
        <v>340.5</v>
      </c>
      <c r="G78" s="105">
        <v>0</v>
      </c>
      <c r="H78" s="105">
        <v>0</v>
      </c>
      <c r="I78" s="107">
        <f>SUM(E78-F78)*D78</f>
        <v>2546.399999999976</v>
      </c>
      <c r="J78" s="105">
        <v>0</v>
      </c>
      <c r="K78" s="105">
        <f t="shared" ref="K78" si="132">SUM(G78-H78)*D78</f>
        <v>0</v>
      </c>
      <c r="L78" s="107">
        <f t="shared" ref="L78" si="133">SUM(I78:K78)</f>
        <v>2546.399999999976</v>
      </c>
      <c r="M78" s="108"/>
    </row>
    <row r="79" spans="1:13">
      <c r="A79" s="103" t="s">
        <v>743</v>
      </c>
      <c r="B79" s="104" t="s">
        <v>40</v>
      </c>
      <c r="C79" s="105" t="s">
        <v>15</v>
      </c>
      <c r="D79" s="106">
        <v>4500</v>
      </c>
      <c r="E79" s="106">
        <v>94.4</v>
      </c>
      <c r="F79" s="105">
        <v>94.4</v>
      </c>
      <c r="G79" s="105">
        <v>0</v>
      </c>
      <c r="H79" s="105">
        <v>0</v>
      </c>
      <c r="I79" s="107">
        <f t="shared" ref="I79" si="134">SUM(F79-E79)*D79</f>
        <v>0</v>
      </c>
      <c r="J79" s="105">
        <v>0</v>
      </c>
      <c r="K79" s="105">
        <v>0</v>
      </c>
      <c r="L79" s="107">
        <f t="shared" ref="L79" si="135">SUM(I79:K79)</f>
        <v>0</v>
      </c>
      <c r="M79" s="108"/>
    </row>
    <row r="80" spans="1:13">
      <c r="A80" s="103" t="s">
        <v>742</v>
      </c>
      <c r="B80" s="104" t="s">
        <v>158</v>
      </c>
      <c r="C80" s="105" t="s">
        <v>14</v>
      </c>
      <c r="D80" s="106">
        <v>1500</v>
      </c>
      <c r="E80" s="106">
        <v>528.5</v>
      </c>
      <c r="F80" s="105">
        <v>529.95000000000005</v>
      </c>
      <c r="G80" s="105">
        <v>0</v>
      </c>
      <c r="H80" s="105">
        <v>0</v>
      </c>
      <c r="I80" s="107">
        <f t="shared" ref="I80:I82" si="136">SUM(F80-E80)*D80</f>
        <v>2175.0000000000682</v>
      </c>
      <c r="J80" s="105">
        <v>0</v>
      </c>
      <c r="K80" s="105">
        <v>0</v>
      </c>
      <c r="L80" s="107">
        <f t="shared" ref="L80" si="137">SUM(I80:K80)</f>
        <v>2175.0000000000682</v>
      </c>
      <c r="M80" s="108"/>
    </row>
    <row r="81" spans="1:13">
      <c r="A81" s="103" t="s">
        <v>740</v>
      </c>
      <c r="B81" s="104" t="s">
        <v>25</v>
      </c>
      <c r="C81" s="105" t="s">
        <v>15</v>
      </c>
      <c r="D81" s="106">
        <v>3000</v>
      </c>
      <c r="E81" s="106">
        <v>177.5</v>
      </c>
      <c r="F81" s="105">
        <v>178.5</v>
      </c>
      <c r="G81" s="105">
        <v>0</v>
      </c>
      <c r="H81" s="105">
        <v>0</v>
      </c>
      <c r="I81" s="107">
        <f>SUM(E81-F81)*D81</f>
        <v>-3000</v>
      </c>
      <c r="J81" s="105">
        <v>0</v>
      </c>
      <c r="K81" s="105">
        <v>0</v>
      </c>
      <c r="L81" s="107">
        <f t="shared" ref="L81" si="138">SUM(I81:K81)</f>
        <v>-3000</v>
      </c>
      <c r="M81" s="108"/>
    </row>
    <row r="82" spans="1:13">
      <c r="A82" s="103" t="s">
        <v>740</v>
      </c>
      <c r="B82" s="104" t="s">
        <v>741</v>
      </c>
      <c r="C82" s="105" t="s">
        <v>14</v>
      </c>
      <c r="D82" s="106">
        <v>700</v>
      </c>
      <c r="E82" s="106">
        <v>835</v>
      </c>
      <c r="F82" s="105">
        <v>838</v>
      </c>
      <c r="G82" s="105">
        <v>0</v>
      </c>
      <c r="H82" s="105">
        <v>0</v>
      </c>
      <c r="I82" s="107">
        <f t="shared" si="136"/>
        <v>2100</v>
      </c>
      <c r="J82" s="105">
        <v>0</v>
      </c>
      <c r="K82" s="105">
        <v>0</v>
      </c>
      <c r="L82" s="107">
        <f t="shared" ref="L82" si="139">SUM(I82:K82)</f>
        <v>2100</v>
      </c>
      <c r="M82" s="108"/>
    </row>
    <row r="83" spans="1:13">
      <c r="A83" s="103" t="s">
        <v>740</v>
      </c>
      <c r="B83" s="104" t="s">
        <v>75</v>
      </c>
      <c r="C83" s="105" t="s">
        <v>14</v>
      </c>
      <c r="D83" s="106">
        <v>4000</v>
      </c>
      <c r="E83" s="106">
        <v>147.5</v>
      </c>
      <c r="F83" s="105">
        <v>146.9</v>
      </c>
      <c r="G83" s="105">
        <v>0</v>
      </c>
      <c r="H83" s="105">
        <v>0</v>
      </c>
      <c r="I83" s="107">
        <f t="shared" ref="I83" si="140">SUM(F83-E83)*D83</f>
        <v>-2399.9999999999773</v>
      </c>
      <c r="J83" s="105">
        <v>0</v>
      </c>
      <c r="K83" s="105">
        <v>0</v>
      </c>
      <c r="L83" s="107">
        <f t="shared" ref="L83" si="141">SUM(I83:K83)</f>
        <v>-2399.9999999999773</v>
      </c>
      <c r="M83" s="108"/>
    </row>
    <row r="84" spans="1:13">
      <c r="A84" s="103" t="s">
        <v>739</v>
      </c>
      <c r="B84" s="104" t="s">
        <v>642</v>
      </c>
      <c r="C84" s="105" t="s">
        <v>14</v>
      </c>
      <c r="D84" s="106">
        <v>1400</v>
      </c>
      <c r="E84" s="106">
        <v>729</v>
      </c>
      <c r="F84" s="105">
        <v>731</v>
      </c>
      <c r="G84" s="105">
        <v>733</v>
      </c>
      <c r="H84" s="105">
        <v>0</v>
      </c>
      <c r="I84" s="107">
        <f t="shared" ref="I84" si="142">SUM(F84-E84)*D84</f>
        <v>2800</v>
      </c>
      <c r="J84" s="105">
        <f>SUM(G84-F84)*D84</f>
        <v>2800</v>
      </c>
      <c r="K84" s="105">
        <v>0</v>
      </c>
      <c r="L84" s="107">
        <f t="shared" ref="L84:L91" si="143">SUM(I84:K84)</f>
        <v>5600</v>
      </c>
      <c r="M84" s="108"/>
    </row>
    <row r="85" spans="1:13">
      <c r="A85" s="103" t="s">
        <v>739</v>
      </c>
      <c r="B85" s="104" t="s">
        <v>50</v>
      </c>
      <c r="C85" s="105" t="s">
        <v>14</v>
      </c>
      <c r="D85" s="106">
        <v>1200</v>
      </c>
      <c r="E85" s="106">
        <v>417</v>
      </c>
      <c r="F85" s="105">
        <v>417</v>
      </c>
      <c r="G85" s="105">
        <v>0</v>
      </c>
      <c r="H85" s="105">
        <v>0</v>
      </c>
      <c r="I85" s="107">
        <f t="shared" ref="I85:I86" si="144">SUM(F85-E85)*D85</f>
        <v>0</v>
      </c>
      <c r="J85" s="105">
        <v>0</v>
      </c>
      <c r="K85" s="105">
        <v>0</v>
      </c>
      <c r="L85" s="107">
        <f t="shared" si="143"/>
        <v>0</v>
      </c>
      <c r="M85" s="108"/>
    </row>
    <row r="86" spans="1:13">
      <c r="A86" s="103" t="s">
        <v>739</v>
      </c>
      <c r="B86" s="104" t="s">
        <v>562</v>
      </c>
      <c r="C86" s="105" t="s">
        <v>14</v>
      </c>
      <c r="D86" s="106">
        <v>110</v>
      </c>
      <c r="E86" s="106">
        <v>429</v>
      </c>
      <c r="F86" s="105">
        <v>426</v>
      </c>
      <c r="G86" s="105">
        <v>0</v>
      </c>
      <c r="H86" s="105">
        <v>0</v>
      </c>
      <c r="I86" s="107">
        <f t="shared" si="144"/>
        <v>-330</v>
      </c>
      <c r="J86" s="105">
        <v>0</v>
      </c>
      <c r="K86" s="105">
        <v>0</v>
      </c>
      <c r="L86" s="107">
        <f t="shared" si="143"/>
        <v>-330</v>
      </c>
      <c r="M86" s="108"/>
    </row>
    <row r="87" spans="1:13">
      <c r="A87" s="103" t="s">
        <v>739</v>
      </c>
      <c r="B87" s="104" t="s">
        <v>73</v>
      </c>
      <c r="C87" s="105" t="s">
        <v>14</v>
      </c>
      <c r="D87" s="106">
        <v>6000</v>
      </c>
      <c r="E87" s="106">
        <v>69.7</v>
      </c>
      <c r="F87" s="105">
        <v>69.3</v>
      </c>
      <c r="G87" s="105">
        <v>0</v>
      </c>
      <c r="H87" s="105">
        <v>0</v>
      </c>
      <c r="I87" s="107">
        <f t="shared" ref="I87" si="145">SUM(F87-E87)*D87</f>
        <v>-2400.0000000000341</v>
      </c>
      <c r="J87" s="105">
        <v>0</v>
      </c>
      <c r="K87" s="105">
        <v>0</v>
      </c>
      <c r="L87" s="107">
        <f t="shared" si="143"/>
        <v>-2400.0000000000341</v>
      </c>
      <c r="M87" s="108"/>
    </row>
    <row r="88" spans="1:13">
      <c r="A88" s="103" t="s">
        <v>738</v>
      </c>
      <c r="B88" s="104" t="s">
        <v>274</v>
      </c>
      <c r="C88" s="105" t="s">
        <v>14</v>
      </c>
      <c r="D88" s="106">
        <v>700</v>
      </c>
      <c r="E88" s="106">
        <v>1068</v>
      </c>
      <c r="F88" s="105">
        <v>1072</v>
      </c>
      <c r="G88" s="105">
        <v>0</v>
      </c>
      <c r="H88" s="105">
        <v>0</v>
      </c>
      <c r="I88" s="107">
        <f t="shared" ref="I88" si="146">SUM(F88-E88)*D88</f>
        <v>2800</v>
      </c>
      <c r="J88" s="105">
        <v>0</v>
      </c>
      <c r="K88" s="105">
        <f t="shared" ref="K88" si="147">SUM(H88-G88)*D88</f>
        <v>0</v>
      </c>
      <c r="L88" s="107">
        <f t="shared" si="143"/>
        <v>2800</v>
      </c>
      <c r="M88" s="108"/>
    </row>
    <row r="89" spans="1:13">
      <c r="A89" s="103" t="s">
        <v>738</v>
      </c>
      <c r="B89" s="104" t="s">
        <v>52</v>
      </c>
      <c r="C89" s="105" t="s">
        <v>14</v>
      </c>
      <c r="D89" s="106">
        <v>2000</v>
      </c>
      <c r="E89" s="106">
        <v>223</v>
      </c>
      <c r="F89" s="105">
        <v>224</v>
      </c>
      <c r="G89" s="105">
        <v>225</v>
      </c>
      <c r="H89" s="105">
        <v>226</v>
      </c>
      <c r="I89" s="107">
        <f t="shared" ref="I89" si="148">SUM(F89-E89)*D89</f>
        <v>2000</v>
      </c>
      <c r="J89" s="105">
        <f>SUM(G89-F89)*D89</f>
        <v>2000</v>
      </c>
      <c r="K89" s="105">
        <f t="shared" ref="K89:K90" si="149">SUM(H89-G89)*D89</f>
        <v>2000</v>
      </c>
      <c r="L89" s="107">
        <f t="shared" si="143"/>
        <v>6000</v>
      </c>
      <c r="M89" s="108"/>
    </row>
    <row r="90" spans="1:13">
      <c r="A90" s="103" t="s">
        <v>738</v>
      </c>
      <c r="B90" s="104" t="s">
        <v>49</v>
      </c>
      <c r="C90" s="105" t="s">
        <v>14</v>
      </c>
      <c r="D90" s="106">
        <v>1000</v>
      </c>
      <c r="E90" s="106">
        <v>675</v>
      </c>
      <c r="F90" s="105">
        <v>677</v>
      </c>
      <c r="G90" s="105">
        <v>679</v>
      </c>
      <c r="H90" s="105">
        <v>680.9</v>
      </c>
      <c r="I90" s="107">
        <f t="shared" ref="I90" si="150">SUM(F90-E90)*D90</f>
        <v>2000</v>
      </c>
      <c r="J90" s="105">
        <f>SUM(G90-F90)*D90</f>
        <v>2000</v>
      </c>
      <c r="K90" s="105">
        <f t="shared" si="149"/>
        <v>1899.9999999999773</v>
      </c>
      <c r="L90" s="107">
        <f t="shared" si="143"/>
        <v>5899.9999999999773</v>
      </c>
      <c r="M90" s="108"/>
    </row>
    <row r="91" spans="1:13">
      <c r="A91" s="103" t="s">
        <v>738</v>
      </c>
      <c r="B91" s="104" t="s">
        <v>50</v>
      </c>
      <c r="C91" s="105" t="s">
        <v>14</v>
      </c>
      <c r="D91" s="106">
        <v>1200</v>
      </c>
      <c r="E91" s="106">
        <v>411</v>
      </c>
      <c r="F91" s="105">
        <v>413</v>
      </c>
      <c r="G91" s="105">
        <v>415</v>
      </c>
      <c r="H91" s="105">
        <v>0</v>
      </c>
      <c r="I91" s="107">
        <f t="shared" ref="I91" si="151">SUM(F91-E91)*D91</f>
        <v>2400</v>
      </c>
      <c r="J91" s="105">
        <f>SUM(G91-F91)*D91</f>
        <v>2400</v>
      </c>
      <c r="K91" s="105">
        <v>0</v>
      </c>
      <c r="L91" s="107">
        <f t="shared" si="143"/>
        <v>4800</v>
      </c>
      <c r="M91" s="108"/>
    </row>
    <row r="92" spans="1:13">
      <c r="A92" s="103" t="s">
        <v>738</v>
      </c>
      <c r="B92" s="104" t="s">
        <v>118</v>
      </c>
      <c r="C92" s="105" t="s">
        <v>14</v>
      </c>
      <c r="D92" s="106">
        <v>1600</v>
      </c>
      <c r="E92" s="106">
        <v>317.5</v>
      </c>
      <c r="F92" s="105">
        <v>319.5</v>
      </c>
      <c r="G92" s="105">
        <v>321.5</v>
      </c>
      <c r="H92" s="105">
        <v>0</v>
      </c>
      <c r="I92" s="107">
        <f t="shared" ref="I92" si="152">SUM(F92-E92)*D92</f>
        <v>3200</v>
      </c>
      <c r="J92" s="105">
        <f>SUM(G92-F92)*D92</f>
        <v>3200</v>
      </c>
      <c r="K92" s="105">
        <v>0</v>
      </c>
      <c r="L92" s="107">
        <f t="shared" ref="L92" si="153">SUM(I92:K92)</f>
        <v>6400</v>
      </c>
      <c r="M92" s="108"/>
    </row>
    <row r="93" spans="1:13">
      <c r="A93" s="103" t="s">
        <v>737</v>
      </c>
      <c r="B93" s="104" t="s">
        <v>123</v>
      </c>
      <c r="C93" s="105" t="s">
        <v>14</v>
      </c>
      <c r="D93" s="106">
        <v>800</v>
      </c>
      <c r="E93" s="106">
        <v>599</v>
      </c>
      <c r="F93" s="105">
        <v>596</v>
      </c>
      <c r="G93" s="105">
        <v>0</v>
      </c>
      <c r="H93" s="105">
        <v>0</v>
      </c>
      <c r="I93" s="107">
        <f t="shared" ref="I93" si="154">SUM(F93-E93)*D93</f>
        <v>-2400</v>
      </c>
      <c r="J93" s="105">
        <v>0</v>
      </c>
      <c r="K93" s="105">
        <f t="shared" ref="K93" si="155">SUM(H93-G93)*D93</f>
        <v>0</v>
      </c>
      <c r="L93" s="107">
        <f t="shared" ref="L93" si="156">SUM(I93:K93)</f>
        <v>-2400</v>
      </c>
      <c r="M93" s="108"/>
    </row>
    <row r="94" spans="1:13">
      <c r="A94" s="103" t="s">
        <v>737</v>
      </c>
      <c r="B94" s="104" t="s">
        <v>41</v>
      </c>
      <c r="C94" s="105" t="s">
        <v>14</v>
      </c>
      <c r="D94" s="106">
        <v>2500</v>
      </c>
      <c r="E94" s="106">
        <v>376.15</v>
      </c>
      <c r="F94" s="105">
        <v>375</v>
      </c>
      <c r="G94" s="105">
        <v>0</v>
      </c>
      <c r="H94" s="105">
        <v>0</v>
      </c>
      <c r="I94" s="107">
        <f t="shared" ref="I94" si="157">SUM(F94-E94)*D94</f>
        <v>-2874.9999999999432</v>
      </c>
      <c r="J94" s="105">
        <v>0</v>
      </c>
      <c r="K94" s="105">
        <f t="shared" ref="K94" si="158">SUM(H94-G94)*D94</f>
        <v>0</v>
      </c>
      <c r="L94" s="107">
        <f t="shared" ref="L94" si="159">SUM(I94:K94)</f>
        <v>-2874.9999999999432</v>
      </c>
      <c r="M94" s="108"/>
    </row>
    <row r="95" spans="1:13">
      <c r="A95" s="103" t="s">
        <v>737</v>
      </c>
      <c r="B95" s="104" t="s">
        <v>92</v>
      </c>
      <c r="C95" s="105" t="s">
        <v>14</v>
      </c>
      <c r="D95" s="106">
        <v>600</v>
      </c>
      <c r="E95" s="106">
        <v>1715</v>
      </c>
      <c r="F95" s="105">
        <v>1720</v>
      </c>
      <c r="G95" s="105">
        <v>1725</v>
      </c>
      <c r="H95" s="105">
        <v>1730</v>
      </c>
      <c r="I95" s="107">
        <f t="shared" ref="I95" si="160">SUM(F95-E95)*D95</f>
        <v>3000</v>
      </c>
      <c r="J95" s="105">
        <f>SUM(G95-F95)*D95</f>
        <v>3000</v>
      </c>
      <c r="K95" s="105">
        <f t="shared" ref="K95" si="161">SUM(H95-G95)*D95</f>
        <v>3000</v>
      </c>
      <c r="L95" s="107">
        <f t="shared" ref="L95" si="162">SUM(I95:K95)</f>
        <v>9000</v>
      </c>
      <c r="M95" s="108"/>
    </row>
    <row r="96" spans="1:13">
      <c r="A96" s="103" t="s">
        <v>735</v>
      </c>
      <c r="B96" s="104" t="s">
        <v>42</v>
      </c>
      <c r="C96" s="105" t="s">
        <v>14</v>
      </c>
      <c r="D96" s="106">
        <v>2800</v>
      </c>
      <c r="E96" s="106">
        <v>158</v>
      </c>
      <c r="F96" s="105">
        <v>158.75</v>
      </c>
      <c r="G96" s="105">
        <v>159.5</v>
      </c>
      <c r="H96" s="105">
        <v>160</v>
      </c>
      <c r="I96" s="107">
        <f t="shared" ref="I96" si="163">SUM(F96-E96)*D96</f>
        <v>2100</v>
      </c>
      <c r="J96" s="105">
        <f>SUM(G96-F96)*D96</f>
        <v>2100</v>
      </c>
      <c r="K96" s="105">
        <f t="shared" ref="K96:K101" si="164">SUM(H96-G96)*D96</f>
        <v>1400</v>
      </c>
      <c r="L96" s="107">
        <f t="shared" ref="L96" si="165">SUM(I96:K96)</f>
        <v>5600</v>
      </c>
      <c r="M96" s="108"/>
    </row>
    <row r="97" spans="1:13">
      <c r="A97" s="103" t="s">
        <v>735</v>
      </c>
      <c r="B97" s="104" t="s">
        <v>736</v>
      </c>
      <c r="C97" s="105" t="s">
        <v>14</v>
      </c>
      <c r="D97" s="106">
        <v>300</v>
      </c>
      <c r="E97" s="106">
        <v>1975</v>
      </c>
      <c r="F97" s="105">
        <v>1985</v>
      </c>
      <c r="G97" s="105">
        <v>0</v>
      </c>
      <c r="H97" s="105">
        <v>0</v>
      </c>
      <c r="I97" s="107">
        <f t="shared" ref="I97" si="166">SUM(F97-E97)*D97</f>
        <v>3000</v>
      </c>
      <c r="J97" s="105">
        <v>0</v>
      </c>
      <c r="K97" s="105">
        <f t="shared" si="164"/>
        <v>0</v>
      </c>
      <c r="L97" s="107">
        <f t="shared" ref="L97" si="167">SUM(I97:K97)</f>
        <v>3000</v>
      </c>
      <c r="M97" s="108"/>
    </row>
    <row r="98" spans="1:13">
      <c r="A98" s="103" t="s">
        <v>734</v>
      </c>
      <c r="B98" s="104" t="s">
        <v>66</v>
      </c>
      <c r="C98" s="105" t="s">
        <v>14</v>
      </c>
      <c r="D98" s="106">
        <v>250</v>
      </c>
      <c r="E98" s="106">
        <v>3396</v>
      </c>
      <c r="F98" s="105">
        <v>3406</v>
      </c>
      <c r="G98" s="105">
        <v>3416</v>
      </c>
      <c r="H98" s="105">
        <v>3426</v>
      </c>
      <c r="I98" s="107">
        <f t="shared" ref="I98" si="168">SUM(F98-E98)*D98</f>
        <v>2500</v>
      </c>
      <c r="J98" s="105">
        <f>SUM(G98-F98)*D98</f>
        <v>2500</v>
      </c>
      <c r="K98" s="105">
        <f t="shared" si="164"/>
        <v>2500</v>
      </c>
      <c r="L98" s="107">
        <f t="shared" ref="L98" si="169">SUM(I98:K98)</f>
        <v>7500</v>
      </c>
      <c r="M98" s="108"/>
    </row>
    <row r="99" spans="1:13">
      <c r="A99" s="103" t="s">
        <v>734</v>
      </c>
      <c r="B99" s="104" t="s">
        <v>32</v>
      </c>
      <c r="C99" s="105" t="s">
        <v>14</v>
      </c>
      <c r="D99" s="106">
        <v>1000</v>
      </c>
      <c r="E99" s="106">
        <v>634.5</v>
      </c>
      <c r="F99" s="105">
        <v>636.5</v>
      </c>
      <c r="G99" s="105">
        <v>638.5</v>
      </c>
      <c r="H99" s="105">
        <v>641</v>
      </c>
      <c r="I99" s="107">
        <f t="shared" ref="I99" si="170">SUM(F99-E99)*D99</f>
        <v>2000</v>
      </c>
      <c r="J99" s="105">
        <f>SUM(G99-F99)*D99</f>
        <v>2000</v>
      </c>
      <c r="K99" s="105">
        <f t="shared" si="164"/>
        <v>2500</v>
      </c>
      <c r="L99" s="107">
        <f t="shared" ref="L99" si="171">SUM(I99:K99)</f>
        <v>6500</v>
      </c>
      <c r="M99" s="108"/>
    </row>
    <row r="100" spans="1:13">
      <c r="A100" s="103" t="s">
        <v>734</v>
      </c>
      <c r="B100" s="104" t="s">
        <v>566</v>
      </c>
      <c r="C100" s="105" t="s">
        <v>14</v>
      </c>
      <c r="D100" s="106">
        <v>8500</v>
      </c>
      <c r="E100" s="106">
        <v>36.299999999999997</v>
      </c>
      <c r="F100" s="105">
        <v>36.200000000000003</v>
      </c>
      <c r="G100" s="105">
        <v>0</v>
      </c>
      <c r="H100" s="105">
        <v>0</v>
      </c>
      <c r="I100" s="107">
        <f t="shared" ref="I100" si="172">SUM(F100-E100)*D100</f>
        <v>-849.99999999995168</v>
      </c>
      <c r="J100" s="105">
        <v>0</v>
      </c>
      <c r="K100" s="105">
        <f t="shared" si="164"/>
        <v>0</v>
      </c>
      <c r="L100" s="107">
        <f t="shared" ref="L100" si="173">SUM(I100:K100)</f>
        <v>-849.99999999995168</v>
      </c>
      <c r="M100" s="108"/>
    </row>
    <row r="101" spans="1:13">
      <c r="A101" s="103" t="s">
        <v>734</v>
      </c>
      <c r="B101" s="104" t="s">
        <v>69</v>
      </c>
      <c r="C101" s="105" t="s">
        <v>14</v>
      </c>
      <c r="D101" s="106">
        <v>750</v>
      </c>
      <c r="E101" s="106">
        <v>714.5</v>
      </c>
      <c r="F101" s="105">
        <v>710.5</v>
      </c>
      <c r="G101" s="105">
        <v>0</v>
      </c>
      <c r="H101" s="105">
        <v>0</v>
      </c>
      <c r="I101" s="107">
        <f t="shared" ref="I101" si="174">SUM(F101-E101)*D101</f>
        <v>-3000</v>
      </c>
      <c r="J101" s="105">
        <v>0</v>
      </c>
      <c r="K101" s="105">
        <f t="shared" si="164"/>
        <v>0</v>
      </c>
      <c r="L101" s="107">
        <f t="shared" ref="L101" si="175">SUM(I101:K101)</f>
        <v>-3000</v>
      </c>
      <c r="M101" s="108"/>
    </row>
    <row r="102" spans="1:13">
      <c r="A102" s="103" t="s">
        <v>731</v>
      </c>
      <c r="B102" s="104" t="s">
        <v>732</v>
      </c>
      <c r="C102" s="105" t="s">
        <v>14</v>
      </c>
      <c r="D102" s="106">
        <v>2200</v>
      </c>
      <c r="E102" s="106">
        <v>197</v>
      </c>
      <c r="F102" s="105">
        <v>198</v>
      </c>
      <c r="G102" s="105">
        <v>199</v>
      </c>
      <c r="H102" s="105">
        <v>0</v>
      </c>
      <c r="I102" s="107">
        <f t="shared" ref="I102" si="176">SUM(F102-E102)*D102</f>
        <v>2200</v>
      </c>
      <c r="J102" s="105">
        <f>SUM(G102-F102)*D102</f>
        <v>2200</v>
      </c>
      <c r="K102" s="105">
        <v>0</v>
      </c>
      <c r="L102" s="107">
        <f t="shared" ref="L102" si="177">SUM(I102:K102)</f>
        <v>4400</v>
      </c>
      <c r="M102" s="108"/>
    </row>
    <row r="103" spans="1:13">
      <c r="A103" s="103" t="s">
        <v>731</v>
      </c>
      <c r="B103" s="104" t="s">
        <v>236</v>
      </c>
      <c r="C103" s="105" t="s">
        <v>14</v>
      </c>
      <c r="D103" s="106">
        <v>250</v>
      </c>
      <c r="E103" s="106">
        <v>2795</v>
      </c>
      <c r="F103" s="105">
        <v>2785</v>
      </c>
      <c r="G103" s="105">
        <v>0</v>
      </c>
      <c r="H103" s="105">
        <v>0</v>
      </c>
      <c r="I103" s="107">
        <f t="shared" ref="I103" si="178">SUM(F103-E103)*D103</f>
        <v>-2500</v>
      </c>
      <c r="J103" s="105">
        <v>0</v>
      </c>
      <c r="K103" s="105">
        <f t="shared" ref="K103" si="179">SUM(G103-H103)*D103</f>
        <v>0</v>
      </c>
      <c r="L103" s="107">
        <f t="shared" ref="L103" si="180">SUM(I103:K103)</f>
        <v>-2500</v>
      </c>
      <c r="M103" s="108"/>
    </row>
    <row r="104" spans="1:13">
      <c r="A104" s="103" t="s">
        <v>731</v>
      </c>
      <c r="B104" s="104" t="s">
        <v>25</v>
      </c>
      <c r="C104" s="105" t="s">
        <v>14</v>
      </c>
      <c r="D104" s="106">
        <v>3000</v>
      </c>
      <c r="E104" s="106">
        <v>174</v>
      </c>
      <c r="F104" s="105">
        <v>174</v>
      </c>
      <c r="G104" s="105">
        <v>0</v>
      </c>
      <c r="H104" s="105">
        <v>0</v>
      </c>
      <c r="I104" s="107">
        <f t="shared" ref="I104" si="181">SUM(F104-E104)*D104</f>
        <v>0</v>
      </c>
      <c r="J104" s="105">
        <v>0</v>
      </c>
      <c r="K104" s="105">
        <f t="shared" ref="K104" si="182">SUM(G104-H104)*D104</f>
        <v>0</v>
      </c>
      <c r="L104" s="107">
        <f t="shared" ref="L104" si="183">SUM(I104:K104)</f>
        <v>0</v>
      </c>
      <c r="M104" s="108"/>
    </row>
    <row r="105" spans="1:13">
      <c r="A105" s="103" t="s">
        <v>728</v>
      </c>
      <c r="B105" s="104" t="s">
        <v>19</v>
      </c>
      <c r="C105" s="105" t="s">
        <v>14</v>
      </c>
      <c r="D105" s="106">
        <v>900</v>
      </c>
      <c r="E105" s="106">
        <v>571</v>
      </c>
      <c r="F105" s="105">
        <v>573.79999999999995</v>
      </c>
      <c r="G105" s="105">
        <v>0</v>
      </c>
      <c r="H105" s="105">
        <v>0</v>
      </c>
      <c r="I105" s="107">
        <f t="shared" ref="I105" si="184">SUM(F105-E105)*D105</f>
        <v>2519.9999999999591</v>
      </c>
      <c r="J105" s="105">
        <v>0</v>
      </c>
      <c r="K105" s="105">
        <f t="shared" ref="K105:K120" si="185">SUM(G105-H105)*D105</f>
        <v>0</v>
      </c>
      <c r="L105" s="107">
        <f t="shared" ref="L105" si="186">SUM(I105:K105)</f>
        <v>2519.9999999999591</v>
      </c>
      <c r="M105" s="108"/>
    </row>
    <row r="106" spans="1:13">
      <c r="A106" s="103" t="s">
        <v>728</v>
      </c>
      <c r="B106" s="104" t="s">
        <v>251</v>
      </c>
      <c r="C106" s="105" t="s">
        <v>14</v>
      </c>
      <c r="D106" s="106">
        <v>4600</v>
      </c>
      <c r="E106" s="106">
        <v>108</v>
      </c>
      <c r="F106" s="105">
        <v>109</v>
      </c>
      <c r="G106" s="105">
        <v>0</v>
      </c>
      <c r="H106" s="105">
        <v>0</v>
      </c>
      <c r="I106" s="107">
        <f t="shared" ref="I106" si="187">SUM(F106-E106)*D106</f>
        <v>4600</v>
      </c>
      <c r="J106" s="105">
        <v>0</v>
      </c>
      <c r="K106" s="105">
        <f t="shared" si="185"/>
        <v>0</v>
      </c>
      <c r="L106" s="107">
        <f t="shared" ref="L106" si="188">SUM(I106:K106)</f>
        <v>4600</v>
      </c>
      <c r="M106" s="108"/>
    </row>
    <row r="107" spans="1:13">
      <c r="A107" s="103" t="s">
        <v>728</v>
      </c>
      <c r="B107" s="104" t="s">
        <v>233</v>
      </c>
      <c r="C107" s="105" t="s">
        <v>14</v>
      </c>
      <c r="D107" s="106">
        <v>6000</v>
      </c>
      <c r="E107" s="106">
        <v>146</v>
      </c>
      <c r="F107" s="105">
        <v>146.5</v>
      </c>
      <c r="G107" s="105">
        <v>0</v>
      </c>
      <c r="H107" s="105">
        <v>0</v>
      </c>
      <c r="I107" s="107">
        <f t="shared" ref="I107" si="189">SUM(F107-E107)*D107</f>
        <v>3000</v>
      </c>
      <c r="J107" s="105">
        <v>0</v>
      </c>
      <c r="K107" s="105">
        <f t="shared" si="185"/>
        <v>0</v>
      </c>
      <c r="L107" s="107">
        <f t="shared" ref="L107" si="190">SUM(I107:K107)</f>
        <v>3000</v>
      </c>
      <c r="M107" s="108"/>
    </row>
    <row r="108" spans="1:13">
      <c r="A108" s="103" t="s">
        <v>727</v>
      </c>
      <c r="B108" s="104" t="s">
        <v>166</v>
      </c>
      <c r="C108" s="105" t="s">
        <v>14</v>
      </c>
      <c r="D108" s="106">
        <v>1000</v>
      </c>
      <c r="E108" s="106">
        <v>431</v>
      </c>
      <c r="F108" s="105">
        <v>433</v>
      </c>
      <c r="G108" s="105">
        <v>0</v>
      </c>
      <c r="H108" s="105">
        <v>0</v>
      </c>
      <c r="I108" s="107">
        <f t="shared" ref="I108:I110" si="191">SUM(F108-E108)*D108</f>
        <v>2000</v>
      </c>
      <c r="J108" s="105">
        <v>0</v>
      </c>
      <c r="K108" s="105">
        <f t="shared" si="185"/>
        <v>0</v>
      </c>
      <c r="L108" s="107">
        <f t="shared" ref="L108" si="192">SUM(I108:K108)</f>
        <v>2000</v>
      </c>
      <c r="M108" s="108"/>
    </row>
    <row r="109" spans="1:13">
      <c r="A109" s="103" t="s">
        <v>727</v>
      </c>
      <c r="B109" s="104" t="s">
        <v>32</v>
      </c>
      <c r="C109" s="105" t="s">
        <v>15</v>
      </c>
      <c r="D109" s="106">
        <v>1000</v>
      </c>
      <c r="E109" s="106">
        <v>609</v>
      </c>
      <c r="F109" s="105">
        <v>607.04999999999995</v>
      </c>
      <c r="G109" s="105">
        <v>0</v>
      </c>
      <c r="H109" s="105">
        <v>0</v>
      </c>
      <c r="I109" s="107">
        <f>SUM(E109-F109)*D109</f>
        <v>1950.0000000000455</v>
      </c>
      <c r="J109" s="105">
        <v>0</v>
      </c>
      <c r="K109" s="105">
        <f t="shared" si="185"/>
        <v>0</v>
      </c>
      <c r="L109" s="107">
        <f t="shared" ref="L109" si="193">SUM(I109:K109)</f>
        <v>1950.0000000000455</v>
      </c>
      <c r="M109" s="108"/>
    </row>
    <row r="110" spans="1:13">
      <c r="A110" s="103" t="s">
        <v>727</v>
      </c>
      <c r="B110" s="104" t="s">
        <v>40</v>
      </c>
      <c r="C110" s="105" t="s">
        <v>14</v>
      </c>
      <c r="D110" s="106">
        <v>4500</v>
      </c>
      <c r="E110" s="106">
        <v>93</v>
      </c>
      <c r="F110" s="105">
        <v>93</v>
      </c>
      <c r="G110" s="105">
        <v>0</v>
      </c>
      <c r="H110" s="105">
        <v>0</v>
      </c>
      <c r="I110" s="107">
        <f t="shared" si="191"/>
        <v>0</v>
      </c>
      <c r="J110" s="105">
        <v>0</v>
      </c>
      <c r="K110" s="105">
        <f t="shared" si="185"/>
        <v>0</v>
      </c>
      <c r="L110" s="107">
        <f t="shared" ref="L110" si="194">SUM(I110:K110)</f>
        <v>0</v>
      </c>
      <c r="M110" s="108"/>
    </row>
    <row r="111" spans="1:13">
      <c r="A111" s="103" t="s">
        <v>727</v>
      </c>
      <c r="B111" s="104" t="s">
        <v>233</v>
      </c>
      <c r="C111" s="105" t="s">
        <v>14</v>
      </c>
      <c r="D111" s="106">
        <v>6000</v>
      </c>
      <c r="E111" s="106">
        <v>144.5</v>
      </c>
      <c r="F111" s="105">
        <v>144.94999999999999</v>
      </c>
      <c r="G111" s="105">
        <v>0</v>
      </c>
      <c r="H111" s="105">
        <v>0</v>
      </c>
      <c r="I111" s="107">
        <f t="shared" ref="I111:I121" si="195">SUM(F111-E111)*D111</f>
        <v>2699.9999999999318</v>
      </c>
      <c r="J111" s="105">
        <v>0</v>
      </c>
      <c r="K111" s="105">
        <f t="shared" si="185"/>
        <v>0</v>
      </c>
      <c r="L111" s="107">
        <f t="shared" ref="L111" si="196">SUM(I111:K111)</f>
        <v>2699.9999999999318</v>
      </c>
      <c r="M111" s="108"/>
    </row>
    <row r="112" spans="1:13">
      <c r="A112" s="103" t="s">
        <v>729</v>
      </c>
      <c r="B112" s="104" t="s">
        <v>128</v>
      </c>
      <c r="C112" s="105" t="s">
        <v>14</v>
      </c>
      <c r="D112" s="106">
        <v>3200</v>
      </c>
      <c r="E112" s="106">
        <v>255</v>
      </c>
      <c r="F112" s="105">
        <v>253.5</v>
      </c>
      <c r="G112" s="105">
        <v>0</v>
      </c>
      <c r="H112" s="105">
        <v>0</v>
      </c>
      <c r="I112" s="107">
        <f t="shared" ref="I112" si="197">SUM(F112-E112)*D112</f>
        <v>-4800</v>
      </c>
      <c r="J112" s="105">
        <v>0</v>
      </c>
      <c r="K112" s="105">
        <f t="shared" ref="K112" si="198">SUM(G112-H112)*D112</f>
        <v>0</v>
      </c>
      <c r="L112" s="107">
        <f t="shared" ref="L112" si="199">SUM(I112:K112)</f>
        <v>-4800</v>
      </c>
      <c r="M112" s="108"/>
    </row>
    <row r="113" spans="1:13">
      <c r="A113" s="103" t="s">
        <v>729</v>
      </c>
      <c r="B113" s="104" t="s">
        <v>178</v>
      </c>
      <c r="C113" s="105" t="s">
        <v>14</v>
      </c>
      <c r="D113" s="106">
        <v>1100</v>
      </c>
      <c r="E113" s="106">
        <v>500</v>
      </c>
      <c r="F113" s="105">
        <v>502</v>
      </c>
      <c r="G113" s="105">
        <v>504</v>
      </c>
      <c r="H113" s="105">
        <v>0</v>
      </c>
      <c r="I113" s="107">
        <f t="shared" ref="I113" si="200">SUM(F113-E113)*D113</f>
        <v>2200</v>
      </c>
      <c r="J113" s="105">
        <f>SUM(G113-F113)*D113</f>
        <v>2200</v>
      </c>
      <c r="K113" s="105">
        <v>0</v>
      </c>
      <c r="L113" s="107">
        <f t="shared" ref="L113" si="201">SUM(I113:K113)</f>
        <v>4400</v>
      </c>
      <c r="M113" s="108"/>
    </row>
    <row r="114" spans="1:13">
      <c r="A114" s="127"/>
      <c r="B114" s="110"/>
      <c r="C114" s="109"/>
      <c r="D114" s="128"/>
      <c r="E114" s="128"/>
      <c r="F114" s="109"/>
      <c r="G114" s="109"/>
      <c r="H114" s="109"/>
      <c r="I114" s="109">
        <f>SUM(I58:I113)</f>
        <v>67971.399999999892</v>
      </c>
      <c r="J114" s="109" t="s">
        <v>548</v>
      </c>
      <c r="K114" s="109"/>
      <c r="L114" s="109">
        <f>SUM(L58:L113)</f>
        <v>172171.39999999994</v>
      </c>
      <c r="M114" s="108"/>
    </row>
    <row r="115" spans="1:13">
      <c r="A115" s="127" t="s">
        <v>733</v>
      </c>
      <c r="B115" s="104"/>
      <c r="C115" s="105"/>
      <c r="D115" s="106"/>
      <c r="E115" s="106"/>
      <c r="F115" s="105"/>
      <c r="G115" s="105"/>
      <c r="H115" s="105"/>
      <c r="I115" s="107"/>
      <c r="J115" s="105"/>
      <c r="K115" s="105"/>
      <c r="L115" s="107"/>
      <c r="M115" s="108"/>
    </row>
    <row r="116" spans="1:13">
      <c r="A116" s="127" t="s">
        <v>609</v>
      </c>
      <c r="B116" s="110" t="s">
        <v>610</v>
      </c>
      <c r="C116" s="109" t="s">
        <v>611</v>
      </c>
      <c r="D116" s="128" t="s">
        <v>612</v>
      </c>
      <c r="E116" s="128" t="s">
        <v>613</v>
      </c>
      <c r="F116" s="109" t="s">
        <v>590</v>
      </c>
      <c r="G116" s="105"/>
      <c r="H116" s="105"/>
      <c r="I116" s="107"/>
      <c r="J116" s="105"/>
      <c r="K116" s="105"/>
      <c r="L116" s="107"/>
      <c r="M116" s="108"/>
    </row>
    <row r="117" spans="1:13">
      <c r="A117" s="103" t="s">
        <v>730</v>
      </c>
      <c r="B117" s="104">
        <v>3</v>
      </c>
      <c r="C117" s="105">
        <f>SUM(A117-B117)</f>
        <v>55</v>
      </c>
      <c r="D117" s="106">
        <v>18</v>
      </c>
      <c r="E117" s="105">
        <f>SUM(C117-D117)</f>
        <v>37</v>
      </c>
      <c r="F117" s="105">
        <f>E117*100/C117</f>
        <v>67.272727272727266</v>
      </c>
      <c r="G117" s="105"/>
      <c r="H117" s="105"/>
      <c r="I117" s="107"/>
      <c r="J117" s="105"/>
      <c r="K117" s="105"/>
      <c r="L117" s="107"/>
      <c r="M117" s="108"/>
    </row>
    <row r="118" spans="1:13">
      <c r="A118" s="110"/>
      <c r="B118" s="111"/>
      <c r="C118" s="111"/>
      <c r="D118" s="111"/>
      <c r="E118" s="111"/>
      <c r="F118" s="129">
        <v>43678</v>
      </c>
      <c r="G118" s="111"/>
      <c r="H118" s="111"/>
      <c r="I118" s="111"/>
      <c r="J118" s="110"/>
      <c r="K118" s="110"/>
      <c r="L118" s="111"/>
      <c r="M118" s="108"/>
    </row>
    <row r="119" spans="1:13">
      <c r="A119" s="103"/>
      <c r="B119" s="104"/>
      <c r="C119" s="105"/>
      <c r="D119" s="106"/>
      <c r="E119" s="106"/>
      <c r="F119" s="105"/>
      <c r="G119" s="105"/>
      <c r="H119" s="105"/>
      <c r="I119" s="107"/>
      <c r="J119" s="105"/>
      <c r="K119" s="105"/>
      <c r="L119" s="107"/>
      <c r="M119" s="108"/>
    </row>
    <row r="120" spans="1:13">
      <c r="A120" s="103" t="s">
        <v>726</v>
      </c>
      <c r="B120" s="104" t="s">
        <v>465</v>
      </c>
      <c r="C120" s="105" t="s">
        <v>15</v>
      </c>
      <c r="D120" s="106">
        <v>4500</v>
      </c>
      <c r="E120" s="106">
        <v>91.5</v>
      </c>
      <c r="F120" s="105">
        <v>91</v>
      </c>
      <c r="G120" s="105">
        <v>90.5</v>
      </c>
      <c r="H120" s="105">
        <v>90</v>
      </c>
      <c r="I120" s="107">
        <f>SUM(E120-F120)*D120</f>
        <v>2250</v>
      </c>
      <c r="J120" s="105">
        <f>SUM(F120-G120)*D120</f>
        <v>2250</v>
      </c>
      <c r="K120" s="105">
        <f t="shared" si="185"/>
        <v>2250</v>
      </c>
      <c r="L120" s="107">
        <f t="shared" ref="L120" si="202">SUM(I120:K120)</f>
        <v>6750</v>
      </c>
      <c r="M120" s="108"/>
    </row>
    <row r="121" spans="1:13">
      <c r="A121" s="103" t="s">
        <v>725</v>
      </c>
      <c r="B121" s="104" t="s">
        <v>49</v>
      </c>
      <c r="C121" s="105" t="s">
        <v>14</v>
      </c>
      <c r="D121" s="106">
        <v>1000</v>
      </c>
      <c r="E121" s="106">
        <v>670.25</v>
      </c>
      <c r="F121" s="105">
        <v>674</v>
      </c>
      <c r="G121" s="105">
        <v>0</v>
      </c>
      <c r="H121" s="105">
        <v>0</v>
      </c>
      <c r="I121" s="107">
        <f t="shared" si="195"/>
        <v>3750</v>
      </c>
      <c r="J121" s="105">
        <v>0</v>
      </c>
      <c r="K121" s="105">
        <f t="shared" ref="K121" si="203">SUM(H121-G121)*D121</f>
        <v>0</v>
      </c>
      <c r="L121" s="107">
        <f t="shared" ref="L121" si="204">SUM(I121:K121)</f>
        <v>3750</v>
      </c>
      <c r="M121" s="108"/>
    </row>
    <row r="122" spans="1:13">
      <c r="A122" s="103" t="s">
        <v>725</v>
      </c>
      <c r="B122" s="104" t="s">
        <v>642</v>
      </c>
      <c r="C122" s="105" t="s">
        <v>14</v>
      </c>
      <c r="D122" s="106">
        <v>1400</v>
      </c>
      <c r="E122" s="106">
        <v>709</v>
      </c>
      <c r="F122" s="105">
        <v>706.5</v>
      </c>
      <c r="G122" s="105">
        <v>0</v>
      </c>
      <c r="H122" s="105">
        <v>0</v>
      </c>
      <c r="I122" s="107">
        <f t="shared" ref="I122" si="205">SUM(F122-E122)*D122</f>
        <v>-3500</v>
      </c>
      <c r="J122" s="105">
        <v>0</v>
      </c>
      <c r="K122" s="105">
        <f t="shared" ref="K122" si="206">SUM(H122-G122)*D122</f>
        <v>0</v>
      </c>
      <c r="L122" s="107">
        <f t="shared" ref="L122" si="207">SUM(I122:K122)</f>
        <v>-3500</v>
      </c>
      <c r="M122" s="108"/>
    </row>
    <row r="123" spans="1:13">
      <c r="A123" s="103" t="s">
        <v>724</v>
      </c>
      <c r="B123" s="104" t="s">
        <v>652</v>
      </c>
      <c r="C123" s="105" t="s">
        <v>14</v>
      </c>
      <c r="D123" s="106">
        <v>400</v>
      </c>
      <c r="E123" s="106">
        <v>1395</v>
      </c>
      <c r="F123" s="105">
        <v>1405</v>
      </c>
      <c r="G123" s="105">
        <v>0</v>
      </c>
      <c r="H123" s="105">
        <v>0</v>
      </c>
      <c r="I123" s="107">
        <f t="shared" ref="I123" si="208">SUM(F123-E123)*D123</f>
        <v>4000</v>
      </c>
      <c r="J123" s="105">
        <v>0</v>
      </c>
      <c r="K123" s="105">
        <f t="shared" ref="K123" si="209">SUM(H123-G123)*D123</f>
        <v>0</v>
      </c>
      <c r="L123" s="107">
        <f t="shared" ref="L123" si="210">SUM(I123:K123)</f>
        <v>4000</v>
      </c>
      <c r="M123" s="108"/>
    </row>
    <row r="124" spans="1:13">
      <c r="A124" s="103" t="s">
        <v>724</v>
      </c>
      <c r="B124" s="104" t="s">
        <v>115</v>
      </c>
      <c r="C124" s="105" t="s">
        <v>14</v>
      </c>
      <c r="D124" s="106">
        <v>2700</v>
      </c>
      <c r="E124" s="106">
        <v>275</v>
      </c>
      <c r="F124" s="105">
        <v>276</v>
      </c>
      <c r="G124" s="105">
        <v>277</v>
      </c>
      <c r="H124" s="105">
        <v>278</v>
      </c>
      <c r="I124" s="107">
        <f t="shared" ref="I124" si="211">SUM(F124-E124)*D124</f>
        <v>2700</v>
      </c>
      <c r="J124" s="105">
        <f>SUM(G124-F124)*D124</f>
        <v>2700</v>
      </c>
      <c r="K124" s="105">
        <f t="shared" ref="K124" si="212">SUM(H124-G124)*D124</f>
        <v>2700</v>
      </c>
      <c r="L124" s="107">
        <f t="shared" ref="L124" si="213">SUM(I124:K124)</f>
        <v>8100</v>
      </c>
      <c r="M124" s="108"/>
    </row>
    <row r="125" spans="1:13">
      <c r="A125" s="103" t="s">
        <v>724</v>
      </c>
      <c r="B125" s="104" t="s">
        <v>42</v>
      </c>
      <c r="C125" s="105" t="s">
        <v>14</v>
      </c>
      <c r="D125" s="106">
        <v>2800</v>
      </c>
      <c r="E125" s="106">
        <v>163</v>
      </c>
      <c r="F125" s="105">
        <v>161.9</v>
      </c>
      <c r="G125" s="105">
        <v>0</v>
      </c>
      <c r="H125" s="105">
        <v>0</v>
      </c>
      <c r="I125" s="107">
        <f t="shared" ref="I125" si="214">SUM(F125-E125)*D125</f>
        <v>-3079.9999999999841</v>
      </c>
      <c r="J125" s="105">
        <v>0</v>
      </c>
      <c r="K125" s="105">
        <v>0</v>
      </c>
      <c r="L125" s="107">
        <f t="shared" ref="L125" si="215">SUM(I125:K125)</f>
        <v>-3079.9999999999841</v>
      </c>
      <c r="M125" s="108"/>
    </row>
    <row r="126" spans="1:13">
      <c r="A126" s="103" t="s">
        <v>724</v>
      </c>
      <c r="B126" s="104" t="s">
        <v>73</v>
      </c>
      <c r="C126" s="105" t="s">
        <v>14</v>
      </c>
      <c r="D126" s="106">
        <v>6000</v>
      </c>
      <c r="E126" s="106">
        <v>70.5</v>
      </c>
      <c r="F126" s="105">
        <v>69.8</v>
      </c>
      <c r="G126" s="105">
        <v>0</v>
      </c>
      <c r="H126" s="105">
        <v>0</v>
      </c>
      <c r="I126" s="107">
        <f t="shared" ref="I126" si="216">SUM(F126-E126)*D126</f>
        <v>-4200.0000000000173</v>
      </c>
      <c r="J126" s="105">
        <v>0</v>
      </c>
      <c r="K126" s="105">
        <v>0</v>
      </c>
      <c r="L126" s="107">
        <f t="shared" ref="L126" si="217">SUM(I126:K126)</f>
        <v>-4200.0000000000173</v>
      </c>
      <c r="M126" s="108"/>
    </row>
    <row r="127" spans="1:13">
      <c r="A127" s="103" t="s">
        <v>723</v>
      </c>
      <c r="B127" s="104" t="s">
        <v>75</v>
      </c>
      <c r="C127" s="105" t="s">
        <v>14</v>
      </c>
      <c r="D127" s="106">
        <v>4500</v>
      </c>
      <c r="E127" s="106">
        <v>136.15</v>
      </c>
      <c r="F127" s="105">
        <v>136.75</v>
      </c>
      <c r="G127" s="105">
        <v>137.5</v>
      </c>
      <c r="H127" s="105">
        <v>0</v>
      </c>
      <c r="I127" s="107">
        <f t="shared" ref="I127" si="218">SUM(F127-E127)*D127</f>
        <v>2699.9999999999745</v>
      </c>
      <c r="J127" s="105">
        <f>SUM(G127-F127)*D127</f>
        <v>3375</v>
      </c>
      <c r="K127" s="105">
        <v>0</v>
      </c>
      <c r="L127" s="107">
        <f t="shared" ref="L127" si="219">SUM(I127:K127)</f>
        <v>6074.9999999999745</v>
      </c>
      <c r="M127" s="108"/>
    </row>
    <row r="128" spans="1:13">
      <c r="A128" s="103" t="s">
        <v>723</v>
      </c>
      <c r="B128" s="104" t="s">
        <v>560</v>
      </c>
      <c r="C128" s="105" t="s">
        <v>14</v>
      </c>
      <c r="D128" s="106">
        <v>20000</v>
      </c>
      <c r="E128" s="106">
        <v>59.7</v>
      </c>
      <c r="F128" s="105">
        <v>60.2</v>
      </c>
      <c r="G128" s="105">
        <v>60.5</v>
      </c>
      <c r="H128" s="105">
        <v>0</v>
      </c>
      <c r="I128" s="107">
        <f t="shared" ref="I128" si="220">SUM(F128-E128)*D128</f>
        <v>10000</v>
      </c>
      <c r="J128" s="105">
        <f>SUM(G128-F128)*D128</f>
        <v>5999.9999999999436</v>
      </c>
      <c r="K128" s="105">
        <v>0</v>
      </c>
      <c r="L128" s="107">
        <f t="shared" ref="L128" si="221">SUM(I128:K128)</f>
        <v>15999.999999999944</v>
      </c>
      <c r="M128" s="108"/>
    </row>
    <row r="129" spans="1:13">
      <c r="A129" s="103" t="s">
        <v>722</v>
      </c>
      <c r="B129" s="104" t="s">
        <v>40</v>
      </c>
      <c r="C129" s="105" t="s">
        <v>14</v>
      </c>
      <c r="D129" s="106">
        <v>4500</v>
      </c>
      <c r="E129" s="106">
        <v>95</v>
      </c>
      <c r="F129" s="105">
        <v>94.25</v>
      </c>
      <c r="G129" s="105">
        <v>0</v>
      </c>
      <c r="H129" s="105">
        <v>0</v>
      </c>
      <c r="I129" s="107">
        <f t="shared" ref="I129" si="222">SUM(F129-E129)*D129</f>
        <v>-3375</v>
      </c>
      <c r="J129" s="105">
        <v>0</v>
      </c>
      <c r="K129" s="105">
        <v>0</v>
      </c>
      <c r="L129" s="107">
        <f t="shared" ref="L129" si="223">SUM(I129:K129)</f>
        <v>-3375</v>
      </c>
      <c r="M129" s="108"/>
    </row>
    <row r="130" spans="1:13">
      <c r="A130" s="103" t="s">
        <v>722</v>
      </c>
      <c r="B130" s="104" t="s">
        <v>709</v>
      </c>
      <c r="C130" s="105" t="s">
        <v>14</v>
      </c>
      <c r="D130" s="106">
        <v>700</v>
      </c>
      <c r="E130" s="106">
        <v>1205</v>
      </c>
      <c r="F130" s="105">
        <v>1208</v>
      </c>
      <c r="G130" s="105">
        <v>0</v>
      </c>
      <c r="H130" s="105">
        <v>0</v>
      </c>
      <c r="I130" s="107">
        <f t="shared" ref="I130" si="224">SUM(F130-E130)*D130</f>
        <v>2100</v>
      </c>
      <c r="J130" s="105">
        <v>0</v>
      </c>
      <c r="K130" s="105">
        <v>0</v>
      </c>
      <c r="L130" s="107">
        <f t="shared" ref="L130" si="225">SUM(I130:K130)</f>
        <v>2100</v>
      </c>
      <c r="M130" s="108"/>
    </row>
    <row r="131" spans="1:13">
      <c r="A131" s="103" t="s">
        <v>721</v>
      </c>
      <c r="B131" s="104" t="s">
        <v>73</v>
      </c>
      <c r="C131" s="105" t="s">
        <v>15</v>
      </c>
      <c r="D131" s="106">
        <v>6000</v>
      </c>
      <c r="E131" s="106">
        <v>65.45</v>
      </c>
      <c r="F131" s="105">
        <v>65.099999999999994</v>
      </c>
      <c r="G131" s="105">
        <v>0</v>
      </c>
      <c r="H131" s="105">
        <v>0</v>
      </c>
      <c r="I131" s="107">
        <f>SUM(E131-F131)*D131</f>
        <v>2100.0000000000509</v>
      </c>
      <c r="J131" s="105">
        <v>0</v>
      </c>
      <c r="K131" s="105">
        <v>0</v>
      </c>
      <c r="L131" s="107">
        <f t="shared" ref="L131" si="226">SUM(I131:K131)</f>
        <v>2100.0000000000509</v>
      </c>
      <c r="M131" s="108"/>
    </row>
    <row r="132" spans="1:13">
      <c r="A132" s="103" t="s">
        <v>721</v>
      </c>
      <c r="B132" s="104" t="s">
        <v>131</v>
      </c>
      <c r="C132" s="105" t="s">
        <v>14</v>
      </c>
      <c r="D132" s="106">
        <v>6000</v>
      </c>
      <c r="E132" s="106">
        <v>117</v>
      </c>
      <c r="F132" s="105">
        <v>117.5</v>
      </c>
      <c r="G132" s="105">
        <v>118</v>
      </c>
      <c r="H132" s="105">
        <v>118.5</v>
      </c>
      <c r="I132" s="107">
        <f t="shared" ref="I132" si="227">SUM(F132-E132)*D132</f>
        <v>3000</v>
      </c>
      <c r="J132" s="105">
        <f>SUM(G132-F132)*D132</f>
        <v>3000</v>
      </c>
      <c r="K132" s="105">
        <f t="shared" ref="K132" si="228">SUM(H132-G132)*D132</f>
        <v>3000</v>
      </c>
      <c r="L132" s="107">
        <f t="shared" ref="L132" si="229">SUM(I132:K132)</f>
        <v>9000</v>
      </c>
      <c r="M132" s="108"/>
    </row>
    <row r="133" spans="1:13">
      <c r="A133" s="103" t="s">
        <v>721</v>
      </c>
      <c r="B133" s="104" t="s">
        <v>37</v>
      </c>
      <c r="C133" s="105" t="s">
        <v>14</v>
      </c>
      <c r="D133" s="106">
        <v>6000</v>
      </c>
      <c r="E133" s="106">
        <v>103</v>
      </c>
      <c r="F133" s="105">
        <v>103</v>
      </c>
      <c r="G133" s="105">
        <v>604</v>
      </c>
      <c r="H133" s="105">
        <v>0</v>
      </c>
      <c r="I133" s="107">
        <f t="shared" ref="I133" si="230">SUM(F133-E133)*D133</f>
        <v>0</v>
      </c>
      <c r="J133" s="105">
        <v>0</v>
      </c>
      <c r="K133" s="105">
        <v>0</v>
      </c>
      <c r="L133" s="107">
        <f t="shared" ref="L133" si="231">SUM(I133:K133)</f>
        <v>0</v>
      </c>
      <c r="M133" s="108"/>
    </row>
    <row r="134" spans="1:13">
      <c r="A134" s="103" t="s">
        <v>721</v>
      </c>
      <c r="B134" s="104" t="s">
        <v>77</v>
      </c>
      <c r="C134" s="105" t="s">
        <v>14</v>
      </c>
      <c r="D134" s="106">
        <v>400</v>
      </c>
      <c r="E134" s="106">
        <v>1473</v>
      </c>
      <c r="F134" s="105">
        <v>1463</v>
      </c>
      <c r="G134" s="105">
        <v>0</v>
      </c>
      <c r="H134" s="105">
        <v>0</v>
      </c>
      <c r="I134" s="107">
        <f t="shared" ref="I134" si="232">SUM(F134-E134)*D134</f>
        <v>-4000</v>
      </c>
      <c r="J134" s="105">
        <v>0</v>
      </c>
      <c r="K134" s="105">
        <v>0</v>
      </c>
      <c r="L134" s="107">
        <f t="shared" ref="L134" si="233">SUM(I134:K134)</f>
        <v>-4000</v>
      </c>
      <c r="M134" s="108"/>
    </row>
    <row r="135" spans="1:13">
      <c r="A135" s="103" t="s">
        <v>721</v>
      </c>
      <c r="B135" s="104" t="s">
        <v>694</v>
      </c>
      <c r="C135" s="105" t="s">
        <v>14</v>
      </c>
      <c r="D135" s="106">
        <v>1800</v>
      </c>
      <c r="E135" s="106">
        <v>366</v>
      </c>
      <c r="F135" s="105">
        <v>364</v>
      </c>
      <c r="G135" s="105">
        <v>0</v>
      </c>
      <c r="H135" s="105">
        <v>0</v>
      </c>
      <c r="I135" s="107">
        <f t="shared" ref="I135" si="234">SUM(F135-E135)*D135</f>
        <v>-3600</v>
      </c>
      <c r="J135" s="105">
        <v>0</v>
      </c>
      <c r="K135" s="105">
        <v>0</v>
      </c>
      <c r="L135" s="107">
        <f t="shared" ref="L135" si="235">SUM(I135:K135)</f>
        <v>-3600</v>
      </c>
      <c r="M135" s="108"/>
    </row>
    <row r="136" spans="1:13">
      <c r="A136" s="103" t="s">
        <v>721</v>
      </c>
      <c r="B136" s="104" t="s">
        <v>642</v>
      </c>
      <c r="C136" s="105" t="s">
        <v>14</v>
      </c>
      <c r="D136" s="106">
        <v>1400</v>
      </c>
      <c r="E136" s="106">
        <v>677.5</v>
      </c>
      <c r="F136" s="105">
        <v>674</v>
      </c>
      <c r="G136" s="105">
        <v>0</v>
      </c>
      <c r="H136" s="105">
        <v>0</v>
      </c>
      <c r="I136" s="107">
        <f t="shared" ref="I136" si="236">SUM(F136-E136)*D136</f>
        <v>-4900</v>
      </c>
      <c r="J136" s="105">
        <v>0</v>
      </c>
      <c r="K136" s="105">
        <v>0</v>
      </c>
      <c r="L136" s="107">
        <f t="shared" ref="L136" si="237">SUM(I136:K136)</f>
        <v>-4900</v>
      </c>
      <c r="M136" s="108"/>
    </row>
    <row r="137" spans="1:13">
      <c r="A137" s="103" t="s">
        <v>719</v>
      </c>
      <c r="B137" s="104" t="s">
        <v>69</v>
      </c>
      <c r="C137" s="105" t="s">
        <v>15</v>
      </c>
      <c r="D137" s="106">
        <v>750</v>
      </c>
      <c r="E137" s="106">
        <v>691.4</v>
      </c>
      <c r="F137" s="105">
        <v>687.4</v>
      </c>
      <c r="G137" s="105">
        <v>683.4</v>
      </c>
      <c r="H137" s="105">
        <v>0</v>
      </c>
      <c r="I137" s="107">
        <f>SUM(E137-F137)*D137</f>
        <v>3000</v>
      </c>
      <c r="J137" s="105">
        <f>SUM(F137-G137)*D137</f>
        <v>3000</v>
      </c>
      <c r="K137" s="105">
        <v>0</v>
      </c>
      <c r="L137" s="107">
        <f t="shared" ref="L137" si="238">SUM(I137:K137)</f>
        <v>6000</v>
      </c>
      <c r="M137" s="108"/>
    </row>
    <row r="138" spans="1:13">
      <c r="A138" s="103" t="s">
        <v>719</v>
      </c>
      <c r="B138" s="104" t="s">
        <v>601</v>
      </c>
      <c r="C138" s="105" t="s">
        <v>14</v>
      </c>
      <c r="D138" s="106">
        <v>1200</v>
      </c>
      <c r="E138" s="106">
        <v>680</v>
      </c>
      <c r="F138" s="105">
        <v>682</v>
      </c>
      <c r="G138" s="105">
        <v>0</v>
      </c>
      <c r="H138" s="105">
        <v>0</v>
      </c>
      <c r="I138" s="107">
        <f t="shared" ref="I138" si="239">SUM(F138-E138)*D138</f>
        <v>2400</v>
      </c>
      <c r="J138" s="105">
        <v>0</v>
      </c>
      <c r="K138" s="105">
        <f>SUM(G138-H138)*D138</f>
        <v>0</v>
      </c>
      <c r="L138" s="107">
        <f t="shared" ref="L138" si="240">SUM(I138:K138)</f>
        <v>2400</v>
      </c>
      <c r="M138" s="108"/>
    </row>
    <row r="139" spans="1:13">
      <c r="A139" s="103" t="s">
        <v>719</v>
      </c>
      <c r="B139" s="104" t="s">
        <v>720</v>
      </c>
      <c r="C139" s="105" t="s">
        <v>14</v>
      </c>
      <c r="D139" s="106">
        <v>400</v>
      </c>
      <c r="E139" s="106">
        <v>1874</v>
      </c>
      <c r="F139" s="105">
        <v>1879</v>
      </c>
      <c r="G139" s="105">
        <v>0</v>
      </c>
      <c r="H139" s="105">
        <v>0</v>
      </c>
      <c r="I139" s="107">
        <f t="shared" ref="I139:I141" si="241">SUM(F139-E139)*D139</f>
        <v>2000</v>
      </c>
      <c r="J139" s="105">
        <v>0</v>
      </c>
      <c r="K139" s="105">
        <f>SUM(G139-H139)*D139</f>
        <v>0</v>
      </c>
      <c r="L139" s="107">
        <f t="shared" ref="L139" si="242">SUM(I139:K139)</f>
        <v>2000</v>
      </c>
      <c r="M139" s="108"/>
    </row>
    <row r="140" spans="1:13">
      <c r="A140" s="103" t="s">
        <v>718</v>
      </c>
      <c r="B140" s="104" t="s">
        <v>39</v>
      </c>
      <c r="C140" s="105" t="s">
        <v>15</v>
      </c>
      <c r="D140" s="106">
        <v>2000</v>
      </c>
      <c r="E140" s="106">
        <v>220.5</v>
      </c>
      <c r="F140" s="105">
        <v>219.5</v>
      </c>
      <c r="G140" s="105">
        <v>218.5</v>
      </c>
      <c r="H140" s="105">
        <v>217.5</v>
      </c>
      <c r="I140" s="107">
        <f>SUM(E140-F140)*D140</f>
        <v>2000</v>
      </c>
      <c r="J140" s="105">
        <f>SUM(F140-G140)*D140</f>
        <v>2000</v>
      </c>
      <c r="K140" s="105">
        <f>SUM(G140-H140)*D140</f>
        <v>2000</v>
      </c>
      <c r="L140" s="107">
        <f t="shared" ref="L140" si="243">SUM(I140:K140)</f>
        <v>6000</v>
      </c>
      <c r="M140" s="108"/>
    </row>
    <row r="141" spans="1:13">
      <c r="A141" s="103" t="s">
        <v>717</v>
      </c>
      <c r="B141" s="104" t="s">
        <v>25</v>
      </c>
      <c r="C141" s="105" t="s">
        <v>14</v>
      </c>
      <c r="D141" s="106">
        <v>3000</v>
      </c>
      <c r="E141" s="106">
        <v>164</v>
      </c>
      <c r="F141" s="105">
        <v>163.75</v>
      </c>
      <c r="G141" s="105">
        <v>0</v>
      </c>
      <c r="H141" s="105">
        <v>0</v>
      </c>
      <c r="I141" s="107">
        <f t="shared" si="241"/>
        <v>-750</v>
      </c>
      <c r="J141" s="105">
        <v>0</v>
      </c>
      <c r="K141" s="105">
        <f t="shared" ref="K141" si="244">SUM(H141-G141)*D141</f>
        <v>0</v>
      </c>
      <c r="L141" s="107">
        <f t="shared" ref="L141" si="245">SUM(I141:K141)</f>
        <v>-750</v>
      </c>
      <c r="M141" s="108"/>
    </row>
    <row r="142" spans="1:13">
      <c r="A142" s="103" t="s">
        <v>717</v>
      </c>
      <c r="B142" s="104" t="s">
        <v>73</v>
      </c>
      <c r="C142" s="105" t="s">
        <v>15</v>
      </c>
      <c r="D142" s="106">
        <v>6000</v>
      </c>
      <c r="E142" s="106">
        <v>65.5</v>
      </c>
      <c r="F142" s="105">
        <v>66.099999999999994</v>
      </c>
      <c r="G142" s="105">
        <v>0</v>
      </c>
      <c r="H142" s="105">
        <v>0</v>
      </c>
      <c r="I142" s="107">
        <f>SUM(E142-F142)*D142</f>
        <v>-3599.9999999999659</v>
      </c>
      <c r="J142" s="105">
        <v>0</v>
      </c>
      <c r="K142" s="105">
        <f t="shared" ref="K142" si="246">SUM(H142-G142)*D142</f>
        <v>0</v>
      </c>
      <c r="L142" s="107">
        <f t="shared" ref="L142" si="247">SUM(I142:K142)</f>
        <v>-3599.9999999999659</v>
      </c>
      <c r="M142" s="108"/>
    </row>
    <row r="143" spans="1:13">
      <c r="A143" s="103" t="s">
        <v>717</v>
      </c>
      <c r="B143" s="104" t="s">
        <v>390</v>
      </c>
      <c r="C143" s="105" t="s">
        <v>14</v>
      </c>
      <c r="D143" s="106">
        <v>1000</v>
      </c>
      <c r="E143" s="106">
        <v>682.5</v>
      </c>
      <c r="F143" s="105">
        <v>679.5</v>
      </c>
      <c r="G143" s="105">
        <v>0</v>
      </c>
      <c r="H143" s="105">
        <v>0</v>
      </c>
      <c r="I143" s="107">
        <f t="shared" ref="I143:I144" si="248">SUM(F143-E143)*D143</f>
        <v>-3000</v>
      </c>
      <c r="J143" s="105">
        <v>0</v>
      </c>
      <c r="K143" s="105">
        <f t="shared" ref="K143" si="249">SUM(H143-G143)*D143</f>
        <v>0</v>
      </c>
      <c r="L143" s="107">
        <f t="shared" ref="L143" si="250">SUM(I143:K143)</f>
        <v>-3000</v>
      </c>
      <c r="M143" s="108"/>
    </row>
    <row r="144" spans="1:13">
      <c r="A144" s="103" t="s">
        <v>715</v>
      </c>
      <c r="B144" s="104" t="s">
        <v>716</v>
      </c>
      <c r="C144" s="105" t="s">
        <v>14</v>
      </c>
      <c r="D144" s="106">
        <v>2500</v>
      </c>
      <c r="E144" s="106">
        <v>269</v>
      </c>
      <c r="F144" s="105">
        <v>269.89999999999998</v>
      </c>
      <c r="G144" s="105">
        <v>0</v>
      </c>
      <c r="H144" s="105">
        <v>0</v>
      </c>
      <c r="I144" s="107">
        <f t="shared" si="248"/>
        <v>2249.9999999999432</v>
      </c>
      <c r="J144" s="105">
        <v>0</v>
      </c>
      <c r="K144" s="105">
        <f t="shared" ref="K144" si="251">SUM(H144-G144)*D144</f>
        <v>0</v>
      </c>
      <c r="L144" s="107">
        <f t="shared" ref="L144" si="252">SUM(I144:K144)</f>
        <v>2249.9999999999432</v>
      </c>
      <c r="M144" s="108"/>
    </row>
    <row r="145" spans="1:13">
      <c r="A145" s="103" t="s">
        <v>715</v>
      </c>
      <c r="B145" s="104" t="s">
        <v>236</v>
      </c>
      <c r="C145" s="105" t="s">
        <v>14</v>
      </c>
      <c r="D145" s="106">
        <v>250</v>
      </c>
      <c r="E145" s="106">
        <v>2956</v>
      </c>
      <c r="F145" s="105">
        <v>2940</v>
      </c>
      <c r="G145" s="105">
        <v>0</v>
      </c>
      <c r="H145" s="105">
        <v>0</v>
      </c>
      <c r="I145" s="107">
        <f t="shared" ref="I145" si="253">SUM(F145-E145)*D145</f>
        <v>-4000</v>
      </c>
      <c r="J145" s="105">
        <v>0</v>
      </c>
      <c r="K145" s="105">
        <f t="shared" ref="K145" si="254">SUM(H145-G145)*D145</f>
        <v>0</v>
      </c>
      <c r="L145" s="107">
        <f t="shared" ref="L145" si="255">SUM(I145:K145)</f>
        <v>-4000</v>
      </c>
      <c r="M145" s="108"/>
    </row>
    <row r="146" spans="1:13">
      <c r="A146" s="103" t="s">
        <v>715</v>
      </c>
      <c r="B146" s="104" t="s">
        <v>230</v>
      </c>
      <c r="C146" s="105" t="s">
        <v>14</v>
      </c>
      <c r="D146" s="106">
        <v>4000</v>
      </c>
      <c r="E146" s="106">
        <v>209.25</v>
      </c>
      <c r="F146" s="105">
        <v>209.25</v>
      </c>
      <c r="G146" s="105">
        <v>0</v>
      </c>
      <c r="H146" s="105">
        <v>0</v>
      </c>
      <c r="I146" s="107">
        <f t="shared" ref="I146" si="256">SUM(F146-E146)*D146</f>
        <v>0</v>
      </c>
      <c r="J146" s="105">
        <v>0</v>
      </c>
      <c r="K146" s="105">
        <f t="shared" ref="K146" si="257">SUM(H146-G146)*D146</f>
        <v>0</v>
      </c>
      <c r="L146" s="107">
        <f t="shared" ref="L146" si="258">SUM(I146:K146)</f>
        <v>0</v>
      </c>
      <c r="M146" s="108"/>
    </row>
    <row r="147" spans="1:13">
      <c r="A147" s="103" t="s">
        <v>713</v>
      </c>
      <c r="B147" s="104" t="s">
        <v>233</v>
      </c>
      <c r="C147" s="105" t="s">
        <v>14</v>
      </c>
      <c r="D147" s="106">
        <v>6000</v>
      </c>
      <c r="E147" s="106">
        <v>145</v>
      </c>
      <c r="F147" s="105">
        <v>145.5</v>
      </c>
      <c r="G147" s="105">
        <v>146</v>
      </c>
      <c r="H147" s="105">
        <v>146.5</v>
      </c>
      <c r="I147" s="107">
        <f t="shared" ref="I147" si="259">SUM(F147-E147)*D147</f>
        <v>3000</v>
      </c>
      <c r="J147" s="105">
        <f>SUM(G147-F147)*D147</f>
        <v>3000</v>
      </c>
      <c r="K147" s="105">
        <f t="shared" ref="K147" si="260">SUM(H147-G147)*D147</f>
        <v>3000</v>
      </c>
      <c r="L147" s="107">
        <f t="shared" ref="L147" si="261">SUM(I147:K147)</f>
        <v>9000</v>
      </c>
      <c r="M147" s="108"/>
    </row>
    <row r="148" spans="1:13">
      <c r="A148" s="103" t="s">
        <v>713</v>
      </c>
      <c r="B148" s="104" t="s">
        <v>39</v>
      </c>
      <c r="C148" s="105" t="s">
        <v>14</v>
      </c>
      <c r="D148" s="106">
        <v>2000</v>
      </c>
      <c r="E148" s="106">
        <v>233.15</v>
      </c>
      <c r="F148" s="105">
        <v>234.15</v>
      </c>
      <c r="G148" s="105">
        <v>235.15</v>
      </c>
      <c r="H148" s="105">
        <v>236.15</v>
      </c>
      <c r="I148" s="107">
        <f t="shared" ref="I148" si="262">SUM(F148-E148)*D148</f>
        <v>2000</v>
      </c>
      <c r="J148" s="105">
        <f>SUM(G148-F148)*D148</f>
        <v>2000</v>
      </c>
      <c r="K148" s="105">
        <f t="shared" ref="K148" si="263">SUM(H148-G148)*D148</f>
        <v>2000</v>
      </c>
      <c r="L148" s="107">
        <f t="shared" ref="L148" si="264">SUM(I148:K148)</f>
        <v>6000</v>
      </c>
      <c r="M148" s="108"/>
    </row>
    <row r="149" spans="1:13">
      <c r="A149" s="103" t="s">
        <v>713</v>
      </c>
      <c r="B149" s="104" t="s">
        <v>40</v>
      </c>
      <c r="C149" s="105" t="s">
        <v>14</v>
      </c>
      <c r="D149" s="106">
        <v>4500</v>
      </c>
      <c r="E149" s="106">
        <v>103</v>
      </c>
      <c r="F149" s="105">
        <v>103.5</v>
      </c>
      <c r="G149" s="105">
        <v>0</v>
      </c>
      <c r="H149" s="105">
        <v>0</v>
      </c>
      <c r="I149" s="107">
        <f t="shared" ref="I149" si="265">SUM(F149-E149)*D149</f>
        <v>2250</v>
      </c>
      <c r="J149" s="105">
        <v>0</v>
      </c>
      <c r="K149" s="105">
        <f t="shared" ref="K149" si="266">SUM(H149-G149)*D149</f>
        <v>0</v>
      </c>
      <c r="L149" s="107">
        <f t="shared" ref="L149" si="267">SUM(I149:K149)</f>
        <v>2250</v>
      </c>
      <c r="M149" s="108"/>
    </row>
    <row r="150" spans="1:13">
      <c r="A150" s="103" t="s">
        <v>713</v>
      </c>
      <c r="B150" s="104" t="s">
        <v>25</v>
      </c>
      <c r="C150" s="105" t="s">
        <v>14</v>
      </c>
      <c r="D150" s="106">
        <v>3000</v>
      </c>
      <c r="E150" s="106">
        <v>164.5</v>
      </c>
      <c r="F150" s="105">
        <v>163.5</v>
      </c>
      <c r="G150" s="105">
        <v>0</v>
      </c>
      <c r="H150" s="105">
        <v>0</v>
      </c>
      <c r="I150" s="107">
        <f t="shared" ref="I150" si="268">SUM(F150-E150)*D150</f>
        <v>-3000</v>
      </c>
      <c r="J150" s="105">
        <v>0</v>
      </c>
      <c r="K150" s="105">
        <f t="shared" ref="K150" si="269">SUM(H150-G150)*D150</f>
        <v>0</v>
      </c>
      <c r="L150" s="107">
        <f t="shared" ref="L150" si="270">SUM(I150:K150)</f>
        <v>-3000</v>
      </c>
      <c r="M150" s="108"/>
    </row>
    <row r="151" spans="1:13">
      <c r="A151" s="103" t="s">
        <v>713</v>
      </c>
      <c r="B151" s="104" t="s">
        <v>714</v>
      </c>
      <c r="C151" s="105" t="s">
        <v>14</v>
      </c>
      <c r="D151" s="106">
        <v>550</v>
      </c>
      <c r="E151" s="106">
        <v>1465</v>
      </c>
      <c r="F151" s="105">
        <v>1460</v>
      </c>
      <c r="G151" s="105">
        <v>0</v>
      </c>
      <c r="H151" s="105">
        <v>0</v>
      </c>
      <c r="I151" s="107">
        <f t="shared" ref="I151" si="271">SUM(F151-E151)*D151</f>
        <v>-2750</v>
      </c>
      <c r="J151" s="105">
        <v>0</v>
      </c>
      <c r="K151" s="105">
        <f t="shared" ref="K151" si="272">SUM(H151-G151)*D151</f>
        <v>0</v>
      </c>
      <c r="L151" s="107">
        <f t="shared" ref="L151" si="273">SUM(I151:K151)</f>
        <v>-2750</v>
      </c>
      <c r="M151" s="108"/>
    </row>
    <row r="152" spans="1:13">
      <c r="A152" s="103" t="s">
        <v>711</v>
      </c>
      <c r="B152" s="104" t="s">
        <v>712</v>
      </c>
      <c r="C152" s="105" t="s">
        <v>14</v>
      </c>
      <c r="D152" s="106">
        <v>1000</v>
      </c>
      <c r="E152" s="106">
        <v>482</v>
      </c>
      <c r="F152" s="105">
        <v>478</v>
      </c>
      <c r="G152" s="105">
        <v>0</v>
      </c>
      <c r="H152" s="105">
        <v>0</v>
      </c>
      <c r="I152" s="107">
        <f t="shared" ref="I152" si="274">SUM(F152-E152)*D152</f>
        <v>-4000</v>
      </c>
      <c r="J152" s="105">
        <v>0</v>
      </c>
      <c r="K152" s="105">
        <f t="shared" ref="K152" si="275">SUM(H152-G152)*D152</f>
        <v>0</v>
      </c>
      <c r="L152" s="107">
        <f t="shared" ref="L152" si="276">SUM(I152:K152)</f>
        <v>-4000</v>
      </c>
      <c r="M152" s="108"/>
    </row>
    <row r="153" spans="1:13">
      <c r="A153" s="103" t="s">
        <v>711</v>
      </c>
      <c r="B153" s="104" t="s">
        <v>26</v>
      </c>
      <c r="C153" s="105" t="s">
        <v>14</v>
      </c>
      <c r="D153" s="106">
        <v>1300</v>
      </c>
      <c r="E153" s="106">
        <v>342</v>
      </c>
      <c r="F153" s="105">
        <v>344</v>
      </c>
      <c r="G153" s="105">
        <v>346</v>
      </c>
      <c r="H153" s="105">
        <v>347.9</v>
      </c>
      <c r="I153" s="107">
        <f t="shared" ref="I153" si="277">SUM(F153-E153)*D153</f>
        <v>2600</v>
      </c>
      <c r="J153" s="105">
        <f>SUM(G153-F153)*D153</f>
        <v>2600</v>
      </c>
      <c r="K153" s="105">
        <f t="shared" ref="K153" si="278">SUM(H153-G153)*D153</f>
        <v>2469.9999999999704</v>
      </c>
      <c r="L153" s="107">
        <f t="shared" ref="L153" si="279">SUM(I153:K153)</f>
        <v>7669.9999999999709</v>
      </c>
      <c r="M153" s="108"/>
    </row>
    <row r="154" spans="1:13">
      <c r="A154" s="103" t="s">
        <v>711</v>
      </c>
      <c r="B154" s="104" t="s">
        <v>564</v>
      </c>
      <c r="C154" s="105" t="s">
        <v>15</v>
      </c>
      <c r="D154" s="106">
        <v>8000</v>
      </c>
      <c r="E154" s="106">
        <v>63.45</v>
      </c>
      <c r="F154" s="105">
        <v>63</v>
      </c>
      <c r="G154" s="105">
        <v>62.5</v>
      </c>
      <c r="H154" s="105">
        <v>62</v>
      </c>
      <c r="I154" s="107">
        <f>SUM(E154-F154)*D154</f>
        <v>3600.0000000000227</v>
      </c>
      <c r="J154" s="105">
        <f>SUM(F154-G154)*D154</f>
        <v>4000</v>
      </c>
      <c r="K154" s="105">
        <f>SUM(G154-H154)*D154</f>
        <v>4000</v>
      </c>
      <c r="L154" s="107">
        <f t="shared" ref="L154" si="280">SUM(I154:K154)</f>
        <v>11600.000000000022</v>
      </c>
      <c r="M154" s="108"/>
    </row>
    <row r="155" spans="1:13">
      <c r="A155" s="103" t="s">
        <v>710</v>
      </c>
      <c r="B155" s="104" t="s">
        <v>69</v>
      </c>
      <c r="C155" s="105" t="s">
        <v>15</v>
      </c>
      <c r="D155" s="106">
        <v>750</v>
      </c>
      <c r="E155" s="106">
        <v>715</v>
      </c>
      <c r="F155" s="105">
        <v>712</v>
      </c>
      <c r="G155" s="105">
        <v>708</v>
      </c>
      <c r="H155" s="105">
        <v>0</v>
      </c>
      <c r="I155" s="107">
        <f>SUM(E155-F155)*D155</f>
        <v>2250</v>
      </c>
      <c r="J155" s="105">
        <f>SUM(F155-G155)*D155</f>
        <v>3000</v>
      </c>
      <c r="K155" s="105">
        <v>0</v>
      </c>
      <c r="L155" s="107">
        <f t="shared" ref="L155" si="281">SUM(I155:K155)</f>
        <v>5250</v>
      </c>
      <c r="M155" s="108"/>
    </row>
    <row r="156" spans="1:13">
      <c r="A156" s="103" t="s">
        <v>710</v>
      </c>
      <c r="B156" s="104" t="s">
        <v>41</v>
      </c>
      <c r="C156" s="105" t="s">
        <v>15</v>
      </c>
      <c r="D156" s="106">
        <v>2500</v>
      </c>
      <c r="E156" s="106">
        <v>368</v>
      </c>
      <c r="F156" s="105">
        <v>367</v>
      </c>
      <c r="G156" s="105">
        <v>366</v>
      </c>
      <c r="H156" s="105">
        <v>365</v>
      </c>
      <c r="I156" s="107">
        <f>SUM(E156-F156)*D156</f>
        <v>2500</v>
      </c>
      <c r="J156" s="105">
        <f>SUM(F156-G156)*D156</f>
        <v>2500</v>
      </c>
      <c r="K156" s="105">
        <f>SUM(G156-H156)*D156</f>
        <v>2500</v>
      </c>
      <c r="L156" s="107">
        <f t="shared" ref="L156" si="282">SUM(I156:K156)</f>
        <v>7500</v>
      </c>
      <c r="M156" s="108"/>
    </row>
    <row r="157" spans="1:13">
      <c r="A157" s="103" t="s">
        <v>708</v>
      </c>
      <c r="B157" s="104" t="s">
        <v>558</v>
      </c>
      <c r="C157" s="105" t="s">
        <v>14</v>
      </c>
      <c r="D157" s="106">
        <v>4500</v>
      </c>
      <c r="E157" s="106">
        <v>102</v>
      </c>
      <c r="F157" s="105">
        <v>102.5</v>
      </c>
      <c r="G157" s="105">
        <v>103</v>
      </c>
      <c r="H157" s="105">
        <v>103.5</v>
      </c>
      <c r="I157" s="107">
        <f t="shared" ref="I157" si="283">SUM(F157-E157)*D157</f>
        <v>2250</v>
      </c>
      <c r="J157" s="105">
        <f>SUM(G157-F157)*D157</f>
        <v>2250</v>
      </c>
      <c r="K157" s="105">
        <f t="shared" ref="K157" si="284">SUM(H157-G157)*D157</f>
        <v>2250</v>
      </c>
      <c r="L157" s="107">
        <f t="shared" ref="L157" si="285">SUM(I157:K157)</f>
        <v>6750</v>
      </c>
      <c r="M157" s="108"/>
    </row>
    <row r="158" spans="1:13">
      <c r="A158" s="103" t="s">
        <v>708</v>
      </c>
      <c r="B158" s="104" t="s">
        <v>709</v>
      </c>
      <c r="C158" s="105" t="s">
        <v>14</v>
      </c>
      <c r="D158" s="106">
        <v>700</v>
      </c>
      <c r="E158" s="106">
        <v>1222.5</v>
      </c>
      <c r="F158" s="105">
        <v>1227.5</v>
      </c>
      <c r="G158" s="105">
        <v>1235</v>
      </c>
      <c r="H158" s="105">
        <v>103.5</v>
      </c>
      <c r="I158" s="107">
        <f t="shared" ref="I158" si="286">SUM(F158-E158)*D158</f>
        <v>3500</v>
      </c>
      <c r="J158" s="105">
        <f>SUM(G158-F158)*D158</f>
        <v>5250</v>
      </c>
      <c r="K158" s="105">
        <v>0</v>
      </c>
      <c r="L158" s="107">
        <f t="shared" ref="L158" si="287">SUM(I158:K158)</f>
        <v>8750</v>
      </c>
      <c r="M158" s="108"/>
    </row>
    <row r="159" spans="1:13">
      <c r="A159" s="103" t="s">
        <v>708</v>
      </c>
      <c r="B159" s="104" t="s">
        <v>41</v>
      </c>
      <c r="C159" s="105" t="s">
        <v>14</v>
      </c>
      <c r="D159" s="106">
        <v>2500</v>
      </c>
      <c r="E159" s="106">
        <v>380</v>
      </c>
      <c r="F159" s="105">
        <v>381.9</v>
      </c>
      <c r="G159" s="105">
        <v>0</v>
      </c>
      <c r="H159" s="105">
        <v>0</v>
      </c>
      <c r="I159" s="107">
        <f t="shared" ref="I159" si="288">SUM(F159-E159)*D159</f>
        <v>4749.9999999999436</v>
      </c>
      <c r="J159" s="105">
        <v>0</v>
      </c>
      <c r="K159" s="105">
        <v>0</v>
      </c>
      <c r="L159" s="107">
        <f t="shared" ref="L159" si="289">SUM(I159:K159)</f>
        <v>4749.9999999999436</v>
      </c>
      <c r="M159" s="108"/>
    </row>
    <row r="160" spans="1:13">
      <c r="A160" s="103" t="s">
        <v>708</v>
      </c>
      <c r="B160" s="104" t="s">
        <v>58</v>
      </c>
      <c r="C160" s="105" t="s">
        <v>14</v>
      </c>
      <c r="D160" s="106">
        <v>3500</v>
      </c>
      <c r="E160" s="106">
        <v>183</v>
      </c>
      <c r="F160" s="105">
        <v>182</v>
      </c>
      <c r="G160" s="105">
        <v>0</v>
      </c>
      <c r="H160" s="105">
        <v>0</v>
      </c>
      <c r="I160" s="107">
        <f t="shared" ref="I160" si="290">SUM(F160-E160)*D160</f>
        <v>-3500</v>
      </c>
      <c r="J160" s="105">
        <v>0</v>
      </c>
      <c r="K160" s="105">
        <v>0</v>
      </c>
      <c r="L160" s="107">
        <f t="shared" ref="L160" si="291">SUM(I160:K160)</f>
        <v>-3500</v>
      </c>
      <c r="M160" s="108"/>
    </row>
    <row r="161" spans="1:13">
      <c r="A161" s="103" t="s">
        <v>707</v>
      </c>
      <c r="B161" s="104" t="s">
        <v>37</v>
      </c>
      <c r="C161" s="105" t="s">
        <v>14</v>
      </c>
      <c r="D161" s="106">
        <v>6000</v>
      </c>
      <c r="E161" s="106">
        <v>109</v>
      </c>
      <c r="F161" s="105">
        <v>109.5</v>
      </c>
      <c r="G161" s="105">
        <v>0</v>
      </c>
      <c r="H161" s="105">
        <v>0</v>
      </c>
      <c r="I161" s="107">
        <f t="shared" ref="I161:I162" si="292">SUM(F161-E161)*D161</f>
        <v>3000</v>
      </c>
      <c r="J161" s="105">
        <v>0</v>
      </c>
      <c r="K161" s="105">
        <f t="shared" ref="K161:K166" si="293">SUM(H161-G161)*D161</f>
        <v>0</v>
      </c>
      <c r="L161" s="107">
        <f t="shared" ref="L161:L162" si="294">SUM(I161:K161)</f>
        <v>3000</v>
      </c>
      <c r="M161" s="108"/>
    </row>
    <row r="162" spans="1:13">
      <c r="A162" s="103" t="s">
        <v>707</v>
      </c>
      <c r="B162" s="104" t="s">
        <v>59</v>
      </c>
      <c r="C162" s="105" t="s">
        <v>14</v>
      </c>
      <c r="D162" s="106">
        <v>600</v>
      </c>
      <c r="E162" s="106">
        <v>1015</v>
      </c>
      <c r="F162" s="105">
        <v>1008</v>
      </c>
      <c r="G162" s="105">
        <v>0</v>
      </c>
      <c r="H162" s="105">
        <v>0</v>
      </c>
      <c r="I162" s="107">
        <f t="shared" si="292"/>
        <v>-4200</v>
      </c>
      <c r="J162" s="105">
        <v>0</v>
      </c>
      <c r="K162" s="105">
        <f t="shared" si="293"/>
        <v>0</v>
      </c>
      <c r="L162" s="107">
        <f t="shared" si="294"/>
        <v>-4200</v>
      </c>
      <c r="M162" s="108"/>
    </row>
    <row r="163" spans="1:13">
      <c r="A163" s="103" t="s">
        <v>707</v>
      </c>
      <c r="B163" s="104" t="s">
        <v>211</v>
      </c>
      <c r="C163" s="105" t="s">
        <v>14</v>
      </c>
      <c r="D163" s="106">
        <v>1800</v>
      </c>
      <c r="E163" s="106">
        <v>376</v>
      </c>
      <c r="F163" s="105">
        <v>375</v>
      </c>
      <c r="G163" s="105">
        <v>0</v>
      </c>
      <c r="H163" s="105">
        <v>0</v>
      </c>
      <c r="I163" s="107">
        <f t="shared" ref="I163" si="295">SUM(F163-E163)*D163</f>
        <v>-1800</v>
      </c>
      <c r="J163" s="105">
        <v>0</v>
      </c>
      <c r="K163" s="105">
        <f t="shared" si="293"/>
        <v>0</v>
      </c>
      <c r="L163" s="107">
        <f t="shared" ref="L163" si="296">SUM(I163:K163)</f>
        <v>-1800</v>
      </c>
      <c r="M163" s="108"/>
    </row>
    <row r="164" spans="1:13">
      <c r="A164" s="103" t="s">
        <v>706</v>
      </c>
      <c r="B164" s="104" t="s">
        <v>66</v>
      </c>
      <c r="C164" s="105" t="s">
        <v>14</v>
      </c>
      <c r="D164" s="106">
        <v>250</v>
      </c>
      <c r="E164" s="106">
        <v>3315</v>
      </c>
      <c r="F164" s="105">
        <v>3330</v>
      </c>
      <c r="G164" s="105">
        <v>0</v>
      </c>
      <c r="H164" s="105">
        <v>0</v>
      </c>
      <c r="I164" s="107">
        <f t="shared" ref="I164:I170" si="297">SUM(F164-E164)*D164</f>
        <v>3750</v>
      </c>
      <c r="J164" s="105">
        <v>0</v>
      </c>
      <c r="K164" s="105">
        <f t="shared" si="293"/>
        <v>0</v>
      </c>
      <c r="L164" s="107">
        <f t="shared" ref="L164" si="298">SUM(I164:K164)</f>
        <v>3750</v>
      </c>
      <c r="M164" s="108"/>
    </row>
    <row r="165" spans="1:13">
      <c r="A165" s="103" t="s">
        <v>706</v>
      </c>
      <c r="B165" s="104" t="s">
        <v>39</v>
      </c>
      <c r="C165" s="105" t="s">
        <v>14</v>
      </c>
      <c r="D165" s="106">
        <v>2000</v>
      </c>
      <c r="E165" s="106">
        <v>235</v>
      </c>
      <c r="F165" s="105">
        <v>236</v>
      </c>
      <c r="G165" s="105">
        <v>0</v>
      </c>
      <c r="H165" s="105">
        <v>0</v>
      </c>
      <c r="I165" s="107">
        <f t="shared" si="297"/>
        <v>2000</v>
      </c>
      <c r="J165" s="105">
        <v>0</v>
      </c>
      <c r="K165" s="105">
        <f t="shared" si="293"/>
        <v>0</v>
      </c>
      <c r="L165" s="107">
        <f t="shared" ref="L165" si="299">SUM(I165:K165)</f>
        <v>2000</v>
      </c>
      <c r="M165" s="108"/>
    </row>
    <row r="166" spans="1:13">
      <c r="A166" s="103" t="s">
        <v>705</v>
      </c>
      <c r="B166" s="104" t="s">
        <v>41</v>
      </c>
      <c r="C166" s="105" t="s">
        <v>14</v>
      </c>
      <c r="D166" s="106">
        <v>2500</v>
      </c>
      <c r="E166" s="106">
        <v>374</v>
      </c>
      <c r="F166" s="105">
        <v>375</v>
      </c>
      <c r="G166" s="105">
        <v>376</v>
      </c>
      <c r="H166" s="105">
        <v>377</v>
      </c>
      <c r="I166" s="107">
        <f t="shared" si="297"/>
        <v>2500</v>
      </c>
      <c r="J166" s="105">
        <f>SUM(G166-F166)*D166</f>
        <v>2500</v>
      </c>
      <c r="K166" s="105">
        <f t="shared" si="293"/>
        <v>2500</v>
      </c>
      <c r="L166" s="107">
        <f t="shared" ref="L166" si="300">SUM(I166:K166)</f>
        <v>7500</v>
      </c>
      <c r="M166" s="108"/>
    </row>
    <row r="167" spans="1:13">
      <c r="A167" s="103" t="s">
        <v>705</v>
      </c>
      <c r="B167" s="104" t="s">
        <v>75</v>
      </c>
      <c r="C167" s="105" t="s">
        <v>14</v>
      </c>
      <c r="D167" s="106">
        <v>4000</v>
      </c>
      <c r="E167" s="106">
        <v>126</v>
      </c>
      <c r="F167" s="105">
        <v>126.5</v>
      </c>
      <c r="G167" s="105">
        <v>127</v>
      </c>
      <c r="H167" s="105">
        <v>0</v>
      </c>
      <c r="I167" s="107">
        <f t="shared" si="297"/>
        <v>2000</v>
      </c>
      <c r="J167" s="105">
        <f>SUM(G167-F167)*D167</f>
        <v>2000</v>
      </c>
      <c r="K167" s="105">
        <v>0</v>
      </c>
      <c r="L167" s="107">
        <f t="shared" ref="L167" si="301">SUM(I167:K167)</f>
        <v>4000</v>
      </c>
      <c r="M167" s="108"/>
    </row>
    <row r="168" spans="1:13">
      <c r="A168" s="103" t="s">
        <v>705</v>
      </c>
      <c r="B168" s="104" t="s">
        <v>558</v>
      </c>
      <c r="C168" s="105" t="s">
        <v>14</v>
      </c>
      <c r="D168" s="106">
        <v>4500</v>
      </c>
      <c r="E168" s="106">
        <v>97.5</v>
      </c>
      <c r="F168" s="105">
        <v>97.5</v>
      </c>
      <c r="G168" s="105">
        <v>0</v>
      </c>
      <c r="H168" s="105">
        <v>0</v>
      </c>
      <c r="I168" s="107">
        <f t="shared" si="297"/>
        <v>0</v>
      </c>
      <c r="J168" s="105">
        <v>0</v>
      </c>
      <c r="K168" s="105">
        <v>0</v>
      </c>
      <c r="L168" s="107">
        <f t="shared" ref="L168" si="302">SUM(I168:K168)</f>
        <v>0</v>
      </c>
      <c r="M168" s="108"/>
    </row>
    <row r="169" spans="1:13">
      <c r="A169" s="103" t="s">
        <v>704</v>
      </c>
      <c r="B169" s="104" t="s">
        <v>703</v>
      </c>
      <c r="C169" s="105" t="s">
        <v>14</v>
      </c>
      <c r="D169" s="106">
        <v>2600</v>
      </c>
      <c r="E169" s="106">
        <v>377</v>
      </c>
      <c r="F169" s="105">
        <v>378</v>
      </c>
      <c r="G169" s="105">
        <v>0</v>
      </c>
      <c r="H169" s="105">
        <v>0</v>
      </c>
      <c r="I169" s="107">
        <f t="shared" si="297"/>
        <v>2600</v>
      </c>
      <c r="J169" s="105">
        <v>0</v>
      </c>
      <c r="K169" s="105">
        <v>0</v>
      </c>
      <c r="L169" s="107">
        <f t="shared" ref="L169" si="303">SUM(I169:K169)</f>
        <v>2600</v>
      </c>
      <c r="M169" s="108"/>
    </row>
    <row r="170" spans="1:13">
      <c r="A170" s="103" t="s">
        <v>704</v>
      </c>
      <c r="B170" s="104" t="s">
        <v>37</v>
      </c>
      <c r="C170" s="105" t="s">
        <v>14</v>
      </c>
      <c r="D170" s="106">
        <v>6000</v>
      </c>
      <c r="E170" s="106">
        <v>106.05</v>
      </c>
      <c r="F170" s="105">
        <v>106.5</v>
      </c>
      <c r="G170" s="105">
        <v>107</v>
      </c>
      <c r="H170" s="105">
        <v>0</v>
      </c>
      <c r="I170" s="107">
        <f t="shared" si="297"/>
        <v>2700.0000000000173</v>
      </c>
      <c r="J170" s="105">
        <f>SUM(G170-F170)*D170</f>
        <v>3000</v>
      </c>
      <c r="K170" s="105">
        <v>0</v>
      </c>
      <c r="L170" s="107">
        <f t="shared" ref="L170" si="304">SUM(I170:K170)</f>
        <v>5700.0000000000173</v>
      </c>
      <c r="M170" s="108"/>
    </row>
    <row r="171" spans="1:13">
      <c r="A171" s="103" t="s">
        <v>704</v>
      </c>
      <c r="B171" s="104" t="s">
        <v>19</v>
      </c>
      <c r="C171" s="105" t="s">
        <v>15</v>
      </c>
      <c r="D171" s="106">
        <v>900</v>
      </c>
      <c r="E171" s="106">
        <v>557</v>
      </c>
      <c r="F171" s="105">
        <v>555</v>
      </c>
      <c r="G171" s="105">
        <v>553.25</v>
      </c>
      <c r="H171" s="105">
        <v>0</v>
      </c>
      <c r="I171" s="107">
        <f>SUM(E171-F171)*D171</f>
        <v>1800</v>
      </c>
      <c r="J171" s="105">
        <f>SUM(F171-G171)*D171</f>
        <v>1575</v>
      </c>
      <c r="K171" s="105">
        <v>0</v>
      </c>
      <c r="L171" s="107">
        <f t="shared" ref="L171" si="305">SUM(I171:K171)</f>
        <v>3375</v>
      </c>
      <c r="M171" s="108"/>
    </row>
    <row r="172" spans="1:13">
      <c r="A172" s="103" t="s">
        <v>701</v>
      </c>
      <c r="B172" s="104" t="s">
        <v>571</v>
      </c>
      <c r="C172" s="105" t="s">
        <v>14</v>
      </c>
      <c r="D172" s="106">
        <v>1000</v>
      </c>
      <c r="E172" s="106">
        <v>617</v>
      </c>
      <c r="F172" s="105">
        <v>614</v>
      </c>
      <c r="G172" s="105">
        <v>0</v>
      </c>
      <c r="H172" s="105">
        <v>0</v>
      </c>
      <c r="I172" s="107">
        <f t="shared" ref="I172" si="306">SUM(F172-E172)*D172</f>
        <v>-3000</v>
      </c>
      <c r="J172" s="105">
        <v>0</v>
      </c>
      <c r="K172" s="105">
        <f>SUM(G172-H172)*D172</f>
        <v>0</v>
      </c>
      <c r="L172" s="107">
        <f t="shared" ref="L172" si="307">SUM(I172:K172)</f>
        <v>-3000</v>
      </c>
      <c r="M172" s="108"/>
    </row>
    <row r="173" spans="1:13">
      <c r="A173" s="103" t="s">
        <v>701</v>
      </c>
      <c r="B173" s="104" t="s">
        <v>102</v>
      </c>
      <c r="C173" s="105" t="s">
        <v>14</v>
      </c>
      <c r="D173" s="106">
        <v>1500</v>
      </c>
      <c r="E173" s="106">
        <v>617</v>
      </c>
      <c r="F173" s="105">
        <v>614</v>
      </c>
      <c r="G173" s="105">
        <v>0</v>
      </c>
      <c r="H173" s="105">
        <v>0</v>
      </c>
      <c r="I173" s="107">
        <f t="shared" ref="I173:I176" si="308">SUM(F173-E173)*D173</f>
        <v>-4500</v>
      </c>
      <c r="J173" s="105">
        <v>0</v>
      </c>
      <c r="K173" s="105">
        <f>SUM(G173-H173)*D173</f>
        <v>0</v>
      </c>
      <c r="L173" s="107">
        <f t="shared" ref="L173" si="309">SUM(I173:K173)</f>
        <v>-4500</v>
      </c>
      <c r="M173" s="108"/>
    </row>
    <row r="174" spans="1:13">
      <c r="A174" s="103" t="s">
        <v>701</v>
      </c>
      <c r="B174" s="104" t="s">
        <v>111</v>
      </c>
      <c r="C174" s="105" t="s">
        <v>15</v>
      </c>
      <c r="D174" s="106">
        <v>3200</v>
      </c>
      <c r="E174" s="106">
        <v>123.5</v>
      </c>
      <c r="F174" s="105">
        <v>122.5</v>
      </c>
      <c r="G174" s="105">
        <v>121.5</v>
      </c>
      <c r="H174" s="105">
        <v>120.5</v>
      </c>
      <c r="I174" s="107">
        <f>SUM(E174-F174)*D174</f>
        <v>3200</v>
      </c>
      <c r="J174" s="105">
        <f>SUM(F174-G174)*D174</f>
        <v>3200</v>
      </c>
      <c r="K174" s="105">
        <f>SUM(G174-H174)*D174</f>
        <v>3200</v>
      </c>
      <c r="L174" s="107">
        <f t="shared" ref="L174" si="310">SUM(I174:K174)</f>
        <v>9600</v>
      </c>
      <c r="M174" s="108"/>
    </row>
    <row r="175" spans="1:13">
      <c r="A175" s="103" t="s">
        <v>701</v>
      </c>
      <c r="B175" s="104" t="s">
        <v>75</v>
      </c>
      <c r="C175" s="105" t="s">
        <v>14</v>
      </c>
      <c r="D175" s="106">
        <v>3200</v>
      </c>
      <c r="E175" s="106">
        <v>130</v>
      </c>
      <c r="F175" s="105">
        <v>130.5</v>
      </c>
      <c r="G175" s="105">
        <v>0</v>
      </c>
      <c r="H175" s="105">
        <v>0</v>
      </c>
      <c r="I175" s="107">
        <f t="shared" si="308"/>
        <v>1600</v>
      </c>
      <c r="J175" s="105">
        <v>0</v>
      </c>
      <c r="K175" s="105">
        <f>SUM(G175-H175)*D175</f>
        <v>0</v>
      </c>
      <c r="L175" s="107">
        <f t="shared" ref="L175" si="311">SUM(I175:K175)</f>
        <v>1600</v>
      </c>
      <c r="M175" s="108"/>
    </row>
    <row r="176" spans="1:13">
      <c r="A176" s="103" t="s">
        <v>700</v>
      </c>
      <c r="B176" s="104" t="s">
        <v>59</v>
      </c>
      <c r="C176" s="105" t="s">
        <v>14</v>
      </c>
      <c r="D176" s="106">
        <v>600</v>
      </c>
      <c r="E176" s="106">
        <v>984</v>
      </c>
      <c r="F176" s="105">
        <v>987.5</v>
      </c>
      <c r="G176" s="105">
        <v>0</v>
      </c>
      <c r="H176" s="105">
        <v>0</v>
      </c>
      <c r="I176" s="107">
        <f t="shared" si="308"/>
        <v>2100</v>
      </c>
      <c r="J176" s="105">
        <v>0</v>
      </c>
      <c r="K176" s="105">
        <f t="shared" ref="K176" si="312">SUM(H176-G176)*D176</f>
        <v>0</v>
      </c>
      <c r="L176" s="107">
        <f t="shared" ref="L176" si="313">SUM(I176:K176)</f>
        <v>2100</v>
      </c>
      <c r="M176" s="108"/>
    </row>
    <row r="177" spans="1:13">
      <c r="A177" s="103" t="s">
        <v>700</v>
      </c>
      <c r="B177" s="104" t="s">
        <v>58</v>
      </c>
      <c r="C177" s="105" t="s">
        <v>14</v>
      </c>
      <c r="D177" s="106">
        <v>3500</v>
      </c>
      <c r="E177" s="106">
        <v>183</v>
      </c>
      <c r="F177" s="105">
        <v>182</v>
      </c>
      <c r="G177" s="105">
        <v>181</v>
      </c>
      <c r="H177" s="105">
        <v>180</v>
      </c>
      <c r="I177" s="107">
        <f>SUM(E177-F177)*D177</f>
        <v>3500</v>
      </c>
      <c r="J177" s="105">
        <f>SUM(F177-G177)*D177</f>
        <v>3500</v>
      </c>
      <c r="K177" s="105">
        <f>SUM(G177-H177)*D177</f>
        <v>3500</v>
      </c>
      <c r="L177" s="107">
        <f t="shared" ref="L177" si="314">SUM(I177:K177)</f>
        <v>10500</v>
      </c>
      <c r="M177" s="108"/>
    </row>
    <row r="178" spans="1:13">
      <c r="A178" s="127"/>
      <c r="B178" s="110"/>
      <c r="C178" s="109"/>
      <c r="D178" s="128"/>
      <c r="E178" s="128"/>
      <c r="F178" s="109"/>
      <c r="G178" s="109"/>
      <c r="H178" s="109"/>
      <c r="I178" s="109">
        <f>SUM(I9:I177)</f>
        <v>230025.3000000001</v>
      </c>
      <c r="J178" s="109" t="s">
        <v>548</v>
      </c>
      <c r="K178" s="109"/>
      <c r="L178" s="109">
        <f>SUM(L9:L177)</f>
        <v>674495.30000000016</v>
      </c>
      <c r="M178" s="108"/>
    </row>
    <row r="179" spans="1:13">
      <c r="A179" s="127" t="s">
        <v>673</v>
      </c>
      <c r="B179" s="104"/>
      <c r="C179" s="105"/>
      <c r="D179" s="106"/>
      <c r="E179" s="106"/>
      <c r="F179" s="105"/>
      <c r="G179" s="105"/>
      <c r="H179" s="105"/>
      <c r="I179" s="107"/>
      <c r="J179" s="105"/>
      <c r="K179" s="105"/>
      <c r="L179" s="107"/>
      <c r="M179" s="108"/>
    </row>
    <row r="180" spans="1:13">
      <c r="A180" s="127" t="s">
        <v>609</v>
      </c>
      <c r="B180" s="110" t="s">
        <v>610</v>
      </c>
      <c r="C180" s="109" t="s">
        <v>611</v>
      </c>
      <c r="D180" s="128" t="s">
        <v>612</v>
      </c>
      <c r="E180" s="128" t="s">
        <v>613</v>
      </c>
      <c r="F180" s="109" t="s">
        <v>590</v>
      </c>
      <c r="G180" s="105"/>
      <c r="H180" s="105"/>
      <c r="I180" s="107"/>
      <c r="J180" s="105"/>
      <c r="K180" s="105"/>
      <c r="L180" s="107"/>
      <c r="M180" s="108"/>
    </row>
    <row r="181" spans="1:13">
      <c r="A181" s="103" t="s">
        <v>702</v>
      </c>
      <c r="B181" s="104">
        <v>5</v>
      </c>
      <c r="C181" s="105">
        <f>SUM(A181-B181)</f>
        <v>58</v>
      </c>
      <c r="D181" s="106">
        <v>17</v>
      </c>
      <c r="E181" s="105">
        <f>SUM(C181-D181)</f>
        <v>41</v>
      </c>
      <c r="F181" s="105">
        <f>E181*100/C181</f>
        <v>70.689655172413794</v>
      </c>
      <c r="G181" s="105"/>
      <c r="H181" s="105"/>
      <c r="I181" s="107"/>
      <c r="J181" s="105"/>
      <c r="K181" s="105"/>
      <c r="L181" s="107"/>
      <c r="M181" s="108"/>
    </row>
    <row r="182" spans="1:13">
      <c r="A182" s="110"/>
      <c r="B182" s="111"/>
      <c r="C182" s="111"/>
      <c r="D182" s="111"/>
      <c r="E182" s="111"/>
      <c r="F182" s="129">
        <v>43647</v>
      </c>
      <c r="G182" s="111"/>
      <c r="H182" s="111"/>
      <c r="I182" s="111"/>
      <c r="J182" s="110"/>
      <c r="K182" s="110"/>
      <c r="L182" s="111"/>
      <c r="M182" s="108"/>
    </row>
    <row r="183" spans="1:13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1:13">
      <c r="A184" s="103" t="s">
        <v>699</v>
      </c>
      <c r="B184" s="104" t="s">
        <v>694</v>
      </c>
      <c r="C184" s="105" t="s">
        <v>14</v>
      </c>
      <c r="D184" s="106">
        <v>2200</v>
      </c>
      <c r="E184" s="106">
        <v>335</v>
      </c>
      <c r="F184" s="105">
        <v>333</v>
      </c>
      <c r="G184" s="105">
        <v>0</v>
      </c>
      <c r="H184" s="105">
        <v>0</v>
      </c>
      <c r="I184" s="107">
        <f t="shared" ref="I184" si="315">SUM(F184-E184)*D184</f>
        <v>-4400</v>
      </c>
      <c r="J184" s="105">
        <v>0</v>
      </c>
      <c r="K184" s="105">
        <f t="shared" ref="K184" si="316">SUM(H184-G184)*D184</f>
        <v>0</v>
      </c>
      <c r="L184" s="107">
        <f t="shared" ref="L184" si="317">SUM(I184:K184)</f>
        <v>-4400</v>
      </c>
      <c r="M184" s="108"/>
    </row>
    <row r="185" spans="1:13">
      <c r="A185" s="103" t="s">
        <v>699</v>
      </c>
      <c r="B185" s="104" t="s">
        <v>50</v>
      </c>
      <c r="C185" s="105" t="s">
        <v>14</v>
      </c>
      <c r="D185" s="106">
        <v>1200</v>
      </c>
      <c r="E185" s="106">
        <v>425</v>
      </c>
      <c r="F185" s="105">
        <v>422</v>
      </c>
      <c r="G185" s="105">
        <v>0</v>
      </c>
      <c r="H185" s="105">
        <v>0</v>
      </c>
      <c r="I185" s="107">
        <f t="shared" ref="I185" si="318">SUM(F185-E185)*D185</f>
        <v>-3600</v>
      </c>
      <c r="J185" s="105">
        <v>0</v>
      </c>
      <c r="K185" s="105">
        <f t="shared" ref="K185" si="319">SUM(H185-G185)*D185</f>
        <v>0</v>
      </c>
      <c r="L185" s="107">
        <f t="shared" ref="L185" si="320">SUM(I185:K185)</f>
        <v>-3600</v>
      </c>
      <c r="M185" s="108"/>
    </row>
    <row r="186" spans="1:13">
      <c r="A186" s="103" t="s">
        <v>699</v>
      </c>
      <c r="B186" s="104" t="s">
        <v>55</v>
      </c>
      <c r="C186" s="105" t="s">
        <v>14</v>
      </c>
      <c r="D186" s="106">
        <v>2200</v>
      </c>
      <c r="E186" s="106">
        <v>90.6</v>
      </c>
      <c r="F186" s="105">
        <v>90.6</v>
      </c>
      <c r="G186" s="105">
        <v>0</v>
      </c>
      <c r="H186" s="105">
        <v>0</v>
      </c>
      <c r="I186" s="107">
        <f t="shared" ref="I186" si="321">SUM(F186-E186)*D186</f>
        <v>0</v>
      </c>
      <c r="J186" s="105">
        <v>0</v>
      </c>
      <c r="K186" s="105">
        <f t="shared" ref="K186" si="322">SUM(H186-G186)*D186</f>
        <v>0</v>
      </c>
      <c r="L186" s="107">
        <f t="shared" ref="L186" si="323">SUM(I186:K186)</f>
        <v>0</v>
      </c>
      <c r="M186" s="108"/>
    </row>
    <row r="187" spans="1:13">
      <c r="A187" s="103" t="s">
        <v>699</v>
      </c>
      <c r="B187" s="104" t="s">
        <v>41</v>
      </c>
      <c r="C187" s="105" t="s">
        <v>14</v>
      </c>
      <c r="D187" s="106">
        <v>2500</v>
      </c>
      <c r="E187" s="106">
        <v>379</v>
      </c>
      <c r="F187" s="105">
        <v>380</v>
      </c>
      <c r="G187" s="105">
        <v>381</v>
      </c>
      <c r="H187" s="105">
        <v>382</v>
      </c>
      <c r="I187" s="107">
        <f t="shared" ref="I187" si="324">SUM(F187-E187)*D187</f>
        <v>2500</v>
      </c>
      <c r="J187" s="105">
        <f>SUM(G187-F187)*D187</f>
        <v>2500</v>
      </c>
      <c r="K187" s="105">
        <f t="shared" ref="K187" si="325">SUM(H187-G187)*D187</f>
        <v>2500</v>
      </c>
      <c r="L187" s="107">
        <f t="shared" ref="L187" si="326">SUM(I187:K187)</f>
        <v>7500</v>
      </c>
      <c r="M187" s="108"/>
    </row>
    <row r="188" spans="1:13">
      <c r="A188" s="103" t="s">
        <v>698</v>
      </c>
      <c r="B188" s="104" t="s">
        <v>75</v>
      </c>
      <c r="C188" s="105" t="s">
        <v>15</v>
      </c>
      <c r="D188" s="106">
        <v>4000</v>
      </c>
      <c r="E188" s="106">
        <v>127</v>
      </c>
      <c r="F188" s="105">
        <v>126.35</v>
      </c>
      <c r="G188" s="105">
        <v>125.5</v>
      </c>
      <c r="H188" s="105">
        <v>124</v>
      </c>
      <c r="I188" s="107">
        <f>SUM(E188-F188)*D188</f>
        <v>2600.0000000000227</v>
      </c>
      <c r="J188" s="105">
        <f>SUM(F188-G188)*D188</f>
        <v>3399.9999999999773</v>
      </c>
      <c r="K188" s="105">
        <f>SUM(G188-H188)*D188</f>
        <v>6000</v>
      </c>
      <c r="L188" s="107">
        <f t="shared" ref="L188" si="327">SUM(I188:K188)</f>
        <v>12000</v>
      </c>
      <c r="M188" s="108"/>
    </row>
    <row r="189" spans="1:13">
      <c r="A189" s="103" t="s">
        <v>698</v>
      </c>
      <c r="B189" s="104" t="s">
        <v>694</v>
      </c>
      <c r="C189" s="105" t="s">
        <v>14</v>
      </c>
      <c r="D189" s="106">
        <v>2200</v>
      </c>
      <c r="E189" s="106">
        <v>337.25</v>
      </c>
      <c r="F189" s="105">
        <v>338.5</v>
      </c>
      <c r="G189" s="105">
        <v>0</v>
      </c>
      <c r="H189" s="105">
        <v>0</v>
      </c>
      <c r="I189" s="107">
        <f>SUM(F189-E189)*D189</f>
        <v>2750</v>
      </c>
      <c r="J189" s="105">
        <v>0</v>
      </c>
      <c r="K189" s="105">
        <f t="shared" ref="K189" si="328">SUM(H189-G189)*D189</f>
        <v>0</v>
      </c>
      <c r="L189" s="107">
        <f t="shared" ref="L189" si="329">SUM(I189:K189)</f>
        <v>2750</v>
      </c>
      <c r="M189" s="108"/>
    </row>
    <row r="190" spans="1:13">
      <c r="A190" s="103" t="s">
        <v>697</v>
      </c>
      <c r="B190" s="104" t="s">
        <v>74</v>
      </c>
      <c r="C190" s="105" t="s">
        <v>14</v>
      </c>
      <c r="D190" s="106">
        <v>7000</v>
      </c>
      <c r="E190" s="106">
        <v>70.099999999999994</v>
      </c>
      <c r="F190" s="105">
        <v>70.7</v>
      </c>
      <c r="G190" s="105">
        <v>0</v>
      </c>
      <c r="H190" s="105">
        <v>0</v>
      </c>
      <c r="I190" s="107">
        <f>SUM(F190-E190)*D190</f>
        <v>4200.00000000006</v>
      </c>
      <c r="J190" s="105">
        <v>0</v>
      </c>
      <c r="K190" s="105">
        <f t="shared" ref="K190" si="330">SUM(H190-G190)*D190</f>
        <v>0</v>
      </c>
      <c r="L190" s="107">
        <f t="shared" ref="L190" si="331">SUM(I190:K190)</f>
        <v>4200.00000000006</v>
      </c>
      <c r="M190" s="108"/>
    </row>
    <row r="191" spans="1:13">
      <c r="A191" s="103" t="s">
        <v>697</v>
      </c>
      <c r="B191" s="104" t="s">
        <v>666</v>
      </c>
      <c r="C191" s="105" t="s">
        <v>14</v>
      </c>
      <c r="D191" s="106">
        <v>700</v>
      </c>
      <c r="E191" s="106">
        <v>1420</v>
      </c>
      <c r="F191" s="105">
        <v>1424</v>
      </c>
      <c r="G191" s="105">
        <v>1428</v>
      </c>
      <c r="H191" s="105">
        <v>0</v>
      </c>
      <c r="I191" s="107">
        <f>SUM(F191-E191)*D191</f>
        <v>2800</v>
      </c>
      <c r="J191" s="105">
        <f>SUM(G191-F191)*D191</f>
        <v>2800</v>
      </c>
      <c r="K191" s="105">
        <v>0</v>
      </c>
      <c r="L191" s="107">
        <f t="shared" ref="L191" si="332">SUM(I191:K191)</f>
        <v>5600</v>
      </c>
      <c r="M191" s="108"/>
    </row>
    <row r="192" spans="1:13">
      <c r="A192" s="103" t="s">
        <v>697</v>
      </c>
      <c r="B192" s="104" t="s">
        <v>59</v>
      </c>
      <c r="C192" s="105" t="s">
        <v>14</v>
      </c>
      <c r="D192" s="106">
        <v>600</v>
      </c>
      <c r="E192" s="106">
        <v>994</v>
      </c>
      <c r="F192" s="105">
        <v>988</v>
      </c>
      <c r="G192" s="105">
        <v>0</v>
      </c>
      <c r="H192" s="105">
        <v>0</v>
      </c>
      <c r="I192" s="107">
        <f>SUM(F192-E192)*D192</f>
        <v>-3600</v>
      </c>
      <c r="J192" s="105">
        <v>0</v>
      </c>
      <c r="K192" s="105">
        <v>0</v>
      </c>
      <c r="L192" s="107">
        <f t="shared" ref="L192" si="333">SUM(I192:K192)</f>
        <v>-3600</v>
      </c>
      <c r="M192" s="108"/>
    </row>
    <row r="193" spans="1:13">
      <c r="A193" s="103" t="s">
        <v>696</v>
      </c>
      <c r="B193" s="104" t="s">
        <v>571</v>
      </c>
      <c r="C193" s="105" t="s">
        <v>14</v>
      </c>
      <c r="D193" s="106">
        <v>1000</v>
      </c>
      <c r="E193" s="106">
        <v>564.5</v>
      </c>
      <c r="F193" s="105">
        <v>567</v>
      </c>
      <c r="G193" s="105">
        <v>570</v>
      </c>
      <c r="H193" s="105">
        <v>572.4</v>
      </c>
      <c r="I193" s="107">
        <f>SUM(F193-E193)*D193</f>
        <v>2500</v>
      </c>
      <c r="J193" s="105">
        <f>SUM(G193-F193)*D193</f>
        <v>3000</v>
      </c>
      <c r="K193" s="105">
        <f t="shared" ref="K193" si="334">SUM(H193-G193)*D193</f>
        <v>2399.9999999999773</v>
      </c>
      <c r="L193" s="107">
        <f t="shared" ref="L193" si="335">SUM(I193:K193)</f>
        <v>7899.9999999999773</v>
      </c>
      <c r="M193" s="108"/>
    </row>
    <row r="194" spans="1:13">
      <c r="A194" s="103" t="s">
        <v>696</v>
      </c>
      <c r="B194" s="104" t="s">
        <v>55</v>
      </c>
      <c r="C194" s="105" t="s">
        <v>14</v>
      </c>
      <c r="D194" s="106">
        <v>2200</v>
      </c>
      <c r="E194" s="106">
        <v>94.2</v>
      </c>
      <c r="F194" s="105">
        <v>95</v>
      </c>
      <c r="G194" s="105">
        <v>96</v>
      </c>
      <c r="H194" s="105">
        <v>97</v>
      </c>
      <c r="I194" s="107">
        <f t="shared" ref="I194:I197" si="336">SUM(F194-E194)*D194</f>
        <v>1759.9999999999936</v>
      </c>
      <c r="J194" s="105">
        <f>SUM(G194-F194)*D194</f>
        <v>2200</v>
      </c>
      <c r="K194" s="105">
        <f t="shared" ref="K194" si="337">SUM(H194-G194)*D194</f>
        <v>2200</v>
      </c>
      <c r="L194" s="107">
        <f t="shared" ref="L194" si="338">SUM(I194:K194)</f>
        <v>6159.9999999999936</v>
      </c>
      <c r="M194" s="108"/>
    </row>
    <row r="195" spans="1:13">
      <c r="A195" s="103" t="s">
        <v>696</v>
      </c>
      <c r="B195" s="104" t="s">
        <v>50</v>
      </c>
      <c r="C195" s="105" t="s">
        <v>14</v>
      </c>
      <c r="D195" s="106">
        <v>1200</v>
      </c>
      <c r="E195" s="106">
        <v>437.6</v>
      </c>
      <c r="F195" s="105">
        <v>437.6</v>
      </c>
      <c r="G195" s="105">
        <v>0</v>
      </c>
      <c r="H195" s="105">
        <v>0</v>
      </c>
      <c r="I195" s="107">
        <f t="shared" ref="I195" si="339">SUM(F195-E195)*D195</f>
        <v>0</v>
      </c>
      <c r="J195" s="105">
        <v>0</v>
      </c>
      <c r="K195" s="105">
        <f t="shared" ref="K195" si="340">SUM(H195-G195)*D195</f>
        <v>0</v>
      </c>
      <c r="L195" s="107">
        <f t="shared" ref="L195" si="341">SUM(I195:K195)</f>
        <v>0</v>
      </c>
      <c r="M195" s="108"/>
    </row>
    <row r="196" spans="1:13">
      <c r="A196" s="103" t="s">
        <v>695</v>
      </c>
      <c r="B196" s="104" t="s">
        <v>39</v>
      </c>
      <c r="C196" s="105" t="s">
        <v>15</v>
      </c>
      <c r="D196" s="106">
        <v>2000</v>
      </c>
      <c r="E196" s="106">
        <v>238.25</v>
      </c>
      <c r="F196" s="105">
        <v>237.25</v>
      </c>
      <c r="G196" s="105">
        <v>236.25</v>
      </c>
      <c r="H196" s="105">
        <v>235.25</v>
      </c>
      <c r="I196" s="107">
        <f>SUM(E196-F196)*D196</f>
        <v>2000</v>
      </c>
      <c r="J196" s="105">
        <f>SUM(F196-G196)*D196</f>
        <v>2000</v>
      </c>
      <c r="K196" s="105">
        <f>SUM(G196-H196)*D196</f>
        <v>2000</v>
      </c>
      <c r="L196" s="107">
        <f t="shared" ref="L196" si="342">SUM(I196:K196)</f>
        <v>6000</v>
      </c>
      <c r="M196" s="108"/>
    </row>
    <row r="197" spans="1:13">
      <c r="A197" s="103" t="s">
        <v>695</v>
      </c>
      <c r="B197" s="104" t="s">
        <v>602</v>
      </c>
      <c r="C197" s="105" t="s">
        <v>14</v>
      </c>
      <c r="D197" s="106">
        <v>1500</v>
      </c>
      <c r="E197" s="106">
        <v>402</v>
      </c>
      <c r="F197" s="105">
        <v>404</v>
      </c>
      <c r="G197" s="105">
        <v>406</v>
      </c>
      <c r="H197" s="105">
        <v>408</v>
      </c>
      <c r="I197" s="107">
        <f t="shared" si="336"/>
        <v>3000</v>
      </c>
      <c r="J197" s="105">
        <f>SUM(G197-F197)*D197</f>
        <v>3000</v>
      </c>
      <c r="K197" s="105">
        <f t="shared" ref="K197" si="343">SUM(H197-G197)*D197</f>
        <v>3000</v>
      </c>
      <c r="L197" s="107">
        <f t="shared" ref="L197" si="344">SUM(I197:K197)</f>
        <v>9000</v>
      </c>
      <c r="M197" s="108"/>
    </row>
    <row r="198" spans="1:13">
      <c r="A198" s="103" t="s">
        <v>695</v>
      </c>
      <c r="B198" s="104" t="s">
        <v>104</v>
      </c>
      <c r="C198" s="105" t="s">
        <v>14</v>
      </c>
      <c r="D198" s="106">
        <v>3000</v>
      </c>
      <c r="E198" s="106">
        <v>169</v>
      </c>
      <c r="F198" s="105">
        <v>169</v>
      </c>
      <c r="G198" s="105">
        <v>0</v>
      </c>
      <c r="H198" s="105">
        <v>0</v>
      </c>
      <c r="I198" s="107">
        <f>SUM(E198-F198)*D198</f>
        <v>0</v>
      </c>
      <c r="J198" s="105">
        <v>0</v>
      </c>
      <c r="K198" s="105">
        <f>SUM(G198-H198)*D198</f>
        <v>0</v>
      </c>
      <c r="L198" s="107">
        <f t="shared" ref="L198" si="345">SUM(I198:K198)</f>
        <v>0</v>
      </c>
      <c r="M198" s="108"/>
    </row>
    <row r="199" spans="1:13">
      <c r="A199" s="103" t="s">
        <v>695</v>
      </c>
      <c r="B199" s="104" t="s">
        <v>666</v>
      </c>
      <c r="C199" s="105" t="s">
        <v>14</v>
      </c>
      <c r="D199" s="106">
        <v>700</v>
      </c>
      <c r="E199" s="106">
        <v>1408</v>
      </c>
      <c r="F199" s="105">
        <v>1402</v>
      </c>
      <c r="G199" s="105">
        <v>0</v>
      </c>
      <c r="H199" s="105">
        <v>0</v>
      </c>
      <c r="I199" s="107">
        <f>SUM(F199-E199)*D199</f>
        <v>-4200</v>
      </c>
      <c r="J199" s="105">
        <v>0</v>
      </c>
      <c r="K199" s="105">
        <f>SUM(G199-H199)*D199</f>
        <v>0</v>
      </c>
      <c r="L199" s="107">
        <f t="shared" ref="L199" si="346">SUM(I199:K199)</f>
        <v>-4200</v>
      </c>
      <c r="M199" s="108"/>
    </row>
    <row r="200" spans="1:13">
      <c r="A200" s="103" t="s">
        <v>693</v>
      </c>
      <c r="B200" s="104" t="s">
        <v>41</v>
      </c>
      <c r="C200" s="105" t="s">
        <v>15</v>
      </c>
      <c r="D200" s="106">
        <v>2500</v>
      </c>
      <c r="E200" s="106">
        <v>394</v>
      </c>
      <c r="F200" s="105">
        <v>393</v>
      </c>
      <c r="G200" s="105">
        <v>392</v>
      </c>
      <c r="H200" s="105">
        <v>391</v>
      </c>
      <c r="I200" s="107">
        <f>SUM(E200-F200)*D200</f>
        <v>2500</v>
      </c>
      <c r="J200" s="105">
        <f>SUM(F200-G200)*D200</f>
        <v>2500</v>
      </c>
      <c r="K200" s="105">
        <f>SUM(G200-H200)*D200</f>
        <v>2500</v>
      </c>
      <c r="L200" s="107">
        <f t="shared" ref="L200" si="347">SUM(I200:K200)</f>
        <v>7500</v>
      </c>
      <c r="M200" s="108"/>
    </row>
    <row r="201" spans="1:13">
      <c r="A201" s="103" t="s">
        <v>693</v>
      </c>
      <c r="B201" s="104" t="s">
        <v>694</v>
      </c>
      <c r="C201" s="105" t="s">
        <v>14</v>
      </c>
      <c r="D201" s="106">
        <v>2200</v>
      </c>
      <c r="E201" s="106">
        <v>318</v>
      </c>
      <c r="F201" s="105">
        <v>319</v>
      </c>
      <c r="G201" s="105">
        <v>0</v>
      </c>
      <c r="H201" s="105">
        <v>0</v>
      </c>
      <c r="I201" s="107">
        <f t="shared" ref="I201" si="348">SUM(F201-E201)*D201</f>
        <v>2200</v>
      </c>
      <c r="J201" s="105">
        <v>0</v>
      </c>
      <c r="K201" s="105">
        <f t="shared" ref="K201" si="349">SUM(H201-G201)*D201</f>
        <v>0</v>
      </c>
      <c r="L201" s="107">
        <f t="shared" ref="L201" si="350">SUM(I201:K201)</f>
        <v>2200</v>
      </c>
      <c r="M201" s="108"/>
    </row>
    <row r="202" spans="1:13">
      <c r="A202" s="103" t="s">
        <v>693</v>
      </c>
      <c r="B202" s="104" t="s">
        <v>46</v>
      </c>
      <c r="C202" s="105" t="s">
        <v>15</v>
      </c>
      <c r="D202" s="106">
        <v>1000</v>
      </c>
      <c r="E202" s="106">
        <v>455.5</v>
      </c>
      <c r="F202" s="105">
        <v>455.5</v>
      </c>
      <c r="G202" s="105">
        <v>0</v>
      </c>
      <c r="H202" s="105">
        <v>0</v>
      </c>
      <c r="I202" s="107">
        <f>SUM(E202-F202)*D202</f>
        <v>0</v>
      </c>
      <c r="J202" s="105">
        <v>0</v>
      </c>
      <c r="K202" s="105">
        <f t="shared" ref="K202" si="351">SUM(H202-G202)*D202</f>
        <v>0</v>
      </c>
      <c r="L202" s="107">
        <f t="shared" ref="L202" si="352">SUM(I202:K202)</f>
        <v>0</v>
      </c>
      <c r="M202" s="108"/>
    </row>
    <row r="203" spans="1:13">
      <c r="A203" s="103" t="s">
        <v>693</v>
      </c>
      <c r="B203" s="104" t="s">
        <v>24</v>
      </c>
      <c r="C203" s="105" t="s">
        <v>15</v>
      </c>
      <c r="D203" s="106">
        <v>1000</v>
      </c>
      <c r="E203" s="106">
        <v>362.4</v>
      </c>
      <c r="F203" s="105">
        <v>365</v>
      </c>
      <c r="G203" s="105">
        <v>0</v>
      </c>
      <c r="H203" s="105">
        <v>0</v>
      </c>
      <c r="I203" s="107">
        <f>SUM(E203-F203)*D203</f>
        <v>-2600.0000000000227</v>
      </c>
      <c r="J203" s="105">
        <v>0</v>
      </c>
      <c r="K203" s="105">
        <f t="shared" ref="K203" si="353">SUM(H203-G203)*D203</f>
        <v>0</v>
      </c>
      <c r="L203" s="107">
        <f t="shared" ref="L203" si="354">SUM(I203:K203)</f>
        <v>-2600.0000000000227</v>
      </c>
      <c r="M203" s="108"/>
    </row>
    <row r="204" spans="1:13">
      <c r="A204" s="103" t="s">
        <v>691</v>
      </c>
      <c r="B204" s="104" t="s">
        <v>33</v>
      </c>
      <c r="C204" s="105" t="s">
        <v>14</v>
      </c>
      <c r="D204" s="106">
        <v>4000</v>
      </c>
      <c r="E204" s="106">
        <v>55</v>
      </c>
      <c r="F204" s="105">
        <v>55.7</v>
      </c>
      <c r="G204" s="105">
        <v>56.5</v>
      </c>
      <c r="H204" s="105">
        <v>57.5</v>
      </c>
      <c r="I204" s="107">
        <f t="shared" ref="I204:I209" si="355">SUM(F204-E204)*D204</f>
        <v>2800.0000000000114</v>
      </c>
      <c r="J204" s="105">
        <f>SUM(G204-F204)*D204</f>
        <v>3199.9999999999886</v>
      </c>
      <c r="K204" s="105">
        <f t="shared" ref="K204" si="356">SUM(H204-G204)*D204</f>
        <v>4000</v>
      </c>
      <c r="L204" s="107">
        <f t="shared" ref="L204" si="357">SUM(I204:K204)</f>
        <v>10000</v>
      </c>
      <c r="M204" s="108"/>
    </row>
    <row r="205" spans="1:13">
      <c r="A205" s="103" t="s">
        <v>691</v>
      </c>
      <c r="B205" s="104" t="s">
        <v>75</v>
      </c>
      <c r="C205" s="105" t="s">
        <v>14</v>
      </c>
      <c r="D205" s="106">
        <v>4000</v>
      </c>
      <c r="E205" s="106">
        <v>134.5</v>
      </c>
      <c r="F205" s="105">
        <v>135</v>
      </c>
      <c r="G205" s="105">
        <v>135.5</v>
      </c>
      <c r="H205" s="105">
        <v>136</v>
      </c>
      <c r="I205" s="107">
        <f t="shared" si="355"/>
        <v>2000</v>
      </c>
      <c r="J205" s="105">
        <f>SUM(G205-F205)*D205</f>
        <v>2000</v>
      </c>
      <c r="K205" s="105">
        <f t="shared" ref="K205" si="358">SUM(H205-G205)*D205</f>
        <v>2000</v>
      </c>
      <c r="L205" s="107">
        <f t="shared" ref="L205" si="359">SUM(I205:K205)</f>
        <v>6000</v>
      </c>
      <c r="M205" s="108"/>
    </row>
    <row r="206" spans="1:13">
      <c r="A206" s="103" t="s">
        <v>691</v>
      </c>
      <c r="B206" s="104" t="s">
        <v>692</v>
      </c>
      <c r="C206" s="105" t="s">
        <v>14</v>
      </c>
      <c r="D206" s="106">
        <v>700</v>
      </c>
      <c r="E206" s="106">
        <v>885</v>
      </c>
      <c r="F206" s="105">
        <v>891</v>
      </c>
      <c r="G206" s="105">
        <v>896</v>
      </c>
      <c r="H206" s="105">
        <v>0</v>
      </c>
      <c r="I206" s="107">
        <f t="shared" si="355"/>
        <v>4200</v>
      </c>
      <c r="J206" s="105">
        <f>SUM(G206-F206)*D206</f>
        <v>3500</v>
      </c>
      <c r="K206" s="105">
        <v>0</v>
      </c>
      <c r="L206" s="107">
        <f t="shared" ref="L206" si="360">SUM(I206:K206)</f>
        <v>7700</v>
      </c>
      <c r="M206" s="108"/>
    </row>
    <row r="207" spans="1:13">
      <c r="A207" s="103" t="s">
        <v>690</v>
      </c>
      <c r="B207" s="104" t="s">
        <v>40</v>
      </c>
      <c r="C207" s="105" t="s">
        <v>14</v>
      </c>
      <c r="D207" s="106">
        <v>4500</v>
      </c>
      <c r="E207" s="106">
        <v>119</v>
      </c>
      <c r="F207" s="105">
        <v>119.65</v>
      </c>
      <c r="G207" s="105">
        <v>0</v>
      </c>
      <c r="H207" s="105">
        <v>0</v>
      </c>
      <c r="I207" s="107">
        <f t="shared" si="355"/>
        <v>2925.0000000000255</v>
      </c>
      <c r="J207" s="105">
        <v>0</v>
      </c>
      <c r="K207" s="105">
        <f t="shared" ref="K207" si="361">SUM(H207-G207)*D207</f>
        <v>0</v>
      </c>
      <c r="L207" s="107">
        <f t="shared" ref="L207" si="362">SUM(I207:K207)</f>
        <v>2925.0000000000255</v>
      </c>
      <c r="M207" s="108"/>
    </row>
    <row r="208" spans="1:13">
      <c r="A208" s="103" t="s">
        <v>690</v>
      </c>
      <c r="B208" s="104" t="s">
        <v>233</v>
      </c>
      <c r="C208" s="105" t="s">
        <v>14</v>
      </c>
      <c r="D208" s="106">
        <v>6000</v>
      </c>
      <c r="E208" s="106">
        <v>150.25</v>
      </c>
      <c r="F208" s="105">
        <v>149.5</v>
      </c>
      <c r="G208" s="105">
        <v>0</v>
      </c>
      <c r="H208" s="105">
        <v>0</v>
      </c>
      <c r="I208" s="107">
        <f t="shared" si="355"/>
        <v>-4500</v>
      </c>
      <c r="J208" s="105">
        <v>0</v>
      </c>
      <c r="K208" s="105">
        <f t="shared" ref="K208" si="363">SUM(H208-G208)*D208</f>
        <v>0</v>
      </c>
      <c r="L208" s="107">
        <f t="shared" ref="L208" si="364">SUM(I208:K208)</f>
        <v>-4500</v>
      </c>
      <c r="M208" s="108"/>
    </row>
    <row r="209" spans="1:13">
      <c r="A209" s="103" t="s">
        <v>690</v>
      </c>
      <c r="B209" s="104" t="s">
        <v>128</v>
      </c>
      <c r="C209" s="105" t="s">
        <v>14</v>
      </c>
      <c r="D209" s="106">
        <v>3200</v>
      </c>
      <c r="E209" s="106">
        <v>265.55</v>
      </c>
      <c r="F209" s="105">
        <v>266</v>
      </c>
      <c r="G209" s="105">
        <v>0</v>
      </c>
      <c r="H209" s="105">
        <v>0</v>
      </c>
      <c r="I209" s="107">
        <f t="shared" si="355"/>
        <v>1439.9999999999636</v>
      </c>
      <c r="J209" s="105">
        <v>0</v>
      </c>
      <c r="K209" s="105">
        <f t="shared" ref="K209" si="365">SUM(H209-G209)*D209</f>
        <v>0</v>
      </c>
      <c r="L209" s="107">
        <f t="shared" ref="L209" si="366">SUM(I209:K209)</f>
        <v>1439.9999999999636</v>
      </c>
      <c r="M209" s="108"/>
    </row>
    <row r="210" spans="1:13">
      <c r="A210" s="103" t="s">
        <v>689</v>
      </c>
      <c r="B210" s="104" t="s">
        <v>274</v>
      </c>
      <c r="C210" s="105" t="s">
        <v>15</v>
      </c>
      <c r="D210" s="106">
        <v>400</v>
      </c>
      <c r="E210" s="106">
        <v>1012</v>
      </c>
      <c r="F210" s="105">
        <v>1017</v>
      </c>
      <c r="G210" s="105">
        <v>0</v>
      </c>
      <c r="H210" s="105">
        <v>0</v>
      </c>
      <c r="I210" s="107">
        <f>SUM(E210-F210)*D210</f>
        <v>-2000</v>
      </c>
      <c r="J210" s="105">
        <v>0</v>
      </c>
      <c r="K210" s="105">
        <f t="shared" ref="K210" si="367">SUM(H210-G210)*D210</f>
        <v>0</v>
      </c>
      <c r="L210" s="107">
        <f t="shared" ref="L210" si="368">SUM(I210:K210)</f>
        <v>-2000</v>
      </c>
      <c r="M210" s="108"/>
    </row>
    <row r="211" spans="1:13">
      <c r="A211" s="103" t="s">
        <v>689</v>
      </c>
      <c r="B211" s="104" t="s">
        <v>490</v>
      </c>
      <c r="C211" s="105" t="s">
        <v>14</v>
      </c>
      <c r="D211" s="106">
        <v>300</v>
      </c>
      <c r="E211" s="106">
        <v>2020</v>
      </c>
      <c r="F211" s="105">
        <v>2005</v>
      </c>
      <c r="G211" s="105">
        <v>0</v>
      </c>
      <c r="H211" s="105">
        <v>0</v>
      </c>
      <c r="I211" s="107">
        <f>SUM(F211-E211)*D211</f>
        <v>-4500</v>
      </c>
      <c r="J211" s="105">
        <v>0</v>
      </c>
      <c r="K211" s="105">
        <f t="shared" ref="K211" si="369">SUM(H211-G211)*D211</f>
        <v>0</v>
      </c>
      <c r="L211" s="107">
        <f t="shared" ref="L211" si="370">SUM(I211:K211)</f>
        <v>-4500</v>
      </c>
      <c r="M211" s="108"/>
    </row>
    <row r="212" spans="1:13">
      <c r="A212" s="103" t="s">
        <v>688</v>
      </c>
      <c r="B212" s="104" t="s">
        <v>39</v>
      </c>
      <c r="C212" s="105" t="s">
        <v>15</v>
      </c>
      <c r="D212" s="106">
        <v>2000</v>
      </c>
      <c r="E212" s="106">
        <v>267.2</v>
      </c>
      <c r="F212" s="105">
        <v>268.5</v>
      </c>
      <c r="G212" s="105">
        <v>0</v>
      </c>
      <c r="H212" s="105">
        <v>0</v>
      </c>
      <c r="I212" s="107">
        <f>SUM(E212-F212)*D212</f>
        <v>-2600.0000000000227</v>
      </c>
      <c r="J212" s="105">
        <v>0</v>
      </c>
      <c r="K212" s="105">
        <f t="shared" ref="K212" si="371">SUM(H212-G212)*D212</f>
        <v>0</v>
      </c>
      <c r="L212" s="107">
        <f t="shared" ref="L212" si="372">SUM(I212:K212)</f>
        <v>-2600.0000000000227</v>
      </c>
      <c r="M212" s="108"/>
    </row>
    <row r="213" spans="1:13">
      <c r="A213" s="103" t="s">
        <v>687</v>
      </c>
      <c r="B213" s="104" t="s">
        <v>92</v>
      </c>
      <c r="C213" s="105" t="s">
        <v>14</v>
      </c>
      <c r="D213" s="106">
        <v>600</v>
      </c>
      <c r="E213" s="106">
        <v>1464</v>
      </c>
      <c r="F213" s="105">
        <v>1468</v>
      </c>
      <c r="G213" s="105">
        <v>1472</v>
      </c>
      <c r="H213" s="105">
        <v>1476</v>
      </c>
      <c r="I213" s="107">
        <f t="shared" ref="I213" si="373">SUM(F213-E213)*D213</f>
        <v>2400</v>
      </c>
      <c r="J213" s="105">
        <f>SUM(G213-F213)*D213</f>
        <v>2400</v>
      </c>
      <c r="K213" s="105">
        <f t="shared" ref="K213:K218" si="374">SUM(H213-G213)*D213</f>
        <v>2400</v>
      </c>
      <c r="L213" s="107">
        <f t="shared" ref="L213" si="375">SUM(I213:K213)</f>
        <v>7200</v>
      </c>
      <c r="M213" s="108"/>
    </row>
    <row r="214" spans="1:13">
      <c r="A214" s="103" t="s">
        <v>687</v>
      </c>
      <c r="B214" s="104" t="s">
        <v>178</v>
      </c>
      <c r="C214" s="105" t="s">
        <v>14</v>
      </c>
      <c r="D214" s="106">
        <v>1100</v>
      </c>
      <c r="E214" s="106">
        <v>549.5</v>
      </c>
      <c r="F214" s="105">
        <v>552</v>
      </c>
      <c r="G214" s="105">
        <v>0</v>
      </c>
      <c r="H214" s="105">
        <v>0</v>
      </c>
      <c r="I214" s="107">
        <f t="shared" ref="I214" si="376">SUM(F214-E214)*D214</f>
        <v>2750</v>
      </c>
      <c r="J214" s="105">
        <v>0</v>
      </c>
      <c r="K214" s="105">
        <f t="shared" si="374"/>
        <v>0</v>
      </c>
      <c r="L214" s="107">
        <f t="shared" ref="L214" si="377">SUM(I214:K214)</f>
        <v>2750</v>
      </c>
      <c r="M214" s="108"/>
    </row>
    <row r="215" spans="1:13">
      <c r="A215" s="103" t="s">
        <v>686</v>
      </c>
      <c r="B215" s="104" t="s">
        <v>47</v>
      </c>
      <c r="C215" s="105" t="s">
        <v>14</v>
      </c>
      <c r="D215" s="106">
        <v>3000</v>
      </c>
      <c r="E215" s="106">
        <v>167.75</v>
      </c>
      <c r="F215" s="105">
        <v>168.5</v>
      </c>
      <c r="G215" s="105">
        <v>169.5</v>
      </c>
      <c r="H215" s="105">
        <v>170.5</v>
      </c>
      <c r="I215" s="107">
        <f t="shared" ref="I215" si="378">SUM(F215-E215)*D215</f>
        <v>2250</v>
      </c>
      <c r="J215" s="105">
        <f t="shared" ref="J215" si="379">SUM(G215-F215)*D215</f>
        <v>3000</v>
      </c>
      <c r="K215" s="105">
        <f t="shared" si="374"/>
        <v>3000</v>
      </c>
      <c r="L215" s="107">
        <f t="shared" ref="L215" si="380">SUM(I215:K215)</f>
        <v>8250</v>
      </c>
      <c r="M215" s="108"/>
    </row>
    <row r="216" spans="1:13">
      <c r="A216" s="103" t="s">
        <v>686</v>
      </c>
      <c r="B216" s="104" t="s">
        <v>241</v>
      </c>
      <c r="C216" s="105" t="s">
        <v>14</v>
      </c>
      <c r="D216" s="106">
        <v>800</v>
      </c>
      <c r="E216" s="106">
        <v>752</v>
      </c>
      <c r="F216" s="105">
        <v>755</v>
      </c>
      <c r="G216" s="105">
        <v>0</v>
      </c>
      <c r="H216" s="105">
        <v>0</v>
      </c>
      <c r="I216" s="107">
        <f t="shared" ref="I216" si="381">SUM(F216-E216)*D216</f>
        <v>2400</v>
      </c>
      <c r="J216" s="105">
        <v>0</v>
      </c>
      <c r="K216" s="105">
        <f t="shared" si="374"/>
        <v>0</v>
      </c>
      <c r="L216" s="107">
        <f t="shared" ref="L216" si="382">SUM(I216:K216)</f>
        <v>2400</v>
      </c>
      <c r="M216" s="108"/>
    </row>
    <row r="217" spans="1:13">
      <c r="A217" s="103" t="s">
        <v>686</v>
      </c>
      <c r="B217" s="104" t="s">
        <v>49</v>
      </c>
      <c r="C217" s="105" t="s">
        <v>14</v>
      </c>
      <c r="D217" s="106">
        <v>1000</v>
      </c>
      <c r="E217" s="106">
        <v>732</v>
      </c>
      <c r="F217" s="105">
        <v>732.5</v>
      </c>
      <c r="G217" s="105">
        <v>0</v>
      </c>
      <c r="H217" s="105">
        <v>0</v>
      </c>
      <c r="I217" s="107">
        <f t="shared" ref="I217" si="383">SUM(F217-E217)*D217</f>
        <v>500</v>
      </c>
      <c r="J217" s="105">
        <v>0</v>
      </c>
      <c r="K217" s="105">
        <f t="shared" si="374"/>
        <v>0</v>
      </c>
      <c r="L217" s="107">
        <f t="shared" ref="L217" si="384">SUM(I217:K217)</f>
        <v>500</v>
      </c>
      <c r="M217" s="108"/>
    </row>
    <row r="218" spans="1:13">
      <c r="A218" s="103" t="s">
        <v>686</v>
      </c>
      <c r="B218" s="104" t="s">
        <v>32</v>
      </c>
      <c r="C218" s="105" t="s">
        <v>14</v>
      </c>
      <c r="D218" s="106">
        <v>1000</v>
      </c>
      <c r="E218" s="106">
        <v>595</v>
      </c>
      <c r="F218" s="105">
        <v>595</v>
      </c>
      <c r="G218" s="105">
        <v>0</v>
      </c>
      <c r="H218" s="105">
        <v>0</v>
      </c>
      <c r="I218" s="107">
        <f t="shared" ref="I218" si="385">SUM(F218-E218)*D218</f>
        <v>0</v>
      </c>
      <c r="J218" s="105">
        <v>0</v>
      </c>
      <c r="K218" s="105">
        <f t="shared" si="374"/>
        <v>0</v>
      </c>
      <c r="L218" s="107">
        <f t="shared" ref="L218" si="386">SUM(I218:K218)</f>
        <v>0</v>
      </c>
      <c r="M218" s="108"/>
    </row>
    <row r="219" spans="1:13">
      <c r="A219" s="103" t="s">
        <v>685</v>
      </c>
      <c r="B219" s="104" t="s">
        <v>569</v>
      </c>
      <c r="C219" s="105" t="s">
        <v>14</v>
      </c>
      <c r="D219" s="106">
        <v>3000</v>
      </c>
      <c r="E219" s="106">
        <v>309.64999999999998</v>
      </c>
      <c r="F219" s="105">
        <v>310.5</v>
      </c>
      <c r="G219" s="105">
        <v>311.5</v>
      </c>
      <c r="H219" s="105">
        <v>0</v>
      </c>
      <c r="I219" s="107">
        <f t="shared" ref="I219" si="387">SUM(F219-E219)*D219</f>
        <v>2550.0000000000682</v>
      </c>
      <c r="J219" s="105">
        <f t="shared" ref="J219:J220" si="388">SUM(G219-F219)*D219</f>
        <v>3000</v>
      </c>
      <c r="K219" s="105">
        <v>0</v>
      </c>
      <c r="L219" s="107">
        <f t="shared" ref="L219" si="389">SUM(I219:K219)</f>
        <v>5550.0000000000682</v>
      </c>
      <c r="M219" s="108"/>
    </row>
    <row r="220" spans="1:13">
      <c r="A220" s="103" t="s">
        <v>685</v>
      </c>
      <c r="B220" s="104" t="s">
        <v>259</v>
      </c>
      <c r="C220" s="105" t="s">
        <v>14</v>
      </c>
      <c r="D220" s="106">
        <v>4000</v>
      </c>
      <c r="E220" s="106">
        <v>120.25</v>
      </c>
      <c r="F220" s="105">
        <v>121</v>
      </c>
      <c r="G220" s="105">
        <v>121.9</v>
      </c>
      <c r="H220" s="105">
        <v>0</v>
      </c>
      <c r="I220" s="107">
        <f t="shared" ref="I220:I222" si="390">SUM(F220-E220)*D220</f>
        <v>3000</v>
      </c>
      <c r="J220" s="105">
        <f t="shared" si="388"/>
        <v>3600.0000000000227</v>
      </c>
      <c r="K220" s="105">
        <v>0</v>
      </c>
      <c r="L220" s="107">
        <f t="shared" ref="L220" si="391">SUM(I220:K220)</f>
        <v>6600.0000000000227</v>
      </c>
      <c r="M220" s="108"/>
    </row>
    <row r="221" spans="1:13">
      <c r="A221" s="103" t="s">
        <v>685</v>
      </c>
      <c r="B221" s="104" t="s">
        <v>25</v>
      </c>
      <c r="C221" s="105" t="s">
        <v>15</v>
      </c>
      <c r="D221" s="106">
        <v>3000</v>
      </c>
      <c r="E221" s="106">
        <v>181.5</v>
      </c>
      <c r="F221" s="105">
        <v>182.55</v>
      </c>
      <c r="G221" s="105">
        <v>0</v>
      </c>
      <c r="H221" s="105">
        <v>0</v>
      </c>
      <c r="I221" s="107">
        <f>SUM(E221-F221)*D221</f>
        <v>-3150.0000000000341</v>
      </c>
      <c r="J221" s="105">
        <v>0</v>
      </c>
      <c r="K221" s="105">
        <f>SUM(H221-G221)*D221</f>
        <v>0</v>
      </c>
      <c r="L221" s="107">
        <f t="shared" ref="L221" si="392">SUM(I221:K221)</f>
        <v>-3150.0000000000341</v>
      </c>
      <c r="M221" s="108"/>
    </row>
    <row r="222" spans="1:13">
      <c r="A222" s="103" t="s">
        <v>683</v>
      </c>
      <c r="B222" s="104" t="s">
        <v>111</v>
      </c>
      <c r="C222" s="105" t="s">
        <v>14</v>
      </c>
      <c r="D222" s="106">
        <v>2000</v>
      </c>
      <c r="E222" s="106">
        <v>137</v>
      </c>
      <c r="F222" s="105">
        <v>138</v>
      </c>
      <c r="G222" s="105">
        <v>139</v>
      </c>
      <c r="H222" s="105">
        <v>140</v>
      </c>
      <c r="I222" s="107">
        <f t="shared" si="390"/>
        <v>2000</v>
      </c>
      <c r="J222" s="105">
        <f t="shared" ref="J222" si="393">SUM(G222-F222)*D222</f>
        <v>2000</v>
      </c>
      <c r="K222" s="105">
        <f>SUM(H222-G222)*D222</f>
        <v>2000</v>
      </c>
      <c r="L222" s="107">
        <f t="shared" ref="L222" si="394">SUM(I222:K222)</f>
        <v>6000</v>
      </c>
      <c r="M222" s="108"/>
    </row>
    <row r="223" spans="1:13">
      <c r="A223" s="103" t="s">
        <v>683</v>
      </c>
      <c r="B223" s="104" t="s">
        <v>123</v>
      </c>
      <c r="C223" s="105" t="s">
        <v>14</v>
      </c>
      <c r="D223" s="106">
        <v>800</v>
      </c>
      <c r="E223" s="106">
        <v>718</v>
      </c>
      <c r="F223" s="105">
        <v>721</v>
      </c>
      <c r="G223" s="105">
        <v>0</v>
      </c>
      <c r="H223" s="105">
        <v>0</v>
      </c>
      <c r="I223" s="107">
        <f t="shared" ref="I223" si="395">SUM(F223-E223)*D223</f>
        <v>2400</v>
      </c>
      <c r="J223" s="105">
        <v>0</v>
      </c>
      <c r="K223" s="105">
        <f>SUM(H223-G223)*D223</f>
        <v>0</v>
      </c>
      <c r="L223" s="107">
        <f t="shared" ref="L223" si="396">SUM(I223:K223)</f>
        <v>2400</v>
      </c>
      <c r="M223" s="108"/>
    </row>
    <row r="224" spans="1:13">
      <c r="A224" s="103" t="s">
        <v>683</v>
      </c>
      <c r="B224" s="104" t="s">
        <v>135</v>
      </c>
      <c r="C224" s="105" t="s">
        <v>14</v>
      </c>
      <c r="D224" s="106">
        <v>500</v>
      </c>
      <c r="E224" s="106">
        <v>1295</v>
      </c>
      <c r="F224" s="105">
        <v>1288</v>
      </c>
      <c r="G224" s="105">
        <v>0</v>
      </c>
      <c r="H224" s="105">
        <v>0</v>
      </c>
      <c r="I224" s="107">
        <f t="shared" ref="I224" si="397">SUM(F224-E224)*D224</f>
        <v>-3500</v>
      </c>
      <c r="J224" s="105">
        <v>0</v>
      </c>
      <c r="K224" s="105">
        <f>SUM(H224-G224)*D224</f>
        <v>0</v>
      </c>
      <c r="L224" s="107">
        <f t="shared" ref="L224" si="398">SUM(I224:K224)</f>
        <v>-3500</v>
      </c>
      <c r="M224" s="108"/>
    </row>
    <row r="225" spans="1:13">
      <c r="A225" s="103" t="s">
        <v>682</v>
      </c>
      <c r="B225" s="104" t="s">
        <v>39</v>
      </c>
      <c r="C225" s="105" t="s">
        <v>14</v>
      </c>
      <c r="D225" s="106">
        <v>2000</v>
      </c>
      <c r="E225" s="106">
        <v>279.5</v>
      </c>
      <c r="F225" s="105">
        <v>280.5</v>
      </c>
      <c r="G225" s="105">
        <v>281.5</v>
      </c>
      <c r="H225" s="105">
        <v>282.5</v>
      </c>
      <c r="I225" s="107">
        <f t="shared" ref="I225" si="399">SUM(F225-E225)*D225</f>
        <v>2000</v>
      </c>
      <c r="J225" s="105">
        <f t="shared" ref="J225" si="400">SUM(G225-F225)*D225</f>
        <v>2000</v>
      </c>
      <c r="K225" s="105">
        <f>SUM(H225-G225)*D225</f>
        <v>2000</v>
      </c>
      <c r="L225" s="107">
        <f t="shared" ref="L225" si="401">SUM(I225:K225)</f>
        <v>6000</v>
      </c>
      <c r="M225" s="108"/>
    </row>
    <row r="226" spans="1:13">
      <c r="A226" s="103" t="s">
        <v>682</v>
      </c>
      <c r="B226" s="104" t="s">
        <v>50</v>
      </c>
      <c r="C226" s="105" t="s">
        <v>14</v>
      </c>
      <c r="D226" s="106">
        <v>1200</v>
      </c>
      <c r="E226" s="106">
        <v>461</v>
      </c>
      <c r="F226" s="105">
        <v>463</v>
      </c>
      <c r="G226" s="105">
        <v>465</v>
      </c>
      <c r="H226" s="105">
        <v>0</v>
      </c>
      <c r="I226" s="107">
        <f t="shared" ref="I226" si="402">SUM(F226-E226)*D226</f>
        <v>2400</v>
      </c>
      <c r="J226" s="105">
        <f t="shared" ref="J226" si="403">SUM(G226-F226)*D226</f>
        <v>2400</v>
      </c>
      <c r="K226" s="105">
        <v>0</v>
      </c>
      <c r="L226" s="107">
        <f t="shared" ref="L226" si="404">SUM(I226:K226)</f>
        <v>4800</v>
      </c>
      <c r="M226" s="108"/>
    </row>
    <row r="227" spans="1:13">
      <c r="A227" s="103" t="s">
        <v>682</v>
      </c>
      <c r="B227" s="104" t="s">
        <v>25</v>
      </c>
      <c r="C227" s="105" t="s">
        <v>15</v>
      </c>
      <c r="D227" s="106">
        <v>3000</v>
      </c>
      <c r="E227" s="106">
        <v>182.5</v>
      </c>
      <c r="F227" s="105">
        <v>181.55</v>
      </c>
      <c r="G227" s="105">
        <v>0</v>
      </c>
      <c r="H227" s="105">
        <v>0</v>
      </c>
      <c r="I227" s="107">
        <f>SUM(E227-F227)*D227</f>
        <v>2849.9999999999659</v>
      </c>
      <c r="J227" s="105">
        <v>0</v>
      </c>
      <c r="K227" s="105">
        <f>SUM(G227-H227)*D227</f>
        <v>0</v>
      </c>
      <c r="L227" s="107">
        <f t="shared" ref="L227" si="405">SUM(I227:K227)</f>
        <v>2849.9999999999659</v>
      </c>
      <c r="M227" s="108"/>
    </row>
    <row r="228" spans="1:13">
      <c r="A228" s="103" t="s">
        <v>681</v>
      </c>
      <c r="B228" s="104" t="s">
        <v>51</v>
      </c>
      <c r="C228" s="105" t="s">
        <v>15</v>
      </c>
      <c r="D228" s="106">
        <v>1061</v>
      </c>
      <c r="E228" s="106">
        <v>464</v>
      </c>
      <c r="F228" s="105">
        <v>462</v>
      </c>
      <c r="G228" s="105">
        <v>460</v>
      </c>
      <c r="H228" s="105">
        <v>458</v>
      </c>
      <c r="I228" s="107">
        <f>SUM(E228-F228)*D228</f>
        <v>2122</v>
      </c>
      <c r="J228" s="105">
        <f>SUM(F228-G228)*D228</f>
        <v>2122</v>
      </c>
      <c r="K228" s="105">
        <f>SUM(G228-H228)*D228</f>
        <v>2122</v>
      </c>
      <c r="L228" s="107">
        <f t="shared" ref="L228" si="406">SUM(I228:K228)</f>
        <v>6366</v>
      </c>
      <c r="M228" s="108"/>
    </row>
    <row r="229" spans="1:13">
      <c r="A229" s="103" t="s">
        <v>681</v>
      </c>
      <c r="B229" s="104" t="s">
        <v>233</v>
      </c>
      <c r="C229" s="105" t="s">
        <v>14</v>
      </c>
      <c r="D229" s="106">
        <v>6000</v>
      </c>
      <c r="E229" s="106">
        <v>142</v>
      </c>
      <c r="F229" s="105">
        <v>142.5</v>
      </c>
      <c r="G229" s="105">
        <v>143</v>
      </c>
      <c r="H229" s="105">
        <v>143.5</v>
      </c>
      <c r="I229" s="107">
        <f t="shared" ref="I229" si="407">SUM(F229-E229)*D229</f>
        <v>3000</v>
      </c>
      <c r="J229" s="105">
        <f t="shared" ref="J229" si="408">SUM(G229-F229)*D229</f>
        <v>3000</v>
      </c>
      <c r="K229" s="105">
        <f>SUM(H229-G229)*D229</f>
        <v>3000</v>
      </c>
      <c r="L229" s="107">
        <f t="shared" ref="L229" si="409">SUM(I229:K229)</f>
        <v>9000</v>
      </c>
      <c r="M229" s="108"/>
    </row>
    <row r="230" spans="1:13">
      <c r="A230" s="103" t="s">
        <v>680</v>
      </c>
      <c r="B230" s="104" t="s">
        <v>68</v>
      </c>
      <c r="C230" s="105" t="s">
        <v>15</v>
      </c>
      <c r="D230" s="106">
        <v>400</v>
      </c>
      <c r="E230" s="106">
        <v>1595</v>
      </c>
      <c r="F230" s="105">
        <v>1590</v>
      </c>
      <c r="G230" s="105">
        <v>1585</v>
      </c>
      <c r="H230" s="105">
        <v>1580</v>
      </c>
      <c r="I230" s="107">
        <f>SUM(E230-F230)*D230</f>
        <v>2000</v>
      </c>
      <c r="J230" s="105">
        <f>SUM(F230-G230)*D230</f>
        <v>2000</v>
      </c>
      <c r="K230" s="105">
        <f>SUM(G230-H230)*D230</f>
        <v>2000</v>
      </c>
      <c r="L230" s="107">
        <f t="shared" ref="L230" si="410">SUM(I230:K230)</f>
        <v>6000</v>
      </c>
      <c r="M230" s="108"/>
    </row>
    <row r="231" spans="1:13">
      <c r="A231" s="103" t="s">
        <v>680</v>
      </c>
      <c r="B231" s="104" t="s">
        <v>58</v>
      </c>
      <c r="C231" s="105" t="s">
        <v>15</v>
      </c>
      <c r="D231" s="106">
        <v>3500</v>
      </c>
      <c r="E231" s="106">
        <v>196</v>
      </c>
      <c r="F231" s="105">
        <v>195.25</v>
      </c>
      <c r="G231" s="105">
        <v>194.25</v>
      </c>
      <c r="H231" s="105">
        <v>0</v>
      </c>
      <c r="I231" s="107">
        <f>SUM(E231-F231)*D231</f>
        <v>2625</v>
      </c>
      <c r="J231" s="105">
        <f>SUM(F231-G231)*D231</f>
        <v>3500</v>
      </c>
      <c r="K231" s="105">
        <v>0</v>
      </c>
      <c r="L231" s="107">
        <f t="shared" ref="L231" si="411">SUM(I231:K231)</f>
        <v>6125</v>
      </c>
      <c r="M231" s="108"/>
    </row>
    <row r="232" spans="1:13">
      <c r="A232" s="103" t="s">
        <v>679</v>
      </c>
      <c r="B232" s="104" t="s">
        <v>37</v>
      </c>
      <c r="C232" s="105" t="s">
        <v>15</v>
      </c>
      <c r="D232" s="106">
        <v>6000</v>
      </c>
      <c r="E232" s="106">
        <v>128.5</v>
      </c>
      <c r="F232" s="105">
        <v>128</v>
      </c>
      <c r="G232" s="105">
        <v>127.5</v>
      </c>
      <c r="H232" s="105">
        <v>127</v>
      </c>
      <c r="I232" s="107">
        <f>SUM(E232-F232)*D232</f>
        <v>3000</v>
      </c>
      <c r="J232" s="105">
        <f>SUM(F232-G232)*D232</f>
        <v>3000</v>
      </c>
      <c r="K232" s="105">
        <f>SUM(G232-H232)*D232</f>
        <v>3000</v>
      </c>
      <c r="L232" s="107">
        <f t="shared" ref="L232" si="412">SUM(I232:K232)</f>
        <v>9000</v>
      </c>
      <c r="M232" s="108"/>
    </row>
    <row r="233" spans="1:13">
      <c r="A233" s="103" t="s">
        <v>679</v>
      </c>
      <c r="B233" s="104" t="s">
        <v>32</v>
      </c>
      <c r="C233" s="105" t="s">
        <v>15</v>
      </c>
      <c r="D233" s="106">
        <v>1000</v>
      </c>
      <c r="E233" s="106">
        <v>600.9</v>
      </c>
      <c r="F233" s="105">
        <v>603.5</v>
      </c>
      <c r="G233" s="105">
        <v>0</v>
      </c>
      <c r="H233" s="105">
        <v>0</v>
      </c>
      <c r="I233" s="107">
        <f>SUM(E233-F233)*D233</f>
        <v>-2600.0000000000227</v>
      </c>
      <c r="J233" s="105">
        <v>0</v>
      </c>
      <c r="K233" s="105">
        <f>SUM(G233-H233)*D233</f>
        <v>0</v>
      </c>
      <c r="L233" s="107">
        <f t="shared" ref="L233" si="413">SUM(I233:K233)</f>
        <v>-2600.0000000000227</v>
      </c>
      <c r="M233" s="108"/>
    </row>
    <row r="234" spans="1:13">
      <c r="A234" s="103" t="s">
        <v>679</v>
      </c>
      <c r="B234" s="104" t="s">
        <v>118</v>
      </c>
      <c r="C234" s="105" t="s">
        <v>15</v>
      </c>
      <c r="D234" s="106">
        <v>1600</v>
      </c>
      <c r="E234" s="106">
        <v>286</v>
      </c>
      <c r="F234" s="105">
        <v>284.5</v>
      </c>
      <c r="G234" s="105">
        <v>282</v>
      </c>
      <c r="H234" s="105">
        <v>280</v>
      </c>
      <c r="I234" s="107">
        <f>SUM(E234-F234)*D234</f>
        <v>2400</v>
      </c>
      <c r="J234" s="105">
        <f>SUM(F234-G234)*D234</f>
        <v>4000</v>
      </c>
      <c r="K234" s="105">
        <f>SUM(G234-H234)*D234</f>
        <v>3200</v>
      </c>
      <c r="L234" s="107">
        <f t="shared" ref="L234" si="414">SUM(I234:K234)</f>
        <v>9600</v>
      </c>
      <c r="M234" s="108"/>
    </row>
    <row r="235" spans="1:13">
      <c r="A235" s="103" t="s">
        <v>678</v>
      </c>
      <c r="B235" s="104" t="s">
        <v>39</v>
      </c>
      <c r="C235" s="105" t="s">
        <v>14</v>
      </c>
      <c r="D235" s="106">
        <v>2000</v>
      </c>
      <c r="E235" s="106">
        <v>295</v>
      </c>
      <c r="F235" s="105">
        <v>296</v>
      </c>
      <c r="G235" s="105">
        <v>297</v>
      </c>
      <c r="H235" s="105">
        <v>297.8</v>
      </c>
      <c r="I235" s="107">
        <f t="shared" ref="I235:I240" si="415">SUM(F235-E235)*D235</f>
        <v>2000</v>
      </c>
      <c r="J235" s="105">
        <f t="shared" ref="J235:J237" si="416">SUM(G235-F235)*D235</f>
        <v>2000</v>
      </c>
      <c r="K235" s="105">
        <f>SUM(H235-G235)*D235</f>
        <v>1600.0000000000227</v>
      </c>
      <c r="L235" s="107">
        <f t="shared" ref="L235" si="417">SUM(I235:K235)</f>
        <v>5600.0000000000227</v>
      </c>
      <c r="M235" s="108"/>
    </row>
    <row r="236" spans="1:13">
      <c r="A236" s="103" t="s">
        <v>677</v>
      </c>
      <c r="B236" s="104" t="s">
        <v>39</v>
      </c>
      <c r="C236" s="105" t="s">
        <v>14</v>
      </c>
      <c r="D236" s="106">
        <v>2000</v>
      </c>
      <c r="E236" s="106">
        <v>294</v>
      </c>
      <c r="F236" s="105">
        <v>292.5</v>
      </c>
      <c r="G236" s="105">
        <v>0</v>
      </c>
      <c r="H236" s="105">
        <v>0</v>
      </c>
      <c r="I236" s="107">
        <f t="shared" si="415"/>
        <v>-3000</v>
      </c>
      <c r="J236" s="105">
        <v>0</v>
      </c>
      <c r="K236" s="105">
        <f t="shared" ref="K236" si="418">SUM(H236-G236)*D236</f>
        <v>0</v>
      </c>
      <c r="L236" s="107">
        <f t="shared" ref="L236" si="419">SUM(I236:K236)</f>
        <v>-3000</v>
      </c>
      <c r="M236" s="108"/>
    </row>
    <row r="237" spans="1:13">
      <c r="A237" s="103" t="s">
        <v>677</v>
      </c>
      <c r="B237" s="104" t="s">
        <v>63</v>
      </c>
      <c r="C237" s="105" t="s">
        <v>14</v>
      </c>
      <c r="D237" s="106">
        <v>2400</v>
      </c>
      <c r="E237" s="106">
        <v>206</v>
      </c>
      <c r="F237" s="105">
        <v>207</v>
      </c>
      <c r="G237" s="105">
        <v>208</v>
      </c>
      <c r="H237" s="105">
        <v>209</v>
      </c>
      <c r="I237" s="107">
        <f t="shared" ref="I237" si="420">SUM(F237-E237)*D237</f>
        <v>2400</v>
      </c>
      <c r="J237" s="105">
        <f t="shared" si="416"/>
        <v>2400</v>
      </c>
      <c r="K237" s="105">
        <f t="shared" ref="K237" si="421">SUM(H237-G237)*D237</f>
        <v>2400</v>
      </c>
      <c r="L237" s="107">
        <f t="shared" ref="L237" si="422">SUM(I237:K237)</f>
        <v>7200</v>
      </c>
      <c r="M237" s="108"/>
    </row>
    <row r="238" spans="1:13">
      <c r="A238" s="103" t="s">
        <v>676</v>
      </c>
      <c r="B238" s="104" t="s">
        <v>72</v>
      </c>
      <c r="C238" s="105" t="s">
        <v>14</v>
      </c>
      <c r="D238" s="106">
        <v>500</v>
      </c>
      <c r="E238" s="106">
        <v>1245</v>
      </c>
      <c r="F238" s="105">
        <v>1249.75</v>
      </c>
      <c r="G238" s="105">
        <v>0</v>
      </c>
      <c r="H238" s="105">
        <v>0</v>
      </c>
      <c r="I238" s="107">
        <f t="shared" si="415"/>
        <v>2375</v>
      </c>
      <c r="J238" s="105">
        <v>0</v>
      </c>
      <c r="K238" s="105">
        <f t="shared" ref="K238" si="423">SUM(H238-G238)*D238</f>
        <v>0</v>
      </c>
      <c r="L238" s="107">
        <f t="shared" ref="L238" si="424">SUM(I238:K238)</f>
        <v>2375</v>
      </c>
      <c r="M238" s="108"/>
    </row>
    <row r="239" spans="1:13">
      <c r="A239" s="103" t="s">
        <v>676</v>
      </c>
      <c r="B239" s="104" t="s">
        <v>564</v>
      </c>
      <c r="C239" s="105" t="s">
        <v>14</v>
      </c>
      <c r="D239" s="106">
        <v>8000</v>
      </c>
      <c r="E239" s="106">
        <v>98.5</v>
      </c>
      <c r="F239" s="105">
        <v>98.9</v>
      </c>
      <c r="G239" s="105">
        <v>0</v>
      </c>
      <c r="H239" s="105">
        <v>0</v>
      </c>
      <c r="I239" s="107">
        <f t="shared" si="415"/>
        <v>3200.0000000000455</v>
      </c>
      <c r="J239" s="105">
        <v>0</v>
      </c>
      <c r="K239" s="105">
        <f t="shared" ref="K239" si="425">SUM(H239-G239)*D239</f>
        <v>0</v>
      </c>
      <c r="L239" s="107">
        <f t="shared" ref="L239" si="426">SUM(I239:K239)</f>
        <v>3200.0000000000455</v>
      </c>
      <c r="M239" s="108"/>
    </row>
    <row r="240" spans="1:13">
      <c r="A240" s="103" t="s">
        <v>676</v>
      </c>
      <c r="B240" s="104" t="s">
        <v>388</v>
      </c>
      <c r="C240" s="105" t="s">
        <v>14</v>
      </c>
      <c r="D240" s="106">
        <v>3000</v>
      </c>
      <c r="E240" s="106">
        <v>199.5</v>
      </c>
      <c r="F240" s="105">
        <v>199.2</v>
      </c>
      <c r="G240" s="105">
        <v>0</v>
      </c>
      <c r="H240" s="105">
        <v>0</v>
      </c>
      <c r="I240" s="107">
        <f t="shared" si="415"/>
        <v>-900.00000000003411</v>
      </c>
      <c r="J240" s="105">
        <v>0</v>
      </c>
      <c r="K240" s="105">
        <f t="shared" ref="K240" si="427">SUM(H240-G240)*D240</f>
        <v>0</v>
      </c>
      <c r="L240" s="107">
        <f t="shared" ref="L240" si="428">SUM(I240:K240)</f>
        <v>-900.00000000003411</v>
      </c>
      <c r="M240" s="108"/>
    </row>
    <row r="241" spans="1:13">
      <c r="A241" s="103" t="s">
        <v>675</v>
      </c>
      <c r="B241" s="104" t="s">
        <v>39</v>
      </c>
      <c r="C241" s="105" t="s">
        <v>15</v>
      </c>
      <c r="D241" s="106">
        <v>2000</v>
      </c>
      <c r="E241" s="106">
        <v>283</v>
      </c>
      <c r="F241" s="105">
        <v>284.5</v>
      </c>
      <c r="G241" s="105">
        <v>0</v>
      </c>
      <c r="H241" s="105">
        <v>0</v>
      </c>
      <c r="I241" s="107">
        <f>SUM(E241-F241)*D241</f>
        <v>-3000</v>
      </c>
      <c r="J241" s="105">
        <v>0</v>
      </c>
      <c r="K241" s="105">
        <f t="shared" ref="K241:K246" si="429">SUM(H241-G241)*D241</f>
        <v>0</v>
      </c>
      <c r="L241" s="107">
        <f t="shared" ref="L241" si="430">SUM(I241:K241)</f>
        <v>-3000</v>
      </c>
      <c r="M241" s="108"/>
    </row>
    <row r="242" spans="1:13">
      <c r="A242" s="103" t="s">
        <v>675</v>
      </c>
      <c r="B242" s="104" t="s">
        <v>41</v>
      </c>
      <c r="C242" s="105" t="s">
        <v>14</v>
      </c>
      <c r="D242" s="106">
        <v>2500</v>
      </c>
      <c r="E242" s="106">
        <v>416</v>
      </c>
      <c r="F242" s="105">
        <v>417</v>
      </c>
      <c r="G242" s="105">
        <v>0</v>
      </c>
      <c r="H242" s="105">
        <v>0</v>
      </c>
      <c r="I242" s="107">
        <f t="shared" ref="I242" si="431">SUM(F242-E242)*D242</f>
        <v>2500</v>
      </c>
      <c r="J242" s="105">
        <v>0</v>
      </c>
      <c r="K242" s="105">
        <f t="shared" si="429"/>
        <v>0</v>
      </c>
      <c r="L242" s="107">
        <f t="shared" ref="L242" si="432">SUM(I242:K242)</f>
        <v>2500</v>
      </c>
      <c r="M242" s="108"/>
    </row>
    <row r="243" spans="1:13">
      <c r="A243" s="103" t="s">
        <v>672</v>
      </c>
      <c r="B243" s="104" t="s">
        <v>50</v>
      </c>
      <c r="C243" s="105" t="s">
        <v>14</v>
      </c>
      <c r="D243" s="106">
        <v>1200</v>
      </c>
      <c r="E243" s="106">
        <v>462</v>
      </c>
      <c r="F243" s="105">
        <v>464</v>
      </c>
      <c r="G243" s="105">
        <v>0</v>
      </c>
      <c r="H243" s="105">
        <v>0</v>
      </c>
      <c r="I243" s="107">
        <f t="shared" ref="I243" si="433">SUM(F243-E243)*D243</f>
        <v>2400</v>
      </c>
      <c r="J243" s="105">
        <v>0</v>
      </c>
      <c r="K243" s="105">
        <f t="shared" si="429"/>
        <v>0</v>
      </c>
      <c r="L243" s="107">
        <f t="shared" ref="L243" si="434">SUM(I243:K243)</f>
        <v>2400</v>
      </c>
      <c r="M243" s="108"/>
    </row>
    <row r="244" spans="1:13">
      <c r="A244" s="103" t="s">
        <v>672</v>
      </c>
      <c r="B244" s="104" t="s">
        <v>58</v>
      </c>
      <c r="C244" s="105" t="s">
        <v>14</v>
      </c>
      <c r="D244" s="106">
        <v>3500</v>
      </c>
      <c r="E244" s="106">
        <v>210.7</v>
      </c>
      <c r="F244" s="105">
        <v>211.5</v>
      </c>
      <c r="G244" s="105">
        <v>0</v>
      </c>
      <c r="H244" s="105">
        <v>0</v>
      </c>
      <c r="I244" s="107">
        <f t="shared" ref="I244:I246" si="435">SUM(F244-E244)*D244</f>
        <v>2800.00000000004</v>
      </c>
      <c r="J244" s="105">
        <v>0</v>
      </c>
      <c r="K244" s="105">
        <f t="shared" si="429"/>
        <v>0</v>
      </c>
      <c r="L244" s="107">
        <f t="shared" ref="L244" si="436">SUM(I244:K244)</f>
        <v>2800.00000000004</v>
      </c>
      <c r="M244" s="108"/>
    </row>
    <row r="245" spans="1:13">
      <c r="A245" s="103" t="s">
        <v>672</v>
      </c>
      <c r="B245" s="104" t="s">
        <v>674</v>
      </c>
      <c r="C245" s="105" t="s">
        <v>15</v>
      </c>
      <c r="D245" s="106">
        <v>2000</v>
      </c>
      <c r="E245" s="106">
        <v>265.75</v>
      </c>
      <c r="F245" s="105">
        <v>267</v>
      </c>
      <c r="G245" s="105">
        <v>0</v>
      </c>
      <c r="H245" s="105">
        <v>0</v>
      </c>
      <c r="I245" s="107">
        <f>SUM(E245-F245)*D245</f>
        <v>-2500</v>
      </c>
      <c r="J245" s="105">
        <v>0</v>
      </c>
      <c r="K245" s="105">
        <f t="shared" si="429"/>
        <v>0</v>
      </c>
      <c r="L245" s="107">
        <f t="shared" ref="L245:L246" si="437">SUM(I245:K245)</f>
        <v>-2500</v>
      </c>
      <c r="M245" s="108"/>
    </row>
    <row r="246" spans="1:13">
      <c r="A246" s="103" t="s">
        <v>672</v>
      </c>
      <c r="B246" s="104" t="s">
        <v>57</v>
      </c>
      <c r="C246" s="105" t="s">
        <v>14</v>
      </c>
      <c r="D246" s="106">
        <v>1300</v>
      </c>
      <c r="E246" s="106">
        <v>442.7</v>
      </c>
      <c r="F246" s="105">
        <v>440.5</v>
      </c>
      <c r="G246" s="105">
        <v>0</v>
      </c>
      <c r="H246" s="105">
        <v>0</v>
      </c>
      <c r="I246" s="107">
        <f t="shared" si="435"/>
        <v>-2859.9999999999854</v>
      </c>
      <c r="J246" s="105">
        <v>0</v>
      </c>
      <c r="K246" s="105">
        <f t="shared" si="429"/>
        <v>0</v>
      </c>
      <c r="L246" s="107">
        <f t="shared" si="437"/>
        <v>-2859.9999999999854</v>
      </c>
      <c r="M246" s="108"/>
    </row>
    <row r="247" spans="1:13">
      <c r="A247" s="103"/>
      <c r="B247" s="104"/>
      <c r="C247" s="105"/>
      <c r="D247" s="106"/>
      <c r="E247" s="106"/>
      <c r="F247" s="105"/>
      <c r="G247" s="105"/>
      <c r="H247" s="105"/>
      <c r="I247" s="107"/>
      <c r="J247" s="105"/>
      <c r="K247" s="105"/>
      <c r="L247" s="107"/>
      <c r="M247" s="108"/>
    </row>
    <row r="248" spans="1:13">
      <c r="A248" s="127"/>
      <c r="B248" s="110"/>
      <c r="C248" s="109"/>
      <c r="D248" s="128"/>
      <c r="E248" s="128"/>
      <c r="F248" s="109"/>
      <c r="G248" s="109"/>
      <c r="H248" s="109" t="s">
        <v>547</v>
      </c>
      <c r="I248" s="109">
        <f>SUM(I184:I246)</f>
        <v>48987.000000000073</v>
      </c>
      <c r="J248" s="109" t="s">
        <v>548</v>
      </c>
      <c r="K248" s="109"/>
      <c r="L248" s="109">
        <f>SUM(L184:L246)</f>
        <v>172831.00000000006</v>
      </c>
      <c r="M248" s="108"/>
    </row>
    <row r="249" spans="1:13">
      <c r="A249" s="127" t="s">
        <v>673</v>
      </c>
      <c r="B249" s="104"/>
      <c r="C249" s="105"/>
      <c r="D249" s="106"/>
      <c r="E249" s="106"/>
      <c r="F249" s="105"/>
      <c r="G249" s="105"/>
      <c r="H249" s="105"/>
      <c r="I249" s="107"/>
      <c r="J249" s="105"/>
      <c r="K249" s="105"/>
      <c r="L249" s="107"/>
      <c r="M249" s="108"/>
    </row>
    <row r="250" spans="1:13">
      <c r="A250" s="127" t="s">
        <v>609</v>
      </c>
      <c r="B250" s="110" t="s">
        <v>610</v>
      </c>
      <c r="C250" s="109" t="s">
        <v>611</v>
      </c>
      <c r="D250" s="128" t="s">
        <v>612</v>
      </c>
      <c r="E250" s="128" t="s">
        <v>613</v>
      </c>
      <c r="F250" s="109" t="s">
        <v>590</v>
      </c>
      <c r="G250" s="105"/>
      <c r="H250" s="105"/>
      <c r="I250" s="107"/>
      <c r="J250" s="105"/>
      <c r="K250" s="105"/>
      <c r="L250" s="107"/>
      <c r="M250" s="108"/>
    </row>
    <row r="251" spans="1:13">
      <c r="A251" s="103" t="s">
        <v>656</v>
      </c>
      <c r="B251" s="104">
        <v>9</v>
      </c>
      <c r="C251" s="105">
        <f>SUM(A251-B251)</f>
        <v>60</v>
      </c>
      <c r="D251" s="106">
        <v>13</v>
      </c>
      <c r="E251" s="105">
        <f>SUM(C251-D251)</f>
        <v>47</v>
      </c>
      <c r="F251" s="105">
        <f>E251*100/C251</f>
        <v>78.333333333333329</v>
      </c>
      <c r="G251" s="105"/>
      <c r="H251" s="105"/>
      <c r="I251" s="107"/>
      <c r="J251" s="105"/>
      <c r="K251" s="105"/>
      <c r="L251" s="107"/>
      <c r="M251" s="108"/>
    </row>
    <row r="252" spans="1:13">
      <c r="A252" s="110"/>
      <c r="B252" s="111"/>
      <c r="C252" s="111"/>
      <c r="D252" s="111"/>
      <c r="E252" s="111"/>
      <c r="F252" s="129">
        <v>43617</v>
      </c>
      <c r="G252" s="111"/>
      <c r="H252" s="111"/>
      <c r="I252" s="111"/>
      <c r="J252" s="110"/>
      <c r="K252" s="110"/>
      <c r="L252" s="111"/>
      <c r="M252" s="108"/>
    </row>
    <row r="253" spans="1:13">
      <c r="A253" s="103" t="s">
        <v>671</v>
      </c>
      <c r="B253" s="104" t="s">
        <v>75</v>
      </c>
      <c r="C253" s="105" t="s">
        <v>14</v>
      </c>
      <c r="D253" s="106">
        <v>8000</v>
      </c>
      <c r="E253" s="106">
        <v>155.1</v>
      </c>
      <c r="F253" s="105">
        <v>155.69999999999999</v>
      </c>
      <c r="G253" s="105">
        <v>156.5</v>
      </c>
      <c r="H253" s="105">
        <v>0</v>
      </c>
      <c r="I253" s="107">
        <f t="shared" ref="I253" si="438">SUM(F253-E253)*D253</f>
        <v>4799.9999999999545</v>
      </c>
      <c r="J253" s="105">
        <f t="shared" ref="J253" si="439">SUM(G253-F253)*D253</f>
        <v>6400.0000000000909</v>
      </c>
      <c r="K253" s="105">
        <v>0</v>
      </c>
      <c r="L253" s="107">
        <f t="shared" ref="L253" si="440">SUM(I253:K253)</f>
        <v>11200.000000000045</v>
      </c>
      <c r="M253" s="108"/>
    </row>
    <row r="254" spans="1:13">
      <c r="A254" s="103" t="s">
        <v>671</v>
      </c>
      <c r="B254" s="104" t="s">
        <v>56</v>
      </c>
      <c r="C254" s="105" t="s">
        <v>14</v>
      </c>
      <c r="D254" s="106">
        <v>2400</v>
      </c>
      <c r="E254" s="106">
        <v>806</v>
      </c>
      <c r="F254" s="105">
        <v>808.5</v>
      </c>
      <c r="G254" s="105">
        <v>810.5</v>
      </c>
      <c r="H254" s="105">
        <v>0</v>
      </c>
      <c r="I254" s="107">
        <f t="shared" ref="I254" si="441">SUM(F254-E254)*D254</f>
        <v>6000</v>
      </c>
      <c r="J254" s="105">
        <f t="shared" ref="J254" si="442">SUM(G254-F254)*D254</f>
        <v>4800</v>
      </c>
      <c r="K254" s="105">
        <v>0</v>
      </c>
      <c r="L254" s="107">
        <f t="shared" ref="L254" si="443">SUM(I254:K254)</f>
        <v>10800</v>
      </c>
      <c r="M254" s="108"/>
    </row>
    <row r="255" spans="1:13">
      <c r="A255" s="103" t="s">
        <v>671</v>
      </c>
      <c r="B255" s="104" t="s">
        <v>73</v>
      </c>
      <c r="C255" s="105" t="s">
        <v>14</v>
      </c>
      <c r="D255" s="106">
        <v>12000</v>
      </c>
      <c r="E255" s="106">
        <v>93.5</v>
      </c>
      <c r="F255" s="105">
        <v>93.5</v>
      </c>
      <c r="G255" s="105">
        <v>0</v>
      </c>
      <c r="H255" s="105">
        <v>0</v>
      </c>
      <c r="I255" s="107">
        <f t="shared" ref="I255" si="444">SUM(F255-E255)*D255</f>
        <v>0</v>
      </c>
      <c r="J255" s="105">
        <v>0</v>
      </c>
      <c r="K255" s="105">
        <v>0</v>
      </c>
      <c r="L255" s="107">
        <f t="shared" ref="L255" si="445">SUM(I255:K255)</f>
        <v>0</v>
      </c>
      <c r="M255" s="108"/>
    </row>
    <row r="256" spans="1:13">
      <c r="A256" s="103" t="s">
        <v>670</v>
      </c>
      <c r="B256" s="104" t="s">
        <v>25</v>
      </c>
      <c r="C256" s="105" t="s">
        <v>14</v>
      </c>
      <c r="D256" s="106">
        <v>6000</v>
      </c>
      <c r="E256" s="106">
        <v>198</v>
      </c>
      <c r="F256" s="105">
        <v>196.8</v>
      </c>
      <c r="G256" s="105">
        <v>0</v>
      </c>
      <c r="H256" s="105">
        <v>0</v>
      </c>
      <c r="I256" s="107">
        <f t="shared" ref="I256" si="446">SUM(F256-E256)*D256</f>
        <v>-7199.9999999999318</v>
      </c>
      <c r="J256" s="105">
        <v>0</v>
      </c>
      <c r="K256" s="105">
        <v>0</v>
      </c>
      <c r="L256" s="107">
        <f t="shared" ref="L256" si="447">SUM(I256:K256)</f>
        <v>-7199.9999999999318</v>
      </c>
      <c r="M256" s="108"/>
    </row>
    <row r="257" spans="1:13">
      <c r="A257" s="103" t="s">
        <v>670</v>
      </c>
      <c r="B257" s="104" t="s">
        <v>69</v>
      </c>
      <c r="C257" s="105" t="s">
        <v>14</v>
      </c>
      <c r="D257" s="106">
        <v>1400</v>
      </c>
      <c r="E257" s="106">
        <v>936</v>
      </c>
      <c r="F257" s="105">
        <v>939</v>
      </c>
      <c r="G257" s="105">
        <v>942</v>
      </c>
      <c r="H257" s="105">
        <v>0</v>
      </c>
      <c r="I257" s="107">
        <f t="shared" ref="I257" si="448">SUM(F257-E257)*D257</f>
        <v>4200</v>
      </c>
      <c r="J257" s="105">
        <f t="shared" ref="J257" si="449">SUM(G257-F257)*D257</f>
        <v>4200</v>
      </c>
      <c r="K257" s="105">
        <v>0</v>
      </c>
      <c r="L257" s="107">
        <f t="shared" ref="L257" si="450">SUM(I257:K257)</f>
        <v>8400</v>
      </c>
      <c r="M257" s="108"/>
    </row>
    <row r="258" spans="1:13">
      <c r="A258" s="103" t="s">
        <v>669</v>
      </c>
      <c r="B258" s="104" t="s">
        <v>58</v>
      </c>
      <c r="C258" s="105" t="s">
        <v>14</v>
      </c>
      <c r="D258" s="106">
        <v>7000</v>
      </c>
      <c r="E258" s="106">
        <v>204.3</v>
      </c>
      <c r="F258" s="105">
        <v>205</v>
      </c>
      <c r="G258" s="105">
        <v>206</v>
      </c>
      <c r="H258" s="105">
        <v>207</v>
      </c>
      <c r="I258" s="107">
        <f t="shared" ref="I258" si="451">SUM(F258-E258)*D258</f>
        <v>4899.99999999992</v>
      </c>
      <c r="J258" s="105">
        <f t="shared" ref="J258:J265" si="452">SUM(G258-F258)*D258</f>
        <v>7000</v>
      </c>
      <c r="K258" s="105">
        <f>SUM(H258-G258)*D258</f>
        <v>7000</v>
      </c>
      <c r="L258" s="107">
        <f t="shared" ref="L258" si="453">SUM(I258:K258)</f>
        <v>18899.99999999992</v>
      </c>
      <c r="M258" s="108"/>
    </row>
    <row r="259" spans="1:13">
      <c r="A259" s="103" t="s">
        <v>669</v>
      </c>
      <c r="B259" s="104" t="s">
        <v>37</v>
      </c>
      <c r="C259" s="105" t="s">
        <v>14</v>
      </c>
      <c r="D259" s="106">
        <v>12000</v>
      </c>
      <c r="E259" s="106">
        <v>135.5</v>
      </c>
      <c r="F259" s="105">
        <v>136</v>
      </c>
      <c r="G259" s="105">
        <v>136.5</v>
      </c>
      <c r="H259" s="105">
        <v>137</v>
      </c>
      <c r="I259" s="107">
        <f t="shared" ref="I259" si="454">SUM(F259-E259)*D259</f>
        <v>6000</v>
      </c>
      <c r="J259" s="105">
        <f t="shared" si="452"/>
        <v>6000</v>
      </c>
      <c r="K259" s="105">
        <f>SUM(H259-G259)*D259</f>
        <v>6000</v>
      </c>
      <c r="L259" s="107">
        <f t="shared" ref="L259" si="455">SUM(I259:K259)</f>
        <v>18000</v>
      </c>
      <c r="M259" s="108"/>
    </row>
    <row r="260" spans="1:13">
      <c r="A260" s="103" t="s">
        <v>669</v>
      </c>
      <c r="B260" s="104" t="s">
        <v>32</v>
      </c>
      <c r="C260" s="105" t="s">
        <v>14</v>
      </c>
      <c r="D260" s="106">
        <v>2000</v>
      </c>
      <c r="E260" s="106">
        <v>653</v>
      </c>
      <c r="F260" s="105">
        <v>655</v>
      </c>
      <c r="G260" s="105">
        <v>657</v>
      </c>
      <c r="H260" s="105">
        <v>0</v>
      </c>
      <c r="I260" s="107">
        <f t="shared" ref="I260" si="456">SUM(F260-E260)*D260</f>
        <v>4000</v>
      </c>
      <c r="J260" s="105">
        <f t="shared" si="452"/>
        <v>4000</v>
      </c>
      <c r="K260" s="105">
        <v>0</v>
      </c>
      <c r="L260" s="107">
        <f t="shared" ref="L260" si="457">SUM(I260:K260)</f>
        <v>8000</v>
      </c>
      <c r="M260" s="108"/>
    </row>
    <row r="261" spans="1:13">
      <c r="A261" s="103" t="s">
        <v>668</v>
      </c>
      <c r="B261" s="104" t="s">
        <v>265</v>
      </c>
      <c r="C261" s="105" t="s">
        <v>14</v>
      </c>
      <c r="D261" s="106">
        <v>9000</v>
      </c>
      <c r="E261" s="106">
        <v>97</v>
      </c>
      <c r="F261" s="105">
        <v>97.5</v>
      </c>
      <c r="G261" s="105">
        <v>98</v>
      </c>
      <c r="H261" s="105">
        <v>98.5</v>
      </c>
      <c r="I261" s="107">
        <f t="shared" ref="I261" si="458">SUM(F261-E261)*D261</f>
        <v>4500</v>
      </c>
      <c r="J261" s="105">
        <f t="shared" si="452"/>
        <v>4500</v>
      </c>
      <c r="K261" s="105">
        <f>SUM(H261-G261)*D261</f>
        <v>4500</v>
      </c>
      <c r="L261" s="107">
        <f t="shared" ref="L261" si="459">SUM(I261:K261)</f>
        <v>13500</v>
      </c>
      <c r="M261" s="108"/>
    </row>
    <row r="262" spans="1:13">
      <c r="A262" s="103" t="s">
        <v>668</v>
      </c>
      <c r="B262" s="104" t="s">
        <v>32</v>
      </c>
      <c r="C262" s="105" t="s">
        <v>14</v>
      </c>
      <c r="D262" s="106">
        <v>2000</v>
      </c>
      <c r="E262" s="106">
        <v>636</v>
      </c>
      <c r="F262" s="105">
        <v>638</v>
      </c>
      <c r="G262" s="105">
        <v>640</v>
      </c>
      <c r="H262" s="105">
        <v>642</v>
      </c>
      <c r="I262" s="107">
        <f t="shared" ref="I262" si="460">SUM(F262-E262)*D262</f>
        <v>4000</v>
      </c>
      <c r="J262" s="105">
        <f t="shared" si="452"/>
        <v>4000</v>
      </c>
      <c r="K262" s="105">
        <f>SUM(H262-G262)*D262</f>
        <v>4000</v>
      </c>
      <c r="L262" s="107">
        <f t="shared" ref="L262" si="461">SUM(I262:K262)</f>
        <v>12000</v>
      </c>
      <c r="M262" s="108"/>
    </row>
    <row r="263" spans="1:13">
      <c r="A263" s="103" t="s">
        <v>668</v>
      </c>
      <c r="B263" s="104" t="s">
        <v>32</v>
      </c>
      <c r="C263" s="105" t="s">
        <v>14</v>
      </c>
      <c r="D263" s="106">
        <v>2000</v>
      </c>
      <c r="E263" s="106">
        <v>634</v>
      </c>
      <c r="F263" s="105">
        <v>636</v>
      </c>
      <c r="G263" s="105">
        <v>638</v>
      </c>
      <c r="H263" s="105">
        <v>640</v>
      </c>
      <c r="I263" s="107">
        <f t="shared" ref="I263" si="462">SUM(F263-E263)*D263</f>
        <v>4000</v>
      </c>
      <c r="J263" s="105">
        <f t="shared" si="452"/>
        <v>4000</v>
      </c>
      <c r="K263" s="105">
        <f>SUM(H263-G263)*D263</f>
        <v>4000</v>
      </c>
      <c r="L263" s="107">
        <f t="shared" ref="L263" si="463">SUM(I263:K263)</f>
        <v>12000</v>
      </c>
      <c r="M263" s="108"/>
    </row>
    <row r="264" spans="1:13">
      <c r="A264" s="103" t="s">
        <v>667</v>
      </c>
      <c r="B264" s="104" t="s">
        <v>33</v>
      </c>
      <c r="C264" s="105" t="s">
        <v>14</v>
      </c>
      <c r="D264" s="106">
        <v>3000</v>
      </c>
      <c r="E264" s="106">
        <v>75</v>
      </c>
      <c r="F264" s="105">
        <v>76.5</v>
      </c>
      <c r="G264" s="105">
        <v>78</v>
      </c>
      <c r="H264" s="105">
        <v>80</v>
      </c>
      <c r="I264" s="107">
        <f t="shared" ref="I264" si="464">SUM(F264-E264)*D264</f>
        <v>4500</v>
      </c>
      <c r="J264" s="105">
        <f t="shared" si="452"/>
        <v>4500</v>
      </c>
      <c r="K264" s="105">
        <f>SUM(H264-G264)*D264</f>
        <v>6000</v>
      </c>
      <c r="L264" s="107">
        <f t="shared" ref="L264" si="465">SUM(I264:K264)</f>
        <v>15000</v>
      </c>
      <c r="M264" s="108"/>
    </row>
    <row r="265" spans="1:13">
      <c r="A265" s="103" t="s">
        <v>667</v>
      </c>
      <c r="B265" s="104" t="s">
        <v>25</v>
      </c>
      <c r="C265" s="105" t="s">
        <v>14</v>
      </c>
      <c r="D265" s="106">
        <v>6000</v>
      </c>
      <c r="E265" s="106">
        <v>197</v>
      </c>
      <c r="F265" s="105">
        <v>198</v>
      </c>
      <c r="G265" s="105">
        <v>199</v>
      </c>
      <c r="H265" s="105">
        <v>0</v>
      </c>
      <c r="I265" s="107">
        <f t="shared" ref="I265" si="466">SUM(F265-E265)*D265</f>
        <v>6000</v>
      </c>
      <c r="J265" s="105">
        <f t="shared" si="452"/>
        <v>6000</v>
      </c>
      <c r="K265" s="105">
        <v>0</v>
      </c>
      <c r="L265" s="107">
        <f t="shared" ref="L265" si="467">SUM(I265:K265)</f>
        <v>12000</v>
      </c>
      <c r="M265" s="108"/>
    </row>
    <row r="266" spans="1:13">
      <c r="A266" s="103" t="s">
        <v>667</v>
      </c>
      <c r="B266" s="104" t="s">
        <v>41</v>
      </c>
      <c r="C266" s="105" t="s">
        <v>14</v>
      </c>
      <c r="D266" s="106">
        <v>5000</v>
      </c>
      <c r="E266" s="106">
        <v>408</v>
      </c>
      <c r="F266" s="105">
        <v>406.5</v>
      </c>
      <c r="G266" s="105">
        <v>0</v>
      </c>
      <c r="H266" s="105">
        <v>0</v>
      </c>
      <c r="I266" s="107">
        <f t="shared" ref="I266" si="468">SUM(F266-E266)*D266</f>
        <v>-7500</v>
      </c>
      <c r="J266" s="105">
        <v>0</v>
      </c>
      <c r="K266" s="105">
        <v>0</v>
      </c>
      <c r="L266" s="107">
        <f t="shared" ref="L266" si="469">SUM(I266:K266)</f>
        <v>-7500</v>
      </c>
      <c r="M266" s="108"/>
    </row>
    <row r="267" spans="1:13">
      <c r="A267" s="103" t="s">
        <v>665</v>
      </c>
      <c r="B267" s="104" t="s">
        <v>25</v>
      </c>
      <c r="C267" s="105" t="s">
        <v>14</v>
      </c>
      <c r="D267" s="106">
        <v>6000</v>
      </c>
      <c r="E267" s="106">
        <v>197</v>
      </c>
      <c r="F267" s="105">
        <v>198</v>
      </c>
      <c r="G267" s="105">
        <v>199</v>
      </c>
      <c r="H267" s="105">
        <v>0</v>
      </c>
      <c r="I267" s="107">
        <f t="shared" ref="I267" si="470">SUM(F267-E267)*D267</f>
        <v>6000</v>
      </c>
      <c r="J267" s="105">
        <f>SUM(G267-F267)*D267</f>
        <v>6000</v>
      </c>
      <c r="K267" s="105">
        <v>0</v>
      </c>
      <c r="L267" s="107">
        <f t="shared" ref="L267" si="471">SUM(I267:K267)</f>
        <v>12000</v>
      </c>
      <c r="M267" s="108"/>
    </row>
    <row r="268" spans="1:13">
      <c r="A268" s="103" t="s">
        <v>665</v>
      </c>
      <c r="B268" s="104" t="s">
        <v>666</v>
      </c>
      <c r="C268" s="105" t="s">
        <v>14</v>
      </c>
      <c r="D268" s="106">
        <v>1400</v>
      </c>
      <c r="E268" s="106">
        <v>1360</v>
      </c>
      <c r="F268" s="105">
        <v>1364</v>
      </c>
      <c r="G268" s="105">
        <v>0</v>
      </c>
      <c r="H268" s="105">
        <v>0</v>
      </c>
      <c r="I268" s="107">
        <f t="shared" ref="I268" si="472">SUM(F268-E268)*D268</f>
        <v>5600</v>
      </c>
      <c r="J268" s="105">
        <v>0</v>
      </c>
      <c r="K268" s="105">
        <f>SUM(H268-G268)*D268</f>
        <v>0</v>
      </c>
      <c r="L268" s="107">
        <f t="shared" ref="L268" si="473">SUM(I268:K268)</f>
        <v>5600</v>
      </c>
      <c r="M268" s="108"/>
    </row>
    <row r="269" spans="1:13">
      <c r="A269" s="103" t="s">
        <v>665</v>
      </c>
      <c r="B269" s="104" t="s">
        <v>118</v>
      </c>
      <c r="C269" s="105" t="s">
        <v>14</v>
      </c>
      <c r="D269" s="106">
        <v>2600</v>
      </c>
      <c r="E269" s="106">
        <v>306</v>
      </c>
      <c r="F269" s="105">
        <v>304</v>
      </c>
      <c r="G269" s="105">
        <v>302</v>
      </c>
      <c r="H269" s="105">
        <v>300</v>
      </c>
      <c r="I269" s="107">
        <f>SUM(E269-F269)*D269</f>
        <v>5200</v>
      </c>
      <c r="J269" s="105">
        <f>SUM(F269-G269)*D269</f>
        <v>5200</v>
      </c>
      <c r="K269" s="105">
        <f>SUM(G269-H269)*D269</f>
        <v>5200</v>
      </c>
      <c r="L269" s="107">
        <f t="shared" ref="L269" si="474">SUM(I269:K269)</f>
        <v>15600</v>
      </c>
      <c r="M269" s="108"/>
    </row>
    <row r="270" spans="1:13">
      <c r="A270" s="103" t="s">
        <v>665</v>
      </c>
      <c r="B270" s="104" t="s">
        <v>25</v>
      </c>
      <c r="C270" s="105" t="s">
        <v>14</v>
      </c>
      <c r="D270" s="106">
        <v>6000</v>
      </c>
      <c r="E270" s="106">
        <v>195</v>
      </c>
      <c r="F270" s="105">
        <v>195</v>
      </c>
      <c r="G270" s="105">
        <v>0</v>
      </c>
      <c r="H270" s="105">
        <v>0</v>
      </c>
      <c r="I270" s="107">
        <f t="shared" ref="I270" si="475">SUM(F270-E270)*D270</f>
        <v>0</v>
      </c>
      <c r="J270" s="105">
        <v>0</v>
      </c>
      <c r="K270" s="105">
        <f>SUM(H270-G270)*D270</f>
        <v>0</v>
      </c>
      <c r="L270" s="107">
        <f t="shared" ref="L270" si="476">SUM(I270:K270)</f>
        <v>0</v>
      </c>
      <c r="M270" s="108"/>
    </row>
    <row r="271" spans="1:13">
      <c r="A271" s="103" t="s">
        <v>665</v>
      </c>
      <c r="B271" s="104" t="s">
        <v>121</v>
      </c>
      <c r="C271" s="105" t="s">
        <v>14</v>
      </c>
      <c r="D271" s="106">
        <v>4000</v>
      </c>
      <c r="E271" s="106">
        <v>267</v>
      </c>
      <c r="F271" s="105">
        <v>265.5</v>
      </c>
      <c r="G271" s="105">
        <v>0</v>
      </c>
      <c r="H271" s="105">
        <v>0</v>
      </c>
      <c r="I271" s="107">
        <f t="shared" ref="I271" si="477">SUM(F271-E271)*D271</f>
        <v>-6000</v>
      </c>
      <c r="J271" s="105">
        <v>0</v>
      </c>
      <c r="K271" s="105">
        <f>SUM(H271-G271)*D271</f>
        <v>0</v>
      </c>
      <c r="L271" s="107">
        <f t="shared" ref="L271" si="478">SUM(I271:K271)</f>
        <v>-6000</v>
      </c>
      <c r="M271" s="108"/>
    </row>
    <row r="272" spans="1:13">
      <c r="A272" s="103" t="s">
        <v>664</v>
      </c>
      <c r="B272" s="104" t="s">
        <v>564</v>
      </c>
      <c r="C272" s="105" t="s">
        <v>14</v>
      </c>
      <c r="D272" s="106">
        <v>16000</v>
      </c>
      <c r="E272" s="106">
        <v>97.55</v>
      </c>
      <c r="F272" s="105">
        <v>98</v>
      </c>
      <c r="G272" s="105">
        <v>98.5</v>
      </c>
      <c r="H272" s="105">
        <v>99</v>
      </c>
      <c r="I272" s="107">
        <f t="shared" ref="I272" si="479">SUM(F272-E272)*D272</f>
        <v>7200.0000000000455</v>
      </c>
      <c r="J272" s="105">
        <f>SUM(G272-F272)*D272</f>
        <v>8000</v>
      </c>
      <c r="K272" s="105">
        <f>SUM(H272-G272)*D272</f>
        <v>8000</v>
      </c>
      <c r="L272" s="107">
        <f t="shared" ref="L272" si="480">SUM(I272:K272)</f>
        <v>23200.000000000044</v>
      </c>
      <c r="M272" s="108"/>
    </row>
    <row r="273" spans="1:13">
      <c r="A273" s="103" t="s">
        <v>664</v>
      </c>
      <c r="B273" s="104" t="s">
        <v>51</v>
      </c>
      <c r="C273" s="105" t="s">
        <v>14</v>
      </c>
      <c r="D273" s="106">
        <v>2400</v>
      </c>
      <c r="E273" s="106">
        <v>498</v>
      </c>
      <c r="F273" s="105">
        <v>500</v>
      </c>
      <c r="G273" s="105">
        <v>502</v>
      </c>
      <c r="H273" s="105">
        <v>504</v>
      </c>
      <c r="I273" s="107">
        <f t="shared" ref="I273" si="481">SUM(F273-E273)*D273</f>
        <v>4800</v>
      </c>
      <c r="J273" s="105">
        <f>SUM(G273-F273)*D273</f>
        <v>4800</v>
      </c>
      <c r="K273" s="105">
        <f>SUM(H273-G273)*D273</f>
        <v>4800</v>
      </c>
      <c r="L273" s="107">
        <f t="shared" ref="L273" si="482">SUM(I273:K273)</f>
        <v>14400</v>
      </c>
      <c r="M273" s="108"/>
    </row>
    <row r="274" spans="1:13">
      <c r="A274" s="103" t="s">
        <v>664</v>
      </c>
      <c r="B274" s="104" t="s">
        <v>39</v>
      </c>
      <c r="C274" s="105" t="s">
        <v>14</v>
      </c>
      <c r="D274" s="106">
        <v>4000</v>
      </c>
      <c r="E274" s="106">
        <v>268</v>
      </c>
      <c r="F274" s="105">
        <v>269</v>
      </c>
      <c r="G274" s="105">
        <v>270</v>
      </c>
      <c r="H274" s="105">
        <v>0</v>
      </c>
      <c r="I274" s="107">
        <f t="shared" ref="I274" si="483">SUM(F274-E274)*D274</f>
        <v>4000</v>
      </c>
      <c r="J274" s="105">
        <f>SUM(G274-F274)*D274</f>
        <v>4000</v>
      </c>
      <c r="K274" s="105">
        <v>0</v>
      </c>
      <c r="L274" s="107">
        <f t="shared" ref="L274" si="484">SUM(I274:K274)</f>
        <v>8000</v>
      </c>
      <c r="M274" s="108"/>
    </row>
    <row r="275" spans="1:13">
      <c r="A275" s="103" t="s">
        <v>664</v>
      </c>
      <c r="B275" s="104" t="s">
        <v>25</v>
      </c>
      <c r="C275" s="105" t="s">
        <v>14</v>
      </c>
      <c r="D275" s="106">
        <v>6000</v>
      </c>
      <c r="E275" s="106">
        <v>192.1</v>
      </c>
      <c r="F275" s="105">
        <v>192.75</v>
      </c>
      <c r="G275" s="105">
        <v>0</v>
      </c>
      <c r="H275" s="105">
        <v>0</v>
      </c>
      <c r="I275" s="107">
        <f t="shared" ref="I275" si="485">SUM(F275-E275)*D275</f>
        <v>3900.0000000000341</v>
      </c>
      <c r="J275" s="105">
        <v>0</v>
      </c>
      <c r="K275" s="105">
        <f t="shared" ref="K275" si="486">SUM(G275-H275)*D275</f>
        <v>0</v>
      </c>
      <c r="L275" s="107">
        <f t="shared" ref="L275" si="487">SUM(I275:K275)</f>
        <v>3900.0000000000341</v>
      </c>
      <c r="M275" s="108"/>
    </row>
    <row r="276" spans="1:13">
      <c r="A276" s="103" t="s">
        <v>664</v>
      </c>
      <c r="B276" s="104" t="s">
        <v>39</v>
      </c>
      <c r="C276" s="105" t="s">
        <v>15</v>
      </c>
      <c r="D276" s="106">
        <v>4000</v>
      </c>
      <c r="E276" s="106">
        <v>258</v>
      </c>
      <c r="F276" s="105">
        <v>259.5</v>
      </c>
      <c r="G276" s="105">
        <v>0</v>
      </c>
      <c r="H276" s="105">
        <v>0</v>
      </c>
      <c r="I276" s="107">
        <f>SUM(E276-F276)*D276</f>
        <v>-6000</v>
      </c>
      <c r="J276" s="105">
        <v>0</v>
      </c>
      <c r="K276" s="105">
        <v>0</v>
      </c>
      <c r="L276" s="107">
        <f t="shared" ref="L276" si="488">SUM(I276:K276)</f>
        <v>-6000</v>
      </c>
      <c r="M276" s="108"/>
    </row>
    <row r="277" spans="1:13">
      <c r="A277" s="103" t="s">
        <v>663</v>
      </c>
      <c r="B277" s="104" t="s">
        <v>121</v>
      </c>
      <c r="C277" s="105" t="s">
        <v>15</v>
      </c>
      <c r="D277" s="106">
        <v>4000</v>
      </c>
      <c r="E277" s="106">
        <v>252</v>
      </c>
      <c r="F277" s="105">
        <v>251</v>
      </c>
      <c r="G277" s="105">
        <v>250</v>
      </c>
      <c r="H277" s="105">
        <v>249.5</v>
      </c>
      <c r="I277" s="107">
        <f>SUM(E277-F277)*D277</f>
        <v>4000</v>
      </c>
      <c r="J277" s="105">
        <f>SUM(F277-G277)*D277</f>
        <v>4000</v>
      </c>
      <c r="K277" s="105">
        <f t="shared" ref="K277" si="489">SUM(G277-H277)*D277</f>
        <v>2000</v>
      </c>
      <c r="L277" s="107">
        <f t="shared" ref="L277" si="490">SUM(I277:K277)</f>
        <v>10000</v>
      </c>
      <c r="M277" s="108"/>
    </row>
    <row r="278" spans="1:13">
      <c r="A278" s="103" t="s">
        <v>663</v>
      </c>
      <c r="B278" s="104" t="s">
        <v>39</v>
      </c>
      <c r="C278" s="105" t="s">
        <v>15</v>
      </c>
      <c r="D278" s="106">
        <v>4000</v>
      </c>
      <c r="E278" s="106">
        <v>256.5</v>
      </c>
      <c r="F278" s="105">
        <v>255.5</v>
      </c>
      <c r="G278" s="105">
        <v>254.5</v>
      </c>
      <c r="H278" s="105">
        <v>0</v>
      </c>
      <c r="I278" s="107">
        <f>SUM(E278-F278)*D278</f>
        <v>4000</v>
      </c>
      <c r="J278" s="105">
        <f>SUM(F278-G278)*D278</f>
        <v>4000</v>
      </c>
      <c r="K278" s="105">
        <v>0</v>
      </c>
      <c r="L278" s="107">
        <f t="shared" ref="L278" si="491">SUM(I278:K278)</f>
        <v>8000</v>
      </c>
      <c r="M278" s="108"/>
    </row>
    <row r="279" spans="1:13">
      <c r="A279" s="103" t="s">
        <v>663</v>
      </c>
      <c r="B279" s="104" t="s">
        <v>37</v>
      </c>
      <c r="C279" s="105" t="s">
        <v>14</v>
      </c>
      <c r="D279" s="106">
        <v>12000</v>
      </c>
      <c r="E279" s="106">
        <v>132.5</v>
      </c>
      <c r="F279" s="105">
        <v>133</v>
      </c>
      <c r="G279" s="105">
        <v>0</v>
      </c>
      <c r="H279" s="105">
        <v>0</v>
      </c>
      <c r="I279" s="107">
        <f t="shared" ref="I279" si="492">SUM(F279-E279)*D279</f>
        <v>6000</v>
      </c>
      <c r="J279" s="105">
        <v>0</v>
      </c>
      <c r="K279" s="105">
        <f t="shared" ref="K279:K280" si="493">SUM(G279-H279)*D279</f>
        <v>0</v>
      </c>
      <c r="L279" s="107">
        <f t="shared" ref="L279" si="494">SUM(I279:K279)</f>
        <v>6000</v>
      </c>
      <c r="M279" s="108"/>
    </row>
    <row r="280" spans="1:13">
      <c r="A280" s="103" t="s">
        <v>663</v>
      </c>
      <c r="B280" s="104" t="s">
        <v>39</v>
      </c>
      <c r="C280" s="105" t="s">
        <v>14</v>
      </c>
      <c r="D280" s="106">
        <v>4000</v>
      </c>
      <c r="E280" s="106">
        <v>265</v>
      </c>
      <c r="F280" s="105">
        <v>265</v>
      </c>
      <c r="G280" s="105">
        <v>0</v>
      </c>
      <c r="H280" s="105">
        <v>0</v>
      </c>
      <c r="I280" s="107">
        <f>SUM(E280-F280)*D280</f>
        <v>0</v>
      </c>
      <c r="J280" s="105">
        <v>0</v>
      </c>
      <c r="K280" s="105">
        <f t="shared" si="493"/>
        <v>0</v>
      </c>
      <c r="L280" s="107">
        <v>0</v>
      </c>
      <c r="M280" s="108"/>
    </row>
    <row r="281" spans="1:13">
      <c r="A281" s="103" t="s">
        <v>663</v>
      </c>
      <c r="B281" s="104" t="s">
        <v>28</v>
      </c>
      <c r="C281" s="105" t="s">
        <v>14</v>
      </c>
      <c r="D281" s="106">
        <v>3000</v>
      </c>
      <c r="E281" s="106">
        <v>367</v>
      </c>
      <c r="F281" s="105">
        <v>367</v>
      </c>
      <c r="G281" s="105">
        <v>0</v>
      </c>
      <c r="H281" s="105">
        <v>0</v>
      </c>
      <c r="I281" s="107">
        <f>SUM(E281-F281)*D281</f>
        <v>0</v>
      </c>
      <c r="J281" s="105">
        <v>0</v>
      </c>
      <c r="K281" s="105">
        <f t="shared" ref="K281" si="495">SUM(G281-H281)*D281</f>
        <v>0</v>
      </c>
      <c r="L281" s="107">
        <v>0</v>
      </c>
      <c r="M281" s="108"/>
    </row>
    <row r="282" spans="1:13">
      <c r="A282" s="103" t="s">
        <v>661</v>
      </c>
      <c r="B282" s="104" t="s">
        <v>662</v>
      </c>
      <c r="C282" s="105" t="s">
        <v>15</v>
      </c>
      <c r="D282" s="106">
        <v>400</v>
      </c>
      <c r="E282" s="106">
        <v>2865</v>
      </c>
      <c r="F282" s="105">
        <v>2865</v>
      </c>
      <c r="G282" s="105">
        <v>0</v>
      </c>
      <c r="H282" s="105">
        <v>0</v>
      </c>
      <c r="I282" s="107">
        <f t="shared" ref="I282" si="496">SUM(F282-E282)*D282</f>
        <v>0</v>
      </c>
      <c r="J282" s="105">
        <v>0</v>
      </c>
      <c r="K282" s="105">
        <f t="shared" ref="K282:K287" si="497">SUM(G282-H282)*D282</f>
        <v>0</v>
      </c>
      <c r="L282" s="107">
        <f t="shared" ref="L282" si="498">SUM(I282:K282)</f>
        <v>0</v>
      </c>
      <c r="M282" s="108"/>
    </row>
    <row r="283" spans="1:13">
      <c r="A283" s="103" t="s">
        <v>661</v>
      </c>
      <c r="B283" s="104" t="s">
        <v>46</v>
      </c>
      <c r="C283" s="105" t="s">
        <v>14</v>
      </c>
      <c r="D283" s="106">
        <v>2000</v>
      </c>
      <c r="E283" s="106">
        <v>521</v>
      </c>
      <c r="F283" s="105">
        <v>521.5</v>
      </c>
      <c r="G283" s="105">
        <v>0</v>
      </c>
      <c r="H283" s="105">
        <v>0</v>
      </c>
      <c r="I283" s="107">
        <f t="shared" ref="I283" si="499">SUM(F283-E283)*D283</f>
        <v>1000</v>
      </c>
      <c r="J283" s="105">
        <v>0</v>
      </c>
      <c r="K283" s="105">
        <f t="shared" si="497"/>
        <v>0</v>
      </c>
      <c r="L283" s="107">
        <f t="shared" ref="L283" si="500">SUM(I283:K283)</f>
        <v>1000</v>
      </c>
      <c r="M283" s="108"/>
    </row>
    <row r="284" spans="1:13">
      <c r="A284" s="103" t="s">
        <v>661</v>
      </c>
      <c r="B284" s="104" t="s">
        <v>17</v>
      </c>
      <c r="C284" s="105" t="s">
        <v>15</v>
      </c>
      <c r="D284" s="106">
        <v>4600</v>
      </c>
      <c r="E284" s="106">
        <v>126</v>
      </c>
      <c r="F284" s="105">
        <v>125</v>
      </c>
      <c r="G284" s="105">
        <v>0</v>
      </c>
      <c r="H284" s="105">
        <v>0</v>
      </c>
      <c r="I284" s="107">
        <f t="shared" ref="I284" si="501">SUM(F284-E284)*D284</f>
        <v>-4600</v>
      </c>
      <c r="J284" s="105">
        <v>0</v>
      </c>
      <c r="K284" s="105">
        <f t="shared" si="497"/>
        <v>0</v>
      </c>
      <c r="L284" s="107">
        <f t="shared" ref="L284" si="502">SUM(I284:K284)</f>
        <v>-4600</v>
      </c>
      <c r="M284" s="108"/>
    </row>
    <row r="285" spans="1:13">
      <c r="A285" s="103" t="s">
        <v>661</v>
      </c>
      <c r="B285" s="104" t="s">
        <v>92</v>
      </c>
      <c r="C285" s="105" t="s">
        <v>15</v>
      </c>
      <c r="D285" s="106">
        <v>500</v>
      </c>
      <c r="E285" s="106">
        <v>1674</v>
      </c>
      <c r="F285" s="105">
        <v>1668</v>
      </c>
      <c r="G285" s="105">
        <v>0</v>
      </c>
      <c r="H285" s="105">
        <v>0</v>
      </c>
      <c r="I285" s="107">
        <f t="shared" ref="I285" si="503">SUM(F285-E285)*D285</f>
        <v>-3000</v>
      </c>
      <c r="J285" s="105">
        <v>0</v>
      </c>
      <c r="K285" s="105">
        <f t="shared" si="497"/>
        <v>0</v>
      </c>
      <c r="L285" s="107">
        <f t="shared" ref="L285" si="504">SUM(I285:K285)</f>
        <v>-3000</v>
      </c>
      <c r="M285" s="108"/>
    </row>
    <row r="286" spans="1:13">
      <c r="A286" s="103" t="s">
        <v>660</v>
      </c>
      <c r="B286" s="104" t="s">
        <v>50</v>
      </c>
      <c r="C286" s="105" t="s">
        <v>15</v>
      </c>
      <c r="D286" s="106">
        <v>2400</v>
      </c>
      <c r="E286" s="106">
        <v>454.5</v>
      </c>
      <c r="F286" s="105">
        <v>452</v>
      </c>
      <c r="G286" s="105">
        <v>448</v>
      </c>
      <c r="H286" s="105">
        <v>443</v>
      </c>
      <c r="I286" s="107">
        <f>SUM(E286-F286)*D286</f>
        <v>6000</v>
      </c>
      <c r="J286" s="105">
        <f>SUM(F286-G286)*D286</f>
        <v>9600</v>
      </c>
      <c r="K286" s="105">
        <f t="shared" si="497"/>
        <v>12000</v>
      </c>
      <c r="L286" s="107">
        <f t="shared" ref="L286" si="505">SUM(I286:K286)</f>
        <v>27600</v>
      </c>
      <c r="M286" s="108"/>
    </row>
    <row r="287" spans="1:13">
      <c r="A287" s="103" t="s">
        <v>660</v>
      </c>
      <c r="B287" s="104" t="s">
        <v>233</v>
      </c>
      <c r="C287" s="105" t="s">
        <v>15</v>
      </c>
      <c r="D287" s="106">
        <v>12000</v>
      </c>
      <c r="E287" s="106">
        <v>153</v>
      </c>
      <c r="F287" s="105">
        <v>152.5</v>
      </c>
      <c r="G287" s="105">
        <v>152</v>
      </c>
      <c r="H287" s="105">
        <v>151.69999999999999</v>
      </c>
      <c r="I287" s="107">
        <f>SUM(E287-F287)*D287</f>
        <v>6000</v>
      </c>
      <c r="J287" s="105">
        <f>SUM(F287-G287)*D287</f>
        <v>6000</v>
      </c>
      <c r="K287" s="105">
        <f t="shared" si="497"/>
        <v>3600.0000000001364</v>
      </c>
      <c r="L287" s="107">
        <f t="shared" ref="L287" si="506">SUM(I287:K287)</f>
        <v>15600.000000000136</v>
      </c>
      <c r="M287" s="108"/>
    </row>
    <row r="288" spans="1:13">
      <c r="A288" s="103" t="s">
        <v>660</v>
      </c>
      <c r="B288" s="104" t="s">
        <v>265</v>
      </c>
      <c r="C288" s="105" t="s">
        <v>15</v>
      </c>
      <c r="D288" s="106">
        <v>9000</v>
      </c>
      <c r="E288" s="106">
        <v>95</v>
      </c>
      <c r="F288" s="105">
        <v>95</v>
      </c>
      <c r="G288" s="105">
        <v>0</v>
      </c>
      <c r="H288" s="105">
        <v>0</v>
      </c>
      <c r="I288" s="107">
        <f t="shared" ref="I288" si="507">SUM(F288-E288)*D288</f>
        <v>0</v>
      </c>
      <c r="J288" s="105">
        <v>0</v>
      </c>
      <c r="K288" s="105">
        <v>0</v>
      </c>
      <c r="L288" s="107">
        <f t="shared" ref="L288" si="508">SUM(I288:K288)</f>
        <v>0</v>
      </c>
      <c r="M288" s="108"/>
    </row>
    <row r="289" spans="1:13">
      <c r="A289" s="103" t="s">
        <v>655</v>
      </c>
      <c r="B289" s="104" t="s">
        <v>265</v>
      </c>
      <c r="C289" s="105" t="s">
        <v>14</v>
      </c>
      <c r="D289" s="106">
        <v>9000</v>
      </c>
      <c r="E289" s="106">
        <v>97.6</v>
      </c>
      <c r="F289" s="105">
        <v>96.5</v>
      </c>
      <c r="G289" s="105">
        <v>0</v>
      </c>
      <c r="H289" s="105">
        <v>0</v>
      </c>
      <c r="I289" s="107">
        <f t="shared" ref="I289:I290" si="509">SUM(F289-E289)*D289</f>
        <v>-9899.9999999999491</v>
      </c>
      <c r="J289" s="105">
        <v>0</v>
      </c>
      <c r="K289" s="105">
        <v>0</v>
      </c>
      <c r="L289" s="107">
        <f t="shared" ref="L289:L290" si="510">SUM(I289:K289)</f>
        <v>-9899.9999999999491</v>
      </c>
      <c r="M289" s="108"/>
    </row>
    <row r="290" spans="1:13">
      <c r="A290" s="103" t="s">
        <v>655</v>
      </c>
      <c r="B290" s="104" t="s">
        <v>564</v>
      </c>
      <c r="C290" s="105" t="s">
        <v>14</v>
      </c>
      <c r="D290" s="106">
        <v>16000</v>
      </c>
      <c r="E290" s="106">
        <v>99.4</v>
      </c>
      <c r="F290" s="105">
        <v>98.9</v>
      </c>
      <c r="G290" s="105">
        <v>0</v>
      </c>
      <c r="H290" s="105">
        <v>0</v>
      </c>
      <c r="I290" s="107">
        <f t="shared" si="509"/>
        <v>-8000</v>
      </c>
      <c r="J290" s="105">
        <v>0</v>
      </c>
      <c r="K290" s="105">
        <v>0</v>
      </c>
      <c r="L290" s="107">
        <f t="shared" si="510"/>
        <v>-8000</v>
      </c>
      <c r="M290" s="108"/>
    </row>
    <row r="291" spans="1:13">
      <c r="A291" s="103" t="s">
        <v>655</v>
      </c>
      <c r="B291" s="104" t="s">
        <v>233</v>
      </c>
      <c r="C291" s="105" t="s">
        <v>14</v>
      </c>
      <c r="D291" s="106">
        <v>12000</v>
      </c>
      <c r="E291" s="106">
        <v>157.5</v>
      </c>
      <c r="F291" s="105">
        <v>156.80000000000001</v>
      </c>
      <c r="G291" s="105">
        <v>0</v>
      </c>
      <c r="H291" s="105">
        <v>0</v>
      </c>
      <c r="I291" s="107">
        <f t="shared" ref="I291" si="511">SUM(F291-E291)*D291</f>
        <v>-8399.9999999998636</v>
      </c>
      <c r="J291" s="105">
        <v>0</v>
      </c>
      <c r="K291" s="105">
        <v>0</v>
      </c>
      <c r="L291" s="107">
        <f t="shared" ref="L291" si="512">SUM(I291:K291)</f>
        <v>-8399.9999999998636</v>
      </c>
      <c r="M291" s="108"/>
    </row>
    <row r="292" spans="1:13">
      <c r="A292" s="103" t="s">
        <v>655</v>
      </c>
      <c r="B292" s="104" t="s">
        <v>303</v>
      </c>
      <c r="C292" s="105" t="s">
        <v>14</v>
      </c>
      <c r="D292" s="106">
        <v>8000</v>
      </c>
      <c r="E292" s="106">
        <v>88.55</v>
      </c>
      <c r="F292" s="105">
        <v>88.55</v>
      </c>
      <c r="G292" s="105">
        <v>0</v>
      </c>
      <c r="H292" s="105">
        <v>0</v>
      </c>
      <c r="I292" s="107">
        <f t="shared" ref="I292" si="513">SUM(F292-E292)*D292</f>
        <v>0</v>
      </c>
      <c r="J292" s="105">
        <v>0</v>
      </c>
      <c r="K292" s="105">
        <v>0</v>
      </c>
      <c r="L292" s="107">
        <f t="shared" ref="L292" si="514">SUM(I292:K292)</f>
        <v>0</v>
      </c>
      <c r="M292" s="108"/>
    </row>
    <row r="293" spans="1:13">
      <c r="A293" s="103" t="s">
        <v>654</v>
      </c>
      <c r="B293" s="104" t="s">
        <v>46</v>
      </c>
      <c r="C293" s="105" t="s">
        <v>14</v>
      </c>
      <c r="D293" s="106">
        <v>2000</v>
      </c>
      <c r="E293" s="106">
        <v>528</v>
      </c>
      <c r="F293" s="105">
        <v>525</v>
      </c>
      <c r="G293" s="105">
        <v>0</v>
      </c>
      <c r="H293" s="105">
        <v>0</v>
      </c>
      <c r="I293" s="107">
        <f t="shared" ref="I293:I295" si="515">SUM(F293-E293)*D293</f>
        <v>-6000</v>
      </c>
      <c r="J293" s="105">
        <v>0</v>
      </c>
      <c r="K293" s="105">
        <v>0</v>
      </c>
      <c r="L293" s="107">
        <f t="shared" ref="L293" si="516">SUM(I293:K293)</f>
        <v>-6000</v>
      </c>
      <c r="M293" s="108"/>
    </row>
    <row r="294" spans="1:13">
      <c r="A294" s="103" t="s">
        <v>654</v>
      </c>
      <c r="B294" s="104" t="s">
        <v>178</v>
      </c>
      <c r="C294" s="105" t="s">
        <v>15</v>
      </c>
      <c r="D294" s="106">
        <v>2400</v>
      </c>
      <c r="E294" s="106">
        <v>570.54999999999995</v>
      </c>
      <c r="F294" s="105">
        <v>574</v>
      </c>
      <c r="G294" s="105">
        <v>0</v>
      </c>
      <c r="H294" s="105">
        <v>0</v>
      </c>
      <c r="I294" s="107">
        <f>SUM(E294-F294)*D294</f>
        <v>-8280.0000000001091</v>
      </c>
      <c r="J294" s="105">
        <v>0</v>
      </c>
      <c r="K294" s="105">
        <v>0</v>
      </c>
      <c r="L294" s="107">
        <f t="shared" ref="L294" si="517">SUM(I294:K294)</f>
        <v>-8280.0000000001091</v>
      </c>
      <c r="M294" s="108"/>
    </row>
    <row r="295" spans="1:13">
      <c r="A295" s="103" t="s">
        <v>654</v>
      </c>
      <c r="B295" s="104" t="s">
        <v>233</v>
      </c>
      <c r="C295" s="105" t="s">
        <v>14</v>
      </c>
      <c r="D295" s="106">
        <v>12000</v>
      </c>
      <c r="E295" s="106">
        <v>155</v>
      </c>
      <c r="F295" s="105">
        <v>155.5</v>
      </c>
      <c r="G295" s="105">
        <v>0</v>
      </c>
      <c r="H295" s="105">
        <v>0</v>
      </c>
      <c r="I295" s="107">
        <f t="shared" si="515"/>
        <v>6000</v>
      </c>
      <c r="J295" s="105">
        <v>0</v>
      </c>
      <c r="K295" s="105">
        <v>0</v>
      </c>
      <c r="L295" s="107">
        <f t="shared" ref="L295" si="518">SUM(I295:K295)</f>
        <v>6000</v>
      </c>
      <c r="M295" s="108"/>
    </row>
    <row r="296" spans="1:13">
      <c r="A296" s="103" t="s">
        <v>654</v>
      </c>
      <c r="B296" s="104" t="s">
        <v>46</v>
      </c>
      <c r="C296" s="105" t="s">
        <v>14</v>
      </c>
      <c r="D296" s="106">
        <v>2000</v>
      </c>
      <c r="E296" s="106">
        <v>528</v>
      </c>
      <c r="F296" s="105">
        <v>530</v>
      </c>
      <c r="G296" s="105">
        <v>0</v>
      </c>
      <c r="H296" s="105">
        <v>0</v>
      </c>
      <c r="I296" s="107">
        <f t="shared" ref="I296" si="519">SUM(F296-E296)*D296</f>
        <v>4000</v>
      </c>
      <c r="J296" s="105">
        <v>0</v>
      </c>
      <c r="K296" s="105">
        <v>0</v>
      </c>
      <c r="L296" s="107">
        <f t="shared" ref="L296" si="520">SUM(I296:K296)</f>
        <v>4000</v>
      </c>
      <c r="M296" s="108"/>
    </row>
    <row r="297" spans="1:13">
      <c r="A297" s="103" t="s">
        <v>653</v>
      </c>
      <c r="B297" s="104" t="s">
        <v>58</v>
      </c>
      <c r="C297" s="105" t="s">
        <v>14</v>
      </c>
      <c r="D297" s="106">
        <v>7000</v>
      </c>
      <c r="E297" s="106">
        <v>201.5</v>
      </c>
      <c r="F297" s="105">
        <v>202.25</v>
      </c>
      <c r="G297" s="105">
        <v>203</v>
      </c>
      <c r="H297" s="105">
        <v>0</v>
      </c>
      <c r="I297" s="107">
        <f t="shared" ref="I297" si="521">SUM(F297-E297)*D297</f>
        <v>5250</v>
      </c>
      <c r="J297" s="105">
        <f>SUM(G297-F297)*D297</f>
        <v>5250</v>
      </c>
      <c r="K297" s="105">
        <v>0</v>
      </c>
      <c r="L297" s="107">
        <f t="shared" ref="L297" si="522">SUM(I297:K297)</f>
        <v>10500</v>
      </c>
      <c r="M297" s="108"/>
    </row>
    <row r="298" spans="1:13">
      <c r="A298" s="103" t="s">
        <v>653</v>
      </c>
      <c r="B298" s="104" t="s">
        <v>564</v>
      </c>
      <c r="C298" s="105" t="s">
        <v>14</v>
      </c>
      <c r="D298" s="106">
        <v>16000</v>
      </c>
      <c r="E298" s="106">
        <v>97.4</v>
      </c>
      <c r="F298" s="105">
        <v>97.4</v>
      </c>
      <c r="G298" s="105">
        <v>0</v>
      </c>
      <c r="H298" s="105">
        <v>0</v>
      </c>
      <c r="I298" s="107">
        <f t="shared" ref="I298" si="523">SUM(F298-E298)*D298</f>
        <v>0</v>
      </c>
      <c r="J298" s="105">
        <v>0</v>
      </c>
      <c r="K298" s="105">
        <v>0</v>
      </c>
      <c r="L298" s="107">
        <f t="shared" ref="L298" si="524">SUM(I298:K298)</f>
        <v>0</v>
      </c>
      <c r="M298" s="108"/>
    </row>
    <row r="299" spans="1:13">
      <c r="A299" s="103" t="s">
        <v>653</v>
      </c>
      <c r="B299" s="104" t="s">
        <v>46</v>
      </c>
      <c r="C299" s="105" t="s">
        <v>14</v>
      </c>
      <c r="D299" s="106">
        <v>2000</v>
      </c>
      <c r="E299" s="106">
        <v>530</v>
      </c>
      <c r="F299" s="105">
        <v>527</v>
      </c>
      <c r="G299" s="105">
        <v>0</v>
      </c>
      <c r="H299" s="105">
        <v>0</v>
      </c>
      <c r="I299" s="107">
        <f t="shared" ref="I299" si="525">SUM(F299-E299)*D299</f>
        <v>-6000</v>
      </c>
      <c r="J299" s="105">
        <v>0</v>
      </c>
      <c r="K299" s="105">
        <v>0</v>
      </c>
      <c r="L299" s="107">
        <f t="shared" ref="L299" si="526">SUM(I299:K299)</f>
        <v>-6000</v>
      </c>
      <c r="M299" s="108"/>
    </row>
    <row r="300" spans="1:13">
      <c r="A300" s="103" t="s">
        <v>651</v>
      </c>
      <c r="B300" s="104" t="s">
        <v>178</v>
      </c>
      <c r="C300" s="105" t="s">
        <v>14</v>
      </c>
      <c r="D300" s="106">
        <v>2400</v>
      </c>
      <c r="E300" s="106">
        <v>592</v>
      </c>
      <c r="F300" s="105">
        <v>594</v>
      </c>
      <c r="G300" s="105">
        <v>596</v>
      </c>
      <c r="H300" s="105">
        <v>598</v>
      </c>
      <c r="I300" s="107">
        <f t="shared" ref="I300" si="527">SUM(F300-E300)*D300</f>
        <v>4800</v>
      </c>
      <c r="J300" s="105">
        <f>SUM(G300-F300)*D300</f>
        <v>4800</v>
      </c>
      <c r="K300" s="105">
        <f t="shared" ref="K300" si="528">SUM(H300-G300)*D300</f>
        <v>4800</v>
      </c>
      <c r="L300" s="107">
        <f t="shared" ref="L300" si="529">SUM(I300:K300)</f>
        <v>14400</v>
      </c>
      <c r="M300" s="108"/>
    </row>
    <row r="301" spans="1:13">
      <c r="A301" s="103" t="s">
        <v>651</v>
      </c>
      <c r="B301" s="104" t="s">
        <v>154</v>
      </c>
      <c r="C301" s="105" t="s">
        <v>14</v>
      </c>
      <c r="D301" s="106">
        <v>12000</v>
      </c>
      <c r="E301" s="106">
        <v>53</v>
      </c>
      <c r="F301" s="105">
        <v>53.4</v>
      </c>
      <c r="G301" s="105">
        <v>0</v>
      </c>
      <c r="H301" s="105">
        <v>0</v>
      </c>
      <c r="I301" s="107">
        <f t="shared" ref="I301" si="530">SUM(F301-E301)*D301</f>
        <v>4799.9999999999827</v>
      </c>
      <c r="J301" s="105">
        <v>0</v>
      </c>
      <c r="K301" s="105">
        <f t="shared" ref="K301" si="531">SUM(H301-G301)*D301</f>
        <v>0</v>
      </c>
      <c r="L301" s="107">
        <f t="shared" ref="L301" si="532">SUM(I301:K301)</f>
        <v>4799.9999999999827</v>
      </c>
      <c r="M301" s="108"/>
    </row>
    <row r="302" spans="1:13">
      <c r="A302" s="103" t="s">
        <v>651</v>
      </c>
      <c r="B302" s="104" t="s">
        <v>652</v>
      </c>
      <c r="C302" s="105" t="s">
        <v>14</v>
      </c>
      <c r="D302" s="106">
        <v>600</v>
      </c>
      <c r="E302" s="106">
        <v>1587</v>
      </c>
      <c r="F302" s="105">
        <v>1595</v>
      </c>
      <c r="G302" s="105">
        <v>0</v>
      </c>
      <c r="H302" s="105">
        <v>0</v>
      </c>
      <c r="I302" s="107">
        <f t="shared" ref="I302" si="533">SUM(F302-E302)*D302</f>
        <v>4800</v>
      </c>
      <c r="J302" s="105">
        <v>0</v>
      </c>
      <c r="K302" s="105">
        <f t="shared" ref="K302" si="534">SUM(H302-G302)*D302</f>
        <v>0</v>
      </c>
      <c r="L302" s="107">
        <f t="shared" ref="L302" si="535">SUM(I302:K302)</f>
        <v>4800</v>
      </c>
      <c r="M302" s="108"/>
    </row>
    <row r="303" spans="1:13">
      <c r="A303" s="103" t="s">
        <v>651</v>
      </c>
      <c r="B303" s="104" t="s">
        <v>50</v>
      </c>
      <c r="C303" s="105" t="s">
        <v>14</v>
      </c>
      <c r="D303" s="106">
        <v>2000</v>
      </c>
      <c r="E303" s="106">
        <v>469</v>
      </c>
      <c r="F303" s="105">
        <v>469</v>
      </c>
      <c r="G303" s="105">
        <v>0</v>
      </c>
      <c r="H303" s="105">
        <v>0</v>
      </c>
      <c r="I303" s="107">
        <f t="shared" ref="I303" si="536">SUM(F303-E303)*D303</f>
        <v>0</v>
      </c>
      <c r="J303" s="105">
        <v>0</v>
      </c>
      <c r="K303" s="105">
        <f t="shared" ref="K303" si="537">SUM(H303-G303)*D303</f>
        <v>0</v>
      </c>
      <c r="L303" s="107">
        <f t="shared" ref="L303" si="538">SUM(I303:K303)</f>
        <v>0</v>
      </c>
      <c r="M303" s="108"/>
    </row>
    <row r="304" spans="1:13">
      <c r="A304" s="103" t="s">
        <v>650</v>
      </c>
      <c r="B304" s="104" t="s">
        <v>28</v>
      </c>
      <c r="C304" s="105" t="s">
        <v>14</v>
      </c>
      <c r="D304" s="106">
        <v>3000</v>
      </c>
      <c r="E304" s="106">
        <v>353</v>
      </c>
      <c r="F304" s="105">
        <v>355</v>
      </c>
      <c r="G304" s="105">
        <v>357</v>
      </c>
      <c r="H304" s="105">
        <v>358</v>
      </c>
      <c r="I304" s="107">
        <f t="shared" ref="I304:I306" si="539">SUM(F304-E304)*D304</f>
        <v>6000</v>
      </c>
      <c r="J304" s="105">
        <f>SUM(G304-F304)*D304</f>
        <v>6000</v>
      </c>
      <c r="K304" s="105">
        <f t="shared" ref="K304" si="540">SUM(H304-G304)*D304</f>
        <v>3000</v>
      </c>
      <c r="L304" s="107">
        <f t="shared" ref="L304" si="541">SUM(I304:K304)</f>
        <v>15000</v>
      </c>
      <c r="M304" s="108"/>
    </row>
    <row r="305" spans="1:13">
      <c r="A305" s="103" t="s">
        <v>650</v>
      </c>
      <c r="B305" s="104" t="s">
        <v>131</v>
      </c>
      <c r="C305" s="105" t="s">
        <v>14</v>
      </c>
      <c r="D305" s="106">
        <v>12000</v>
      </c>
      <c r="E305" s="106">
        <v>136</v>
      </c>
      <c r="F305" s="105">
        <v>136.5</v>
      </c>
      <c r="G305" s="105">
        <v>137</v>
      </c>
      <c r="H305" s="105">
        <v>137.5</v>
      </c>
      <c r="I305" s="107">
        <f t="shared" si="539"/>
        <v>6000</v>
      </c>
      <c r="J305" s="105">
        <f>SUM(G305-F305)*D305</f>
        <v>6000</v>
      </c>
      <c r="K305" s="105">
        <f t="shared" ref="K305" si="542">SUM(H305-G305)*D305</f>
        <v>6000</v>
      </c>
      <c r="L305" s="107">
        <f t="shared" ref="L305" si="543">SUM(I305:K305)</f>
        <v>18000</v>
      </c>
      <c r="M305" s="108"/>
    </row>
    <row r="306" spans="1:13">
      <c r="A306" s="103" t="s">
        <v>650</v>
      </c>
      <c r="B306" s="104" t="s">
        <v>131</v>
      </c>
      <c r="C306" s="105" t="s">
        <v>14</v>
      </c>
      <c r="D306" s="106">
        <v>12000</v>
      </c>
      <c r="E306" s="106">
        <v>139</v>
      </c>
      <c r="F306" s="105">
        <v>139.5</v>
      </c>
      <c r="G306" s="105">
        <v>0</v>
      </c>
      <c r="H306" s="105">
        <v>0</v>
      </c>
      <c r="I306" s="107">
        <f t="shared" si="539"/>
        <v>6000</v>
      </c>
      <c r="J306" s="105">
        <v>0</v>
      </c>
      <c r="K306" s="105">
        <f t="shared" ref="K306" si="544">SUM(H306-G306)*D306</f>
        <v>0</v>
      </c>
      <c r="L306" s="107">
        <f t="shared" ref="L306" si="545">SUM(I306:K306)</f>
        <v>6000</v>
      </c>
      <c r="M306" s="108"/>
    </row>
    <row r="307" spans="1:13">
      <c r="A307" s="103" t="s">
        <v>650</v>
      </c>
      <c r="B307" s="104" t="s">
        <v>17</v>
      </c>
      <c r="C307" s="105" t="s">
        <v>14</v>
      </c>
      <c r="D307" s="106">
        <v>5600</v>
      </c>
      <c r="E307" s="106">
        <v>120.2</v>
      </c>
      <c r="F307" s="105">
        <v>119.25</v>
      </c>
      <c r="G307" s="105">
        <v>0</v>
      </c>
      <c r="H307" s="105">
        <v>0</v>
      </c>
      <c r="I307" s="107">
        <f t="shared" ref="I307" si="546">SUM(F307-E307)*D307</f>
        <v>-5320.0000000000164</v>
      </c>
      <c r="J307" s="105">
        <v>0</v>
      </c>
      <c r="K307" s="105">
        <f t="shared" ref="K307" si="547">SUM(H307-G307)*D307</f>
        <v>0</v>
      </c>
      <c r="L307" s="107">
        <f t="shared" ref="L307" si="548">SUM(I307:K307)</f>
        <v>-5320.0000000000164</v>
      </c>
      <c r="M307" s="108"/>
    </row>
    <row r="308" spans="1:13">
      <c r="A308" s="103" t="s">
        <v>648</v>
      </c>
      <c r="B308" s="104" t="s">
        <v>649</v>
      </c>
      <c r="C308" s="105" t="s">
        <v>14</v>
      </c>
      <c r="D308" s="106">
        <v>1500</v>
      </c>
      <c r="E308" s="106">
        <v>1318.6</v>
      </c>
      <c r="F308" s="105">
        <v>1322</v>
      </c>
      <c r="G308" s="105">
        <v>1326</v>
      </c>
      <c r="H308" s="105">
        <v>1330</v>
      </c>
      <c r="I308" s="107">
        <f t="shared" ref="I308" si="549">SUM(F308-E308)*D308</f>
        <v>5100.0000000001364</v>
      </c>
      <c r="J308" s="105">
        <f>SUM(G308-F308)*D308</f>
        <v>6000</v>
      </c>
      <c r="K308" s="105">
        <f t="shared" ref="K308" si="550">SUM(H308-G308)*D308</f>
        <v>6000</v>
      </c>
      <c r="L308" s="107">
        <f t="shared" ref="L308" si="551">SUM(I308:K308)</f>
        <v>17100.000000000138</v>
      </c>
      <c r="M308" s="108"/>
    </row>
    <row r="309" spans="1:13">
      <c r="A309" s="103" t="s">
        <v>648</v>
      </c>
      <c r="B309" s="104" t="s">
        <v>128</v>
      </c>
      <c r="C309" s="105" t="s">
        <v>14</v>
      </c>
      <c r="D309" s="106">
        <v>7000</v>
      </c>
      <c r="E309" s="106">
        <v>290</v>
      </c>
      <c r="F309" s="105">
        <v>290.75</v>
      </c>
      <c r="G309" s="105">
        <v>291.5</v>
      </c>
      <c r="H309" s="105">
        <v>293</v>
      </c>
      <c r="I309" s="107">
        <f t="shared" ref="I309" si="552">SUM(F309-E309)*D309</f>
        <v>5250</v>
      </c>
      <c r="J309" s="105">
        <f>SUM(G309-F309)*D309</f>
        <v>5250</v>
      </c>
      <c r="K309" s="105">
        <f t="shared" ref="K309" si="553">SUM(H309-G309)*D309</f>
        <v>10500</v>
      </c>
      <c r="L309" s="107">
        <f t="shared" ref="L309" si="554">SUM(I309:K309)</f>
        <v>21000</v>
      </c>
      <c r="M309" s="108"/>
    </row>
    <row r="310" spans="1:13">
      <c r="A310" s="103" t="s">
        <v>648</v>
      </c>
      <c r="B310" s="104" t="s">
        <v>642</v>
      </c>
      <c r="C310" s="105" t="s">
        <v>14</v>
      </c>
      <c r="D310" s="106">
        <v>2800</v>
      </c>
      <c r="E310" s="106">
        <v>730.5</v>
      </c>
      <c r="F310" s="105">
        <v>733</v>
      </c>
      <c r="G310" s="105">
        <v>735.9</v>
      </c>
      <c r="H310" s="105">
        <v>0</v>
      </c>
      <c r="I310" s="107">
        <f t="shared" ref="I310" si="555">SUM(F310-E310)*D310</f>
        <v>7000</v>
      </c>
      <c r="J310" s="105">
        <f>SUM(G310-F310)*D310</f>
        <v>8119.9999999999363</v>
      </c>
      <c r="K310" s="105">
        <v>0</v>
      </c>
      <c r="L310" s="107">
        <f t="shared" ref="L310" si="556">SUM(I310:K310)</f>
        <v>15119.999999999936</v>
      </c>
      <c r="M310" s="108"/>
    </row>
    <row r="311" spans="1:13">
      <c r="A311" s="103" t="s">
        <v>648</v>
      </c>
      <c r="B311" s="104" t="s">
        <v>392</v>
      </c>
      <c r="C311" s="105" t="s">
        <v>14</v>
      </c>
      <c r="D311" s="106">
        <v>5000</v>
      </c>
      <c r="E311" s="106">
        <v>121</v>
      </c>
      <c r="F311" s="105">
        <v>122</v>
      </c>
      <c r="G311" s="105">
        <v>0</v>
      </c>
      <c r="H311" s="105">
        <v>0</v>
      </c>
      <c r="I311" s="107">
        <f t="shared" ref="I311" si="557">SUM(F311-E311)*D311</f>
        <v>5000</v>
      </c>
      <c r="J311" s="105">
        <v>0</v>
      </c>
      <c r="K311" s="105">
        <v>0</v>
      </c>
      <c r="L311" s="107">
        <f t="shared" ref="L311" si="558">SUM(I311:K311)</f>
        <v>5000</v>
      </c>
      <c r="M311" s="108"/>
    </row>
    <row r="312" spans="1:13">
      <c r="A312" s="103" t="s">
        <v>647</v>
      </c>
      <c r="B312" s="104" t="s">
        <v>131</v>
      </c>
      <c r="C312" s="105" t="s">
        <v>14</v>
      </c>
      <c r="D312" s="106">
        <v>12000</v>
      </c>
      <c r="E312" s="106">
        <v>141.5</v>
      </c>
      <c r="F312" s="105">
        <v>142</v>
      </c>
      <c r="G312" s="105">
        <v>142.5</v>
      </c>
      <c r="H312" s="105">
        <v>0</v>
      </c>
      <c r="I312" s="107">
        <f t="shared" ref="I312" si="559">SUM(F312-E312)*D312</f>
        <v>6000</v>
      </c>
      <c r="J312" s="105">
        <f>SUM(G312-F312)*D312</f>
        <v>6000</v>
      </c>
      <c r="K312" s="105">
        <v>0</v>
      </c>
      <c r="L312" s="107">
        <f t="shared" ref="L312" si="560">SUM(I312:K312)</f>
        <v>12000</v>
      </c>
      <c r="M312" s="108"/>
    </row>
    <row r="313" spans="1:13">
      <c r="A313" s="103" t="s">
        <v>647</v>
      </c>
      <c r="B313" s="104" t="s">
        <v>233</v>
      </c>
      <c r="C313" s="105" t="s">
        <v>14</v>
      </c>
      <c r="D313" s="106">
        <v>12000</v>
      </c>
      <c r="E313" s="106">
        <v>151.1</v>
      </c>
      <c r="F313" s="105">
        <v>151.5</v>
      </c>
      <c r="G313" s="105">
        <v>0</v>
      </c>
      <c r="H313" s="105">
        <v>0</v>
      </c>
      <c r="I313" s="107">
        <f t="shared" ref="I313" si="561">SUM(F313-E313)*D313</f>
        <v>4800.0000000000682</v>
      </c>
      <c r="J313" s="105">
        <v>0</v>
      </c>
      <c r="K313" s="105">
        <f t="shared" ref="K313" si="562">SUM(H313-G313)*D313</f>
        <v>0</v>
      </c>
      <c r="L313" s="107">
        <f t="shared" ref="L313" si="563">SUM(I313:K313)</f>
        <v>4800.0000000000682</v>
      </c>
      <c r="M313" s="108"/>
    </row>
    <row r="314" spans="1:13">
      <c r="A314" s="103" t="s">
        <v>647</v>
      </c>
      <c r="B314" s="104" t="s">
        <v>41</v>
      </c>
      <c r="C314" s="105" t="s">
        <v>14</v>
      </c>
      <c r="D314" s="106">
        <v>5000</v>
      </c>
      <c r="E314" s="106">
        <v>425.55</v>
      </c>
      <c r="F314" s="105">
        <v>426.5</v>
      </c>
      <c r="G314" s="105">
        <v>0</v>
      </c>
      <c r="H314" s="105">
        <v>0</v>
      </c>
      <c r="I314" s="107">
        <f t="shared" ref="I314" si="564">SUM(F314-E314)*D314</f>
        <v>4749.9999999999436</v>
      </c>
      <c r="J314" s="105">
        <v>0</v>
      </c>
      <c r="K314" s="105">
        <f t="shared" ref="K314" si="565">SUM(H314-G314)*D314</f>
        <v>0</v>
      </c>
      <c r="L314" s="107">
        <f t="shared" ref="L314" si="566">SUM(I314:K314)</f>
        <v>4749.9999999999436</v>
      </c>
      <c r="M314" s="108"/>
    </row>
    <row r="315" spans="1:13">
      <c r="A315" s="103" t="s">
        <v>646</v>
      </c>
      <c r="B315" s="104" t="s">
        <v>24</v>
      </c>
      <c r="C315" s="105" t="s">
        <v>14</v>
      </c>
      <c r="D315" s="106">
        <v>2000</v>
      </c>
      <c r="E315" s="106">
        <v>507</v>
      </c>
      <c r="F315" s="105">
        <v>509</v>
      </c>
      <c r="G315" s="105">
        <v>0</v>
      </c>
      <c r="H315" s="105">
        <v>0</v>
      </c>
      <c r="I315" s="107">
        <f t="shared" ref="I315" si="567">SUM(F315-E315)*D315</f>
        <v>4000</v>
      </c>
      <c r="J315" s="105">
        <v>0</v>
      </c>
      <c r="K315" s="105">
        <f t="shared" ref="K315" si="568">SUM(H315-G315)*D315</f>
        <v>0</v>
      </c>
      <c r="L315" s="107">
        <f t="shared" ref="L315" si="569">SUM(I315:K315)</f>
        <v>4000</v>
      </c>
      <c r="M315" s="108"/>
    </row>
    <row r="316" spans="1:13">
      <c r="A316" s="103" t="s">
        <v>646</v>
      </c>
      <c r="B316" s="104" t="s">
        <v>25</v>
      </c>
      <c r="C316" s="105" t="s">
        <v>14</v>
      </c>
      <c r="D316" s="106">
        <v>6000</v>
      </c>
      <c r="E316" s="106">
        <v>200.2</v>
      </c>
      <c r="F316" s="105">
        <v>200.9</v>
      </c>
      <c r="G316" s="105">
        <v>0</v>
      </c>
      <c r="H316" s="105">
        <v>0</v>
      </c>
      <c r="I316" s="107">
        <f t="shared" ref="I316" si="570">SUM(F316-E316)*D316</f>
        <v>4200.0000000001019</v>
      </c>
      <c r="J316" s="105">
        <v>0</v>
      </c>
      <c r="K316" s="105">
        <f t="shared" ref="K316" si="571">SUM(H316-G316)*D316</f>
        <v>0</v>
      </c>
      <c r="L316" s="107">
        <f t="shared" ref="L316" si="572">SUM(I316:K316)</f>
        <v>4200.0000000001019</v>
      </c>
      <c r="M316" s="108"/>
    </row>
    <row r="317" spans="1:13">
      <c r="A317" s="103" t="s">
        <v>645</v>
      </c>
      <c r="B317" s="104" t="s">
        <v>602</v>
      </c>
      <c r="C317" s="105" t="s">
        <v>14</v>
      </c>
      <c r="D317" s="106">
        <v>3000</v>
      </c>
      <c r="E317" s="106">
        <v>397</v>
      </c>
      <c r="F317" s="105">
        <v>398.5</v>
      </c>
      <c r="G317" s="105">
        <v>400</v>
      </c>
      <c r="H317" s="105">
        <v>402</v>
      </c>
      <c r="I317" s="107">
        <f t="shared" ref="I317" si="573">SUM(F317-E317)*D317</f>
        <v>4500</v>
      </c>
      <c r="J317" s="105">
        <f>SUM(G317-F317)*D317</f>
        <v>4500</v>
      </c>
      <c r="K317" s="105">
        <f t="shared" ref="K317" si="574">SUM(H317-G317)*D317</f>
        <v>6000</v>
      </c>
      <c r="L317" s="107">
        <f t="shared" ref="L317" si="575">SUM(I317:K317)</f>
        <v>15000</v>
      </c>
      <c r="M317" s="108"/>
    </row>
    <row r="318" spans="1:13">
      <c r="A318" s="103" t="s">
        <v>645</v>
      </c>
      <c r="B318" s="104" t="s">
        <v>302</v>
      </c>
      <c r="C318" s="105" t="s">
        <v>14</v>
      </c>
      <c r="D318" s="106">
        <v>2400</v>
      </c>
      <c r="E318" s="106">
        <v>737</v>
      </c>
      <c r="F318" s="105">
        <v>739</v>
      </c>
      <c r="G318" s="105">
        <v>741</v>
      </c>
      <c r="H318" s="105">
        <v>0</v>
      </c>
      <c r="I318" s="107">
        <f t="shared" ref="I318" si="576">SUM(F318-E318)*D318</f>
        <v>4800</v>
      </c>
      <c r="J318" s="105">
        <f>SUM(G318-F318)*D318</f>
        <v>4800</v>
      </c>
      <c r="K318" s="105">
        <v>0</v>
      </c>
      <c r="L318" s="107">
        <f t="shared" ref="L318" si="577">SUM(I318:K318)</f>
        <v>9600</v>
      </c>
      <c r="M318" s="108"/>
    </row>
    <row r="319" spans="1:13">
      <c r="A319" s="103" t="s">
        <v>645</v>
      </c>
      <c r="B319" s="104" t="s">
        <v>31</v>
      </c>
      <c r="C319" s="105" t="s">
        <v>14</v>
      </c>
      <c r="D319" s="106">
        <v>7000</v>
      </c>
      <c r="E319" s="106">
        <v>170</v>
      </c>
      <c r="F319" s="105">
        <v>170.75</v>
      </c>
      <c r="G319" s="105">
        <v>0</v>
      </c>
      <c r="H319" s="105">
        <v>0</v>
      </c>
      <c r="I319" s="107">
        <f t="shared" ref="I319:I320" si="578">SUM(F319-E319)*D319</f>
        <v>5250</v>
      </c>
      <c r="J319" s="105">
        <v>0</v>
      </c>
      <c r="K319" s="105">
        <v>0</v>
      </c>
      <c r="L319" s="107">
        <f t="shared" ref="L319:L320" si="579">SUM(I319:K319)</f>
        <v>5250</v>
      </c>
      <c r="M319" s="108"/>
    </row>
    <row r="320" spans="1:13">
      <c r="A320" s="103" t="s">
        <v>645</v>
      </c>
      <c r="B320" s="104" t="s">
        <v>233</v>
      </c>
      <c r="C320" s="105" t="s">
        <v>14</v>
      </c>
      <c r="D320" s="106">
        <v>12000</v>
      </c>
      <c r="E320" s="106">
        <v>146.5</v>
      </c>
      <c r="F320" s="105">
        <v>147</v>
      </c>
      <c r="G320" s="105">
        <v>148</v>
      </c>
      <c r="H320" s="105">
        <v>148.5</v>
      </c>
      <c r="I320" s="107">
        <f t="shared" si="578"/>
        <v>6000</v>
      </c>
      <c r="J320" s="105">
        <f>SUM(G320-F320)*D320</f>
        <v>12000</v>
      </c>
      <c r="K320" s="105">
        <f t="shared" ref="K320" si="580">SUM(H320-G320)*D320</f>
        <v>6000</v>
      </c>
      <c r="L320" s="107">
        <f t="shared" si="579"/>
        <v>24000</v>
      </c>
      <c r="M320" s="108"/>
    </row>
    <row r="321" spans="1:13">
      <c r="A321" s="103" t="s">
        <v>645</v>
      </c>
      <c r="B321" s="104" t="s">
        <v>59</v>
      </c>
      <c r="C321" s="105" t="s">
        <v>14</v>
      </c>
      <c r="D321" s="106">
        <v>1000</v>
      </c>
      <c r="E321" s="106">
        <v>1175</v>
      </c>
      <c r="F321" s="105">
        <v>1168</v>
      </c>
      <c r="G321" s="105">
        <v>0</v>
      </c>
      <c r="H321" s="105">
        <v>0</v>
      </c>
      <c r="I321" s="107">
        <f t="shared" ref="I321:I330" si="581">SUM(F321-E321)*D321</f>
        <v>-7000</v>
      </c>
      <c r="J321" s="105">
        <v>0</v>
      </c>
      <c r="K321" s="105">
        <v>0</v>
      </c>
      <c r="L321" s="107">
        <f t="shared" ref="L321:L330" si="582">SUM(I321:K321)</f>
        <v>-7000</v>
      </c>
      <c r="M321" s="108"/>
    </row>
    <row r="322" spans="1:13">
      <c r="A322" s="103"/>
      <c r="B322" s="104"/>
      <c r="C322" s="105"/>
      <c r="D322" s="106"/>
      <c r="E322" s="106"/>
      <c r="F322" s="105"/>
      <c r="G322" s="105"/>
      <c r="H322" s="105"/>
      <c r="I322" s="107"/>
      <c r="J322" s="105"/>
      <c r="K322" s="105"/>
      <c r="L322" s="107"/>
      <c r="M322" s="108"/>
    </row>
    <row r="323" spans="1:13">
      <c r="A323" s="127"/>
      <c r="B323" s="110"/>
      <c r="C323" s="109"/>
      <c r="D323" s="128"/>
      <c r="E323" s="128"/>
      <c r="F323" s="109"/>
      <c r="G323" s="109" t="s">
        <v>547</v>
      </c>
      <c r="H323" s="109"/>
      <c r="I323" s="109">
        <f>SUM(I253:I321)</f>
        <v>137700.00000000029</v>
      </c>
      <c r="J323" s="109" t="s">
        <v>548</v>
      </c>
      <c r="K323" s="109"/>
      <c r="L323" s="109">
        <f>SUM(L253:L321)</f>
        <v>422820.00000000047</v>
      </c>
      <c r="M323" s="108"/>
    </row>
    <row r="324" spans="1:13">
      <c r="A324" s="127" t="s">
        <v>658</v>
      </c>
      <c r="B324" s="104"/>
      <c r="C324" s="105"/>
      <c r="D324" s="106"/>
      <c r="E324" s="106"/>
      <c r="F324" s="105"/>
      <c r="G324" s="105"/>
      <c r="H324" s="105"/>
      <c r="I324" s="107"/>
      <c r="J324" s="105"/>
      <c r="K324" s="105"/>
      <c r="L324" s="107"/>
      <c r="M324" s="108"/>
    </row>
    <row r="325" spans="1:13">
      <c r="A325" s="127" t="s">
        <v>609</v>
      </c>
      <c r="B325" s="110" t="s">
        <v>610</v>
      </c>
      <c r="C325" s="109" t="s">
        <v>611</v>
      </c>
      <c r="D325" s="128" t="s">
        <v>612</v>
      </c>
      <c r="E325" s="128" t="s">
        <v>613</v>
      </c>
      <c r="F325" s="109" t="s">
        <v>590</v>
      </c>
      <c r="G325" s="105"/>
      <c r="H325" s="105"/>
      <c r="I325" s="107"/>
      <c r="J325" s="105"/>
      <c r="K325" s="105"/>
      <c r="L325" s="107"/>
      <c r="M325" s="108"/>
    </row>
    <row r="326" spans="1:13">
      <c r="A326" s="103" t="s">
        <v>656</v>
      </c>
      <c r="B326" s="104">
        <v>7</v>
      </c>
      <c r="C326" s="105">
        <f>SUM(A326-B326)</f>
        <v>62</v>
      </c>
      <c r="D326" s="106">
        <v>18</v>
      </c>
      <c r="E326" s="105">
        <f>SUM(C326-D326)</f>
        <v>44</v>
      </c>
      <c r="F326" s="105">
        <f>E326*100/C326</f>
        <v>70.967741935483872</v>
      </c>
      <c r="G326" s="105"/>
      <c r="H326" s="105"/>
      <c r="I326" s="107"/>
      <c r="J326" s="105"/>
      <c r="K326" s="105"/>
      <c r="L326" s="107"/>
      <c r="M326" s="108"/>
    </row>
    <row r="327" spans="1:13">
      <c r="A327" s="103"/>
      <c r="B327" s="104"/>
      <c r="C327" s="105"/>
      <c r="D327" s="106"/>
      <c r="E327" s="105"/>
      <c r="F327" s="105"/>
      <c r="G327" s="105"/>
      <c r="H327" s="105"/>
      <c r="I327" s="107"/>
      <c r="J327" s="105"/>
      <c r="K327" s="105"/>
      <c r="L327" s="107"/>
      <c r="M327" s="108"/>
    </row>
    <row r="328" spans="1:13">
      <c r="A328" s="110"/>
      <c r="B328" s="111"/>
      <c r="C328" s="111"/>
      <c r="D328" s="111"/>
      <c r="E328" s="111"/>
      <c r="F328" s="129">
        <v>43586</v>
      </c>
      <c r="G328" s="111"/>
      <c r="H328" s="111"/>
      <c r="I328" s="111"/>
      <c r="J328" s="110"/>
      <c r="K328" s="110"/>
      <c r="L328" s="111"/>
      <c r="M328" s="108"/>
    </row>
    <row r="329" spans="1:13">
      <c r="A329" s="103"/>
      <c r="B329" s="104"/>
      <c r="C329" s="105"/>
      <c r="D329" s="106"/>
      <c r="E329" s="106"/>
      <c r="F329" s="105"/>
      <c r="G329" s="105"/>
      <c r="H329" s="105"/>
      <c r="I329" s="107"/>
      <c r="J329" s="105"/>
      <c r="K329" s="105"/>
      <c r="L329" s="107"/>
      <c r="M329" s="108"/>
    </row>
    <row r="330" spans="1:13">
      <c r="A330" s="103" t="s">
        <v>643</v>
      </c>
      <c r="B330" s="104" t="s">
        <v>644</v>
      </c>
      <c r="C330" s="105" t="s">
        <v>14</v>
      </c>
      <c r="D330" s="106">
        <v>9000</v>
      </c>
      <c r="E330" s="106">
        <v>134.5</v>
      </c>
      <c r="F330" s="105">
        <v>134.9</v>
      </c>
      <c r="G330" s="105">
        <v>0</v>
      </c>
      <c r="H330" s="105">
        <v>0</v>
      </c>
      <c r="I330" s="107">
        <f t="shared" si="581"/>
        <v>3600.0000000000509</v>
      </c>
      <c r="J330" s="105">
        <v>0</v>
      </c>
      <c r="K330" s="105">
        <f t="shared" ref="K330" si="583">SUM(H330-G330)*D330</f>
        <v>0</v>
      </c>
      <c r="L330" s="107">
        <f t="shared" si="582"/>
        <v>3600.0000000000509</v>
      </c>
      <c r="M330" s="108"/>
    </row>
    <row r="331" spans="1:13">
      <c r="A331" s="103" t="s">
        <v>643</v>
      </c>
      <c r="B331" s="104" t="s">
        <v>272</v>
      </c>
      <c r="C331" s="105" t="s">
        <v>14</v>
      </c>
      <c r="D331" s="106">
        <v>500</v>
      </c>
      <c r="E331" s="106">
        <v>2180</v>
      </c>
      <c r="F331" s="105">
        <v>2187</v>
      </c>
      <c r="G331" s="105">
        <v>0</v>
      </c>
      <c r="H331" s="105">
        <v>0</v>
      </c>
      <c r="I331" s="107">
        <f t="shared" ref="I331" si="584">SUM(F331-E331)*D331</f>
        <v>3500</v>
      </c>
      <c r="J331" s="105">
        <v>0</v>
      </c>
      <c r="K331" s="105">
        <f t="shared" ref="K331" si="585">SUM(H331-G331)*D331</f>
        <v>0</v>
      </c>
      <c r="L331" s="107">
        <f t="shared" ref="L331" si="586">SUM(I331:K331)</f>
        <v>3500</v>
      </c>
      <c r="M331" s="108"/>
    </row>
    <row r="332" spans="1:13">
      <c r="A332" s="103" t="s">
        <v>643</v>
      </c>
      <c r="B332" s="104" t="s">
        <v>49</v>
      </c>
      <c r="C332" s="105" t="s">
        <v>14</v>
      </c>
      <c r="D332" s="106">
        <v>4000</v>
      </c>
      <c r="E332" s="106">
        <v>738.5</v>
      </c>
      <c r="F332" s="105">
        <v>738.5</v>
      </c>
      <c r="G332" s="105">
        <v>0</v>
      </c>
      <c r="H332" s="105">
        <v>0</v>
      </c>
      <c r="I332" s="107">
        <f t="shared" ref="I332" si="587">SUM(F332-E332)*D332</f>
        <v>0</v>
      </c>
      <c r="J332" s="105">
        <v>0</v>
      </c>
      <c r="K332" s="105">
        <f t="shared" ref="K332" si="588">SUM(H332-G332)*D332</f>
        <v>0</v>
      </c>
      <c r="L332" s="107">
        <f t="shared" ref="L332" si="589">SUM(I332:K332)</f>
        <v>0</v>
      </c>
      <c r="M332" s="108"/>
    </row>
    <row r="333" spans="1:13">
      <c r="A333" s="103" t="s">
        <v>643</v>
      </c>
      <c r="B333" s="104" t="s">
        <v>115</v>
      </c>
      <c r="C333" s="105" t="s">
        <v>14</v>
      </c>
      <c r="D333" s="106">
        <v>4400</v>
      </c>
      <c r="E333" s="106">
        <v>244.2</v>
      </c>
      <c r="F333" s="105">
        <v>242.75</v>
      </c>
      <c r="G333" s="105">
        <v>0</v>
      </c>
      <c r="H333" s="105">
        <v>0</v>
      </c>
      <c r="I333" s="107">
        <f t="shared" ref="I333" si="590">SUM(F333-E333)*D333</f>
        <v>-6379.99999999995</v>
      </c>
      <c r="J333" s="105">
        <v>0</v>
      </c>
      <c r="K333" s="105">
        <f t="shared" ref="K333" si="591">SUM(H333-G333)*D333</f>
        <v>0</v>
      </c>
      <c r="L333" s="107">
        <f t="shared" ref="L333" si="592">SUM(I333:K333)</f>
        <v>-6379.99999999995</v>
      </c>
      <c r="M333" s="108"/>
    </row>
    <row r="334" spans="1:13">
      <c r="A334" s="103" t="s">
        <v>643</v>
      </c>
      <c r="B334" s="104" t="s">
        <v>118</v>
      </c>
      <c r="C334" s="105" t="s">
        <v>14</v>
      </c>
      <c r="D334" s="106">
        <v>2600</v>
      </c>
      <c r="E334" s="106">
        <v>351</v>
      </c>
      <c r="F334" s="105">
        <v>348</v>
      </c>
      <c r="G334" s="105">
        <v>0</v>
      </c>
      <c r="H334" s="105">
        <v>0</v>
      </c>
      <c r="I334" s="107">
        <f t="shared" ref="I334" si="593">SUM(F334-E334)*D334</f>
        <v>-7800</v>
      </c>
      <c r="J334" s="105">
        <v>0</v>
      </c>
      <c r="K334" s="105">
        <f t="shared" ref="K334" si="594">SUM(H334-G334)*D334</f>
        <v>0</v>
      </c>
      <c r="L334" s="107">
        <f t="shared" ref="L334" si="595">SUM(I334:K334)</f>
        <v>-7800</v>
      </c>
      <c r="M334" s="108"/>
    </row>
    <row r="335" spans="1:13">
      <c r="A335" s="103" t="s">
        <v>641</v>
      </c>
      <c r="B335" s="104" t="s">
        <v>131</v>
      </c>
      <c r="C335" s="105" t="s">
        <v>14</v>
      </c>
      <c r="D335" s="106">
        <v>12000</v>
      </c>
      <c r="E335" s="106">
        <v>134.05000000000001</v>
      </c>
      <c r="F335" s="105">
        <v>134.5</v>
      </c>
      <c r="G335" s="105">
        <v>135</v>
      </c>
      <c r="H335" s="105">
        <v>135.5</v>
      </c>
      <c r="I335" s="107">
        <f t="shared" ref="I335" si="596">SUM(F335-E335)*D335</f>
        <v>5399.9999999998636</v>
      </c>
      <c r="J335" s="105">
        <f>SUM(G335-F335)*D335</f>
        <v>6000</v>
      </c>
      <c r="K335" s="105">
        <f t="shared" ref="K335" si="597">SUM(H335-G335)*D335</f>
        <v>6000</v>
      </c>
      <c r="L335" s="107">
        <f t="shared" ref="L335" si="598">SUM(I335:K335)</f>
        <v>17399.999999999862</v>
      </c>
      <c r="M335" s="108"/>
    </row>
    <row r="336" spans="1:13">
      <c r="A336" s="103" t="s">
        <v>641</v>
      </c>
      <c r="B336" s="104" t="s">
        <v>642</v>
      </c>
      <c r="C336" s="105" t="s">
        <v>14</v>
      </c>
      <c r="D336" s="106">
        <v>2800</v>
      </c>
      <c r="E336" s="106">
        <v>705.5</v>
      </c>
      <c r="F336" s="105">
        <v>708.5</v>
      </c>
      <c r="G336" s="105">
        <v>712</v>
      </c>
      <c r="H336" s="105">
        <v>715</v>
      </c>
      <c r="I336" s="107">
        <f t="shared" ref="I336" si="599">SUM(F336-E336)*D336</f>
        <v>8400</v>
      </c>
      <c r="J336" s="105">
        <f>SUM(G336-F336)*D336</f>
        <v>9800</v>
      </c>
      <c r="K336" s="105">
        <f t="shared" ref="K336" si="600">SUM(H336-G336)*D336</f>
        <v>8400</v>
      </c>
      <c r="L336" s="107">
        <f t="shared" ref="L336" si="601">SUM(I336:K336)</f>
        <v>26600</v>
      </c>
      <c r="M336" s="108"/>
    </row>
    <row r="337" spans="1:13">
      <c r="A337" s="103" t="s">
        <v>640</v>
      </c>
      <c r="B337" s="104" t="s">
        <v>618</v>
      </c>
      <c r="C337" s="105" t="s">
        <v>14</v>
      </c>
      <c r="D337" s="106">
        <v>3600</v>
      </c>
      <c r="E337" s="106">
        <v>361.1</v>
      </c>
      <c r="F337" s="105">
        <v>357.5</v>
      </c>
      <c r="G337" s="105">
        <v>0</v>
      </c>
      <c r="H337" s="105">
        <v>0</v>
      </c>
      <c r="I337" s="107">
        <f t="shared" ref="I337:I339" si="602">SUM(F337-E337)*D337</f>
        <v>-12960.000000000082</v>
      </c>
      <c r="J337" s="105">
        <v>0</v>
      </c>
      <c r="K337" s="105">
        <v>0</v>
      </c>
      <c r="L337" s="107">
        <f t="shared" ref="L337" si="603">SUM(I337:K337)</f>
        <v>-12960.000000000082</v>
      </c>
      <c r="M337" s="108"/>
    </row>
    <row r="338" spans="1:13">
      <c r="A338" s="103" t="s">
        <v>640</v>
      </c>
      <c r="B338" s="104" t="s">
        <v>303</v>
      </c>
      <c r="C338" s="105" t="s">
        <v>15</v>
      </c>
      <c r="D338" s="106">
        <v>8000</v>
      </c>
      <c r="E338" s="106">
        <v>89.6</v>
      </c>
      <c r="F338" s="105">
        <v>89.3</v>
      </c>
      <c r="G338" s="105">
        <v>0</v>
      </c>
      <c r="H338" s="105">
        <v>0</v>
      </c>
      <c r="I338" s="107">
        <f>SUM(E338-F338)*D338</f>
        <v>2399.9999999999773</v>
      </c>
      <c r="J338" s="105">
        <v>0</v>
      </c>
      <c r="K338" s="105">
        <v>0</v>
      </c>
      <c r="L338" s="107">
        <f t="shared" ref="L338" si="604">SUM(I338:K338)</f>
        <v>2399.9999999999773</v>
      </c>
      <c r="M338" s="108"/>
    </row>
    <row r="339" spans="1:13">
      <c r="A339" s="103" t="s">
        <v>640</v>
      </c>
      <c r="B339" s="104" t="s">
        <v>233</v>
      </c>
      <c r="C339" s="105" t="s">
        <v>14</v>
      </c>
      <c r="D339" s="106">
        <v>12000</v>
      </c>
      <c r="E339" s="106">
        <v>146.1</v>
      </c>
      <c r="F339" s="105">
        <v>146.5</v>
      </c>
      <c r="G339" s="105">
        <v>147</v>
      </c>
      <c r="H339" s="105">
        <v>0</v>
      </c>
      <c r="I339" s="107">
        <f t="shared" si="602"/>
        <v>4800.0000000000682</v>
      </c>
      <c r="J339" s="105">
        <f>SUM(G339-F339)*D339</f>
        <v>6000</v>
      </c>
      <c r="K339" s="105">
        <v>0</v>
      </c>
      <c r="L339" s="107">
        <f t="shared" ref="L339" si="605">SUM(I339:K339)</f>
        <v>10800.000000000069</v>
      </c>
      <c r="M339" s="108"/>
    </row>
    <row r="340" spans="1:13">
      <c r="A340" s="103" t="s">
        <v>639</v>
      </c>
      <c r="B340" s="104" t="s">
        <v>50</v>
      </c>
      <c r="C340" s="105" t="s">
        <v>14</v>
      </c>
      <c r="D340" s="106">
        <v>2400</v>
      </c>
      <c r="E340" s="106">
        <v>494.5</v>
      </c>
      <c r="F340" s="105">
        <v>496.5</v>
      </c>
      <c r="G340" s="105">
        <v>498.5</v>
      </c>
      <c r="H340" s="105">
        <v>501</v>
      </c>
      <c r="I340" s="107">
        <f t="shared" ref="I340" si="606">SUM(F340-E340)*D340</f>
        <v>4800</v>
      </c>
      <c r="J340" s="105">
        <f>SUM(G340-F340)*D340</f>
        <v>4800</v>
      </c>
      <c r="K340" s="105">
        <f t="shared" ref="K340" si="607">SUM(H340-G340)*D340</f>
        <v>6000</v>
      </c>
      <c r="L340" s="107">
        <f t="shared" ref="L340" si="608">SUM(I340:K340)</f>
        <v>15600</v>
      </c>
      <c r="M340" s="108"/>
    </row>
    <row r="341" spans="1:13">
      <c r="A341" s="103" t="s">
        <v>639</v>
      </c>
      <c r="B341" s="104" t="s">
        <v>121</v>
      </c>
      <c r="C341" s="105" t="s">
        <v>14</v>
      </c>
      <c r="D341" s="106">
        <v>4000</v>
      </c>
      <c r="E341" s="106">
        <v>272</v>
      </c>
      <c r="F341" s="105">
        <v>273</v>
      </c>
      <c r="G341" s="105">
        <v>0</v>
      </c>
      <c r="H341" s="105">
        <v>0</v>
      </c>
      <c r="I341" s="107">
        <f t="shared" ref="I341" si="609">SUM(F341-E341)*D341</f>
        <v>4000</v>
      </c>
      <c r="J341" s="105">
        <v>0</v>
      </c>
      <c r="K341" s="105">
        <v>0</v>
      </c>
      <c r="L341" s="107">
        <f t="shared" ref="L341" si="610">SUM(I341:K341)</f>
        <v>4000</v>
      </c>
      <c r="M341" s="108"/>
    </row>
    <row r="342" spans="1:13">
      <c r="A342" s="103" t="s">
        <v>639</v>
      </c>
      <c r="B342" s="104" t="s">
        <v>25</v>
      </c>
      <c r="C342" s="105" t="s">
        <v>14</v>
      </c>
      <c r="D342" s="106">
        <v>6000</v>
      </c>
      <c r="E342" s="106">
        <v>199</v>
      </c>
      <c r="F342" s="105">
        <v>197.5</v>
      </c>
      <c r="G342" s="105">
        <v>0</v>
      </c>
      <c r="H342" s="105">
        <v>0</v>
      </c>
      <c r="I342" s="107">
        <f t="shared" ref="I342" si="611">SUM(F342-E342)*D342</f>
        <v>-9000</v>
      </c>
      <c r="J342" s="105">
        <v>0</v>
      </c>
      <c r="K342" s="105">
        <v>0</v>
      </c>
      <c r="L342" s="107">
        <f t="shared" ref="L342" si="612">SUM(I342:K342)</f>
        <v>-9000</v>
      </c>
      <c r="M342" s="108"/>
    </row>
    <row r="343" spans="1:13">
      <c r="A343" s="103" t="s">
        <v>638</v>
      </c>
      <c r="B343" s="104" t="s">
        <v>89</v>
      </c>
      <c r="C343" s="105" t="s">
        <v>14</v>
      </c>
      <c r="D343" s="106">
        <v>9400</v>
      </c>
      <c r="E343" s="106">
        <v>118.2</v>
      </c>
      <c r="F343" s="105">
        <v>118.8</v>
      </c>
      <c r="G343" s="105">
        <v>119.5</v>
      </c>
      <c r="H343" s="105">
        <v>0</v>
      </c>
      <c r="I343" s="107">
        <f t="shared" ref="I343" si="613">SUM(F343-E343)*D343</f>
        <v>5639.9999999999463</v>
      </c>
      <c r="J343" s="105">
        <f>SUM(G343-F343)*D343</f>
        <v>6580.0000000000264</v>
      </c>
      <c r="K343" s="105">
        <v>0</v>
      </c>
      <c r="L343" s="107">
        <f t="shared" ref="L343" si="614">SUM(I343:K343)</f>
        <v>12219.999999999973</v>
      </c>
      <c r="M343" s="108"/>
    </row>
    <row r="344" spans="1:13">
      <c r="A344" s="103" t="s">
        <v>638</v>
      </c>
      <c r="B344" s="104" t="s">
        <v>41</v>
      </c>
      <c r="C344" s="105" t="s">
        <v>14</v>
      </c>
      <c r="D344" s="106">
        <v>5000</v>
      </c>
      <c r="E344" s="106">
        <v>415.5</v>
      </c>
      <c r="F344" s="105">
        <v>414</v>
      </c>
      <c r="G344" s="105">
        <v>0</v>
      </c>
      <c r="H344" s="105">
        <v>0</v>
      </c>
      <c r="I344" s="107">
        <f t="shared" ref="I344" si="615">SUM(F344-E344)*D344</f>
        <v>-7500</v>
      </c>
      <c r="J344" s="105">
        <v>0</v>
      </c>
      <c r="K344" s="105">
        <v>0</v>
      </c>
      <c r="L344" s="107">
        <f t="shared" ref="L344" si="616">SUM(I344:K344)</f>
        <v>-7500</v>
      </c>
      <c r="M344" s="108"/>
    </row>
    <row r="345" spans="1:13">
      <c r="A345" s="103" t="s">
        <v>636</v>
      </c>
      <c r="B345" s="104" t="s">
        <v>637</v>
      </c>
      <c r="C345" s="105" t="s">
        <v>14</v>
      </c>
      <c r="D345" s="106">
        <v>8000</v>
      </c>
      <c r="E345" s="106">
        <v>243.55</v>
      </c>
      <c r="F345" s="105">
        <v>244.25</v>
      </c>
      <c r="G345" s="105">
        <v>245.5</v>
      </c>
      <c r="H345" s="105">
        <v>0</v>
      </c>
      <c r="I345" s="107">
        <f t="shared" ref="I345" si="617">SUM(F345-E345)*D345</f>
        <v>5599.9999999999091</v>
      </c>
      <c r="J345" s="105">
        <f>SUM(G345-F345)*D345</f>
        <v>10000</v>
      </c>
      <c r="K345" s="105">
        <v>0</v>
      </c>
      <c r="L345" s="107">
        <f t="shared" ref="L345" si="618">SUM(I345:K345)</f>
        <v>15599.999999999909</v>
      </c>
      <c r="M345" s="108"/>
    </row>
    <row r="346" spans="1:13">
      <c r="A346" s="103" t="s">
        <v>636</v>
      </c>
      <c r="B346" s="104" t="s">
        <v>303</v>
      </c>
      <c r="C346" s="105" t="s">
        <v>14</v>
      </c>
      <c r="D346" s="106">
        <v>8000</v>
      </c>
      <c r="E346" s="106">
        <v>91.25</v>
      </c>
      <c r="F346" s="105">
        <v>91.75</v>
      </c>
      <c r="G346" s="105">
        <v>92.25</v>
      </c>
      <c r="H346" s="105">
        <v>93.5</v>
      </c>
      <c r="I346" s="107">
        <f t="shared" ref="I346" si="619">SUM(F346-E346)*D346</f>
        <v>4000</v>
      </c>
      <c r="J346" s="105">
        <f>SUM(G346-F346)*D346</f>
        <v>4000</v>
      </c>
      <c r="K346" s="105">
        <f t="shared" ref="K346" si="620">SUM(H346-G346)*D346</f>
        <v>10000</v>
      </c>
      <c r="L346" s="107">
        <f t="shared" ref="L346" si="621">SUM(I346:K346)</f>
        <v>18000</v>
      </c>
      <c r="M346" s="108"/>
    </row>
    <row r="347" spans="1:13">
      <c r="A347" s="103" t="s">
        <v>636</v>
      </c>
      <c r="B347" s="104" t="s">
        <v>564</v>
      </c>
      <c r="C347" s="105" t="s">
        <v>14</v>
      </c>
      <c r="D347" s="106">
        <v>16000</v>
      </c>
      <c r="E347" s="106">
        <v>111.5</v>
      </c>
      <c r="F347" s="105">
        <v>111.9</v>
      </c>
      <c r="G347" s="105">
        <v>112.5</v>
      </c>
      <c r="H347" s="105">
        <v>113</v>
      </c>
      <c r="I347" s="107">
        <f t="shared" ref="I347" si="622">SUM(F347-E347)*D347</f>
        <v>6400.0000000000909</v>
      </c>
      <c r="J347" s="105">
        <f>SUM(G347-F347)*D347</f>
        <v>9599.9999999999091</v>
      </c>
      <c r="K347" s="105">
        <f t="shared" ref="K347" si="623">SUM(H347-G347)*D347</f>
        <v>8000</v>
      </c>
      <c r="L347" s="107">
        <f t="shared" ref="L347" si="624">SUM(I347:K347)</f>
        <v>24000</v>
      </c>
      <c r="M347" s="108"/>
    </row>
    <row r="348" spans="1:13">
      <c r="A348" s="103" t="s">
        <v>634</v>
      </c>
      <c r="B348" s="104" t="s">
        <v>44</v>
      </c>
      <c r="C348" s="105" t="s">
        <v>14</v>
      </c>
      <c r="D348" s="106">
        <v>2000</v>
      </c>
      <c r="E348" s="106">
        <v>130.15</v>
      </c>
      <c r="F348" s="105">
        <v>131.25</v>
      </c>
      <c r="G348" s="105">
        <v>0</v>
      </c>
      <c r="H348" s="105">
        <v>0</v>
      </c>
      <c r="I348" s="107">
        <f t="shared" ref="I348" si="625">SUM(F348-E348)*D348</f>
        <v>2199.9999999999886</v>
      </c>
      <c r="J348" s="105">
        <v>0</v>
      </c>
      <c r="K348" s="105">
        <f t="shared" ref="K348" si="626">SUM(H348-G348)*D348</f>
        <v>0</v>
      </c>
      <c r="L348" s="107">
        <f t="shared" ref="L348" si="627">SUM(I348:K348)</f>
        <v>2199.9999999999886</v>
      </c>
      <c r="M348" s="108"/>
    </row>
    <row r="349" spans="1:13">
      <c r="A349" s="103" t="s">
        <v>634</v>
      </c>
      <c r="B349" s="104" t="s">
        <v>635</v>
      </c>
      <c r="C349" s="105" t="s">
        <v>14</v>
      </c>
      <c r="D349" s="106">
        <v>2000</v>
      </c>
      <c r="E349" s="106">
        <v>212</v>
      </c>
      <c r="F349" s="105">
        <v>214</v>
      </c>
      <c r="G349" s="105">
        <v>0</v>
      </c>
      <c r="H349" s="105">
        <v>0</v>
      </c>
      <c r="I349" s="107">
        <f t="shared" ref="I349" si="628">SUM(F349-E349)*D349</f>
        <v>4000</v>
      </c>
      <c r="J349" s="105">
        <v>0</v>
      </c>
      <c r="K349" s="105">
        <f t="shared" ref="K349" si="629">SUM(H349-G349)*D349</f>
        <v>0</v>
      </c>
      <c r="L349" s="107">
        <f t="shared" ref="L349" si="630">SUM(I349:K349)</f>
        <v>4000</v>
      </c>
      <c r="M349" s="108"/>
    </row>
    <row r="350" spans="1:13">
      <c r="A350" s="103" t="s">
        <v>634</v>
      </c>
      <c r="B350" s="104" t="s">
        <v>27</v>
      </c>
      <c r="C350" s="105" t="s">
        <v>14</v>
      </c>
      <c r="D350" s="106">
        <v>500</v>
      </c>
      <c r="E350" s="106">
        <v>1020</v>
      </c>
      <c r="F350" s="105">
        <v>1000</v>
      </c>
      <c r="G350" s="105">
        <v>0</v>
      </c>
      <c r="H350" s="105">
        <v>0</v>
      </c>
      <c r="I350" s="107">
        <f t="shared" ref="I350" si="631">SUM(F350-E350)*D350</f>
        <v>-10000</v>
      </c>
      <c r="J350" s="105">
        <v>0</v>
      </c>
      <c r="K350" s="105">
        <f t="shared" ref="K350" si="632">SUM(H350-G350)*D350</f>
        <v>0</v>
      </c>
      <c r="L350" s="107">
        <f t="shared" ref="L350" si="633">SUM(I350:K350)</f>
        <v>-10000</v>
      </c>
      <c r="M350" s="108"/>
    </row>
    <row r="351" spans="1:13">
      <c r="A351" s="103" t="s">
        <v>634</v>
      </c>
      <c r="B351" s="104" t="s">
        <v>76</v>
      </c>
      <c r="C351" s="105" t="s">
        <v>14</v>
      </c>
      <c r="D351" s="106">
        <v>2000</v>
      </c>
      <c r="E351" s="106">
        <v>124</v>
      </c>
      <c r="F351" s="105">
        <v>122.5</v>
      </c>
      <c r="G351" s="105">
        <v>0</v>
      </c>
      <c r="H351" s="105">
        <v>0</v>
      </c>
      <c r="I351" s="107">
        <f t="shared" ref="I351" si="634">SUM(F351-E351)*D351</f>
        <v>-3000</v>
      </c>
      <c r="J351" s="105">
        <v>0</v>
      </c>
      <c r="K351" s="105">
        <f t="shared" ref="K351" si="635">SUM(H351-G351)*D351</f>
        <v>0</v>
      </c>
      <c r="L351" s="107">
        <f t="shared" ref="L351" si="636">SUM(I351:K351)</f>
        <v>-3000</v>
      </c>
      <c r="M351" s="108"/>
    </row>
    <row r="352" spans="1:13">
      <c r="A352" s="103" t="s">
        <v>633</v>
      </c>
      <c r="B352" s="104" t="s">
        <v>35</v>
      </c>
      <c r="C352" s="105" t="s">
        <v>14</v>
      </c>
      <c r="D352" s="106">
        <v>6000</v>
      </c>
      <c r="E352" s="106">
        <v>96.2</v>
      </c>
      <c r="F352" s="105">
        <v>96.2</v>
      </c>
      <c r="G352" s="105">
        <v>0</v>
      </c>
      <c r="H352" s="105">
        <v>0</v>
      </c>
      <c r="I352" s="107">
        <f t="shared" ref="I352" si="637">SUM(F352-E352)*D352</f>
        <v>0</v>
      </c>
      <c r="J352" s="105">
        <v>0</v>
      </c>
      <c r="K352" s="105">
        <f t="shared" ref="K352" si="638">SUM(H352-G352)*D352</f>
        <v>0</v>
      </c>
      <c r="L352" s="107">
        <f t="shared" ref="L352" si="639">SUM(I352:K352)</f>
        <v>0</v>
      </c>
      <c r="M352" s="108"/>
    </row>
    <row r="353" spans="1:13">
      <c r="A353" s="103" t="s">
        <v>633</v>
      </c>
      <c r="B353" s="104" t="s">
        <v>564</v>
      </c>
      <c r="C353" s="105" t="s">
        <v>14</v>
      </c>
      <c r="D353" s="106">
        <v>16000</v>
      </c>
      <c r="E353" s="106">
        <v>108.55</v>
      </c>
      <c r="F353" s="105">
        <v>109</v>
      </c>
      <c r="G353" s="105">
        <v>109.5</v>
      </c>
      <c r="H353" s="105">
        <v>110</v>
      </c>
      <c r="I353" s="107">
        <f t="shared" ref="I353" si="640">SUM(F353-E353)*D353</f>
        <v>7200.0000000000455</v>
      </c>
      <c r="J353" s="105">
        <f>SUM(G353-F353)*D353</f>
        <v>8000</v>
      </c>
      <c r="K353" s="105">
        <f t="shared" ref="K353" si="641">SUM(H353-G353)*D353</f>
        <v>8000</v>
      </c>
      <c r="L353" s="107">
        <f t="shared" ref="L353" si="642">SUM(I353:K353)</f>
        <v>23200.000000000044</v>
      </c>
      <c r="M353" s="108"/>
    </row>
    <row r="354" spans="1:13">
      <c r="A354" s="103" t="s">
        <v>633</v>
      </c>
      <c r="B354" s="104" t="s">
        <v>566</v>
      </c>
      <c r="C354" s="105" t="s">
        <v>14</v>
      </c>
      <c r="D354" s="106">
        <v>16000</v>
      </c>
      <c r="E354" s="106">
        <v>57</v>
      </c>
      <c r="F354" s="105">
        <v>57.3</v>
      </c>
      <c r="G354" s="105">
        <v>57.6</v>
      </c>
      <c r="H354" s="105">
        <v>0</v>
      </c>
      <c r="I354" s="107">
        <f t="shared" ref="I354:I355" si="643">SUM(F354-E354)*D354</f>
        <v>4799.9999999999545</v>
      </c>
      <c r="J354" s="105">
        <f>SUM(G354-F354)*D354</f>
        <v>4800.0000000000682</v>
      </c>
      <c r="K354" s="105">
        <v>0</v>
      </c>
      <c r="L354" s="107">
        <f t="shared" ref="L354:L355" si="644">SUM(I354:K354)</f>
        <v>9600.0000000000218</v>
      </c>
      <c r="M354" s="108"/>
    </row>
    <row r="355" spans="1:13">
      <c r="A355" s="103" t="s">
        <v>633</v>
      </c>
      <c r="B355" s="104" t="s">
        <v>121</v>
      </c>
      <c r="C355" s="105" t="s">
        <v>14</v>
      </c>
      <c r="D355" s="106">
        <v>2000</v>
      </c>
      <c r="E355" s="106">
        <v>249.25</v>
      </c>
      <c r="F355" s="105">
        <v>247</v>
      </c>
      <c r="G355" s="105">
        <v>0</v>
      </c>
      <c r="H355" s="105">
        <v>0</v>
      </c>
      <c r="I355" s="107">
        <f t="shared" si="643"/>
        <v>-4500</v>
      </c>
      <c r="J355" s="105">
        <v>0</v>
      </c>
      <c r="K355" s="105">
        <f t="shared" ref="K355" si="645">SUM(H355-G355)*D355</f>
        <v>0</v>
      </c>
      <c r="L355" s="107">
        <f t="shared" si="644"/>
        <v>-4500</v>
      </c>
      <c r="M355" s="108"/>
    </row>
    <row r="356" spans="1:13">
      <c r="A356" s="103" t="s">
        <v>633</v>
      </c>
      <c r="B356" s="104" t="s">
        <v>25</v>
      </c>
      <c r="C356" s="105" t="s">
        <v>14</v>
      </c>
      <c r="D356" s="106">
        <v>6000</v>
      </c>
      <c r="E356" s="106">
        <v>184</v>
      </c>
      <c r="F356" s="105">
        <v>183.7</v>
      </c>
      <c r="G356" s="105">
        <v>0</v>
      </c>
      <c r="H356" s="105">
        <v>0</v>
      </c>
      <c r="I356" s="107">
        <f t="shared" ref="I356" si="646">SUM(F356-E356)*D356</f>
        <v>-1800.0000000000682</v>
      </c>
      <c r="J356" s="105">
        <v>0</v>
      </c>
      <c r="K356" s="105">
        <f t="shared" ref="K356" si="647">SUM(H356-G356)*D356</f>
        <v>0</v>
      </c>
      <c r="L356" s="107">
        <f t="shared" ref="L356" si="648">SUM(I356:K356)</f>
        <v>-1800.0000000000682</v>
      </c>
      <c r="M356" s="108"/>
    </row>
    <row r="357" spans="1:13">
      <c r="A357" s="103" t="s">
        <v>633</v>
      </c>
      <c r="B357" s="104" t="s">
        <v>131</v>
      </c>
      <c r="C357" s="105" t="s">
        <v>14</v>
      </c>
      <c r="D357" s="106">
        <v>12000</v>
      </c>
      <c r="E357" s="106">
        <v>126.5</v>
      </c>
      <c r="F357" s="105">
        <v>125.8</v>
      </c>
      <c r="G357" s="105">
        <v>0</v>
      </c>
      <c r="H357" s="105">
        <v>0</v>
      </c>
      <c r="I357" s="107">
        <f t="shared" ref="I357" si="649">SUM(F357-E357)*D357</f>
        <v>-8400.0000000000346</v>
      </c>
      <c r="J357" s="105">
        <v>0</v>
      </c>
      <c r="K357" s="105">
        <f t="shared" ref="K357" si="650">SUM(H357-G357)*D357</f>
        <v>0</v>
      </c>
      <c r="L357" s="107">
        <f t="shared" ref="L357" si="651">SUM(I357:K357)</f>
        <v>-8400.0000000000346</v>
      </c>
      <c r="M357" s="108"/>
    </row>
    <row r="358" spans="1:13">
      <c r="A358" s="103" t="s">
        <v>632</v>
      </c>
      <c r="B358" s="104" t="s">
        <v>35</v>
      </c>
      <c r="C358" s="105" t="s">
        <v>14</v>
      </c>
      <c r="D358" s="106">
        <v>14000</v>
      </c>
      <c r="E358" s="106">
        <v>98</v>
      </c>
      <c r="F358" s="105">
        <v>97.25</v>
      </c>
      <c r="G358" s="105">
        <v>0</v>
      </c>
      <c r="H358" s="105">
        <v>0</v>
      </c>
      <c r="I358" s="107">
        <f t="shared" ref="I358" si="652">SUM(F358-E358)*D358</f>
        <v>-10500</v>
      </c>
      <c r="J358" s="105">
        <v>0</v>
      </c>
      <c r="K358" s="105">
        <v>0</v>
      </c>
      <c r="L358" s="107">
        <f t="shared" ref="L358" si="653">SUM(I358:K358)</f>
        <v>-10500</v>
      </c>
      <c r="M358" s="108"/>
    </row>
    <row r="359" spans="1:13">
      <c r="A359" s="103" t="s">
        <v>632</v>
      </c>
      <c r="B359" s="104" t="s">
        <v>42</v>
      </c>
      <c r="C359" s="105" t="s">
        <v>14</v>
      </c>
      <c r="D359" s="106">
        <v>5200</v>
      </c>
      <c r="E359" s="106">
        <v>175.5</v>
      </c>
      <c r="F359" s="105">
        <v>176.5</v>
      </c>
      <c r="G359" s="105">
        <v>0</v>
      </c>
      <c r="H359" s="105">
        <v>0</v>
      </c>
      <c r="I359" s="107">
        <f t="shared" ref="I359" si="654">SUM(F359-E359)*D359</f>
        <v>5200</v>
      </c>
      <c r="J359" s="105">
        <v>0</v>
      </c>
      <c r="K359" s="105">
        <v>0</v>
      </c>
      <c r="L359" s="107">
        <f t="shared" ref="L359" si="655">SUM(I359:K359)</f>
        <v>5200</v>
      </c>
      <c r="M359" s="108"/>
    </row>
    <row r="360" spans="1:13">
      <c r="A360" s="103" t="s">
        <v>632</v>
      </c>
      <c r="B360" s="104" t="s">
        <v>131</v>
      </c>
      <c r="C360" s="105" t="s">
        <v>14</v>
      </c>
      <c r="D360" s="106">
        <v>12000</v>
      </c>
      <c r="E360" s="106">
        <v>127</v>
      </c>
      <c r="F360" s="105">
        <v>127.5</v>
      </c>
      <c r="G360" s="105">
        <v>128</v>
      </c>
      <c r="H360" s="105">
        <v>0</v>
      </c>
      <c r="I360" s="107">
        <f t="shared" ref="I360:I361" si="656">SUM(F360-E360)*D360</f>
        <v>6000</v>
      </c>
      <c r="J360" s="105">
        <f>SUM(G360-F360)*D360</f>
        <v>6000</v>
      </c>
      <c r="K360" s="105">
        <v>0</v>
      </c>
      <c r="L360" s="107">
        <f t="shared" ref="L360:L361" si="657">SUM(I360:K360)</f>
        <v>12000</v>
      </c>
      <c r="M360" s="108"/>
    </row>
    <row r="361" spans="1:13">
      <c r="A361" s="103" t="s">
        <v>632</v>
      </c>
      <c r="B361" s="104" t="s">
        <v>28</v>
      </c>
      <c r="C361" s="105" t="s">
        <v>14</v>
      </c>
      <c r="D361" s="106">
        <v>3000</v>
      </c>
      <c r="E361" s="106">
        <v>363.5</v>
      </c>
      <c r="F361" s="105">
        <v>363.5</v>
      </c>
      <c r="G361" s="105">
        <v>0</v>
      </c>
      <c r="H361" s="105">
        <v>0</v>
      </c>
      <c r="I361" s="107">
        <f t="shared" si="656"/>
        <v>0</v>
      </c>
      <c r="J361" s="105">
        <v>0</v>
      </c>
      <c r="K361" s="105">
        <v>0</v>
      </c>
      <c r="L361" s="107">
        <f t="shared" si="657"/>
        <v>0</v>
      </c>
      <c r="M361" s="108"/>
    </row>
    <row r="362" spans="1:13">
      <c r="A362" s="103" t="s">
        <v>631</v>
      </c>
      <c r="B362" s="104" t="s">
        <v>121</v>
      </c>
      <c r="C362" s="105" t="s">
        <v>14</v>
      </c>
      <c r="D362" s="106">
        <v>4000</v>
      </c>
      <c r="E362" s="106">
        <v>248.5</v>
      </c>
      <c r="F362" s="105">
        <v>250</v>
      </c>
      <c r="G362" s="105">
        <v>252</v>
      </c>
      <c r="H362" s="105">
        <v>254</v>
      </c>
      <c r="I362" s="107">
        <f t="shared" ref="I362" si="658">SUM(F362-E362)*D362</f>
        <v>6000</v>
      </c>
      <c r="J362" s="105">
        <f>SUM(G362-F362)*D362</f>
        <v>8000</v>
      </c>
      <c r="K362" s="105">
        <f t="shared" ref="K362" si="659">SUM(H362-G362)*D362</f>
        <v>8000</v>
      </c>
      <c r="L362" s="107">
        <f t="shared" ref="L362" si="660">SUM(I362:K362)</f>
        <v>22000</v>
      </c>
      <c r="M362" s="108"/>
    </row>
    <row r="363" spans="1:13">
      <c r="A363" s="103" t="s">
        <v>631</v>
      </c>
      <c r="B363" s="104" t="s">
        <v>57</v>
      </c>
      <c r="C363" s="105" t="s">
        <v>14</v>
      </c>
      <c r="D363" s="106">
        <v>2700</v>
      </c>
      <c r="E363" s="106">
        <v>409</v>
      </c>
      <c r="F363" s="105">
        <v>410.5</v>
      </c>
      <c r="G363" s="105">
        <v>412</v>
      </c>
      <c r="H363" s="105">
        <v>414</v>
      </c>
      <c r="I363" s="107">
        <f t="shared" ref="I363" si="661">SUM(F363-E363)*D363</f>
        <v>4050</v>
      </c>
      <c r="J363" s="105">
        <f>SUM(G363-F363)*D363</f>
        <v>4050</v>
      </c>
      <c r="K363" s="105">
        <f t="shared" ref="K363" si="662">SUM(H363-G363)*D363</f>
        <v>5400</v>
      </c>
      <c r="L363" s="107">
        <f t="shared" ref="L363" si="663">SUM(I363:K363)</f>
        <v>13500</v>
      </c>
      <c r="M363" s="108"/>
    </row>
    <row r="364" spans="1:13">
      <c r="A364" s="103" t="s">
        <v>630</v>
      </c>
      <c r="B364" s="104" t="s">
        <v>49</v>
      </c>
      <c r="C364" s="105" t="s">
        <v>14</v>
      </c>
      <c r="D364" s="106">
        <v>4000</v>
      </c>
      <c r="E364" s="106">
        <v>735</v>
      </c>
      <c r="F364" s="105">
        <v>737</v>
      </c>
      <c r="G364" s="105">
        <v>739</v>
      </c>
      <c r="H364" s="105">
        <v>741</v>
      </c>
      <c r="I364" s="107">
        <f t="shared" ref="I364" si="664">SUM(F364-E364)*D364</f>
        <v>8000</v>
      </c>
      <c r="J364" s="105">
        <f>SUM(G364-F364)*D364</f>
        <v>8000</v>
      </c>
      <c r="K364" s="105">
        <f t="shared" ref="K364" si="665">SUM(H364-G364)*D364</f>
        <v>8000</v>
      </c>
      <c r="L364" s="107">
        <f t="shared" ref="L364" si="666">SUM(I364:K364)</f>
        <v>24000</v>
      </c>
      <c r="M364" s="108"/>
    </row>
    <row r="365" spans="1:13">
      <c r="A365" s="103" t="s">
        <v>630</v>
      </c>
      <c r="B365" s="104" t="s">
        <v>564</v>
      </c>
      <c r="C365" s="105" t="s">
        <v>14</v>
      </c>
      <c r="D365" s="106">
        <v>16000</v>
      </c>
      <c r="E365" s="106">
        <v>96</v>
      </c>
      <c r="F365" s="105">
        <v>96.4</v>
      </c>
      <c r="G365" s="105">
        <v>0</v>
      </c>
      <c r="H365" s="105">
        <v>0</v>
      </c>
      <c r="I365" s="107">
        <f t="shared" ref="I365" si="667">SUM(F365-E365)*D365</f>
        <v>6400.0000000000909</v>
      </c>
      <c r="J365" s="105">
        <v>0</v>
      </c>
      <c r="K365" s="105">
        <v>0</v>
      </c>
      <c r="L365" s="107">
        <f t="shared" ref="L365" si="668">SUM(I365:K365)</f>
        <v>6400.0000000000909</v>
      </c>
      <c r="M365" s="108"/>
    </row>
    <row r="366" spans="1:13">
      <c r="A366" s="103" t="s">
        <v>630</v>
      </c>
      <c r="B366" s="104" t="s">
        <v>40</v>
      </c>
      <c r="C366" s="105" t="s">
        <v>14</v>
      </c>
      <c r="D366" s="106">
        <v>8000</v>
      </c>
      <c r="E366" s="106">
        <v>110.5</v>
      </c>
      <c r="F366" s="105">
        <v>110.5</v>
      </c>
      <c r="G366" s="105">
        <v>0</v>
      </c>
      <c r="H366" s="105">
        <v>0</v>
      </c>
      <c r="I366" s="107">
        <v>0</v>
      </c>
      <c r="J366" s="105">
        <v>0</v>
      </c>
      <c r="K366" s="105">
        <v>0</v>
      </c>
      <c r="L366" s="107">
        <f t="shared" ref="L366" si="669">SUM(I366:K366)</f>
        <v>0</v>
      </c>
      <c r="M366" s="108"/>
    </row>
    <row r="367" spans="1:13">
      <c r="A367" s="103" t="s">
        <v>629</v>
      </c>
      <c r="B367" s="104" t="s">
        <v>566</v>
      </c>
      <c r="C367" s="105" t="s">
        <v>14</v>
      </c>
      <c r="D367" s="106">
        <v>16000</v>
      </c>
      <c r="E367" s="106">
        <v>52.6</v>
      </c>
      <c r="F367" s="105">
        <v>53</v>
      </c>
      <c r="G367" s="105">
        <v>53.5</v>
      </c>
      <c r="H367" s="105">
        <v>0</v>
      </c>
      <c r="I367" s="107">
        <f t="shared" ref="I367" si="670">SUM(F367-E367)*D367</f>
        <v>6399.9999999999773</v>
      </c>
      <c r="J367" s="105">
        <f>SUM(G367-F367)*D367</f>
        <v>8000</v>
      </c>
      <c r="K367" s="105">
        <v>0</v>
      </c>
      <c r="L367" s="107">
        <f t="shared" ref="L367" si="671">SUM(I367:K367)</f>
        <v>14399.999999999978</v>
      </c>
      <c r="M367" s="108"/>
    </row>
    <row r="368" spans="1:13">
      <c r="A368" s="103" t="s">
        <v>629</v>
      </c>
      <c r="B368" s="104" t="s">
        <v>303</v>
      </c>
      <c r="C368" s="105" t="s">
        <v>14</v>
      </c>
      <c r="D368" s="106">
        <v>8000</v>
      </c>
      <c r="E368" s="106">
        <v>83</v>
      </c>
      <c r="F368" s="105">
        <v>83.5</v>
      </c>
      <c r="G368" s="105">
        <v>0</v>
      </c>
      <c r="H368" s="105">
        <v>0</v>
      </c>
      <c r="I368" s="107">
        <f t="shared" ref="I368" si="672">SUM(F368-E368)*D368</f>
        <v>4000</v>
      </c>
      <c r="J368" s="105">
        <v>0</v>
      </c>
      <c r="K368" s="105">
        <v>0</v>
      </c>
      <c r="L368" s="107">
        <f t="shared" ref="L368" si="673">SUM(I368:K368)</f>
        <v>4000</v>
      </c>
      <c r="M368" s="108"/>
    </row>
    <row r="369" spans="1:13">
      <c r="A369" s="103" t="s">
        <v>628</v>
      </c>
      <c r="B369" s="104" t="s">
        <v>463</v>
      </c>
      <c r="C369" s="105" t="s">
        <v>14</v>
      </c>
      <c r="D369" s="106">
        <v>12000</v>
      </c>
      <c r="E369" s="106">
        <v>108.5</v>
      </c>
      <c r="F369" s="105">
        <v>109</v>
      </c>
      <c r="G369" s="105">
        <v>0</v>
      </c>
      <c r="H369" s="105">
        <v>0</v>
      </c>
      <c r="I369" s="107">
        <f t="shared" ref="I369" si="674">SUM(F369-E369)*D369</f>
        <v>6000</v>
      </c>
      <c r="J369" s="105">
        <v>0</v>
      </c>
      <c r="K369" s="105">
        <f t="shared" ref="K369" si="675">SUM(H369-G369)*D369</f>
        <v>0</v>
      </c>
      <c r="L369" s="107">
        <f t="shared" ref="L369" si="676">SUM(I369:K369)</f>
        <v>6000</v>
      </c>
      <c r="M369" s="108"/>
    </row>
    <row r="370" spans="1:13">
      <c r="A370" s="103" t="s">
        <v>628</v>
      </c>
      <c r="B370" s="104" t="s">
        <v>115</v>
      </c>
      <c r="C370" s="105" t="s">
        <v>14</v>
      </c>
      <c r="D370" s="106">
        <v>4500</v>
      </c>
      <c r="E370" s="106">
        <v>198</v>
      </c>
      <c r="F370" s="105">
        <v>199</v>
      </c>
      <c r="G370" s="105">
        <v>0</v>
      </c>
      <c r="H370" s="105">
        <v>0</v>
      </c>
      <c r="I370" s="107">
        <f t="shared" ref="I370" si="677">SUM(F370-E370)*D370</f>
        <v>4500</v>
      </c>
      <c r="J370" s="105">
        <v>0</v>
      </c>
      <c r="K370" s="105">
        <f t="shared" ref="K370" si="678">SUM(H370-G370)*D370</f>
        <v>0</v>
      </c>
      <c r="L370" s="107">
        <f t="shared" ref="L370" si="679">SUM(I370:K370)</f>
        <v>4500</v>
      </c>
      <c r="M370" s="108"/>
    </row>
    <row r="371" spans="1:13">
      <c r="A371" s="103" t="s">
        <v>628</v>
      </c>
      <c r="B371" s="104" t="s">
        <v>25</v>
      </c>
      <c r="C371" s="105" t="s">
        <v>15</v>
      </c>
      <c r="D371" s="106">
        <v>6000</v>
      </c>
      <c r="E371" s="106">
        <v>179</v>
      </c>
      <c r="F371" s="105">
        <v>179</v>
      </c>
      <c r="G371" s="105">
        <v>0</v>
      </c>
      <c r="H371" s="105">
        <v>0</v>
      </c>
      <c r="I371" s="107">
        <f t="shared" ref="I371" si="680">SUM(F371-E371)*D371</f>
        <v>0</v>
      </c>
      <c r="J371" s="105">
        <v>0</v>
      </c>
      <c r="K371" s="105">
        <f t="shared" ref="K371" si="681">SUM(H371-G371)*D371</f>
        <v>0</v>
      </c>
      <c r="L371" s="107">
        <f t="shared" ref="L371" si="682">SUM(I371:K371)</f>
        <v>0</v>
      </c>
      <c r="M371" s="108"/>
    </row>
    <row r="372" spans="1:13">
      <c r="A372" s="103" t="s">
        <v>628</v>
      </c>
      <c r="B372" s="104" t="s">
        <v>65</v>
      </c>
      <c r="C372" s="105" t="s">
        <v>14</v>
      </c>
      <c r="D372" s="106">
        <v>18000</v>
      </c>
      <c r="E372" s="106">
        <v>49.5</v>
      </c>
      <c r="F372" s="105">
        <v>48.9</v>
      </c>
      <c r="G372" s="105">
        <v>0</v>
      </c>
      <c r="H372" s="105">
        <v>0</v>
      </c>
      <c r="I372" s="107">
        <f t="shared" ref="I372" si="683">SUM(F372-E372)*D372</f>
        <v>-10800.000000000025</v>
      </c>
      <c r="J372" s="105">
        <v>0</v>
      </c>
      <c r="K372" s="105">
        <f t="shared" ref="K372" si="684">SUM(H372-G372)*D372</f>
        <v>0</v>
      </c>
      <c r="L372" s="107">
        <f t="shared" ref="L372" si="685">SUM(I372:K372)</f>
        <v>-10800.000000000025</v>
      </c>
      <c r="M372" s="108"/>
    </row>
    <row r="373" spans="1:13">
      <c r="A373" s="103" t="s">
        <v>627</v>
      </c>
      <c r="B373" s="104" t="s">
        <v>131</v>
      </c>
      <c r="C373" s="105" t="s">
        <v>14</v>
      </c>
      <c r="D373" s="106">
        <v>12000</v>
      </c>
      <c r="E373" s="106">
        <v>118.5</v>
      </c>
      <c r="F373" s="105">
        <v>119</v>
      </c>
      <c r="G373" s="105">
        <v>119.5</v>
      </c>
      <c r="H373" s="105">
        <v>120</v>
      </c>
      <c r="I373" s="107">
        <f t="shared" ref="I373" si="686">SUM(F373-E373)*D373</f>
        <v>6000</v>
      </c>
      <c r="J373" s="105">
        <f>SUM(G373-F373)*D373</f>
        <v>6000</v>
      </c>
      <c r="K373" s="105">
        <f t="shared" ref="K373" si="687">SUM(H373-G373)*D373</f>
        <v>6000</v>
      </c>
      <c r="L373" s="107">
        <f t="shared" ref="L373" si="688">SUM(I373:K373)</f>
        <v>18000</v>
      </c>
      <c r="M373" s="108"/>
    </row>
    <row r="374" spans="1:13">
      <c r="A374" s="103" t="s">
        <v>627</v>
      </c>
      <c r="B374" s="104" t="s">
        <v>25</v>
      </c>
      <c r="C374" s="105" t="s">
        <v>15</v>
      </c>
      <c r="D374" s="106">
        <v>6000</v>
      </c>
      <c r="E374" s="106">
        <v>182.25</v>
      </c>
      <c r="F374" s="105">
        <v>181.25</v>
      </c>
      <c r="G374" s="105">
        <v>180.25</v>
      </c>
      <c r="H374" s="105">
        <v>0</v>
      </c>
      <c r="I374" s="107">
        <f>SUM(E374-F374)*D374</f>
        <v>6000</v>
      </c>
      <c r="J374" s="105">
        <f>SUM(F374-G374)*D374</f>
        <v>6000</v>
      </c>
      <c r="K374" s="105">
        <v>0</v>
      </c>
      <c r="L374" s="107">
        <f t="shared" ref="L374" si="689">SUM(I374:K374)</f>
        <v>12000</v>
      </c>
      <c r="M374" s="108"/>
    </row>
    <row r="375" spans="1:13">
      <c r="A375" s="103" t="s">
        <v>627</v>
      </c>
      <c r="B375" s="104" t="s">
        <v>64</v>
      </c>
      <c r="C375" s="105" t="s">
        <v>14</v>
      </c>
      <c r="D375" s="106">
        <v>14000</v>
      </c>
      <c r="E375" s="106">
        <v>99</v>
      </c>
      <c r="F375" s="105">
        <v>99.4</v>
      </c>
      <c r="G375" s="105">
        <v>0</v>
      </c>
      <c r="H375" s="105">
        <v>0</v>
      </c>
      <c r="I375" s="107">
        <f t="shared" ref="I375" si="690">SUM(F375-E375)*D375</f>
        <v>5600.00000000008</v>
      </c>
      <c r="J375" s="105">
        <v>0</v>
      </c>
      <c r="K375" s="105">
        <f t="shared" ref="K375" si="691">SUM(H375-G375)*D375</f>
        <v>0</v>
      </c>
      <c r="L375" s="107">
        <f t="shared" ref="L375" si="692">SUM(I375:K375)</f>
        <v>5600.00000000008</v>
      </c>
      <c r="M375" s="108"/>
    </row>
    <row r="376" spans="1:13">
      <c r="A376" s="103" t="s">
        <v>627</v>
      </c>
      <c r="B376" s="104" t="s">
        <v>41</v>
      </c>
      <c r="C376" s="105" t="s">
        <v>14</v>
      </c>
      <c r="D376" s="106">
        <v>5000</v>
      </c>
      <c r="E376" s="106">
        <v>374</v>
      </c>
      <c r="F376" s="105">
        <v>372.5</v>
      </c>
      <c r="G376" s="105">
        <v>0</v>
      </c>
      <c r="H376" s="105">
        <v>0</v>
      </c>
      <c r="I376" s="107">
        <f t="shared" ref="I376" si="693">SUM(F376-E376)*D376</f>
        <v>-7500</v>
      </c>
      <c r="J376" s="105">
        <v>0</v>
      </c>
      <c r="K376" s="105">
        <f t="shared" ref="K376" si="694">SUM(H376-G376)*D376</f>
        <v>0</v>
      </c>
      <c r="L376" s="107">
        <f t="shared" ref="L376" si="695">SUM(I376:K376)</f>
        <v>-7500</v>
      </c>
      <c r="M376" s="108"/>
    </row>
    <row r="377" spans="1:13">
      <c r="A377" s="103" t="s">
        <v>626</v>
      </c>
      <c r="B377" s="104" t="s">
        <v>200</v>
      </c>
      <c r="C377" s="105" t="s">
        <v>15</v>
      </c>
      <c r="D377" s="106">
        <v>3000</v>
      </c>
      <c r="E377" s="106">
        <v>340.5</v>
      </c>
      <c r="F377" s="105">
        <v>339</v>
      </c>
      <c r="G377" s="105">
        <v>337</v>
      </c>
      <c r="H377" s="105">
        <v>335</v>
      </c>
      <c r="I377" s="107">
        <f>SUM(E377-F377)*D377</f>
        <v>4500</v>
      </c>
      <c r="J377" s="105">
        <f>SUM(F377-G377)*D377</f>
        <v>6000</v>
      </c>
      <c r="K377" s="105">
        <f>SUM(G377-H377)*D377</f>
        <v>6000</v>
      </c>
      <c r="L377" s="107">
        <f t="shared" ref="L377" si="696">SUM(I377:K377)</f>
        <v>16500</v>
      </c>
      <c r="M377" s="108"/>
    </row>
    <row r="378" spans="1:13">
      <c r="A378" s="103" t="s">
        <v>626</v>
      </c>
      <c r="B378" s="104" t="s">
        <v>115</v>
      </c>
      <c r="C378" s="105" t="s">
        <v>14</v>
      </c>
      <c r="D378" s="106">
        <v>4500</v>
      </c>
      <c r="E378" s="106">
        <v>200</v>
      </c>
      <c r="F378" s="105">
        <v>201</v>
      </c>
      <c r="G378" s="105">
        <v>202</v>
      </c>
      <c r="H378" s="105">
        <v>203</v>
      </c>
      <c r="I378" s="107">
        <f t="shared" ref="I378" si="697">SUM(F378-E378)*D378</f>
        <v>4500</v>
      </c>
      <c r="J378" s="105">
        <f>SUM(G378-F378)*D378</f>
        <v>4500</v>
      </c>
      <c r="K378" s="105">
        <f t="shared" ref="K378" si="698">SUM(H378-G378)*D378</f>
        <v>4500</v>
      </c>
      <c r="L378" s="107">
        <f t="shared" ref="L378" si="699">SUM(I378:K378)</f>
        <v>13500</v>
      </c>
      <c r="M378" s="108"/>
    </row>
    <row r="379" spans="1:13">
      <c r="A379" s="103" t="s">
        <v>626</v>
      </c>
      <c r="B379" s="104" t="s">
        <v>28</v>
      </c>
      <c r="C379" s="105" t="s">
        <v>14</v>
      </c>
      <c r="D379" s="106">
        <v>3000</v>
      </c>
      <c r="E379" s="106">
        <v>352</v>
      </c>
      <c r="F379" s="105">
        <v>353.45</v>
      </c>
      <c r="G379" s="105">
        <v>0</v>
      </c>
      <c r="H379" s="105">
        <v>0</v>
      </c>
      <c r="I379" s="107">
        <f t="shared" ref="I379" si="700">SUM(F379-E379)*D379</f>
        <v>4349.9999999999654</v>
      </c>
      <c r="J379" s="105">
        <v>0</v>
      </c>
      <c r="K379" s="105">
        <f t="shared" ref="K379" si="701">SUM(H379-G379)*D379</f>
        <v>0</v>
      </c>
      <c r="L379" s="107">
        <f t="shared" ref="L379" si="702">SUM(I379:K379)</f>
        <v>4349.9999999999654</v>
      </c>
      <c r="M379" s="108"/>
    </row>
    <row r="380" spans="1:13">
      <c r="A380" s="103" t="s">
        <v>625</v>
      </c>
      <c r="B380" s="104" t="s">
        <v>121</v>
      </c>
      <c r="C380" s="105" t="s">
        <v>14</v>
      </c>
      <c r="D380" s="106">
        <v>4000</v>
      </c>
      <c r="E380" s="106">
        <v>244</v>
      </c>
      <c r="F380" s="105">
        <v>245.25</v>
      </c>
      <c r="G380" s="105">
        <v>246.5</v>
      </c>
      <c r="H380" s="105">
        <v>0</v>
      </c>
      <c r="I380" s="107">
        <f t="shared" ref="I380" si="703">SUM(F380-E380)*D380</f>
        <v>5000</v>
      </c>
      <c r="J380" s="105">
        <f>SUM(G380-F380)*D380</f>
        <v>5000</v>
      </c>
      <c r="K380" s="105">
        <v>0</v>
      </c>
      <c r="L380" s="107">
        <f t="shared" ref="L380" si="704">SUM(I380:K380)</f>
        <v>10000</v>
      </c>
      <c r="M380" s="108"/>
    </row>
    <row r="381" spans="1:13">
      <c r="A381" s="103" t="s">
        <v>625</v>
      </c>
      <c r="B381" s="104" t="s">
        <v>265</v>
      </c>
      <c r="C381" s="105" t="s">
        <v>14</v>
      </c>
      <c r="D381" s="106">
        <v>9000</v>
      </c>
      <c r="E381" s="106">
        <v>99.25</v>
      </c>
      <c r="F381" s="105">
        <v>100</v>
      </c>
      <c r="G381" s="105">
        <v>0</v>
      </c>
      <c r="H381" s="105">
        <v>0</v>
      </c>
      <c r="I381" s="107">
        <f t="shared" ref="I381" si="705">SUM(F381-E381)*D381</f>
        <v>6750</v>
      </c>
      <c r="J381" s="105">
        <v>0</v>
      </c>
      <c r="K381" s="105">
        <f t="shared" ref="K381" si="706">SUM(H381-G381)*D381</f>
        <v>0</v>
      </c>
      <c r="L381" s="107">
        <f t="shared" ref="L381" si="707">SUM(I381:K381)</f>
        <v>6750</v>
      </c>
      <c r="M381" s="108"/>
    </row>
    <row r="382" spans="1:13">
      <c r="A382" s="103" t="s">
        <v>625</v>
      </c>
      <c r="B382" s="104" t="s">
        <v>69</v>
      </c>
      <c r="C382" s="105" t="s">
        <v>15</v>
      </c>
      <c r="D382" s="106">
        <v>1400</v>
      </c>
      <c r="E382" s="106">
        <v>863.4</v>
      </c>
      <c r="F382" s="105">
        <v>867</v>
      </c>
      <c r="G382" s="105">
        <v>0</v>
      </c>
      <c r="H382" s="105">
        <v>0</v>
      </c>
      <c r="I382" s="107">
        <f>SUM(E382-F382)*D382</f>
        <v>-5040.0000000000318</v>
      </c>
      <c r="J382" s="105">
        <v>0</v>
      </c>
      <c r="K382" s="105">
        <v>0</v>
      </c>
      <c r="L382" s="107">
        <f t="shared" ref="L382" si="708">SUM(I382:K382)</f>
        <v>-5040.0000000000318</v>
      </c>
      <c r="M382" s="108"/>
    </row>
    <row r="383" spans="1:13">
      <c r="A383" s="103" t="s">
        <v>625</v>
      </c>
      <c r="B383" s="104" t="s">
        <v>40</v>
      </c>
      <c r="C383" s="105" t="s">
        <v>14</v>
      </c>
      <c r="D383" s="106">
        <v>8000</v>
      </c>
      <c r="E383" s="106">
        <v>113.5</v>
      </c>
      <c r="F383" s="105">
        <v>112.75</v>
      </c>
      <c r="G383" s="105">
        <v>0</v>
      </c>
      <c r="H383" s="105">
        <v>0</v>
      </c>
      <c r="I383" s="107">
        <f t="shared" ref="I383" si="709">SUM(F383-E383)*D383</f>
        <v>-6000</v>
      </c>
      <c r="J383" s="105">
        <v>0</v>
      </c>
      <c r="K383" s="105">
        <v>0</v>
      </c>
      <c r="L383" s="107">
        <f t="shared" ref="L383" si="710">SUM(I383:K383)</f>
        <v>-6000</v>
      </c>
      <c r="M383" s="108"/>
    </row>
    <row r="384" spans="1:13">
      <c r="A384" s="103" t="s">
        <v>624</v>
      </c>
      <c r="B384" s="104" t="s">
        <v>58</v>
      </c>
      <c r="C384" s="105" t="s">
        <v>14</v>
      </c>
      <c r="D384" s="106">
        <v>7000</v>
      </c>
      <c r="E384" s="106">
        <v>198</v>
      </c>
      <c r="F384" s="105">
        <v>198</v>
      </c>
      <c r="G384" s="105">
        <v>0</v>
      </c>
      <c r="H384" s="105">
        <v>0</v>
      </c>
      <c r="I384" s="107">
        <f t="shared" ref="I384" si="711">SUM(F384-E384)*D384</f>
        <v>0</v>
      </c>
      <c r="J384" s="105">
        <v>0</v>
      </c>
      <c r="K384" s="105">
        <f t="shared" ref="K384" si="712">SUM(H384-G384)*D384</f>
        <v>0</v>
      </c>
      <c r="L384" s="107">
        <f t="shared" ref="L384" si="713">SUM(I384:K384)</f>
        <v>0</v>
      </c>
      <c r="M384" s="108"/>
    </row>
    <row r="385" spans="1:13">
      <c r="A385" s="103" t="s">
        <v>624</v>
      </c>
      <c r="B385" s="104" t="s">
        <v>46</v>
      </c>
      <c r="C385" s="105" t="s">
        <v>14</v>
      </c>
      <c r="D385" s="106">
        <v>2000</v>
      </c>
      <c r="E385" s="106">
        <v>538</v>
      </c>
      <c r="F385" s="105">
        <v>540</v>
      </c>
      <c r="G385" s="105">
        <v>542</v>
      </c>
      <c r="H385" s="105">
        <v>544</v>
      </c>
      <c r="I385" s="107">
        <f t="shared" ref="I385" si="714">SUM(F385-E385)*D385</f>
        <v>4000</v>
      </c>
      <c r="J385" s="105">
        <f>SUM(G385-F385)*D385</f>
        <v>4000</v>
      </c>
      <c r="K385" s="105">
        <f t="shared" ref="K385" si="715">SUM(H385-G385)*D385</f>
        <v>4000</v>
      </c>
      <c r="L385" s="107">
        <f t="shared" ref="L385" si="716">SUM(I385:K385)</f>
        <v>12000</v>
      </c>
      <c r="M385" s="108"/>
    </row>
    <row r="386" spans="1:13">
      <c r="A386" s="103" t="s">
        <v>623</v>
      </c>
      <c r="B386" s="104" t="s">
        <v>131</v>
      </c>
      <c r="C386" s="105" t="s">
        <v>14</v>
      </c>
      <c r="D386" s="106">
        <v>12000</v>
      </c>
      <c r="E386" s="106">
        <v>115.7</v>
      </c>
      <c r="F386" s="105">
        <v>115.25</v>
      </c>
      <c r="G386" s="105">
        <v>0</v>
      </c>
      <c r="H386" s="105">
        <v>0</v>
      </c>
      <c r="I386" s="107">
        <f>SUM(E386-F386)*D386</f>
        <v>5400.0000000000346</v>
      </c>
      <c r="J386" s="105">
        <v>0</v>
      </c>
      <c r="K386" s="105">
        <f t="shared" ref="K386" si="717">SUM(H386-G386)*D386</f>
        <v>0</v>
      </c>
      <c r="L386" s="107">
        <f t="shared" ref="L386" si="718">SUM(I386:K386)</f>
        <v>5400.0000000000346</v>
      </c>
      <c r="M386" s="108"/>
    </row>
    <row r="387" spans="1:13">
      <c r="A387" s="103" t="s">
        <v>622</v>
      </c>
      <c r="B387" s="104" t="s">
        <v>48</v>
      </c>
      <c r="C387" s="105" t="s">
        <v>14</v>
      </c>
      <c r="D387" s="106">
        <v>2000</v>
      </c>
      <c r="E387" s="106">
        <v>490</v>
      </c>
      <c r="F387" s="105">
        <v>487</v>
      </c>
      <c r="G387" s="105">
        <v>0</v>
      </c>
      <c r="H387" s="105">
        <v>0</v>
      </c>
      <c r="I387" s="107">
        <f t="shared" ref="I387" si="719">SUM(F387-E387)*D387</f>
        <v>-6000</v>
      </c>
      <c r="J387" s="105">
        <v>0</v>
      </c>
      <c r="K387" s="105">
        <f t="shared" ref="K387" si="720">SUM(H387-G387)*D387</f>
        <v>0</v>
      </c>
      <c r="L387" s="107">
        <f t="shared" ref="L387" si="721">SUM(I387:K387)</f>
        <v>-6000</v>
      </c>
      <c r="M387" s="108"/>
    </row>
    <row r="388" spans="1:13">
      <c r="A388" s="103" t="s">
        <v>622</v>
      </c>
      <c r="B388" s="104" t="s">
        <v>51</v>
      </c>
      <c r="C388" s="105" t="s">
        <v>14</v>
      </c>
      <c r="D388" s="106">
        <v>2200</v>
      </c>
      <c r="E388" s="106">
        <v>545</v>
      </c>
      <c r="F388" s="105">
        <v>542</v>
      </c>
      <c r="G388" s="105">
        <v>0</v>
      </c>
      <c r="H388" s="105">
        <v>0</v>
      </c>
      <c r="I388" s="107">
        <f t="shared" ref="I388" si="722">SUM(F388-E388)*D388</f>
        <v>-6600</v>
      </c>
      <c r="J388" s="105">
        <v>0</v>
      </c>
      <c r="K388" s="105">
        <f t="shared" ref="K388" si="723">SUM(H388-G388)*D388</f>
        <v>0</v>
      </c>
      <c r="L388" s="107">
        <f t="shared" ref="L388" si="724">SUM(I388:K388)</f>
        <v>-6600</v>
      </c>
      <c r="M388" s="108"/>
    </row>
    <row r="389" spans="1:13">
      <c r="A389" s="103" t="s">
        <v>622</v>
      </c>
      <c r="B389" s="104" t="s">
        <v>111</v>
      </c>
      <c r="C389" s="105" t="s">
        <v>14</v>
      </c>
      <c r="D389" s="106">
        <v>4000</v>
      </c>
      <c r="E389" s="106">
        <v>177.25</v>
      </c>
      <c r="F389" s="105">
        <v>175.8</v>
      </c>
      <c r="G389" s="105">
        <v>0</v>
      </c>
      <c r="H389" s="105">
        <v>0</v>
      </c>
      <c r="I389" s="107">
        <f t="shared" ref="I389" si="725">SUM(F389-E389)*D389</f>
        <v>-5799.9999999999545</v>
      </c>
      <c r="J389" s="105">
        <v>0</v>
      </c>
      <c r="K389" s="105">
        <f t="shared" ref="K389" si="726">SUM(H389-G389)*D389</f>
        <v>0</v>
      </c>
      <c r="L389" s="107">
        <f t="shared" ref="L389:L390" si="727">SUM(I389:K389)</f>
        <v>-5799.9999999999545</v>
      </c>
      <c r="M389" s="108"/>
    </row>
    <row r="390" spans="1:13">
      <c r="A390" s="103" t="s">
        <v>621</v>
      </c>
      <c r="B390" s="104" t="s">
        <v>23</v>
      </c>
      <c r="C390" s="105" t="s">
        <v>14</v>
      </c>
      <c r="D390" s="106">
        <v>4200</v>
      </c>
      <c r="E390" s="106">
        <v>292</v>
      </c>
      <c r="F390" s="105">
        <v>293</v>
      </c>
      <c r="G390" s="105">
        <v>294</v>
      </c>
      <c r="H390" s="105">
        <v>295</v>
      </c>
      <c r="I390" s="107">
        <f t="shared" ref="I390" si="728">SUM(F390-E390)*D390</f>
        <v>4200</v>
      </c>
      <c r="J390" s="105">
        <f>SUM(G390-F390)*D390</f>
        <v>4200</v>
      </c>
      <c r="K390" s="105">
        <f t="shared" ref="K390" si="729">SUM(H390-G390)*D390</f>
        <v>4200</v>
      </c>
      <c r="L390" s="107">
        <f t="shared" si="727"/>
        <v>12600</v>
      </c>
      <c r="M390" s="108"/>
    </row>
    <row r="391" spans="1:13">
      <c r="A391" s="103" t="s">
        <v>621</v>
      </c>
      <c r="B391" s="104" t="s">
        <v>211</v>
      </c>
      <c r="C391" s="105" t="s">
        <v>14</v>
      </c>
      <c r="D391" s="106">
        <v>3600</v>
      </c>
      <c r="E391" s="106">
        <v>337</v>
      </c>
      <c r="F391" s="105">
        <v>338.5</v>
      </c>
      <c r="G391" s="105">
        <v>0</v>
      </c>
      <c r="H391" s="105">
        <v>295</v>
      </c>
      <c r="I391" s="107">
        <f t="shared" ref="I391" si="730">SUM(F391-E391)*D391</f>
        <v>5400</v>
      </c>
      <c r="J391" s="105">
        <v>0</v>
      </c>
      <c r="K391" s="105">
        <v>0</v>
      </c>
      <c r="L391" s="107">
        <f t="shared" ref="L391" si="731">SUM(I391:K391)</f>
        <v>5400</v>
      </c>
      <c r="M391" s="108"/>
    </row>
    <row r="392" spans="1:13">
      <c r="A392" s="103" t="s">
        <v>619</v>
      </c>
      <c r="B392" s="104" t="s">
        <v>39</v>
      </c>
      <c r="C392" s="105" t="s">
        <v>14</v>
      </c>
      <c r="D392" s="106">
        <v>4000</v>
      </c>
      <c r="E392" s="106">
        <v>267.5</v>
      </c>
      <c r="F392" s="105">
        <v>268.5</v>
      </c>
      <c r="G392" s="105">
        <v>269.5</v>
      </c>
      <c r="H392" s="105">
        <v>270.5</v>
      </c>
      <c r="I392" s="107">
        <f t="shared" ref="I392" si="732">SUM(F392-E392)*D392</f>
        <v>4000</v>
      </c>
      <c r="J392" s="105">
        <f>SUM(G392-F392)*D392</f>
        <v>4000</v>
      </c>
      <c r="K392" s="105">
        <f t="shared" ref="K392" si="733">SUM(H392-G392)*D392</f>
        <v>4000</v>
      </c>
      <c r="L392" s="107">
        <f t="shared" ref="L392" si="734">SUM(I392:K392)</f>
        <v>12000</v>
      </c>
      <c r="M392" s="108"/>
    </row>
    <row r="393" spans="1:13">
      <c r="A393" s="103" t="s">
        <v>619</v>
      </c>
      <c r="B393" s="104" t="s">
        <v>89</v>
      </c>
      <c r="C393" s="105" t="s">
        <v>14</v>
      </c>
      <c r="D393" s="106">
        <v>9400</v>
      </c>
      <c r="E393" s="106">
        <v>129</v>
      </c>
      <c r="F393" s="105">
        <v>129.5</v>
      </c>
      <c r="G393" s="105">
        <v>0</v>
      </c>
      <c r="H393" s="105">
        <v>0</v>
      </c>
      <c r="I393" s="107">
        <f t="shared" ref="I393" si="735">SUM(F393-E393)*D393</f>
        <v>4700</v>
      </c>
      <c r="J393" s="105">
        <v>0</v>
      </c>
      <c r="K393" s="105">
        <f t="shared" ref="K393" si="736">SUM(H393-G393)*D393</f>
        <v>0</v>
      </c>
      <c r="L393" s="107">
        <f t="shared" ref="L393" si="737">SUM(I393:K393)</f>
        <v>4700</v>
      </c>
      <c r="M393" s="108"/>
    </row>
    <row r="394" spans="1:13">
      <c r="A394" s="103" t="s">
        <v>619</v>
      </c>
      <c r="B394" s="104" t="s">
        <v>356</v>
      </c>
      <c r="C394" s="105" t="s">
        <v>14</v>
      </c>
      <c r="D394" s="106">
        <v>3000</v>
      </c>
      <c r="E394" s="106">
        <v>312.5</v>
      </c>
      <c r="F394" s="105">
        <v>309.5</v>
      </c>
      <c r="G394" s="105">
        <v>0</v>
      </c>
      <c r="H394" s="105">
        <v>0</v>
      </c>
      <c r="I394" s="107">
        <f t="shared" ref="I394" si="738">SUM(F394-E394)*D394</f>
        <v>-9000</v>
      </c>
      <c r="J394" s="105">
        <v>0</v>
      </c>
      <c r="K394" s="105">
        <f t="shared" ref="K394" si="739">SUM(H394-G394)*D394</f>
        <v>0</v>
      </c>
      <c r="L394" s="107">
        <f t="shared" ref="L394" si="740">SUM(I394:K394)</f>
        <v>-9000</v>
      </c>
      <c r="M394" s="108"/>
    </row>
    <row r="395" spans="1:13">
      <c r="A395" s="103" t="s">
        <v>617</v>
      </c>
      <c r="B395" s="104" t="s">
        <v>618</v>
      </c>
      <c r="C395" s="105" t="s">
        <v>14</v>
      </c>
      <c r="D395" s="106">
        <v>3600</v>
      </c>
      <c r="E395" s="106">
        <v>327</v>
      </c>
      <c r="F395" s="105">
        <v>329</v>
      </c>
      <c r="G395" s="105">
        <v>331</v>
      </c>
      <c r="H395" s="105">
        <v>333</v>
      </c>
      <c r="I395" s="107">
        <f t="shared" ref="I395" si="741">SUM(F395-E395)*D395</f>
        <v>7200</v>
      </c>
      <c r="J395" s="105">
        <f>SUM(G395-F395)*D395</f>
        <v>7200</v>
      </c>
      <c r="K395" s="105">
        <f t="shared" ref="K395" si="742">SUM(H395-G395)*D395</f>
        <v>7200</v>
      </c>
      <c r="L395" s="107">
        <f t="shared" ref="L395" si="743">SUM(I395:K395)</f>
        <v>21600</v>
      </c>
      <c r="M395" s="108"/>
    </row>
    <row r="396" spans="1:13">
      <c r="A396" s="103" t="s">
        <v>617</v>
      </c>
      <c r="B396" s="104" t="s">
        <v>127</v>
      </c>
      <c r="C396" s="105" t="s">
        <v>14</v>
      </c>
      <c r="D396" s="106">
        <v>9000</v>
      </c>
      <c r="E396" s="106">
        <v>133</v>
      </c>
      <c r="F396" s="105">
        <v>133.5</v>
      </c>
      <c r="G396" s="105">
        <v>134</v>
      </c>
      <c r="H396" s="105">
        <v>134.5</v>
      </c>
      <c r="I396" s="107">
        <f t="shared" ref="I396" si="744">SUM(F396-E396)*D396</f>
        <v>4500</v>
      </c>
      <c r="J396" s="105">
        <f>SUM(G396-F396)*D396</f>
        <v>4500</v>
      </c>
      <c r="K396" s="105">
        <f t="shared" ref="K396" si="745">SUM(H396-G396)*D396</f>
        <v>4500</v>
      </c>
      <c r="L396" s="107">
        <f t="shared" ref="L396" si="746">SUM(I396:K396)</f>
        <v>13500</v>
      </c>
      <c r="M396" s="108"/>
    </row>
    <row r="397" spans="1:13">
      <c r="A397" s="103" t="s">
        <v>617</v>
      </c>
      <c r="B397" s="104" t="s">
        <v>121</v>
      </c>
      <c r="C397" s="105" t="s">
        <v>14</v>
      </c>
      <c r="D397" s="106">
        <v>4000</v>
      </c>
      <c r="E397" s="106">
        <v>258</v>
      </c>
      <c r="F397" s="105">
        <v>259.25</v>
      </c>
      <c r="G397" s="105">
        <v>261</v>
      </c>
      <c r="H397" s="105">
        <v>0</v>
      </c>
      <c r="I397" s="107">
        <f t="shared" ref="I397" si="747">SUM(F397-E397)*D397</f>
        <v>5000</v>
      </c>
      <c r="J397" s="105">
        <f>SUM(G397-F397)*D397</f>
        <v>7000</v>
      </c>
      <c r="K397" s="105">
        <v>0</v>
      </c>
      <c r="L397" s="107">
        <f t="shared" ref="L397" si="748">SUM(I397:K397)</f>
        <v>12000</v>
      </c>
      <c r="M397" s="108"/>
    </row>
    <row r="398" spans="1:13">
      <c r="A398" s="103" t="s">
        <v>617</v>
      </c>
      <c r="B398" s="104" t="s">
        <v>89</v>
      </c>
      <c r="C398" s="105" t="s">
        <v>14</v>
      </c>
      <c r="D398" s="106">
        <v>9700</v>
      </c>
      <c r="E398" s="106">
        <v>129.1</v>
      </c>
      <c r="F398" s="105">
        <v>129.1</v>
      </c>
      <c r="G398" s="105">
        <v>0</v>
      </c>
      <c r="H398" s="105">
        <v>0</v>
      </c>
      <c r="I398" s="107">
        <f t="shared" ref="I398" si="749">SUM(F398-E398)*D398</f>
        <v>0</v>
      </c>
      <c r="J398" s="105">
        <v>0</v>
      </c>
      <c r="K398" s="105">
        <v>0</v>
      </c>
      <c r="L398" s="107">
        <f t="shared" ref="L398" si="750">SUM(I398:K398)</f>
        <v>0</v>
      </c>
      <c r="M398" s="108"/>
    </row>
    <row r="399" spans="1:13">
      <c r="A399" s="127"/>
      <c r="B399" s="110"/>
      <c r="C399" s="109"/>
      <c r="D399" s="128"/>
      <c r="E399" s="128"/>
      <c r="F399" s="109"/>
      <c r="G399" s="109" t="s">
        <v>547</v>
      </c>
      <c r="H399" s="109"/>
      <c r="I399" s="109">
        <f>SUM(I329:I398)</f>
        <v>81809.999999999884</v>
      </c>
      <c r="J399" s="109" t="s">
        <v>548</v>
      </c>
      <c r="K399" s="109"/>
      <c r="L399" s="109">
        <f>SUM(L329:L398)</f>
        <v>352039.99999999988</v>
      </c>
      <c r="M399" s="108"/>
    </row>
    <row r="400" spans="1:13">
      <c r="A400" s="127" t="s">
        <v>659</v>
      </c>
      <c r="B400" s="104"/>
      <c r="C400" s="105"/>
      <c r="D400" s="106"/>
      <c r="E400" s="106"/>
      <c r="F400" s="105"/>
      <c r="G400" s="105"/>
      <c r="H400" s="105"/>
      <c r="I400" s="107"/>
      <c r="J400" s="105"/>
      <c r="K400" s="105"/>
      <c r="L400" s="107"/>
      <c r="M400" s="108"/>
    </row>
    <row r="401" spans="1:13">
      <c r="A401" s="127" t="s">
        <v>609</v>
      </c>
      <c r="B401" s="110" t="s">
        <v>610</v>
      </c>
      <c r="C401" s="109" t="s">
        <v>611</v>
      </c>
      <c r="D401" s="128" t="s">
        <v>612</v>
      </c>
      <c r="E401" s="128" t="s">
        <v>613</v>
      </c>
      <c r="F401" s="109" t="s">
        <v>590</v>
      </c>
      <c r="G401" s="105"/>
      <c r="H401" s="105"/>
      <c r="I401" s="107"/>
      <c r="J401" s="105"/>
      <c r="K401" s="105"/>
      <c r="L401" s="107"/>
      <c r="M401" s="108"/>
    </row>
    <row r="402" spans="1:13">
      <c r="A402" s="103" t="s">
        <v>615</v>
      </c>
      <c r="B402" s="104">
        <v>2</v>
      </c>
      <c r="C402" s="105">
        <f>SUM(A402-B402)</f>
        <v>57</v>
      </c>
      <c r="D402" s="106">
        <v>14</v>
      </c>
      <c r="E402" s="105">
        <f>SUM(C402-D402)</f>
        <v>43</v>
      </c>
      <c r="F402" s="105">
        <f>E402*100/C402</f>
        <v>75.438596491228068</v>
      </c>
      <c r="G402" s="105"/>
      <c r="H402" s="105"/>
      <c r="I402" s="107"/>
      <c r="J402" s="105"/>
      <c r="K402" s="105"/>
      <c r="L402" s="107"/>
      <c r="M402" s="108"/>
    </row>
    <row r="403" spans="1:13">
      <c r="A403" s="103"/>
      <c r="B403" s="104"/>
      <c r="C403" s="105"/>
      <c r="D403" s="106"/>
      <c r="E403" s="105"/>
      <c r="F403" s="105"/>
      <c r="G403" s="105"/>
      <c r="H403" s="105"/>
      <c r="I403" s="107"/>
      <c r="J403" s="105"/>
      <c r="K403" s="105"/>
      <c r="L403" s="107"/>
      <c r="M403" s="108"/>
    </row>
    <row r="404" spans="1:13">
      <c r="A404" s="110"/>
      <c r="B404" s="111"/>
      <c r="C404" s="111"/>
      <c r="D404" s="111"/>
      <c r="E404" s="111"/>
      <c r="F404" s="129">
        <v>43556</v>
      </c>
      <c r="G404" s="111"/>
      <c r="H404" s="111"/>
      <c r="I404" s="111"/>
      <c r="J404" s="110"/>
      <c r="K404" s="110"/>
      <c r="L404" s="111"/>
      <c r="M404" s="108"/>
    </row>
    <row r="405" spans="1:13">
      <c r="A405" s="103" t="s">
        <v>616</v>
      </c>
      <c r="B405" s="104" t="s">
        <v>614</v>
      </c>
      <c r="C405" s="105" t="s">
        <v>14</v>
      </c>
      <c r="D405" s="106">
        <v>800</v>
      </c>
      <c r="E405" s="106">
        <v>1734</v>
      </c>
      <c r="F405" s="105">
        <v>1739</v>
      </c>
      <c r="G405" s="105">
        <v>1745</v>
      </c>
      <c r="H405" s="105">
        <v>1755</v>
      </c>
      <c r="I405" s="107">
        <f t="shared" ref="I405" si="751">SUM(F405-E405)*D405</f>
        <v>4000</v>
      </c>
      <c r="J405" s="105">
        <f>SUM(G405-F405)*D405</f>
        <v>4800</v>
      </c>
      <c r="K405" s="105">
        <f>SUM(H405-G405)*D405</f>
        <v>8000</v>
      </c>
      <c r="L405" s="107">
        <f t="shared" ref="L405" si="752">SUM(I405:K405)</f>
        <v>16800</v>
      </c>
      <c r="M405" s="108"/>
    </row>
    <row r="406" spans="1:13">
      <c r="A406" s="103" t="s">
        <v>616</v>
      </c>
      <c r="B406" s="104" t="s">
        <v>37</v>
      </c>
      <c r="C406" s="105" t="s">
        <v>14</v>
      </c>
      <c r="D406" s="106">
        <v>12000</v>
      </c>
      <c r="E406" s="106">
        <v>116.5</v>
      </c>
      <c r="F406" s="105">
        <v>117</v>
      </c>
      <c r="G406" s="105">
        <v>117.45</v>
      </c>
      <c r="H406" s="105">
        <v>0</v>
      </c>
      <c r="I406" s="107">
        <f t="shared" ref="I406" si="753">SUM(F406-E406)*D406</f>
        <v>6000</v>
      </c>
      <c r="J406" s="105">
        <f>SUM(G406-F406)*D406</f>
        <v>5400.0000000000346</v>
      </c>
      <c r="K406" s="105">
        <v>0</v>
      </c>
      <c r="L406" s="107">
        <f t="shared" ref="L406" si="754">SUM(I406:K406)</f>
        <v>11400.000000000035</v>
      </c>
      <c r="M406" s="108"/>
    </row>
    <row r="407" spans="1:13">
      <c r="A407" s="103" t="s">
        <v>616</v>
      </c>
      <c r="B407" s="104" t="s">
        <v>57</v>
      </c>
      <c r="C407" s="105" t="s">
        <v>14</v>
      </c>
      <c r="D407" s="106">
        <v>2750</v>
      </c>
      <c r="E407" s="106">
        <v>310.5</v>
      </c>
      <c r="F407" s="105">
        <v>308</v>
      </c>
      <c r="G407" s="105">
        <v>0</v>
      </c>
      <c r="H407" s="105">
        <v>0</v>
      </c>
      <c r="I407" s="107">
        <f t="shared" ref="I407" si="755">SUM(F407-E407)*D407</f>
        <v>-6875</v>
      </c>
      <c r="J407" s="105">
        <v>0</v>
      </c>
      <c r="K407" s="105">
        <v>0</v>
      </c>
      <c r="L407" s="107">
        <f t="shared" ref="L407" si="756">SUM(I407:K407)</f>
        <v>-6875</v>
      </c>
      <c r="M407" s="108"/>
    </row>
    <row r="408" spans="1:13">
      <c r="A408" s="103" t="s">
        <v>608</v>
      </c>
      <c r="B408" s="104" t="s">
        <v>28</v>
      </c>
      <c r="C408" s="105" t="s">
        <v>14</v>
      </c>
      <c r="D408" s="106">
        <v>3000</v>
      </c>
      <c r="E408" s="106">
        <v>351</v>
      </c>
      <c r="F408" s="105">
        <v>353</v>
      </c>
      <c r="G408" s="105">
        <v>0</v>
      </c>
      <c r="H408" s="105">
        <v>0</v>
      </c>
      <c r="I408" s="107">
        <f t="shared" ref="I408" si="757">SUM(F408-E408)*D408</f>
        <v>6000</v>
      </c>
      <c r="J408" s="105">
        <v>0</v>
      </c>
      <c r="K408" s="105">
        <f t="shared" ref="K408:K416" si="758">SUM(H408-G408)*D408</f>
        <v>0</v>
      </c>
      <c r="L408" s="107">
        <f t="shared" ref="L408" si="759">SUM(I408:K408)</f>
        <v>6000</v>
      </c>
      <c r="M408" s="108"/>
    </row>
    <row r="409" spans="1:13">
      <c r="A409" s="103" t="s">
        <v>608</v>
      </c>
      <c r="B409" s="104" t="s">
        <v>25</v>
      </c>
      <c r="C409" s="105" t="s">
        <v>14</v>
      </c>
      <c r="D409" s="106">
        <v>6000</v>
      </c>
      <c r="E409" s="106">
        <v>210</v>
      </c>
      <c r="F409" s="105">
        <v>211</v>
      </c>
      <c r="G409" s="105">
        <v>0</v>
      </c>
      <c r="H409" s="105">
        <v>0</v>
      </c>
      <c r="I409" s="107">
        <f t="shared" ref="I409" si="760">SUM(F409-E409)*D409</f>
        <v>6000</v>
      </c>
      <c r="J409" s="105">
        <v>0</v>
      </c>
      <c r="K409" s="105">
        <f t="shared" si="758"/>
        <v>0</v>
      </c>
      <c r="L409" s="107">
        <f t="shared" ref="L409" si="761">SUM(I409:K409)</f>
        <v>6000</v>
      </c>
      <c r="M409" s="108"/>
    </row>
    <row r="410" spans="1:13">
      <c r="A410" s="103" t="s">
        <v>608</v>
      </c>
      <c r="B410" s="104" t="s">
        <v>259</v>
      </c>
      <c r="C410" s="105" t="s">
        <v>14</v>
      </c>
      <c r="D410" s="106">
        <v>6000</v>
      </c>
      <c r="E410" s="106">
        <v>132.1</v>
      </c>
      <c r="F410" s="105">
        <v>132.75</v>
      </c>
      <c r="G410" s="105">
        <v>0</v>
      </c>
      <c r="H410" s="105">
        <v>0</v>
      </c>
      <c r="I410" s="107">
        <f t="shared" ref="I410" si="762">SUM(F410-E410)*D410</f>
        <v>3900.0000000000341</v>
      </c>
      <c r="J410" s="105">
        <v>0</v>
      </c>
      <c r="K410" s="105">
        <f t="shared" si="758"/>
        <v>0</v>
      </c>
      <c r="L410" s="107">
        <f t="shared" ref="L410" si="763">SUM(I410:K410)</f>
        <v>3900.0000000000341</v>
      </c>
      <c r="M410" s="108"/>
    </row>
    <row r="411" spans="1:13">
      <c r="A411" s="103" t="s">
        <v>607</v>
      </c>
      <c r="B411" s="104" t="s">
        <v>41</v>
      </c>
      <c r="C411" s="105" t="s">
        <v>14</v>
      </c>
      <c r="D411" s="106">
        <v>5000</v>
      </c>
      <c r="E411" s="106">
        <v>392.5</v>
      </c>
      <c r="F411" s="105">
        <v>391</v>
      </c>
      <c r="G411" s="105">
        <v>0</v>
      </c>
      <c r="H411" s="105">
        <v>0</v>
      </c>
      <c r="I411" s="107">
        <f t="shared" ref="I411" si="764">SUM(F411-E411)*D411</f>
        <v>-7500</v>
      </c>
      <c r="J411" s="105">
        <v>0</v>
      </c>
      <c r="K411" s="105">
        <f t="shared" si="758"/>
        <v>0</v>
      </c>
      <c r="L411" s="107">
        <f t="shared" ref="L411" si="765">SUM(I411:K411)</f>
        <v>-7500</v>
      </c>
      <c r="M411" s="108"/>
    </row>
    <row r="412" spans="1:13">
      <c r="A412" s="103" t="s">
        <v>607</v>
      </c>
      <c r="B412" s="104" t="s">
        <v>564</v>
      </c>
      <c r="C412" s="105" t="s">
        <v>14</v>
      </c>
      <c r="D412" s="106">
        <v>16000</v>
      </c>
      <c r="E412" s="106">
        <v>105</v>
      </c>
      <c r="F412" s="105">
        <v>105.4</v>
      </c>
      <c r="G412" s="105">
        <v>0</v>
      </c>
      <c r="H412" s="105">
        <v>0</v>
      </c>
      <c r="I412" s="107">
        <f t="shared" ref="I412" si="766">SUM(F412-E412)*D412</f>
        <v>6400.0000000000909</v>
      </c>
      <c r="J412" s="105">
        <v>0</v>
      </c>
      <c r="K412" s="105">
        <f t="shared" si="758"/>
        <v>0</v>
      </c>
      <c r="L412" s="107">
        <f t="shared" ref="L412" si="767">SUM(I412:K412)</f>
        <v>6400.0000000000909</v>
      </c>
      <c r="M412" s="108"/>
    </row>
    <row r="413" spans="1:13">
      <c r="A413" s="103" t="s">
        <v>607</v>
      </c>
      <c r="B413" s="104" t="s">
        <v>571</v>
      </c>
      <c r="C413" s="105" t="s">
        <v>14</v>
      </c>
      <c r="D413" s="106">
        <v>2000</v>
      </c>
      <c r="E413" s="106">
        <v>793.5</v>
      </c>
      <c r="F413" s="105">
        <v>795.5</v>
      </c>
      <c r="G413" s="105">
        <v>797.5</v>
      </c>
      <c r="H413" s="105">
        <v>800</v>
      </c>
      <c r="I413" s="107">
        <f t="shared" ref="I413" si="768">SUM(F413-E413)*D413</f>
        <v>4000</v>
      </c>
      <c r="J413" s="105">
        <f>SUM(G413-F413)*D413</f>
        <v>4000</v>
      </c>
      <c r="K413" s="105">
        <f t="shared" si="758"/>
        <v>5000</v>
      </c>
      <c r="L413" s="107">
        <f t="shared" ref="L413" si="769">SUM(I413:K413)</f>
        <v>13000</v>
      </c>
      <c r="M413" s="108"/>
    </row>
    <row r="414" spans="1:13">
      <c r="A414" s="103" t="s">
        <v>606</v>
      </c>
      <c r="B414" s="104" t="s">
        <v>154</v>
      </c>
      <c r="C414" s="105" t="s">
        <v>14</v>
      </c>
      <c r="D414" s="106">
        <v>12000</v>
      </c>
      <c r="E414" s="106">
        <v>133</v>
      </c>
      <c r="F414" s="105">
        <v>133.75</v>
      </c>
      <c r="G414" s="105">
        <v>134.5</v>
      </c>
      <c r="H414" s="105">
        <v>135.5</v>
      </c>
      <c r="I414" s="107">
        <f t="shared" ref="I414" si="770">SUM(F414-E414)*D414</f>
        <v>9000</v>
      </c>
      <c r="J414" s="105">
        <f>SUM(G414-F414)*D414</f>
        <v>9000</v>
      </c>
      <c r="K414" s="105">
        <f t="shared" si="758"/>
        <v>12000</v>
      </c>
      <c r="L414" s="107">
        <f t="shared" ref="L414" si="771">SUM(I414:K414)</f>
        <v>30000</v>
      </c>
      <c r="M414" s="108"/>
    </row>
    <row r="415" spans="1:13">
      <c r="A415" s="103" t="s">
        <v>606</v>
      </c>
      <c r="B415" s="104" t="s">
        <v>274</v>
      </c>
      <c r="C415" s="105" t="s">
        <v>14</v>
      </c>
      <c r="D415" s="106">
        <v>1400</v>
      </c>
      <c r="E415" s="106">
        <v>1113.5</v>
      </c>
      <c r="F415" s="105">
        <v>1117.5</v>
      </c>
      <c r="G415" s="105">
        <v>1123</v>
      </c>
      <c r="H415" s="105">
        <v>1128</v>
      </c>
      <c r="I415" s="107">
        <f t="shared" ref="I415" si="772">SUM(F415-E415)*D415</f>
        <v>5600</v>
      </c>
      <c r="J415" s="105">
        <f>SUM(G415-F415)*D415</f>
        <v>7700</v>
      </c>
      <c r="K415" s="105">
        <f t="shared" si="758"/>
        <v>7000</v>
      </c>
      <c r="L415" s="107">
        <f t="shared" ref="L415" si="773">SUM(I415:K415)</f>
        <v>20300</v>
      </c>
      <c r="M415" s="108"/>
    </row>
    <row r="416" spans="1:13">
      <c r="A416" s="103" t="s">
        <v>605</v>
      </c>
      <c r="B416" s="104" t="s">
        <v>53</v>
      </c>
      <c r="C416" s="105" t="s">
        <v>14</v>
      </c>
      <c r="D416" s="106">
        <v>4400</v>
      </c>
      <c r="E416" s="106">
        <v>160</v>
      </c>
      <c r="F416" s="105">
        <v>161</v>
      </c>
      <c r="G416" s="105">
        <v>162</v>
      </c>
      <c r="H416" s="105">
        <v>163</v>
      </c>
      <c r="I416" s="107">
        <f t="shared" ref="I416" si="774">SUM(F416-E416)*D416</f>
        <v>4400</v>
      </c>
      <c r="J416" s="105">
        <f>SUM(G416-F416)*D416</f>
        <v>4400</v>
      </c>
      <c r="K416" s="105">
        <f t="shared" si="758"/>
        <v>4400</v>
      </c>
      <c r="L416" s="107">
        <f t="shared" ref="L416" si="775">SUM(I416:K416)</f>
        <v>13200</v>
      </c>
      <c r="M416" s="108"/>
    </row>
    <row r="417" spans="1:13">
      <c r="A417" s="103" t="s">
        <v>605</v>
      </c>
      <c r="B417" s="104" t="s">
        <v>564</v>
      </c>
      <c r="C417" s="105" t="s">
        <v>14</v>
      </c>
      <c r="D417" s="106">
        <v>16000</v>
      </c>
      <c r="E417" s="106">
        <v>102</v>
      </c>
      <c r="F417" s="105">
        <v>102.4</v>
      </c>
      <c r="G417" s="105">
        <v>102.8</v>
      </c>
      <c r="H417" s="105">
        <v>0</v>
      </c>
      <c r="I417" s="107">
        <f t="shared" ref="I417" si="776">SUM(F417-E417)*D417</f>
        <v>6400.0000000000909</v>
      </c>
      <c r="J417" s="105">
        <f>SUM(G417-F417)*D417</f>
        <v>6399.9999999998636</v>
      </c>
      <c r="K417" s="105">
        <v>0</v>
      </c>
      <c r="L417" s="107">
        <f t="shared" ref="L417" si="777">SUM(I417:K417)</f>
        <v>12799.999999999955</v>
      </c>
      <c r="M417" s="108"/>
    </row>
    <row r="418" spans="1:13">
      <c r="A418" s="103" t="s">
        <v>605</v>
      </c>
      <c r="B418" s="104" t="s">
        <v>55</v>
      </c>
      <c r="C418" s="105" t="s">
        <v>14</v>
      </c>
      <c r="D418" s="106">
        <v>3500</v>
      </c>
      <c r="E418" s="106">
        <v>244</v>
      </c>
      <c r="F418" s="105">
        <v>244</v>
      </c>
      <c r="G418" s="105">
        <v>0</v>
      </c>
      <c r="H418" s="105">
        <v>0</v>
      </c>
      <c r="I418" s="107">
        <f t="shared" ref="I418" si="778">SUM(F418-E418)*D418</f>
        <v>0</v>
      </c>
      <c r="J418" s="105">
        <v>0</v>
      </c>
      <c r="K418" s="105">
        <v>0</v>
      </c>
      <c r="L418" s="107">
        <f t="shared" ref="L418" si="779">SUM(I418:K418)</f>
        <v>0</v>
      </c>
      <c r="M418" s="108"/>
    </row>
    <row r="419" spans="1:13">
      <c r="A419" s="103" t="s">
        <v>604</v>
      </c>
      <c r="B419" s="104" t="s">
        <v>46</v>
      </c>
      <c r="C419" s="105" t="s">
        <v>14</v>
      </c>
      <c r="D419" s="106">
        <v>2000</v>
      </c>
      <c r="E419" s="106">
        <v>593</v>
      </c>
      <c r="F419" s="105">
        <v>595</v>
      </c>
      <c r="G419" s="105">
        <v>597</v>
      </c>
      <c r="H419" s="105">
        <v>599</v>
      </c>
      <c r="I419" s="107">
        <f t="shared" ref="I419" si="780">SUM(F419-E419)*D419</f>
        <v>4000</v>
      </c>
      <c r="J419" s="105">
        <f>SUM(G419-F419)*D419</f>
        <v>4000</v>
      </c>
      <c r="K419" s="105">
        <f>SUM(H419-G419)*D419</f>
        <v>4000</v>
      </c>
      <c r="L419" s="107">
        <f t="shared" ref="L419" si="781">SUM(I419:K419)</f>
        <v>12000</v>
      </c>
      <c r="M419" s="108"/>
    </row>
    <row r="420" spans="1:13">
      <c r="A420" s="103" t="s">
        <v>604</v>
      </c>
      <c r="B420" s="104" t="s">
        <v>603</v>
      </c>
      <c r="C420" s="105" t="s">
        <v>14</v>
      </c>
      <c r="D420" s="106">
        <v>9000</v>
      </c>
      <c r="E420" s="106">
        <v>210</v>
      </c>
      <c r="F420" s="105">
        <v>210.65</v>
      </c>
      <c r="G420" s="105">
        <v>0</v>
      </c>
      <c r="H420" s="105">
        <v>0</v>
      </c>
      <c r="I420" s="107">
        <f t="shared" ref="I420" si="782">SUM(F420-E420)*D420</f>
        <v>5850.0000000000509</v>
      </c>
      <c r="J420" s="105">
        <v>0</v>
      </c>
      <c r="K420" s="105">
        <f>SUM(H420-G420)*D420</f>
        <v>0</v>
      </c>
      <c r="L420" s="107">
        <f t="shared" ref="L420" si="783">SUM(I420:K420)</f>
        <v>5850.0000000000509</v>
      </c>
      <c r="M420" s="108"/>
    </row>
    <row r="421" spans="1:13">
      <c r="A421" s="103" t="s">
        <v>604</v>
      </c>
      <c r="B421" s="104" t="s">
        <v>602</v>
      </c>
      <c r="C421" s="105" t="s">
        <v>14</v>
      </c>
      <c r="D421" s="106">
        <v>3000</v>
      </c>
      <c r="E421" s="106">
        <v>372</v>
      </c>
      <c r="F421" s="105">
        <v>369</v>
      </c>
      <c r="G421" s="105">
        <v>0</v>
      </c>
      <c r="H421" s="105">
        <v>0</v>
      </c>
      <c r="I421" s="107">
        <f t="shared" ref="I421" si="784">SUM(F421-E421)*D421</f>
        <v>-9000</v>
      </c>
      <c r="J421" s="105">
        <v>0</v>
      </c>
      <c r="K421" s="105">
        <f>SUM(H421-G421)*D421</f>
        <v>0</v>
      </c>
      <c r="L421" s="107">
        <f t="shared" ref="L421" si="785">SUM(I421:K421)</f>
        <v>-9000</v>
      </c>
      <c r="M421" s="108"/>
    </row>
    <row r="422" spans="1:13">
      <c r="A422" s="103" t="s">
        <v>600</v>
      </c>
      <c r="B422" s="104" t="s">
        <v>601</v>
      </c>
      <c r="C422" s="105" t="s">
        <v>14</v>
      </c>
      <c r="D422" s="106">
        <v>2200</v>
      </c>
      <c r="E422" s="106">
        <v>807.5</v>
      </c>
      <c r="F422" s="105">
        <v>809.5</v>
      </c>
      <c r="G422" s="105">
        <v>0</v>
      </c>
      <c r="H422" s="105">
        <v>0</v>
      </c>
      <c r="I422" s="107">
        <f t="shared" ref="I422" si="786">SUM(F422-E422)*D422</f>
        <v>4400</v>
      </c>
      <c r="J422" s="105">
        <v>0</v>
      </c>
      <c r="K422" s="105">
        <f>SUM(H422-G422)*D422</f>
        <v>0</v>
      </c>
      <c r="L422" s="107">
        <f t="shared" ref="L422" si="787">SUM(I422:K422)</f>
        <v>4400</v>
      </c>
      <c r="M422" s="108"/>
    </row>
    <row r="423" spans="1:13">
      <c r="A423" s="103" t="s">
        <v>600</v>
      </c>
      <c r="B423" s="104" t="s">
        <v>131</v>
      </c>
      <c r="C423" s="105" t="s">
        <v>14</v>
      </c>
      <c r="D423" s="106">
        <v>5000</v>
      </c>
      <c r="E423" s="106">
        <v>128</v>
      </c>
      <c r="F423" s="105">
        <v>128.5</v>
      </c>
      <c r="G423" s="105">
        <v>128.9</v>
      </c>
      <c r="H423" s="105">
        <v>0</v>
      </c>
      <c r="I423" s="107">
        <f t="shared" ref="I423" si="788">SUM(F423-E423)*D423</f>
        <v>2500</v>
      </c>
      <c r="J423" s="105">
        <f>SUM(G423-F423)*D423</f>
        <v>2000.0000000000284</v>
      </c>
      <c r="K423" s="105">
        <v>0</v>
      </c>
      <c r="L423" s="107">
        <f t="shared" ref="L423" si="789">SUM(I423:K423)</f>
        <v>4500.0000000000282</v>
      </c>
      <c r="M423" s="108"/>
    </row>
    <row r="424" spans="1:13">
      <c r="A424" s="103" t="s">
        <v>599</v>
      </c>
      <c r="B424" s="104" t="s">
        <v>357</v>
      </c>
      <c r="C424" s="105" t="s">
        <v>14</v>
      </c>
      <c r="D424" s="106">
        <v>1600</v>
      </c>
      <c r="E424" s="106">
        <v>1385</v>
      </c>
      <c r="F424" s="105">
        <v>1388</v>
      </c>
      <c r="G424" s="105">
        <v>0</v>
      </c>
      <c r="H424" s="105">
        <v>0</v>
      </c>
      <c r="I424" s="107">
        <f t="shared" ref="I424" si="790">SUM(F424-E424)*D424</f>
        <v>4800</v>
      </c>
      <c r="J424" s="105">
        <v>0</v>
      </c>
      <c r="K424" s="105">
        <f t="shared" ref="K424:K436" si="791">SUM(H424-G424)*D424</f>
        <v>0</v>
      </c>
      <c r="L424" s="107">
        <f t="shared" ref="L424" si="792">SUM(I424:K424)</f>
        <v>4800</v>
      </c>
      <c r="M424" s="108"/>
    </row>
    <row r="425" spans="1:13">
      <c r="A425" s="103" t="s">
        <v>599</v>
      </c>
      <c r="B425" s="104" t="s">
        <v>43</v>
      </c>
      <c r="C425" s="105" t="s">
        <v>14</v>
      </c>
      <c r="D425" s="106">
        <v>1200</v>
      </c>
      <c r="E425" s="106">
        <v>935.25</v>
      </c>
      <c r="F425" s="105">
        <v>938.5</v>
      </c>
      <c r="G425" s="105">
        <v>0</v>
      </c>
      <c r="H425" s="105">
        <v>0</v>
      </c>
      <c r="I425" s="107">
        <f t="shared" ref="I425" si="793">SUM(F425-E425)*D425</f>
        <v>3900</v>
      </c>
      <c r="J425" s="105">
        <v>0</v>
      </c>
      <c r="K425" s="105">
        <f t="shared" si="791"/>
        <v>0</v>
      </c>
      <c r="L425" s="107">
        <f t="shared" ref="L425" si="794">SUM(I425:K425)</f>
        <v>3900</v>
      </c>
      <c r="M425" s="108"/>
    </row>
    <row r="426" spans="1:13">
      <c r="A426" s="103" t="s">
        <v>599</v>
      </c>
      <c r="B426" s="104" t="s">
        <v>41</v>
      </c>
      <c r="C426" s="105" t="s">
        <v>14</v>
      </c>
      <c r="D426" s="106">
        <v>5000</v>
      </c>
      <c r="E426" s="106">
        <v>391</v>
      </c>
      <c r="F426" s="105">
        <v>392</v>
      </c>
      <c r="G426" s="105">
        <v>393</v>
      </c>
      <c r="H426" s="105">
        <v>394</v>
      </c>
      <c r="I426" s="107">
        <f t="shared" ref="I426" si="795">SUM(F426-E426)*D426</f>
        <v>5000</v>
      </c>
      <c r="J426" s="105">
        <f>SUM(G426-F426)*D426</f>
        <v>5000</v>
      </c>
      <c r="K426" s="105">
        <f t="shared" si="791"/>
        <v>5000</v>
      </c>
      <c r="L426" s="107">
        <f t="shared" ref="L426" si="796">SUM(I426:K426)</f>
        <v>15000</v>
      </c>
      <c r="M426" s="108"/>
    </row>
    <row r="427" spans="1:13">
      <c r="A427" s="103" t="s">
        <v>599</v>
      </c>
      <c r="B427" s="104" t="s">
        <v>17</v>
      </c>
      <c r="C427" s="105" t="s">
        <v>14</v>
      </c>
      <c r="D427" s="106">
        <v>5700</v>
      </c>
      <c r="E427" s="106">
        <v>157.5</v>
      </c>
      <c r="F427" s="105">
        <v>158.5</v>
      </c>
      <c r="G427" s="105">
        <v>159.5</v>
      </c>
      <c r="H427" s="105">
        <v>160.5</v>
      </c>
      <c r="I427" s="107">
        <f t="shared" ref="I427" si="797">SUM(F427-E427)*D427</f>
        <v>5700</v>
      </c>
      <c r="J427" s="105">
        <f>SUM(G427-F427)*D427</f>
        <v>5700</v>
      </c>
      <c r="K427" s="105">
        <f t="shared" si="791"/>
        <v>5700</v>
      </c>
      <c r="L427" s="107">
        <f t="shared" ref="L427" si="798">SUM(I427:K427)</f>
        <v>17100</v>
      </c>
      <c r="M427" s="108"/>
    </row>
    <row r="428" spans="1:13">
      <c r="A428" s="103" t="s">
        <v>598</v>
      </c>
      <c r="B428" s="104" t="s">
        <v>69</v>
      </c>
      <c r="C428" s="105" t="s">
        <v>14</v>
      </c>
      <c r="D428" s="106">
        <v>1500</v>
      </c>
      <c r="E428" s="106">
        <v>868</v>
      </c>
      <c r="F428" s="105">
        <v>872</v>
      </c>
      <c r="G428" s="105">
        <v>0</v>
      </c>
      <c r="H428" s="105">
        <v>0</v>
      </c>
      <c r="I428" s="107">
        <f t="shared" ref="I428:I430" si="799">SUM(F428-E428)*D428</f>
        <v>6000</v>
      </c>
      <c r="J428" s="105">
        <v>0</v>
      </c>
      <c r="K428" s="105">
        <f t="shared" si="791"/>
        <v>0</v>
      </c>
      <c r="L428" s="107">
        <f t="shared" ref="L428:L429" si="800">SUM(I428:K428)</f>
        <v>6000</v>
      </c>
      <c r="M428" s="108"/>
    </row>
    <row r="429" spans="1:13">
      <c r="A429" s="103" t="s">
        <v>598</v>
      </c>
      <c r="B429" s="104" t="s">
        <v>58</v>
      </c>
      <c r="C429" s="105" t="s">
        <v>14</v>
      </c>
      <c r="D429" s="106">
        <v>7000</v>
      </c>
      <c r="E429" s="106">
        <v>215</v>
      </c>
      <c r="F429" s="105">
        <v>216</v>
      </c>
      <c r="G429" s="105">
        <v>0</v>
      </c>
      <c r="H429" s="105">
        <v>0</v>
      </c>
      <c r="I429" s="107">
        <f t="shared" si="799"/>
        <v>7000</v>
      </c>
      <c r="J429" s="105">
        <v>0</v>
      </c>
      <c r="K429" s="105">
        <f t="shared" si="791"/>
        <v>0</v>
      </c>
      <c r="L429" s="107">
        <f t="shared" si="800"/>
        <v>7000</v>
      </c>
      <c r="M429" s="108"/>
    </row>
    <row r="430" spans="1:13">
      <c r="A430" s="103" t="s">
        <v>598</v>
      </c>
      <c r="B430" s="104" t="s">
        <v>25</v>
      </c>
      <c r="C430" s="105" t="s">
        <v>14</v>
      </c>
      <c r="D430" s="106">
        <v>6000</v>
      </c>
      <c r="E430" s="106">
        <v>220.75</v>
      </c>
      <c r="F430" s="105">
        <v>219.25</v>
      </c>
      <c r="G430" s="105">
        <v>0</v>
      </c>
      <c r="H430" s="105">
        <v>0</v>
      </c>
      <c r="I430" s="107">
        <f t="shared" si="799"/>
        <v>-9000</v>
      </c>
      <c r="J430" s="105">
        <v>0</v>
      </c>
      <c r="K430" s="105">
        <f t="shared" si="791"/>
        <v>0</v>
      </c>
      <c r="L430" s="107">
        <f t="shared" ref="L430" si="801">SUM(I430:K430)</f>
        <v>-9000</v>
      </c>
      <c r="M430" s="108"/>
    </row>
    <row r="431" spans="1:13">
      <c r="A431" s="103" t="s">
        <v>598</v>
      </c>
      <c r="B431" s="104" t="s">
        <v>38</v>
      </c>
      <c r="C431" s="105" t="s">
        <v>14</v>
      </c>
      <c r="D431" s="106">
        <v>8000</v>
      </c>
      <c r="E431" s="106">
        <v>94.25</v>
      </c>
      <c r="F431" s="105">
        <v>93.5</v>
      </c>
      <c r="G431" s="105">
        <v>0</v>
      </c>
      <c r="H431" s="105">
        <v>0</v>
      </c>
      <c r="I431" s="107">
        <f t="shared" ref="I431" si="802">SUM(F431-E431)*D431</f>
        <v>-6000</v>
      </c>
      <c r="J431" s="105">
        <v>0</v>
      </c>
      <c r="K431" s="105">
        <f t="shared" si="791"/>
        <v>0</v>
      </c>
      <c r="L431" s="107">
        <f t="shared" ref="L431" si="803">SUM(I431:K431)</f>
        <v>-6000</v>
      </c>
      <c r="M431" s="108"/>
    </row>
    <row r="432" spans="1:13">
      <c r="A432" s="103" t="s">
        <v>598</v>
      </c>
      <c r="B432" s="104" t="s">
        <v>17</v>
      </c>
      <c r="C432" s="105" t="s">
        <v>14</v>
      </c>
      <c r="D432" s="106">
        <v>5600</v>
      </c>
      <c r="E432" s="106">
        <v>154.6</v>
      </c>
      <c r="F432" s="105">
        <v>155.5</v>
      </c>
      <c r="G432" s="105">
        <v>0</v>
      </c>
      <c r="H432" s="105">
        <v>0</v>
      </c>
      <c r="I432" s="107">
        <f t="shared" ref="I432" si="804">SUM(F432-E432)*D432</f>
        <v>5040.0000000000318</v>
      </c>
      <c r="J432" s="105">
        <v>0</v>
      </c>
      <c r="K432" s="105">
        <f t="shared" si="791"/>
        <v>0</v>
      </c>
      <c r="L432" s="107">
        <f t="shared" ref="L432" si="805">SUM(I432:K432)</f>
        <v>5040.0000000000318</v>
      </c>
      <c r="M432" s="108"/>
    </row>
    <row r="433" spans="1:13">
      <c r="A433" s="103" t="s">
        <v>595</v>
      </c>
      <c r="B433" s="104" t="s">
        <v>596</v>
      </c>
      <c r="C433" s="105" t="s">
        <v>14</v>
      </c>
      <c r="D433" s="106">
        <v>15000</v>
      </c>
      <c r="E433" s="106">
        <v>75.5</v>
      </c>
      <c r="F433" s="105">
        <v>75.900000000000006</v>
      </c>
      <c r="G433" s="105">
        <v>76.5</v>
      </c>
      <c r="H433" s="105">
        <v>77</v>
      </c>
      <c r="I433" s="107">
        <f t="shared" ref="I433" si="806">SUM(F433-E433)*D433</f>
        <v>6000.0000000000855</v>
      </c>
      <c r="J433" s="105">
        <f>SUM(G433-F433)*D433</f>
        <v>8999.9999999999145</v>
      </c>
      <c r="K433" s="105">
        <f t="shared" si="791"/>
        <v>7500</v>
      </c>
      <c r="L433" s="107">
        <f t="shared" ref="L433" si="807">SUM(I433:K433)</f>
        <v>22500</v>
      </c>
      <c r="M433" s="108"/>
    </row>
    <row r="434" spans="1:13">
      <c r="A434" s="103" t="s">
        <v>595</v>
      </c>
      <c r="B434" s="104" t="s">
        <v>24</v>
      </c>
      <c r="C434" s="105" t="s">
        <v>14</v>
      </c>
      <c r="D434" s="106">
        <v>2000</v>
      </c>
      <c r="E434" s="106">
        <v>492.5</v>
      </c>
      <c r="F434" s="105">
        <v>494.5</v>
      </c>
      <c r="G434" s="105">
        <v>496.5</v>
      </c>
      <c r="H434" s="105">
        <v>499.5</v>
      </c>
      <c r="I434" s="107">
        <f t="shared" ref="I434" si="808">SUM(F434-E434)*D434</f>
        <v>4000</v>
      </c>
      <c r="J434" s="105">
        <f>SUM(G434-F434)*D434</f>
        <v>4000</v>
      </c>
      <c r="K434" s="105">
        <f t="shared" si="791"/>
        <v>6000</v>
      </c>
      <c r="L434" s="107">
        <f t="shared" ref="L434" si="809">SUM(I434:K434)</f>
        <v>14000</v>
      </c>
      <c r="M434" s="108"/>
    </row>
    <row r="435" spans="1:13">
      <c r="A435" s="103" t="s">
        <v>595</v>
      </c>
      <c r="B435" s="104" t="s">
        <v>41</v>
      </c>
      <c r="C435" s="105" t="s">
        <v>14</v>
      </c>
      <c r="D435" s="106">
        <v>5000</v>
      </c>
      <c r="E435" s="106">
        <v>387</v>
      </c>
      <c r="F435" s="105">
        <v>388</v>
      </c>
      <c r="G435" s="105">
        <v>389</v>
      </c>
      <c r="H435" s="105">
        <v>390</v>
      </c>
      <c r="I435" s="107">
        <f t="shared" ref="I435" si="810">SUM(F435-E435)*D435</f>
        <v>5000</v>
      </c>
      <c r="J435" s="105">
        <f>SUM(G435-F435)*D435</f>
        <v>5000</v>
      </c>
      <c r="K435" s="105">
        <f t="shared" si="791"/>
        <v>5000</v>
      </c>
      <c r="L435" s="107">
        <f t="shared" ref="L435" si="811">SUM(I435:K435)</f>
        <v>15000</v>
      </c>
      <c r="M435" s="108"/>
    </row>
    <row r="436" spans="1:13">
      <c r="A436" s="103" t="s">
        <v>595</v>
      </c>
      <c r="B436" s="104" t="s">
        <v>102</v>
      </c>
      <c r="C436" s="105" t="s">
        <v>14</v>
      </c>
      <c r="D436" s="106">
        <v>3000</v>
      </c>
      <c r="E436" s="106">
        <v>620</v>
      </c>
      <c r="F436" s="105">
        <v>617</v>
      </c>
      <c r="G436" s="105">
        <v>0</v>
      </c>
      <c r="H436" s="105">
        <v>0</v>
      </c>
      <c r="I436" s="107">
        <f t="shared" ref="I436" si="812">SUM(F436-E436)*D436</f>
        <v>-9000</v>
      </c>
      <c r="J436" s="105">
        <v>0</v>
      </c>
      <c r="K436" s="105">
        <f t="shared" si="791"/>
        <v>0</v>
      </c>
      <c r="L436" s="107">
        <f t="shared" ref="L436" si="813">SUM(I436:K436)</f>
        <v>-9000</v>
      </c>
      <c r="M436" s="108"/>
    </row>
    <row r="437" spans="1:13">
      <c r="A437" s="103" t="s">
        <v>594</v>
      </c>
      <c r="B437" s="104" t="s">
        <v>115</v>
      </c>
      <c r="C437" s="105" t="s">
        <v>14</v>
      </c>
      <c r="D437" s="106">
        <v>4400</v>
      </c>
      <c r="E437" s="106">
        <v>213</v>
      </c>
      <c r="F437" s="105">
        <v>214</v>
      </c>
      <c r="G437" s="105">
        <v>215</v>
      </c>
      <c r="H437" s="105">
        <v>0</v>
      </c>
      <c r="I437" s="107">
        <f t="shared" ref="I437:I443" si="814">SUM(F437-E437)*D437</f>
        <v>4400</v>
      </c>
      <c r="J437" s="105">
        <f>SUM(G437-F437)*D437</f>
        <v>4400</v>
      </c>
      <c r="K437" s="105">
        <v>0</v>
      </c>
      <c r="L437" s="107">
        <f t="shared" ref="L437:L443" si="815">SUM(I437:K437)</f>
        <v>8800</v>
      </c>
      <c r="M437" s="108"/>
    </row>
    <row r="438" spans="1:13">
      <c r="A438" s="103" t="s">
        <v>594</v>
      </c>
      <c r="B438" s="104" t="s">
        <v>36</v>
      </c>
      <c r="C438" s="105" t="s">
        <v>14</v>
      </c>
      <c r="D438" s="106">
        <v>8000</v>
      </c>
      <c r="E438" s="106">
        <v>104.3</v>
      </c>
      <c r="F438" s="105">
        <v>104.9</v>
      </c>
      <c r="G438" s="105">
        <v>0</v>
      </c>
      <c r="H438" s="105">
        <v>0</v>
      </c>
      <c r="I438" s="107">
        <f t="shared" si="814"/>
        <v>4800.0000000000682</v>
      </c>
      <c r="J438" s="105">
        <v>0</v>
      </c>
      <c r="K438" s="105">
        <f>SUM(H438-G438)*D438</f>
        <v>0</v>
      </c>
      <c r="L438" s="107">
        <f t="shared" si="815"/>
        <v>4800.0000000000682</v>
      </c>
      <c r="M438" s="108"/>
    </row>
    <row r="439" spans="1:13">
      <c r="A439" s="103" t="s">
        <v>594</v>
      </c>
      <c r="B439" s="104" t="s">
        <v>303</v>
      </c>
      <c r="C439" s="105" t="s">
        <v>14</v>
      </c>
      <c r="D439" s="106">
        <v>8000</v>
      </c>
      <c r="E439" s="106">
        <v>94</v>
      </c>
      <c r="F439" s="105">
        <v>93.25</v>
      </c>
      <c r="G439" s="105">
        <v>0</v>
      </c>
      <c r="H439" s="105">
        <v>0</v>
      </c>
      <c r="I439" s="107">
        <f t="shared" si="814"/>
        <v>-6000</v>
      </c>
      <c r="J439" s="105">
        <v>0</v>
      </c>
      <c r="K439" s="105">
        <v>0</v>
      </c>
      <c r="L439" s="107">
        <f t="shared" si="815"/>
        <v>-6000</v>
      </c>
      <c r="M439" s="108"/>
    </row>
    <row r="440" spans="1:13">
      <c r="A440" s="103" t="s">
        <v>593</v>
      </c>
      <c r="B440" s="104" t="s">
        <v>41</v>
      </c>
      <c r="C440" s="105" t="s">
        <v>14</v>
      </c>
      <c r="D440" s="106">
        <v>5000</v>
      </c>
      <c r="E440" s="106">
        <v>383.5</v>
      </c>
      <c r="F440" s="105">
        <v>384.5</v>
      </c>
      <c r="G440" s="105">
        <v>0</v>
      </c>
      <c r="H440" s="105">
        <v>0</v>
      </c>
      <c r="I440" s="107">
        <f t="shared" si="814"/>
        <v>5000</v>
      </c>
      <c r="J440" s="105">
        <v>0</v>
      </c>
      <c r="K440" s="105">
        <f t="shared" ref="K440:K449" si="816">SUM(H440-G440)*D440</f>
        <v>0</v>
      </c>
      <c r="L440" s="107">
        <f t="shared" si="815"/>
        <v>5000</v>
      </c>
      <c r="M440" s="108"/>
    </row>
    <row r="441" spans="1:13">
      <c r="A441" s="103" t="s">
        <v>593</v>
      </c>
      <c r="B441" s="104" t="s">
        <v>48</v>
      </c>
      <c r="C441" s="105" t="s">
        <v>14</v>
      </c>
      <c r="D441" s="106">
        <v>2400</v>
      </c>
      <c r="E441" s="106">
        <v>508.2</v>
      </c>
      <c r="F441" s="105">
        <v>510.5</v>
      </c>
      <c r="G441" s="105">
        <v>0</v>
      </c>
      <c r="H441" s="105">
        <v>0</v>
      </c>
      <c r="I441" s="107">
        <f t="shared" si="814"/>
        <v>5520.0000000000273</v>
      </c>
      <c r="J441" s="105">
        <v>0</v>
      </c>
      <c r="K441" s="105">
        <f t="shared" si="816"/>
        <v>0</v>
      </c>
      <c r="L441" s="107">
        <f t="shared" si="815"/>
        <v>5520.0000000000273</v>
      </c>
      <c r="M441" s="108"/>
    </row>
    <row r="442" spans="1:13">
      <c r="A442" s="103" t="s">
        <v>593</v>
      </c>
      <c r="B442" s="104" t="s">
        <v>74</v>
      </c>
      <c r="C442" s="105" t="s">
        <v>14</v>
      </c>
      <c r="D442" s="106">
        <v>8000</v>
      </c>
      <c r="E442" s="106">
        <v>95.5</v>
      </c>
      <c r="F442" s="105">
        <v>94.9</v>
      </c>
      <c r="G442" s="105">
        <v>0</v>
      </c>
      <c r="H442" s="105">
        <v>0</v>
      </c>
      <c r="I442" s="107">
        <f t="shared" si="814"/>
        <v>-4799.9999999999545</v>
      </c>
      <c r="J442" s="105">
        <v>0</v>
      </c>
      <c r="K442" s="105">
        <f t="shared" si="816"/>
        <v>0</v>
      </c>
      <c r="L442" s="107">
        <f t="shared" si="815"/>
        <v>-4799.9999999999545</v>
      </c>
      <c r="M442" s="108"/>
    </row>
    <row r="443" spans="1:13">
      <c r="A443" s="103" t="s">
        <v>592</v>
      </c>
      <c r="B443" s="104" t="s">
        <v>303</v>
      </c>
      <c r="C443" s="105" t="s">
        <v>14</v>
      </c>
      <c r="D443" s="106">
        <v>8000</v>
      </c>
      <c r="E443" s="106">
        <v>89.5</v>
      </c>
      <c r="F443" s="105">
        <v>90</v>
      </c>
      <c r="G443" s="105">
        <v>90.5</v>
      </c>
      <c r="H443" s="105">
        <v>91</v>
      </c>
      <c r="I443" s="107">
        <f t="shared" si="814"/>
        <v>4000</v>
      </c>
      <c r="J443" s="105">
        <f>SUM(G443-F443)*D443</f>
        <v>4000</v>
      </c>
      <c r="K443" s="105">
        <f t="shared" si="816"/>
        <v>4000</v>
      </c>
      <c r="L443" s="107">
        <f t="shared" si="815"/>
        <v>12000</v>
      </c>
      <c r="M443" s="108"/>
    </row>
    <row r="444" spans="1:13">
      <c r="A444" s="103" t="s">
        <v>592</v>
      </c>
      <c r="B444" s="104" t="s">
        <v>131</v>
      </c>
      <c r="C444" s="105" t="s">
        <v>14</v>
      </c>
      <c r="D444" s="106">
        <v>12000</v>
      </c>
      <c r="E444" s="106">
        <v>117.7</v>
      </c>
      <c r="F444" s="105">
        <v>119</v>
      </c>
      <c r="G444" s="105">
        <v>0</v>
      </c>
      <c r="H444" s="105">
        <v>0</v>
      </c>
      <c r="I444" s="107">
        <f>SUM(E444-F444)*D444</f>
        <v>-15599.999999999965</v>
      </c>
      <c r="J444" s="105">
        <v>0</v>
      </c>
      <c r="K444" s="105">
        <f t="shared" si="816"/>
        <v>0</v>
      </c>
      <c r="L444" s="107">
        <f t="shared" ref="L444" si="817">SUM(I444:K444)</f>
        <v>-15599.999999999965</v>
      </c>
      <c r="M444" s="108"/>
    </row>
    <row r="445" spans="1:13">
      <c r="A445" s="103" t="s">
        <v>592</v>
      </c>
      <c r="B445" s="104" t="s">
        <v>55</v>
      </c>
      <c r="C445" s="105" t="s">
        <v>14</v>
      </c>
      <c r="D445" s="106">
        <v>3500</v>
      </c>
      <c r="E445" s="106">
        <v>270</v>
      </c>
      <c r="F445" s="105">
        <v>268.5</v>
      </c>
      <c r="G445" s="105">
        <v>0</v>
      </c>
      <c r="H445" s="105">
        <v>0</v>
      </c>
      <c r="I445" s="107">
        <f t="shared" ref="I445:I447" si="818">SUM(F445-E445)*D445</f>
        <v>-5250</v>
      </c>
      <c r="J445" s="105">
        <v>0</v>
      </c>
      <c r="K445" s="105">
        <f t="shared" si="816"/>
        <v>0</v>
      </c>
      <c r="L445" s="107">
        <f t="shared" ref="L445" si="819">SUM(I445:K445)</f>
        <v>-5250</v>
      </c>
      <c r="M445" s="108"/>
    </row>
    <row r="446" spans="1:13">
      <c r="A446" s="103" t="s">
        <v>592</v>
      </c>
      <c r="B446" s="104" t="s">
        <v>41</v>
      </c>
      <c r="C446" s="105" t="s">
        <v>15</v>
      </c>
      <c r="D446" s="106">
        <v>5000</v>
      </c>
      <c r="E446" s="106">
        <v>377</v>
      </c>
      <c r="F446" s="105">
        <v>378.5</v>
      </c>
      <c r="G446" s="105">
        <v>0</v>
      </c>
      <c r="H446" s="105">
        <v>0</v>
      </c>
      <c r="I446" s="107">
        <f>SUM(E446-F446)*D446</f>
        <v>-7500</v>
      </c>
      <c r="J446" s="105">
        <v>0</v>
      </c>
      <c r="K446" s="105">
        <f t="shared" si="816"/>
        <v>0</v>
      </c>
      <c r="L446" s="107">
        <f t="shared" ref="L446" si="820">SUM(I446:K446)</f>
        <v>-7500</v>
      </c>
      <c r="M446" s="108"/>
    </row>
    <row r="447" spans="1:13">
      <c r="A447" s="103" t="s">
        <v>591</v>
      </c>
      <c r="B447" s="104" t="s">
        <v>58</v>
      </c>
      <c r="C447" s="105" t="s">
        <v>14</v>
      </c>
      <c r="D447" s="106">
        <v>7000</v>
      </c>
      <c r="E447" s="106">
        <v>218</v>
      </c>
      <c r="F447" s="105">
        <v>218.75</v>
      </c>
      <c r="G447" s="105">
        <v>0</v>
      </c>
      <c r="H447" s="105">
        <v>0</v>
      </c>
      <c r="I447" s="107">
        <f t="shared" si="818"/>
        <v>5250</v>
      </c>
      <c r="J447" s="105">
        <v>0</v>
      </c>
      <c r="K447" s="105">
        <f t="shared" si="816"/>
        <v>0</v>
      </c>
      <c r="L447" s="107">
        <f t="shared" ref="L447" si="821">SUM(I447:K447)</f>
        <v>5250</v>
      </c>
      <c r="M447" s="108"/>
    </row>
    <row r="448" spans="1:13">
      <c r="A448" s="103" t="s">
        <v>589</v>
      </c>
      <c r="B448" s="104" t="s">
        <v>33</v>
      </c>
      <c r="C448" s="105" t="s">
        <v>14</v>
      </c>
      <c r="D448" s="106">
        <v>3000</v>
      </c>
      <c r="E448" s="106">
        <v>155.25</v>
      </c>
      <c r="F448" s="105">
        <v>156.5</v>
      </c>
      <c r="G448" s="105">
        <v>158</v>
      </c>
      <c r="H448" s="105">
        <v>160</v>
      </c>
      <c r="I448" s="107">
        <f t="shared" ref="I448" si="822">SUM(F448-E448)*D448</f>
        <v>3750</v>
      </c>
      <c r="J448" s="105">
        <f>SUM(G448-F448)*D448</f>
        <v>4500</v>
      </c>
      <c r="K448" s="105">
        <f t="shared" si="816"/>
        <v>6000</v>
      </c>
      <c r="L448" s="107">
        <f t="shared" ref="L448" si="823">SUM(I448:K448)</f>
        <v>14250</v>
      </c>
      <c r="M448" s="108"/>
    </row>
    <row r="449" spans="1:13">
      <c r="A449" s="103" t="s">
        <v>589</v>
      </c>
      <c r="B449" s="104" t="s">
        <v>41</v>
      </c>
      <c r="C449" s="105" t="s">
        <v>14</v>
      </c>
      <c r="D449" s="106">
        <v>5000</v>
      </c>
      <c r="E449" s="106">
        <v>384</v>
      </c>
      <c r="F449" s="105">
        <v>385</v>
      </c>
      <c r="G449" s="105">
        <v>386</v>
      </c>
      <c r="H449" s="105">
        <v>389</v>
      </c>
      <c r="I449" s="107">
        <f t="shared" ref="I449" si="824">SUM(F449-E449)*D449</f>
        <v>5000</v>
      </c>
      <c r="J449" s="105">
        <f>SUM(G449-F449)*D449</f>
        <v>5000</v>
      </c>
      <c r="K449" s="105">
        <f t="shared" si="816"/>
        <v>15000</v>
      </c>
      <c r="L449" s="107">
        <f t="shared" ref="L449" si="825">SUM(I449:K449)</f>
        <v>25000</v>
      </c>
      <c r="M449" s="108"/>
    </row>
    <row r="450" spans="1:13">
      <c r="A450" s="103" t="s">
        <v>588</v>
      </c>
      <c r="B450" s="104" t="s">
        <v>41</v>
      </c>
      <c r="C450" s="105" t="s">
        <v>15</v>
      </c>
      <c r="D450" s="106">
        <v>5000</v>
      </c>
      <c r="E450" s="106">
        <v>379.4</v>
      </c>
      <c r="F450" s="105">
        <v>378.5</v>
      </c>
      <c r="G450" s="105">
        <v>377.5</v>
      </c>
      <c r="H450" s="105">
        <v>0</v>
      </c>
      <c r="I450" s="107">
        <f>SUM(E450-F450)*D450</f>
        <v>4499.9999999998863</v>
      </c>
      <c r="J450" s="105">
        <f>SUM(F450-G450)*D450</f>
        <v>5000</v>
      </c>
      <c r="K450" s="105">
        <v>0</v>
      </c>
      <c r="L450" s="107">
        <f t="shared" ref="L450" si="826">SUM(I450:K450)</f>
        <v>9499.9999999998872</v>
      </c>
      <c r="M450" s="108"/>
    </row>
    <row r="451" spans="1:13">
      <c r="A451" s="103" t="s">
        <v>588</v>
      </c>
      <c r="B451" s="104" t="s">
        <v>236</v>
      </c>
      <c r="C451" s="105" t="s">
        <v>14</v>
      </c>
      <c r="D451" s="106">
        <v>1000</v>
      </c>
      <c r="E451" s="106">
        <v>2455</v>
      </c>
      <c r="F451" s="105">
        <v>2460</v>
      </c>
      <c r="G451" s="105">
        <v>2465</v>
      </c>
      <c r="H451" s="105">
        <v>2470</v>
      </c>
      <c r="I451" s="107">
        <f t="shared" ref="I451" si="827">SUM(F451-E451)*D451</f>
        <v>5000</v>
      </c>
      <c r="J451" s="105">
        <f>SUM(G451-F451)*D451</f>
        <v>5000</v>
      </c>
      <c r="K451" s="105">
        <f>SUM(H451-G451)*D451</f>
        <v>5000</v>
      </c>
      <c r="L451" s="107">
        <f t="shared" ref="L451" si="828">SUM(I451:K451)</f>
        <v>15000</v>
      </c>
      <c r="M451" s="108"/>
    </row>
    <row r="452" spans="1:13">
      <c r="A452" s="103" t="s">
        <v>588</v>
      </c>
      <c r="B452" s="104" t="s">
        <v>48</v>
      </c>
      <c r="C452" s="105" t="s">
        <v>14</v>
      </c>
      <c r="D452" s="106">
        <v>2200</v>
      </c>
      <c r="E452" s="106">
        <v>488</v>
      </c>
      <c r="F452" s="105">
        <v>490</v>
      </c>
      <c r="G452" s="105">
        <v>492</v>
      </c>
      <c r="H452" s="105">
        <v>494</v>
      </c>
      <c r="I452" s="107">
        <f t="shared" ref="I452" si="829">SUM(F452-E452)*D452</f>
        <v>4400</v>
      </c>
      <c r="J452" s="105">
        <f>SUM(G452-F452)*D452</f>
        <v>4400</v>
      </c>
      <c r="K452" s="105">
        <f>SUM(H452-G452)*D452</f>
        <v>4400</v>
      </c>
      <c r="L452" s="107">
        <f t="shared" ref="L452" si="830">SUM(I452:K452)</f>
        <v>13200</v>
      </c>
      <c r="M452" s="108"/>
    </row>
    <row r="453" spans="1:13">
      <c r="A453" s="103" t="s">
        <v>586</v>
      </c>
      <c r="B453" s="104" t="s">
        <v>587</v>
      </c>
      <c r="C453" s="105" t="s">
        <v>14</v>
      </c>
      <c r="D453" s="106">
        <v>1500</v>
      </c>
      <c r="E453" s="106">
        <v>739</v>
      </c>
      <c r="F453" s="105">
        <v>742</v>
      </c>
      <c r="G453" s="105">
        <v>745</v>
      </c>
      <c r="H453" s="105">
        <v>0</v>
      </c>
      <c r="I453" s="107">
        <f t="shared" ref="I453" si="831">SUM(F453-E453)*D453</f>
        <v>4500</v>
      </c>
      <c r="J453" s="105">
        <f>SUM(G453-F453)*D453</f>
        <v>4500</v>
      </c>
      <c r="K453" s="105">
        <v>0</v>
      </c>
      <c r="L453" s="107">
        <f t="shared" ref="L453" si="832">SUM(I453:K453)</f>
        <v>9000</v>
      </c>
      <c r="M453" s="108"/>
    </row>
    <row r="454" spans="1:13">
      <c r="A454" s="103" t="s">
        <v>586</v>
      </c>
      <c r="B454" s="104" t="s">
        <v>271</v>
      </c>
      <c r="C454" s="105" t="s">
        <v>14</v>
      </c>
      <c r="D454" s="106">
        <v>16000</v>
      </c>
      <c r="E454" s="106">
        <v>57</v>
      </c>
      <c r="F454" s="105">
        <v>57</v>
      </c>
      <c r="G454" s="105">
        <v>0</v>
      </c>
      <c r="H454" s="105">
        <v>0</v>
      </c>
      <c r="I454" s="107">
        <f t="shared" ref="I454" si="833">SUM(F454-E454)*D454</f>
        <v>0</v>
      </c>
      <c r="J454" s="105">
        <v>0</v>
      </c>
      <c r="K454" s="105">
        <v>0</v>
      </c>
      <c r="L454" s="107">
        <f t="shared" ref="L454" si="834">SUM(I454:K454)</f>
        <v>0</v>
      </c>
      <c r="M454" s="108"/>
    </row>
    <row r="455" spans="1:13">
      <c r="A455" s="103" t="s">
        <v>586</v>
      </c>
      <c r="B455" s="104" t="s">
        <v>558</v>
      </c>
      <c r="C455" s="105" t="s">
        <v>14</v>
      </c>
      <c r="D455" s="106">
        <v>9000</v>
      </c>
      <c r="E455" s="106">
        <v>156</v>
      </c>
      <c r="F455" s="105">
        <v>155.25</v>
      </c>
      <c r="G455" s="105">
        <v>0</v>
      </c>
      <c r="H455" s="105">
        <v>0</v>
      </c>
      <c r="I455" s="107">
        <f t="shared" ref="I455" si="835">SUM(F455-E455)*D455</f>
        <v>-6750</v>
      </c>
      <c r="J455" s="105">
        <v>0</v>
      </c>
      <c r="K455" s="105">
        <v>0</v>
      </c>
      <c r="L455" s="107">
        <f t="shared" ref="L455" si="836">SUM(I455:K455)</f>
        <v>-6750</v>
      </c>
      <c r="M455" s="108"/>
    </row>
    <row r="456" spans="1:13">
      <c r="A456" s="103" t="s">
        <v>586</v>
      </c>
      <c r="B456" s="104" t="s">
        <v>463</v>
      </c>
      <c r="C456" s="105" t="s">
        <v>14</v>
      </c>
      <c r="D456" s="106">
        <v>12000</v>
      </c>
      <c r="E456" s="106">
        <v>123</v>
      </c>
      <c r="F456" s="105">
        <v>122.25</v>
      </c>
      <c r="G456" s="105">
        <v>0</v>
      </c>
      <c r="H456" s="105">
        <v>0</v>
      </c>
      <c r="I456" s="107">
        <f t="shared" ref="I456" si="837">SUM(F456-E456)*D456</f>
        <v>-9000</v>
      </c>
      <c r="J456" s="105">
        <v>0</v>
      </c>
      <c r="K456" s="105">
        <v>0</v>
      </c>
      <c r="L456" s="107">
        <f t="shared" ref="L456" si="838">SUM(I456:K456)</f>
        <v>-9000</v>
      </c>
      <c r="M456" s="108"/>
    </row>
    <row r="457" spans="1:13">
      <c r="A457" s="103" t="s">
        <v>585</v>
      </c>
      <c r="B457" s="104" t="s">
        <v>211</v>
      </c>
      <c r="C457" s="105" t="s">
        <v>14</v>
      </c>
      <c r="D457" s="106">
        <v>3400</v>
      </c>
      <c r="E457" s="106">
        <v>348</v>
      </c>
      <c r="F457" s="105">
        <v>350</v>
      </c>
      <c r="G457" s="105">
        <v>352</v>
      </c>
      <c r="H457" s="105">
        <v>354</v>
      </c>
      <c r="I457" s="107">
        <f t="shared" ref="I457" si="839">SUM(F457-E457)*D457</f>
        <v>6800</v>
      </c>
      <c r="J457" s="105">
        <f>SUM(G457-F457)*D457</f>
        <v>6800</v>
      </c>
      <c r="K457" s="105">
        <f>SUM(H457-G457)*D457</f>
        <v>6800</v>
      </c>
      <c r="L457" s="107">
        <f t="shared" ref="L457" si="840">SUM(I457:K457)</f>
        <v>20400</v>
      </c>
      <c r="M457" s="108"/>
    </row>
    <row r="458" spans="1:13">
      <c r="A458" s="103" t="s">
        <v>585</v>
      </c>
      <c r="B458" s="104" t="s">
        <v>55</v>
      </c>
      <c r="C458" s="105" t="s">
        <v>14</v>
      </c>
      <c r="D458" s="106">
        <v>2000</v>
      </c>
      <c r="E458" s="106">
        <v>280</v>
      </c>
      <c r="F458" s="105">
        <v>281</v>
      </c>
      <c r="G458" s="105">
        <v>0</v>
      </c>
      <c r="H458" s="105">
        <v>0</v>
      </c>
      <c r="I458" s="107">
        <f t="shared" ref="I458" si="841">SUM(F458-E458)*D458</f>
        <v>2000</v>
      </c>
      <c r="J458" s="105">
        <v>0</v>
      </c>
      <c r="K458" s="105">
        <f>SUM(H458-G458)*D458</f>
        <v>0</v>
      </c>
      <c r="L458" s="107">
        <f t="shared" ref="L458" si="842">SUM(I458:K458)</f>
        <v>2000</v>
      </c>
      <c r="M458" s="108"/>
    </row>
    <row r="459" spans="1:13">
      <c r="A459" s="103" t="s">
        <v>585</v>
      </c>
      <c r="B459" s="104" t="s">
        <v>465</v>
      </c>
      <c r="C459" s="105" t="s">
        <v>14</v>
      </c>
      <c r="D459" s="106">
        <v>8000</v>
      </c>
      <c r="E459" s="106">
        <v>136</v>
      </c>
      <c r="F459" s="105">
        <v>135.25</v>
      </c>
      <c r="G459" s="105">
        <v>0</v>
      </c>
      <c r="H459" s="105">
        <v>0</v>
      </c>
      <c r="I459" s="107">
        <f t="shared" ref="I459" si="843">SUM(F459-E459)*D459</f>
        <v>-6000</v>
      </c>
      <c r="J459" s="105">
        <v>0</v>
      </c>
      <c r="K459" s="105">
        <f>SUM(H459-G459)*D459</f>
        <v>0</v>
      </c>
      <c r="L459" s="107">
        <f t="shared" ref="L459" si="844">SUM(I459:K459)</f>
        <v>-6000</v>
      </c>
      <c r="M459" s="108"/>
    </row>
    <row r="460" spans="1:13">
      <c r="A460" s="103" t="s">
        <v>581</v>
      </c>
      <c r="B460" s="104" t="s">
        <v>121</v>
      </c>
      <c r="C460" s="105" t="s">
        <v>14</v>
      </c>
      <c r="D460" s="106">
        <v>4000</v>
      </c>
      <c r="E460" s="106">
        <v>282.5</v>
      </c>
      <c r="F460" s="105">
        <v>283.5</v>
      </c>
      <c r="G460" s="105">
        <v>284.5</v>
      </c>
      <c r="H460" s="105">
        <v>285.5</v>
      </c>
      <c r="I460" s="107">
        <f t="shared" ref="I460" si="845">SUM(F460-E460)*D460</f>
        <v>4000</v>
      </c>
      <c r="J460" s="105">
        <f>SUM(G460-F460)*D460</f>
        <v>4000</v>
      </c>
      <c r="K460" s="105">
        <f>SUM(H460-G460)*D460</f>
        <v>4000</v>
      </c>
      <c r="L460" s="107">
        <f t="shared" ref="L460" si="846">SUM(I460:K460)</f>
        <v>12000</v>
      </c>
      <c r="M460" s="108"/>
    </row>
    <row r="461" spans="1:13">
      <c r="A461" s="103" t="s">
        <v>581</v>
      </c>
      <c r="B461" s="104" t="s">
        <v>41</v>
      </c>
      <c r="C461" s="105" t="s">
        <v>14</v>
      </c>
      <c r="D461" s="106">
        <v>5000</v>
      </c>
      <c r="E461" s="106">
        <v>386</v>
      </c>
      <c r="F461" s="105">
        <v>387</v>
      </c>
      <c r="G461" s="105">
        <v>388</v>
      </c>
      <c r="H461" s="105">
        <v>389</v>
      </c>
      <c r="I461" s="107">
        <f t="shared" ref="I461" si="847">SUM(F461-E461)*D461</f>
        <v>5000</v>
      </c>
      <c r="J461" s="105">
        <f>SUM(G461-F461)*D461</f>
        <v>5000</v>
      </c>
      <c r="K461" s="105">
        <f>SUM(H461-G461)*D461</f>
        <v>5000</v>
      </c>
      <c r="L461" s="107">
        <f t="shared" ref="L461" si="848">SUM(I461:K461)</f>
        <v>15000</v>
      </c>
      <c r="M461" s="108"/>
    </row>
    <row r="462" spans="1:13">
      <c r="A462" s="103" t="s">
        <v>581</v>
      </c>
      <c r="B462" s="104" t="s">
        <v>251</v>
      </c>
      <c r="C462" s="105" t="s">
        <v>14</v>
      </c>
      <c r="D462" s="106">
        <v>8000</v>
      </c>
      <c r="E462" s="106">
        <v>120.8</v>
      </c>
      <c r="F462" s="105">
        <v>121.5</v>
      </c>
      <c r="G462" s="105">
        <v>122.5</v>
      </c>
      <c r="H462" s="105">
        <v>0</v>
      </c>
      <c r="I462" s="107">
        <f t="shared" ref="I462" si="849">SUM(F462-E462)*D462</f>
        <v>5600.0000000000227</v>
      </c>
      <c r="J462" s="105">
        <f>SUM(G462-F462)*D462</f>
        <v>8000</v>
      </c>
      <c r="K462" s="105">
        <v>0</v>
      </c>
      <c r="L462" s="107">
        <f t="shared" ref="L462" si="850">SUM(I462:K462)</f>
        <v>13600.000000000022</v>
      </c>
      <c r="M462" s="108"/>
    </row>
    <row r="463" spans="1:13">
      <c r="A463" s="103" t="s">
        <v>581</v>
      </c>
      <c r="B463" s="104" t="s">
        <v>128</v>
      </c>
      <c r="C463" s="105" t="s">
        <v>14</v>
      </c>
      <c r="D463" s="106">
        <v>6000</v>
      </c>
      <c r="E463" s="106">
        <v>264.5</v>
      </c>
      <c r="F463" s="105">
        <v>265.5</v>
      </c>
      <c r="G463" s="105">
        <v>0</v>
      </c>
      <c r="H463" s="105">
        <v>0</v>
      </c>
      <c r="I463" s="107">
        <f t="shared" ref="I463" si="851">SUM(F463-E463)*D463</f>
        <v>6000</v>
      </c>
      <c r="J463" s="105">
        <v>0</v>
      </c>
      <c r="K463" s="105">
        <v>0</v>
      </c>
      <c r="L463" s="107">
        <f t="shared" ref="L463" si="852">SUM(I463:K463)</f>
        <v>6000</v>
      </c>
      <c r="M463" s="108"/>
    </row>
    <row r="464" spans="1:13">
      <c r="A464" s="103"/>
      <c r="B464" s="104"/>
      <c r="C464" s="105"/>
      <c r="D464" s="106"/>
      <c r="E464" s="106"/>
      <c r="F464" s="105"/>
      <c r="G464" s="105"/>
      <c r="H464" s="105"/>
      <c r="I464" s="107"/>
      <c r="J464" s="105"/>
      <c r="K464" s="105"/>
      <c r="L464" s="107"/>
      <c r="M464" s="108"/>
    </row>
    <row r="465" spans="1:13">
      <c r="A465" s="127"/>
      <c r="B465" s="110"/>
      <c r="C465" s="109"/>
      <c r="D465" s="128"/>
      <c r="E465" s="128"/>
      <c r="F465" s="109"/>
      <c r="G465" s="109" t="s">
        <v>547</v>
      </c>
      <c r="H465" s="109"/>
      <c r="I465" s="109">
        <f>SUM(I405:I463)</f>
        <v>108135.00000000047</v>
      </c>
      <c r="J465" s="109" t="s">
        <v>548</v>
      </c>
      <c r="K465" s="109"/>
      <c r="L465" s="109">
        <f>SUM(L405:L463)</f>
        <v>364935.00000000029</v>
      </c>
      <c r="M465" s="108"/>
    </row>
    <row r="466" spans="1:13">
      <c r="A466" s="108"/>
      <c r="B466" s="108"/>
      <c r="C466" s="108"/>
      <c r="D466" s="108"/>
      <c r="E466" s="108"/>
      <c r="F466" s="108"/>
      <c r="G466" s="105"/>
      <c r="H466" s="105"/>
      <c r="I466" s="107"/>
      <c r="J466" s="105"/>
      <c r="K466" s="105"/>
      <c r="L466" s="107"/>
      <c r="M466" s="108"/>
    </row>
    <row r="467" spans="1:13">
      <c r="A467" s="110"/>
      <c r="B467" s="111"/>
      <c r="C467" s="111"/>
      <c r="D467" s="111"/>
      <c r="E467" s="111"/>
      <c r="F467" s="129">
        <v>43525</v>
      </c>
      <c r="G467" s="111"/>
      <c r="H467" s="111"/>
      <c r="I467" s="111"/>
      <c r="J467" s="111"/>
      <c r="K467" s="111"/>
      <c r="L467" s="111"/>
      <c r="M467" s="108"/>
    </row>
    <row r="468" spans="1:13">
      <c r="A468" s="103"/>
      <c r="B468" s="104"/>
      <c r="C468" s="105"/>
      <c r="D468" s="106"/>
      <c r="E468" s="106"/>
      <c r="F468" s="105"/>
      <c r="G468" s="105"/>
      <c r="H468" s="105"/>
      <c r="I468" s="107"/>
      <c r="J468" s="109" t="s">
        <v>590</v>
      </c>
      <c r="K468" s="111"/>
      <c r="L468" s="130">
        <v>0.78</v>
      </c>
      <c r="M468" s="108"/>
    </row>
    <row r="469" spans="1:13">
      <c r="A469" s="103" t="s">
        <v>580</v>
      </c>
      <c r="B469" s="104" t="s">
        <v>49</v>
      </c>
      <c r="C469" s="105" t="s">
        <v>14</v>
      </c>
      <c r="D469" s="106">
        <v>2000</v>
      </c>
      <c r="E469" s="106">
        <v>776</v>
      </c>
      <c r="F469" s="105">
        <v>778</v>
      </c>
      <c r="G469" s="105">
        <v>780</v>
      </c>
      <c r="H469" s="105">
        <v>782</v>
      </c>
      <c r="I469" s="107">
        <f t="shared" ref="I469" si="853">SUM(F469-E469)*D469</f>
        <v>4000</v>
      </c>
      <c r="J469" s="105">
        <f t="shared" ref="J469:J474" si="854">SUM(G469-F469)*D469</f>
        <v>4000</v>
      </c>
      <c r="K469" s="105">
        <f>SUM(H469-G469)*D469</f>
        <v>4000</v>
      </c>
      <c r="L469" s="107">
        <f t="shared" ref="L469" si="855">SUM(I469:K469)</f>
        <v>12000</v>
      </c>
      <c r="M469" s="108"/>
    </row>
    <row r="470" spans="1:13">
      <c r="A470" s="103" t="s">
        <v>580</v>
      </c>
      <c r="B470" s="104" t="s">
        <v>69</v>
      </c>
      <c r="C470" s="105" t="s">
        <v>14</v>
      </c>
      <c r="D470" s="106">
        <v>1500</v>
      </c>
      <c r="E470" s="106">
        <v>846</v>
      </c>
      <c r="F470" s="105">
        <v>849</v>
      </c>
      <c r="G470" s="105">
        <v>852</v>
      </c>
      <c r="H470" s="105">
        <v>855</v>
      </c>
      <c r="I470" s="107">
        <f t="shared" ref="I470" si="856">SUM(F470-E470)*D470</f>
        <v>4500</v>
      </c>
      <c r="J470" s="105">
        <f t="shared" si="854"/>
        <v>4500</v>
      </c>
      <c r="K470" s="105">
        <f>SUM(H470-G470)*D470</f>
        <v>4500</v>
      </c>
      <c r="L470" s="107">
        <f t="shared" ref="L470" si="857">SUM(I470:K470)</f>
        <v>13500</v>
      </c>
      <c r="M470" s="108"/>
    </row>
    <row r="471" spans="1:13">
      <c r="A471" s="103" t="s">
        <v>578</v>
      </c>
      <c r="B471" s="104" t="s">
        <v>33</v>
      </c>
      <c r="C471" s="105" t="s">
        <v>14</v>
      </c>
      <c r="D471" s="106">
        <v>3000</v>
      </c>
      <c r="E471" s="106">
        <v>141</v>
      </c>
      <c r="F471" s="105">
        <v>142.5</v>
      </c>
      <c r="G471" s="105">
        <v>144</v>
      </c>
      <c r="H471" s="105">
        <v>146</v>
      </c>
      <c r="I471" s="107">
        <f t="shared" ref="I471" si="858">SUM(F471-E471)*D471</f>
        <v>4500</v>
      </c>
      <c r="J471" s="105">
        <f t="shared" si="854"/>
        <v>4500</v>
      </c>
      <c r="K471" s="105">
        <f>SUM(H471-G471)*D471</f>
        <v>6000</v>
      </c>
      <c r="L471" s="107">
        <f t="shared" ref="L471" si="859">SUM(I471:K471)</f>
        <v>15000</v>
      </c>
      <c r="M471" s="108"/>
    </row>
    <row r="472" spans="1:13">
      <c r="A472" s="103" t="s">
        <v>578</v>
      </c>
      <c r="B472" s="104" t="s">
        <v>579</v>
      </c>
      <c r="C472" s="105" t="s">
        <v>14</v>
      </c>
      <c r="D472" s="106">
        <v>1000</v>
      </c>
      <c r="E472" s="106">
        <v>771.5</v>
      </c>
      <c r="F472" s="105">
        <v>775</v>
      </c>
      <c r="G472" s="105">
        <v>780</v>
      </c>
      <c r="H472" s="105">
        <v>786</v>
      </c>
      <c r="I472" s="107">
        <f t="shared" ref="I472" si="860">SUM(F472-E472)*D472</f>
        <v>3500</v>
      </c>
      <c r="J472" s="105">
        <f t="shared" si="854"/>
        <v>5000</v>
      </c>
      <c r="K472" s="105">
        <f>SUM(H472-G472)*D472</f>
        <v>6000</v>
      </c>
      <c r="L472" s="107">
        <f t="shared" ref="L472" si="861">SUM(I472:K472)</f>
        <v>14500</v>
      </c>
      <c r="M472" s="108"/>
    </row>
    <row r="473" spans="1:13">
      <c r="A473" s="103" t="s">
        <v>578</v>
      </c>
      <c r="B473" s="104" t="s">
        <v>102</v>
      </c>
      <c r="C473" s="105" t="s">
        <v>14</v>
      </c>
      <c r="D473" s="106">
        <v>3000</v>
      </c>
      <c r="E473" s="106">
        <v>609</v>
      </c>
      <c r="F473" s="105">
        <v>611</v>
      </c>
      <c r="G473" s="105">
        <v>613</v>
      </c>
      <c r="H473" s="105">
        <v>0</v>
      </c>
      <c r="I473" s="107">
        <f t="shared" ref="I473" si="862">SUM(F473-E473)*D473</f>
        <v>6000</v>
      </c>
      <c r="J473" s="105">
        <f t="shared" si="854"/>
        <v>6000</v>
      </c>
      <c r="K473" s="105">
        <v>0</v>
      </c>
      <c r="L473" s="107">
        <f t="shared" ref="L473" si="863">SUM(I473:K473)</f>
        <v>12000</v>
      </c>
      <c r="M473" s="108"/>
    </row>
    <row r="474" spans="1:13">
      <c r="A474" s="103" t="s">
        <v>577</v>
      </c>
      <c r="B474" s="104" t="s">
        <v>46</v>
      </c>
      <c r="C474" s="105" t="s">
        <v>14</v>
      </c>
      <c r="D474" s="106">
        <v>2000</v>
      </c>
      <c r="E474" s="106">
        <v>592</v>
      </c>
      <c r="F474" s="105">
        <v>594</v>
      </c>
      <c r="G474" s="105">
        <v>596</v>
      </c>
      <c r="H474" s="105">
        <v>598</v>
      </c>
      <c r="I474" s="107">
        <f t="shared" ref="I474" si="864">SUM(F474-E474)*D474</f>
        <v>4000</v>
      </c>
      <c r="J474" s="105">
        <f t="shared" si="854"/>
        <v>4000</v>
      </c>
      <c r="K474" s="105">
        <f>SUM(H474-G474)*D474</f>
        <v>4000</v>
      </c>
      <c r="L474" s="107">
        <f t="shared" ref="L474" si="865">SUM(I474:K474)</f>
        <v>12000</v>
      </c>
      <c r="M474" s="108"/>
    </row>
    <row r="475" spans="1:13">
      <c r="A475" s="103" t="s">
        <v>577</v>
      </c>
      <c r="B475" s="104" t="s">
        <v>564</v>
      </c>
      <c r="C475" s="105" t="s">
        <v>14</v>
      </c>
      <c r="D475" s="106">
        <v>16000</v>
      </c>
      <c r="E475" s="106">
        <v>113.2</v>
      </c>
      <c r="F475" s="105">
        <v>112.75</v>
      </c>
      <c r="G475" s="105">
        <v>0</v>
      </c>
      <c r="H475" s="105">
        <v>0</v>
      </c>
      <c r="I475" s="107">
        <f t="shared" ref="I475" si="866">SUM(F475-E475)*D475</f>
        <v>-7200.0000000000455</v>
      </c>
      <c r="J475" s="105">
        <v>0</v>
      </c>
      <c r="K475" s="105">
        <f>SUM(H475-G475)*D475</f>
        <v>0</v>
      </c>
      <c r="L475" s="107">
        <f t="shared" ref="L475" si="867">SUM(I475:K475)</f>
        <v>-7200.0000000000455</v>
      </c>
      <c r="M475" s="108"/>
    </row>
    <row r="476" spans="1:13">
      <c r="A476" s="103" t="s">
        <v>575</v>
      </c>
      <c r="B476" s="104" t="s">
        <v>41</v>
      </c>
      <c r="C476" s="105" t="s">
        <v>14</v>
      </c>
      <c r="D476" s="106">
        <v>5000</v>
      </c>
      <c r="E476" s="106">
        <v>366</v>
      </c>
      <c r="F476" s="105">
        <v>367</v>
      </c>
      <c r="G476" s="105">
        <v>368</v>
      </c>
      <c r="H476" s="105">
        <v>369</v>
      </c>
      <c r="I476" s="107">
        <f t="shared" ref="I476" si="868">SUM(F476-E476)*D476</f>
        <v>5000</v>
      </c>
      <c r="J476" s="105">
        <f>SUM(G476-F476)*D476</f>
        <v>5000</v>
      </c>
      <c r="K476" s="105">
        <f>SUM(H476-G476)*D476</f>
        <v>5000</v>
      </c>
      <c r="L476" s="107">
        <f t="shared" ref="L476" si="869">SUM(I476:K476)</f>
        <v>15000</v>
      </c>
      <c r="M476" s="108"/>
    </row>
    <row r="477" spans="1:13">
      <c r="A477" s="103" t="s">
        <v>575</v>
      </c>
      <c r="B477" s="104" t="s">
        <v>42</v>
      </c>
      <c r="C477" s="105" t="s">
        <v>14</v>
      </c>
      <c r="D477" s="106">
        <v>5000</v>
      </c>
      <c r="E477" s="106">
        <v>203.75</v>
      </c>
      <c r="F477" s="105">
        <v>204.75</v>
      </c>
      <c r="G477" s="105">
        <v>205.75</v>
      </c>
      <c r="H477" s="105">
        <v>0</v>
      </c>
      <c r="I477" s="107">
        <f t="shared" ref="I477" si="870">SUM(F477-E477)*D477</f>
        <v>5000</v>
      </c>
      <c r="J477" s="105">
        <f>SUM(G477-F477)*D477</f>
        <v>5000</v>
      </c>
      <c r="K477" s="105">
        <v>0</v>
      </c>
      <c r="L477" s="107">
        <f t="shared" ref="L477" si="871">SUM(I477:K477)</f>
        <v>10000</v>
      </c>
      <c r="M477" s="108"/>
    </row>
    <row r="478" spans="1:13">
      <c r="A478" s="103" t="s">
        <v>575</v>
      </c>
      <c r="B478" s="104" t="s">
        <v>265</v>
      </c>
      <c r="C478" s="105" t="s">
        <v>14</v>
      </c>
      <c r="D478" s="106">
        <v>9000</v>
      </c>
      <c r="E478" s="106">
        <v>98</v>
      </c>
      <c r="F478" s="105">
        <v>98.7</v>
      </c>
      <c r="G478" s="105">
        <v>99.5</v>
      </c>
      <c r="H478" s="105">
        <v>0</v>
      </c>
      <c r="I478" s="107">
        <f t="shared" ref="I478:I479" si="872">SUM(F478-E478)*D478</f>
        <v>6300.0000000000255</v>
      </c>
      <c r="J478" s="105">
        <f>SUM(G478-F478)*D478</f>
        <v>7199.9999999999745</v>
      </c>
      <c r="K478" s="105">
        <v>0</v>
      </c>
      <c r="L478" s="107">
        <f t="shared" ref="L478:L479" si="873">SUM(I478:K478)</f>
        <v>13500</v>
      </c>
      <c r="M478" s="108"/>
    </row>
    <row r="479" spans="1:13">
      <c r="A479" s="103" t="s">
        <v>575</v>
      </c>
      <c r="B479" s="104" t="s">
        <v>576</v>
      </c>
      <c r="C479" s="105" t="s">
        <v>14</v>
      </c>
      <c r="D479" s="106">
        <v>26000</v>
      </c>
      <c r="E479" s="106">
        <v>45</v>
      </c>
      <c r="F479" s="105">
        <v>45</v>
      </c>
      <c r="G479" s="105">
        <v>0</v>
      </c>
      <c r="H479" s="105">
        <v>0</v>
      </c>
      <c r="I479" s="107">
        <f t="shared" si="872"/>
        <v>0</v>
      </c>
      <c r="J479" s="105">
        <v>0</v>
      </c>
      <c r="K479" s="105">
        <v>0</v>
      </c>
      <c r="L479" s="107">
        <f t="shared" si="873"/>
        <v>0</v>
      </c>
      <c r="M479" s="108"/>
    </row>
    <row r="480" spans="1:13">
      <c r="A480" s="103" t="s">
        <v>575</v>
      </c>
      <c r="B480" s="104" t="s">
        <v>233</v>
      </c>
      <c r="C480" s="105" t="s">
        <v>14</v>
      </c>
      <c r="D480" s="106">
        <v>12000</v>
      </c>
      <c r="E480" s="106">
        <v>154</v>
      </c>
      <c r="F480" s="105">
        <v>153.25</v>
      </c>
      <c r="G480" s="105">
        <v>99.5</v>
      </c>
      <c r="H480" s="105">
        <v>0</v>
      </c>
      <c r="I480" s="107">
        <f t="shared" ref="I480" si="874">SUM(F480-E480)*D480</f>
        <v>-9000</v>
      </c>
      <c r="J480" s="105">
        <v>0</v>
      </c>
      <c r="K480" s="105">
        <v>0</v>
      </c>
      <c r="L480" s="107">
        <f t="shared" ref="L480" si="875">SUM(I480:K480)</f>
        <v>-9000</v>
      </c>
      <c r="M480" s="108"/>
    </row>
    <row r="481" spans="1:13">
      <c r="A481" s="103" t="s">
        <v>573</v>
      </c>
      <c r="B481" s="104" t="s">
        <v>564</v>
      </c>
      <c r="C481" s="105" t="s">
        <v>14</v>
      </c>
      <c r="D481" s="106">
        <v>16000</v>
      </c>
      <c r="E481" s="106">
        <v>110.85</v>
      </c>
      <c r="F481" s="105">
        <v>111.15</v>
      </c>
      <c r="G481" s="105">
        <v>0</v>
      </c>
      <c r="H481" s="105">
        <v>0</v>
      </c>
      <c r="I481" s="107">
        <f t="shared" ref="I481" si="876">SUM(F481-E481)*D481</f>
        <v>4800.0000000001819</v>
      </c>
      <c r="J481" s="105">
        <v>0</v>
      </c>
      <c r="K481" s="105">
        <v>0</v>
      </c>
      <c r="L481" s="107">
        <f t="shared" ref="L481" si="877">SUM(I481:K481)</f>
        <v>4800.0000000001819</v>
      </c>
      <c r="M481" s="108"/>
    </row>
    <row r="482" spans="1:13">
      <c r="A482" s="103" t="s">
        <v>574</v>
      </c>
      <c r="B482" s="104" t="s">
        <v>127</v>
      </c>
      <c r="C482" s="105" t="s">
        <v>14</v>
      </c>
      <c r="D482" s="106">
        <v>9000</v>
      </c>
      <c r="E482" s="106">
        <v>147.5</v>
      </c>
      <c r="F482" s="105">
        <v>148</v>
      </c>
      <c r="G482" s="105">
        <v>148.5</v>
      </c>
      <c r="H482" s="105">
        <v>0</v>
      </c>
      <c r="I482" s="107">
        <f t="shared" ref="I482" si="878">SUM(F482-E482)*D482</f>
        <v>4500</v>
      </c>
      <c r="J482" s="105">
        <f>SUM(G482-F482)*D482</f>
        <v>4500</v>
      </c>
      <c r="K482" s="105">
        <v>0</v>
      </c>
      <c r="L482" s="107">
        <f t="shared" ref="L482" si="879">SUM(I482:K482)</f>
        <v>9000</v>
      </c>
      <c r="M482" s="108"/>
    </row>
    <row r="483" spans="1:13">
      <c r="A483" s="103" t="s">
        <v>574</v>
      </c>
      <c r="B483" s="104" t="s">
        <v>55</v>
      </c>
      <c r="C483" s="105" t="s">
        <v>14</v>
      </c>
      <c r="D483" s="106">
        <v>3500</v>
      </c>
      <c r="E483" s="106">
        <v>258</v>
      </c>
      <c r="F483" s="105">
        <v>256</v>
      </c>
      <c r="G483" s="105">
        <v>0</v>
      </c>
      <c r="H483" s="105">
        <v>0</v>
      </c>
      <c r="I483" s="107">
        <f t="shared" ref="I483" si="880">SUM(F483-E483)*D483</f>
        <v>-7000</v>
      </c>
      <c r="J483" s="105">
        <v>0</v>
      </c>
      <c r="K483" s="105">
        <v>0</v>
      </c>
      <c r="L483" s="107">
        <f t="shared" ref="L483" si="881">SUM(I483:K483)</f>
        <v>-7000</v>
      </c>
      <c r="M483" s="108"/>
    </row>
    <row r="484" spans="1:13">
      <c r="A484" s="103" t="s">
        <v>572</v>
      </c>
      <c r="B484" s="104" t="s">
        <v>123</v>
      </c>
      <c r="C484" s="105" t="s">
        <v>14</v>
      </c>
      <c r="D484" s="106">
        <v>1600</v>
      </c>
      <c r="E484" s="106">
        <v>835</v>
      </c>
      <c r="F484" s="105">
        <v>839</v>
      </c>
      <c r="G484" s="105">
        <v>0</v>
      </c>
      <c r="H484" s="105">
        <v>0</v>
      </c>
      <c r="I484" s="107">
        <f t="shared" ref="I484" si="882">SUM(F484-E484)*D484</f>
        <v>6400</v>
      </c>
      <c r="J484" s="105">
        <v>0</v>
      </c>
      <c r="K484" s="105">
        <f>SUM(H484-G484)*D484</f>
        <v>0</v>
      </c>
      <c r="L484" s="107">
        <f t="shared" ref="L484" si="883">SUM(I484:K484)</f>
        <v>6400</v>
      </c>
      <c r="M484" s="108"/>
    </row>
    <row r="485" spans="1:13">
      <c r="A485" s="103" t="s">
        <v>570</v>
      </c>
      <c r="B485" s="104" t="s">
        <v>233</v>
      </c>
      <c r="C485" s="105" t="s">
        <v>14</v>
      </c>
      <c r="D485" s="106">
        <v>12000</v>
      </c>
      <c r="E485" s="106">
        <v>147.19999999999999</v>
      </c>
      <c r="F485" s="105">
        <v>147.69999999999999</v>
      </c>
      <c r="G485" s="105">
        <v>148.25</v>
      </c>
      <c r="H485" s="105">
        <v>149</v>
      </c>
      <c r="I485" s="107">
        <f t="shared" ref="I485" si="884">SUM(F485-E485)*D485</f>
        <v>6000</v>
      </c>
      <c r="J485" s="105">
        <f>SUM(G485-F485)*D485</f>
        <v>6600.0000000001364</v>
      </c>
      <c r="K485" s="105">
        <f>SUM(H485-G485)*D485</f>
        <v>9000</v>
      </c>
      <c r="L485" s="107">
        <f t="shared" ref="L485" si="885">SUM(I485:K485)</f>
        <v>21600.000000000138</v>
      </c>
      <c r="M485" s="108"/>
    </row>
    <row r="486" spans="1:13">
      <c r="A486" s="103" t="s">
        <v>570</v>
      </c>
      <c r="B486" s="104" t="s">
        <v>40</v>
      </c>
      <c r="C486" s="105" t="s">
        <v>14</v>
      </c>
      <c r="D486" s="106">
        <v>8000</v>
      </c>
      <c r="E486" s="106">
        <v>125.5</v>
      </c>
      <c r="F486" s="105">
        <v>126</v>
      </c>
      <c r="G486" s="105">
        <v>126.5</v>
      </c>
      <c r="H486" s="105">
        <v>0</v>
      </c>
      <c r="I486" s="107">
        <f t="shared" ref="I486" si="886">SUM(F486-E486)*D486</f>
        <v>4000</v>
      </c>
      <c r="J486" s="105">
        <f>SUM(G486-F486)*D486</f>
        <v>4000</v>
      </c>
      <c r="K486" s="105">
        <v>0</v>
      </c>
      <c r="L486" s="107">
        <f t="shared" ref="L486" si="887">SUM(I486:K486)</f>
        <v>8000</v>
      </c>
      <c r="M486" s="108"/>
    </row>
    <row r="487" spans="1:13">
      <c r="A487" s="103" t="s">
        <v>570</v>
      </c>
      <c r="B487" s="104" t="s">
        <v>121</v>
      </c>
      <c r="C487" s="105" t="s">
        <v>14</v>
      </c>
      <c r="D487" s="106">
        <v>4000</v>
      </c>
      <c r="E487" s="106">
        <v>272</v>
      </c>
      <c r="F487" s="105">
        <v>273</v>
      </c>
      <c r="G487" s="105">
        <v>0</v>
      </c>
      <c r="H487" s="105">
        <v>27</v>
      </c>
      <c r="I487" s="107">
        <f t="shared" ref="I487" si="888">SUM(F487-E487)*D487</f>
        <v>4000</v>
      </c>
      <c r="J487" s="105">
        <v>0</v>
      </c>
      <c r="K487" s="105">
        <v>0</v>
      </c>
      <c r="L487" s="107">
        <f t="shared" ref="L487" si="889">SUM(I487:K487)</f>
        <v>4000</v>
      </c>
      <c r="M487" s="108"/>
    </row>
    <row r="488" spans="1:13">
      <c r="A488" s="103" t="s">
        <v>570</v>
      </c>
      <c r="B488" s="104" t="s">
        <v>571</v>
      </c>
      <c r="C488" s="105" t="s">
        <v>14</v>
      </c>
      <c r="D488" s="106">
        <v>2000</v>
      </c>
      <c r="E488" s="106">
        <v>790</v>
      </c>
      <c r="F488" s="105">
        <v>793</v>
      </c>
      <c r="G488" s="105">
        <v>0</v>
      </c>
      <c r="H488" s="105">
        <v>0</v>
      </c>
      <c r="I488" s="107">
        <f t="shared" ref="I488" si="890">SUM(F488-E488)*D488</f>
        <v>6000</v>
      </c>
      <c r="J488" s="105">
        <v>0</v>
      </c>
      <c r="K488" s="105">
        <v>0</v>
      </c>
      <c r="L488" s="107">
        <f t="shared" ref="L488" si="891">SUM(I488:K488)</f>
        <v>6000</v>
      </c>
      <c r="M488" s="108"/>
    </row>
    <row r="489" spans="1:13">
      <c r="A489" s="103" t="s">
        <v>570</v>
      </c>
      <c r="B489" s="104" t="s">
        <v>64</v>
      </c>
      <c r="C489" s="105" t="s">
        <v>14</v>
      </c>
      <c r="D489" s="106">
        <v>14000</v>
      </c>
      <c r="E489" s="106">
        <v>93.5</v>
      </c>
      <c r="F489" s="105">
        <v>93.5</v>
      </c>
      <c r="G489" s="105">
        <v>0</v>
      </c>
      <c r="H489" s="105">
        <v>0</v>
      </c>
      <c r="I489" s="107">
        <f t="shared" ref="I489" si="892">SUM(F489-E489)*D489</f>
        <v>0</v>
      </c>
      <c r="J489" s="105">
        <v>0</v>
      </c>
      <c r="K489" s="105">
        <v>0</v>
      </c>
      <c r="L489" s="107">
        <f t="shared" ref="L489" si="893">SUM(I489:K489)</f>
        <v>0</v>
      </c>
      <c r="M489" s="108"/>
    </row>
    <row r="490" spans="1:13">
      <c r="A490" s="103" t="s">
        <v>568</v>
      </c>
      <c r="B490" s="104" t="s">
        <v>72</v>
      </c>
      <c r="C490" s="105" t="s">
        <v>14</v>
      </c>
      <c r="D490" s="106">
        <v>1000</v>
      </c>
      <c r="E490" s="106">
        <v>1377</v>
      </c>
      <c r="F490" s="105">
        <v>1382</v>
      </c>
      <c r="G490" s="105">
        <v>1387</v>
      </c>
      <c r="H490" s="105">
        <v>1395</v>
      </c>
      <c r="I490" s="107">
        <f t="shared" ref="I490" si="894">SUM(F490-E490)*D490</f>
        <v>5000</v>
      </c>
      <c r="J490" s="105">
        <f>SUM(G490-F490)*D490</f>
        <v>5000</v>
      </c>
      <c r="K490" s="105">
        <f>SUM(H490-G490)*D490</f>
        <v>8000</v>
      </c>
      <c r="L490" s="107">
        <f t="shared" ref="L490" si="895">SUM(I490:K490)</f>
        <v>18000</v>
      </c>
      <c r="M490" s="108"/>
    </row>
    <row r="491" spans="1:13">
      <c r="A491" s="103" t="s">
        <v>568</v>
      </c>
      <c r="B491" s="104" t="s">
        <v>41</v>
      </c>
      <c r="C491" s="105" t="s">
        <v>14</v>
      </c>
      <c r="D491" s="106">
        <v>5000</v>
      </c>
      <c r="E491" s="106">
        <v>371</v>
      </c>
      <c r="F491" s="105">
        <v>372</v>
      </c>
      <c r="G491" s="105">
        <v>373</v>
      </c>
      <c r="H491" s="105">
        <v>374</v>
      </c>
      <c r="I491" s="107">
        <f t="shared" ref="I491" si="896">SUM(F491-E491)*D491</f>
        <v>5000</v>
      </c>
      <c r="J491" s="105">
        <f>SUM(G491-F491)*D491</f>
        <v>5000</v>
      </c>
      <c r="K491" s="105">
        <f>SUM(H491-G491)*D491</f>
        <v>5000</v>
      </c>
      <c r="L491" s="107">
        <f t="shared" ref="L491" si="897">SUM(I491:K491)</f>
        <v>15000</v>
      </c>
      <c r="M491" s="108"/>
    </row>
    <row r="492" spans="1:13">
      <c r="A492" s="103" t="s">
        <v>568</v>
      </c>
      <c r="B492" s="104" t="s">
        <v>569</v>
      </c>
      <c r="C492" s="105" t="s">
        <v>14</v>
      </c>
      <c r="D492" s="106">
        <v>6000</v>
      </c>
      <c r="E492" s="106">
        <v>261</v>
      </c>
      <c r="F492" s="105">
        <v>262</v>
      </c>
      <c r="G492" s="105">
        <v>263</v>
      </c>
      <c r="H492" s="105">
        <v>264</v>
      </c>
      <c r="I492" s="107">
        <f t="shared" ref="I492" si="898">SUM(F492-E492)*D492</f>
        <v>6000</v>
      </c>
      <c r="J492" s="105">
        <f>SUM(G492-F492)*D492</f>
        <v>6000</v>
      </c>
      <c r="K492" s="105">
        <f>SUM(H492-G492)*D492</f>
        <v>6000</v>
      </c>
      <c r="L492" s="107">
        <f t="shared" ref="L492" si="899">SUM(I492:K492)</f>
        <v>18000</v>
      </c>
      <c r="M492" s="108"/>
    </row>
    <row r="493" spans="1:13">
      <c r="A493" s="103" t="s">
        <v>568</v>
      </c>
      <c r="B493" s="104" t="s">
        <v>40</v>
      </c>
      <c r="C493" s="105" t="s">
        <v>14</v>
      </c>
      <c r="D493" s="106">
        <v>8000</v>
      </c>
      <c r="E493" s="106">
        <v>120.5</v>
      </c>
      <c r="F493" s="105">
        <v>121</v>
      </c>
      <c r="G493" s="105">
        <v>121.5</v>
      </c>
      <c r="H493" s="105">
        <v>122</v>
      </c>
      <c r="I493" s="107">
        <f t="shared" ref="I493" si="900">SUM(F493-E493)*D493</f>
        <v>4000</v>
      </c>
      <c r="J493" s="105">
        <f>SUM(G493-F493)*D493</f>
        <v>4000</v>
      </c>
      <c r="K493" s="105">
        <f>SUM(H493-G493)*D493</f>
        <v>4000</v>
      </c>
      <c r="L493" s="107">
        <f t="shared" ref="L493" si="901">SUM(I493:K493)</f>
        <v>12000</v>
      </c>
      <c r="M493" s="108"/>
    </row>
    <row r="494" spans="1:13">
      <c r="A494" s="103" t="s">
        <v>568</v>
      </c>
      <c r="B494" s="104" t="s">
        <v>92</v>
      </c>
      <c r="C494" s="105" t="s">
        <v>14</v>
      </c>
      <c r="D494" s="106">
        <v>1200</v>
      </c>
      <c r="E494" s="106">
        <v>1330</v>
      </c>
      <c r="F494" s="105">
        <v>1324</v>
      </c>
      <c r="G494" s="105">
        <v>0</v>
      </c>
      <c r="H494" s="105">
        <v>0</v>
      </c>
      <c r="I494" s="107">
        <f t="shared" ref="I494" si="902">SUM(F494-E494)*D494</f>
        <v>-7200</v>
      </c>
      <c r="J494" s="105">
        <v>0</v>
      </c>
      <c r="K494" s="105">
        <f>SUM(H494-G494)*D494</f>
        <v>0</v>
      </c>
      <c r="L494" s="107">
        <f t="shared" ref="L494" si="903">SUM(I494:K494)</f>
        <v>-7200</v>
      </c>
      <c r="M494" s="108"/>
    </row>
    <row r="495" spans="1:13">
      <c r="A495" s="103" t="s">
        <v>567</v>
      </c>
      <c r="B495" s="104" t="s">
        <v>46</v>
      </c>
      <c r="C495" s="105" t="s">
        <v>14</v>
      </c>
      <c r="D495" s="106">
        <v>2000</v>
      </c>
      <c r="E495" s="106">
        <v>626</v>
      </c>
      <c r="F495" s="105">
        <v>628</v>
      </c>
      <c r="G495" s="105">
        <v>0</v>
      </c>
      <c r="H495" s="105">
        <v>0</v>
      </c>
      <c r="I495" s="107">
        <f t="shared" ref="I495" si="904">SUM(F495-E495)*D495</f>
        <v>4000</v>
      </c>
      <c r="J495" s="105">
        <v>0</v>
      </c>
      <c r="K495" s="105">
        <v>0</v>
      </c>
      <c r="L495" s="107">
        <f t="shared" ref="L495" si="905">SUM(I495:K495)</f>
        <v>4000</v>
      </c>
      <c r="M495" s="108"/>
    </row>
    <row r="496" spans="1:13">
      <c r="A496" s="103" t="s">
        <v>567</v>
      </c>
      <c r="B496" s="104" t="s">
        <v>37</v>
      </c>
      <c r="C496" s="105" t="s">
        <v>14</v>
      </c>
      <c r="D496" s="106">
        <v>12000</v>
      </c>
      <c r="E496" s="106">
        <v>112</v>
      </c>
      <c r="F496" s="105">
        <v>112.5</v>
      </c>
      <c r="G496" s="105">
        <v>113</v>
      </c>
      <c r="H496" s="105">
        <v>113.5</v>
      </c>
      <c r="I496" s="107">
        <f t="shared" ref="I496" si="906">SUM(F496-E496)*D496</f>
        <v>6000</v>
      </c>
      <c r="J496" s="105">
        <f>SUM(G496-F496)*D496</f>
        <v>6000</v>
      </c>
      <c r="K496" s="105">
        <f>SUM(H496-G496)*D496</f>
        <v>6000</v>
      </c>
      <c r="L496" s="107">
        <f t="shared" ref="L496" si="907">SUM(I496:K496)</f>
        <v>18000</v>
      </c>
      <c r="M496" s="108"/>
    </row>
    <row r="497" spans="1:13">
      <c r="A497" s="103" t="s">
        <v>567</v>
      </c>
      <c r="B497" s="104" t="s">
        <v>540</v>
      </c>
      <c r="C497" s="105" t="s">
        <v>14</v>
      </c>
      <c r="D497" s="106">
        <v>24000</v>
      </c>
      <c r="E497" s="106">
        <v>51.55</v>
      </c>
      <c r="F497" s="105">
        <v>51.9</v>
      </c>
      <c r="G497" s="105">
        <v>52.25</v>
      </c>
      <c r="H497" s="105">
        <v>53</v>
      </c>
      <c r="I497" s="107">
        <f t="shared" ref="I497" si="908">SUM(F497-E497)*D497</f>
        <v>8400.0000000000346</v>
      </c>
      <c r="J497" s="105">
        <f>SUM(G497-F497)*D497</f>
        <v>8400.0000000000346</v>
      </c>
      <c r="K497" s="105">
        <f>SUM(H497-G497)*D497</f>
        <v>18000</v>
      </c>
      <c r="L497" s="107">
        <f t="shared" ref="L497" si="909">SUM(I497:K497)</f>
        <v>34800.000000000073</v>
      </c>
      <c r="M497" s="108"/>
    </row>
    <row r="498" spans="1:13">
      <c r="A498" s="103" t="s">
        <v>567</v>
      </c>
      <c r="B498" s="104" t="s">
        <v>564</v>
      </c>
      <c r="C498" s="105" t="s">
        <v>14</v>
      </c>
      <c r="D498" s="106">
        <v>16000</v>
      </c>
      <c r="E498" s="106">
        <v>107.7</v>
      </c>
      <c r="F498" s="105">
        <v>107</v>
      </c>
      <c r="G498" s="105">
        <v>0</v>
      </c>
      <c r="H498" s="105">
        <v>0</v>
      </c>
      <c r="I498" s="107">
        <f t="shared" ref="I498" si="910">SUM(F498-E498)*D498</f>
        <v>-11200.000000000045</v>
      </c>
      <c r="J498" s="105">
        <v>0</v>
      </c>
      <c r="K498" s="105">
        <f>SUM(H498-G498)*D498</f>
        <v>0</v>
      </c>
      <c r="L498" s="107">
        <f t="shared" ref="L498" si="911">SUM(I498:K498)</f>
        <v>-11200.000000000045</v>
      </c>
      <c r="M498" s="108"/>
    </row>
    <row r="499" spans="1:13">
      <c r="A499" s="103" t="s">
        <v>565</v>
      </c>
      <c r="B499" s="104" t="s">
        <v>56</v>
      </c>
      <c r="C499" s="105" t="s">
        <v>14</v>
      </c>
      <c r="D499" s="106">
        <v>2400</v>
      </c>
      <c r="E499" s="106">
        <v>747.5</v>
      </c>
      <c r="F499" s="105">
        <v>749.5</v>
      </c>
      <c r="G499" s="105">
        <v>751.9</v>
      </c>
      <c r="H499" s="105">
        <v>0</v>
      </c>
      <c r="I499" s="107">
        <f t="shared" ref="I499" si="912">SUM(F499-E499)*D499</f>
        <v>4800</v>
      </c>
      <c r="J499" s="105">
        <f>SUM(G499-F499)*D499</f>
        <v>5759.9999999999454</v>
      </c>
      <c r="K499" s="105">
        <v>0</v>
      </c>
      <c r="L499" s="107">
        <f t="shared" ref="L499" si="913">SUM(I499:K499)</f>
        <v>10559.999999999945</v>
      </c>
      <c r="M499" s="108"/>
    </row>
    <row r="500" spans="1:13">
      <c r="A500" s="103" t="s">
        <v>565</v>
      </c>
      <c r="B500" s="104" t="s">
        <v>564</v>
      </c>
      <c r="C500" s="105" t="s">
        <v>14</v>
      </c>
      <c r="D500" s="106">
        <v>16000</v>
      </c>
      <c r="E500" s="106">
        <v>106.5</v>
      </c>
      <c r="F500" s="105">
        <v>107</v>
      </c>
      <c r="G500" s="105">
        <v>107.5</v>
      </c>
      <c r="H500" s="105">
        <v>0</v>
      </c>
      <c r="I500" s="107">
        <f t="shared" ref="I500" si="914">SUM(F500-E500)*D500</f>
        <v>8000</v>
      </c>
      <c r="J500" s="105">
        <f>SUM(G500-F500)*D500</f>
        <v>8000</v>
      </c>
      <c r="K500" s="105">
        <v>0</v>
      </c>
      <c r="L500" s="107">
        <f t="shared" ref="L500" si="915">SUM(I500:K500)</f>
        <v>16000</v>
      </c>
      <c r="M500" s="108"/>
    </row>
    <row r="501" spans="1:13">
      <c r="A501" s="103" t="s">
        <v>565</v>
      </c>
      <c r="B501" s="104" t="s">
        <v>566</v>
      </c>
      <c r="C501" s="105" t="s">
        <v>14</v>
      </c>
      <c r="D501" s="106">
        <v>16000</v>
      </c>
      <c r="E501" s="106">
        <v>62.2</v>
      </c>
      <c r="F501" s="105">
        <v>62.5</v>
      </c>
      <c r="G501" s="105">
        <v>0</v>
      </c>
      <c r="H501" s="105">
        <v>0</v>
      </c>
      <c r="I501" s="107">
        <f t="shared" ref="I501" si="916">SUM(F501-E501)*D501</f>
        <v>4799.9999999999545</v>
      </c>
      <c r="J501" s="105">
        <v>0</v>
      </c>
      <c r="K501" s="105">
        <v>0</v>
      </c>
      <c r="L501" s="107">
        <f t="shared" ref="L501" si="917">SUM(I501:K501)</f>
        <v>4799.9999999999545</v>
      </c>
      <c r="M501" s="108"/>
    </row>
    <row r="502" spans="1:13">
      <c r="A502" s="103" t="s">
        <v>565</v>
      </c>
      <c r="B502" s="104" t="s">
        <v>265</v>
      </c>
      <c r="C502" s="105" t="s">
        <v>14</v>
      </c>
      <c r="D502" s="106">
        <v>9000</v>
      </c>
      <c r="E502" s="106">
        <v>105.5</v>
      </c>
      <c r="F502" s="105">
        <v>104.5</v>
      </c>
      <c r="G502" s="105">
        <v>0</v>
      </c>
      <c r="H502" s="105">
        <v>0</v>
      </c>
      <c r="I502" s="107">
        <f t="shared" ref="I502" si="918">SUM(F502-E502)*D502</f>
        <v>-9000</v>
      </c>
      <c r="J502" s="105">
        <v>0</v>
      </c>
      <c r="K502" s="105">
        <v>0</v>
      </c>
      <c r="L502" s="107">
        <f t="shared" ref="L502" si="919">SUM(I502:K502)</f>
        <v>-9000</v>
      </c>
      <c r="M502" s="108"/>
    </row>
    <row r="503" spans="1:13">
      <c r="A503" s="103" t="s">
        <v>563</v>
      </c>
      <c r="B503" s="104" t="s">
        <v>564</v>
      </c>
      <c r="C503" s="105" t="s">
        <v>14</v>
      </c>
      <c r="D503" s="106">
        <v>16000</v>
      </c>
      <c r="E503" s="106">
        <v>106</v>
      </c>
      <c r="F503" s="105">
        <v>106.5</v>
      </c>
      <c r="G503" s="105">
        <v>107</v>
      </c>
      <c r="H503" s="105">
        <v>108</v>
      </c>
      <c r="I503" s="107">
        <f t="shared" ref="I503" si="920">SUM(F503-E503)*D503</f>
        <v>8000</v>
      </c>
      <c r="J503" s="105">
        <f>SUM(G503-F503)*D503</f>
        <v>8000</v>
      </c>
      <c r="K503" s="105">
        <f t="shared" ref="K503:K513" si="921">SUM(H503-G503)*D503</f>
        <v>16000</v>
      </c>
      <c r="L503" s="107">
        <f t="shared" ref="L503" si="922">SUM(I503:K503)</f>
        <v>32000</v>
      </c>
      <c r="M503" s="108"/>
    </row>
    <row r="504" spans="1:13">
      <c r="A504" s="103" t="s">
        <v>563</v>
      </c>
      <c r="B504" s="104" t="s">
        <v>41</v>
      </c>
      <c r="C504" s="105" t="s">
        <v>14</v>
      </c>
      <c r="D504" s="106">
        <v>5000</v>
      </c>
      <c r="E504" s="106">
        <v>367</v>
      </c>
      <c r="F504" s="105">
        <v>368</v>
      </c>
      <c r="G504" s="105">
        <v>0</v>
      </c>
      <c r="H504" s="105">
        <v>0</v>
      </c>
      <c r="I504" s="107">
        <f t="shared" ref="I504" si="923">SUM(F504-E504)*D504</f>
        <v>5000</v>
      </c>
      <c r="J504" s="105">
        <v>0</v>
      </c>
      <c r="K504" s="105">
        <f t="shared" si="921"/>
        <v>0</v>
      </c>
      <c r="L504" s="107">
        <f t="shared" ref="L504" si="924">SUM(I504:K504)</f>
        <v>5000</v>
      </c>
      <c r="M504" s="108"/>
    </row>
    <row r="505" spans="1:13">
      <c r="A505" s="103" t="s">
        <v>563</v>
      </c>
      <c r="B505" s="104" t="s">
        <v>259</v>
      </c>
      <c r="C505" s="105" t="s">
        <v>14</v>
      </c>
      <c r="D505" s="106">
        <v>8000</v>
      </c>
      <c r="E505" s="106">
        <v>137.30000000000001</v>
      </c>
      <c r="F505" s="105">
        <v>138</v>
      </c>
      <c r="G505" s="105">
        <v>0</v>
      </c>
      <c r="H505" s="105">
        <v>0</v>
      </c>
      <c r="I505" s="107">
        <f t="shared" ref="I505" si="925">SUM(F505-E505)*D505</f>
        <v>5599.9999999999091</v>
      </c>
      <c r="J505" s="105">
        <v>0</v>
      </c>
      <c r="K505" s="105">
        <f t="shared" si="921"/>
        <v>0</v>
      </c>
      <c r="L505" s="107">
        <f t="shared" ref="L505" si="926">SUM(I505:K505)</f>
        <v>5599.9999999999091</v>
      </c>
      <c r="M505" s="108"/>
    </row>
    <row r="506" spans="1:13">
      <c r="A506" s="103" t="s">
        <v>563</v>
      </c>
      <c r="B506" s="104" t="s">
        <v>24</v>
      </c>
      <c r="C506" s="105" t="s">
        <v>14</v>
      </c>
      <c r="D506" s="106">
        <v>2000</v>
      </c>
      <c r="E506" s="106">
        <v>501.5</v>
      </c>
      <c r="F506" s="105">
        <v>498</v>
      </c>
      <c r="G506" s="105">
        <v>0</v>
      </c>
      <c r="H506" s="105">
        <v>0</v>
      </c>
      <c r="I506" s="107">
        <f t="shared" ref="I506" si="927">SUM(F506-E506)*D506</f>
        <v>-7000</v>
      </c>
      <c r="J506" s="105">
        <v>0</v>
      </c>
      <c r="K506" s="105">
        <f t="shared" si="921"/>
        <v>0</v>
      </c>
      <c r="L506" s="107">
        <f t="shared" ref="L506" si="928">SUM(I506:K506)</f>
        <v>-7000</v>
      </c>
      <c r="M506" s="108"/>
    </row>
    <row r="507" spans="1:13">
      <c r="A507" s="103" t="s">
        <v>561</v>
      </c>
      <c r="B507" s="104" t="s">
        <v>56</v>
      </c>
      <c r="C507" s="105" t="s">
        <v>14</v>
      </c>
      <c r="D507" s="106">
        <v>2400</v>
      </c>
      <c r="E507" s="106">
        <v>746.25</v>
      </c>
      <c r="F507" s="105">
        <v>749</v>
      </c>
      <c r="G507" s="105">
        <v>0</v>
      </c>
      <c r="H507" s="105">
        <v>0</v>
      </c>
      <c r="I507" s="107">
        <f t="shared" ref="I507" si="929">SUM(F507-E507)*D507</f>
        <v>6600</v>
      </c>
      <c r="J507" s="105">
        <v>0</v>
      </c>
      <c r="K507" s="105">
        <f t="shared" si="921"/>
        <v>0</v>
      </c>
      <c r="L507" s="107">
        <f t="shared" ref="L507" si="930">SUM(I507:K507)</f>
        <v>6600</v>
      </c>
      <c r="M507" s="108"/>
    </row>
    <row r="508" spans="1:13">
      <c r="A508" s="103" t="s">
        <v>561</v>
      </c>
      <c r="B508" s="104" t="s">
        <v>25</v>
      </c>
      <c r="C508" s="105" t="s">
        <v>14</v>
      </c>
      <c r="D508" s="106">
        <v>6000</v>
      </c>
      <c r="E508" s="106">
        <v>223.5</v>
      </c>
      <c r="F508" s="105">
        <v>224.25</v>
      </c>
      <c r="G508" s="105">
        <v>225</v>
      </c>
      <c r="H508" s="105">
        <v>226</v>
      </c>
      <c r="I508" s="107">
        <f t="shared" ref="I508" si="931">SUM(F508-E508)*D508</f>
        <v>4500</v>
      </c>
      <c r="J508" s="105">
        <f>SUM(G508-F508)*D508</f>
        <v>4500</v>
      </c>
      <c r="K508" s="105">
        <f t="shared" si="921"/>
        <v>6000</v>
      </c>
      <c r="L508" s="107">
        <f t="shared" ref="L508" si="932">SUM(I508:K508)</f>
        <v>15000</v>
      </c>
      <c r="M508" s="108"/>
    </row>
    <row r="509" spans="1:13">
      <c r="A509" s="103" t="s">
        <v>561</v>
      </c>
      <c r="B509" s="104" t="s">
        <v>562</v>
      </c>
      <c r="C509" s="105" t="s">
        <v>14</v>
      </c>
      <c r="D509" s="106">
        <v>2200</v>
      </c>
      <c r="E509" s="106">
        <v>471.5</v>
      </c>
      <c r="F509" s="105">
        <v>468</v>
      </c>
      <c r="G509" s="105">
        <v>0</v>
      </c>
      <c r="H509" s="105">
        <v>0</v>
      </c>
      <c r="I509" s="107">
        <f t="shared" ref="I509" si="933">SUM(F509-E509)*D509</f>
        <v>-7700</v>
      </c>
      <c r="J509" s="105">
        <v>0</v>
      </c>
      <c r="K509" s="105">
        <f t="shared" si="921"/>
        <v>0</v>
      </c>
      <c r="L509" s="107">
        <f t="shared" ref="L509" si="934">SUM(I509:K509)</f>
        <v>-7700</v>
      </c>
      <c r="M509" s="108"/>
    </row>
    <row r="510" spans="1:13">
      <c r="A510" s="103" t="s">
        <v>561</v>
      </c>
      <c r="B510" s="104" t="s">
        <v>104</v>
      </c>
      <c r="C510" s="105" t="s">
        <v>14</v>
      </c>
      <c r="D510" s="106">
        <v>4600</v>
      </c>
      <c r="E510" s="106">
        <v>178.6</v>
      </c>
      <c r="F510" s="105">
        <v>177.1</v>
      </c>
      <c r="G510" s="105">
        <v>0</v>
      </c>
      <c r="H510" s="105">
        <v>0</v>
      </c>
      <c r="I510" s="107">
        <f t="shared" ref="I510" si="935">SUM(F510-E510)*D510</f>
        <v>-6900</v>
      </c>
      <c r="J510" s="105">
        <v>0</v>
      </c>
      <c r="K510" s="105">
        <f t="shared" si="921"/>
        <v>0</v>
      </c>
      <c r="L510" s="107">
        <f t="shared" ref="L510" si="936">SUM(I510:K510)</f>
        <v>-6900</v>
      </c>
      <c r="M510" s="108"/>
    </row>
    <row r="511" spans="1:13">
      <c r="A511" s="103" t="s">
        <v>559</v>
      </c>
      <c r="B511" s="104" t="s">
        <v>121</v>
      </c>
      <c r="C511" s="105" t="s">
        <v>14</v>
      </c>
      <c r="D511" s="106">
        <v>2000</v>
      </c>
      <c r="E511" s="106">
        <v>252.5</v>
      </c>
      <c r="F511" s="105">
        <v>253.5</v>
      </c>
      <c r="G511" s="105">
        <v>254.5</v>
      </c>
      <c r="H511" s="105">
        <v>255.5</v>
      </c>
      <c r="I511" s="107">
        <f t="shared" ref="I511" si="937">SUM(F511-E511)*D511</f>
        <v>2000</v>
      </c>
      <c r="J511" s="105">
        <f>SUM(G511-F511)*D511</f>
        <v>2000</v>
      </c>
      <c r="K511" s="105">
        <f t="shared" si="921"/>
        <v>2000</v>
      </c>
      <c r="L511" s="107">
        <f t="shared" ref="L511" si="938">SUM(I511:K511)</f>
        <v>6000</v>
      </c>
      <c r="M511" s="108"/>
    </row>
    <row r="512" spans="1:13">
      <c r="A512" s="103" t="s">
        <v>559</v>
      </c>
      <c r="B512" s="104" t="s">
        <v>265</v>
      </c>
      <c r="C512" s="105" t="s">
        <v>14</v>
      </c>
      <c r="D512" s="106">
        <v>9000</v>
      </c>
      <c r="E512" s="106">
        <v>100.7</v>
      </c>
      <c r="F512" s="105">
        <v>101.3</v>
      </c>
      <c r="G512" s="105">
        <v>101.7</v>
      </c>
      <c r="H512" s="105">
        <v>102.5</v>
      </c>
      <c r="I512" s="107">
        <f t="shared" ref="I512" si="939">SUM(F512-E512)*D512</f>
        <v>5399.9999999999491</v>
      </c>
      <c r="J512" s="105">
        <f>SUM(G512-F512)*D512</f>
        <v>3600.0000000000509</v>
      </c>
      <c r="K512" s="105">
        <f t="shared" si="921"/>
        <v>7199.9999999999745</v>
      </c>
      <c r="L512" s="107">
        <f t="shared" ref="L512" si="940">SUM(I512:K512)</f>
        <v>16199.999999999975</v>
      </c>
      <c r="M512" s="108"/>
    </row>
    <row r="513" spans="1:13">
      <c r="A513" s="103" t="s">
        <v>559</v>
      </c>
      <c r="B513" s="104" t="s">
        <v>259</v>
      </c>
      <c r="C513" s="105" t="s">
        <v>14</v>
      </c>
      <c r="D513" s="106">
        <v>8000</v>
      </c>
      <c r="E513" s="106">
        <v>130.5</v>
      </c>
      <c r="F513" s="105">
        <v>131.19999999999999</v>
      </c>
      <c r="G513" s="105">
        <v>132</v>
      </c>
      <c r="H513" s="105">
        <v>133</v>
      </c>
      <c r="I513" s="107">
        <f t="shared" ref="I513:I515" si="941">SUM(F513-E513)*D513</f>
        <v>5599.9999999999091</v>
      </c>
      <c r="J513" s="105">
        <f>SUM(G513-F513)*D513</f>
        <v>6400.0000000000909</v>
      </c>
      <c r="K513" s="105">
        <f t="shared" si="921"/>
        <v>8000</v>
      </c>
      <c r="L513" s="107">
        <f t="shared" ref="L513:L518" si="942">SUM(I513:K513)</f>
        <v>20000</v>
      </c>
      <c r="M513" s="108"/>
    </row>
    <row r="514" spans="1:13">
      <c r="A514" s="103" t="s">
        <v>559</v>
      </c>
      <c r="B514" s="104" t="s">
        <v>54</v>
      </c>
      <c r="C514" s="105" t="s">
        <v>14</v>
      </c>
      <c r="D514" s="106">
        <v>24000</v>
      </c>
      <c r="E514" s="106">
        <v>33</v>
      </c>
      <c r="F514" s="105">
        <v>33</v>
      </c>
      <c r="G514" s="105">
        <v>0</v>
      </c>
      <c r="H514" s="105">
        <v>0</v>
      </c>
      <c r="I514" s="107">
        <f t="shared" si="941"/>
        <v>0</v>
      </c>
      <c r="J514" s="105">
        <v>0</v>
      </c>
      <c r="K514" s="105">
        <v>0</v>
      </c>
      <c r="L514" s="107">
        <f t="shared" si="942"/>
        <v>0</v>
      </c>
      <c r="M514" s="108"/>
    </row>
    <row r="515" spans="1:13">
      <c r="A515" s="103" t="s">
        <v>559</v>
      </c>
      <c r="B515" s="104" t="s">
        <v>41</v>
      </c>
      <c r="C515" s="105" t="s">
        <v>14</v>
      </c>
      <c r="D515" s="106">
        <v>5000</v>
      </c>
      <c r="E515" s="106">
        <v>351.5</v>
      </c>
      <c r="F515" s="105">
        <v>351.5</v>
      </c>
      <c r="G515" s="105">
        <v>0</v>
      </c>
      <c r="H515" s="105">
        <v>0</v>
      </c>
      <c r="I515" s="107">
        <f t="shared" si="941"/>
        <v>0</v>
      </c>
      <c r="J515" s="105">
        <v>0</v>
      </c>
      <c r="K515" s="105">
        <v>0</v>
      </c>
      <c r="L515" s="107">
        <f t="shared" si="942"/>
        <v>0</v>
      </c>
      <c r="M515" s="108"/>
    </row>
    <row r="516" spans="1:13">
      <c r="A516" s="103" t="s">
        <v>559</v>
      </c>
      <c r="B516" s="104" t="s">
        <v>276</v>
      </c>
      <c r="C516" s="105" t="s">
        <v>14</v>
      </c>
      <c r="D516" s="106">
        <v>1800</v>
      </c>
      <c r="E516" s="106">
        <v>623</v>
      </c>
      <c r="F516" s="105">
        <v>623</v>
      </c>
      <c r="G516" s="105">
        <v>0</v>
      </c>
      <c r="H516" s="105">
        <v>0</v>
      </c>
      <c r="I516" s="107">
        <f t="shared" ref="I516" si="943">SUM(F516-E516)*D516</f>
        <v>0</v>
      </c>
      <c r="J516" s="105">
        <v>0</v>
      </c>
      <c r="K516" s="105">
        <v>0</v>
      </c>
      <c r="L516" s="107">
        <f t="shared" si="942"/>
        <v>0</v>
      </c>
      <c r="M516" s="108"/>
    </row>
    <row r="517" spans="1:13">
      <c r="A517" s="103" t="s">
        <v>559</v>
      </c>
      <c r="B517" s="104" t="s">
        <v>560</v>
      </c>
      <c r="C517" s="105" t="s">
        <v>14</v>
      </c>
      <c r="D517" s="106">
        <v>20000</v>
      </c>
      <c r="E517" s="106">
        <v>52.5</v>
      </c>
      <c r="F517" s="105">
        <v>52</v>
      </c>
      <c r="G517" s="105">
        <v>0</v>
      </c>
      <c r="H517" s="105">
        <v>0</v>
      </c>
      <c r="I517" s="107">
        <f t="shared" ref="I517" si="944">SUM(F517-E517)*D517</f>
        <v>-10000</v>
      </c>
      <c r="J517" s="105">
        <v>0</v>
      </c>
      <c r="K517" s="105">
        <v>0</v>
      </c>
      <c r="L517" s="107">
        <f t="shared" si="942"/>
        <v>-10000</v>
      </c>
      <c r="M517" s="108"/>
    </row>
    <row r="518" spans="1:13">
      <c r="A518" s="103" t="s">
        <v>559</v>
      </c>
      <c r="B518" s="104" t="s">
        <v>40</v>
      </c>
      <c r="C518" s="105" t="s">
        <v>14</v>
      </c>
      <c r="D518" s="106">
        <v>4000</v>
      </c>
      <c r="E518" s="106">
        <v>117.6</v>
      </c>
      <c r="F518" s="105">
        <v>116.8</v>
      </c>
      <c r="G518" s="105">
        <v>0</v>
      </c>
      <c r="H518" s="105">
        <v>0</v>
      </c>
      <c r="I518" s="107">
        <f t="shared" ref="I518" si="945">SUM(F518-E518)*D518</f>
        <v>-3199.9999999999886</v>
      </c>
      <c r="J518" s="105">
        <v>0</v>
      </c>
      <c r="K518" s="105">
        <v>0</v>
      </c>
      <c r="L518" s="107">
        <f t="shared" si="942"/>
        <v>-3199.9999999999886</v>
      </c>
      <c r="M518" s="108"/>
    </row>
    <row r="519" spans="1:13">
      <c r="A519" s="103" t="s">
        <v>557</v>
      </c>
      <c r="B519" s="104" t="s">
        <v>92</v>
      </c>
      <c r="C519" s="105" t="s">
        <v>14</v>
      </c>
      <c r="D519" s="106">
        <v>1200</v>
      </c>
      <c r="E519" s="106">
        <v>1245</v>
      </c>
      <c r="F519" s="105">
        <v>1249</v>
      </c>
      <c r="G519" s="105">
        <v>1254</v>
      </c>
      <c r="H519" s="105">
        <v>1260</v>
      </c>
      <c r="I519" s="107">
        <f t="shared" ref="I519" si="946">SUM(F519-E519)*D519</f>
        <v>4800</v>
      </c>
      <c r="J519" s="105">
        <f>SUM(G519-F519)*D519</f>
        <v>6000</v>
      </c>
      <c r="K519" s="105">
        <f t="shared" ref="K519:K537" si="947">SUM(H519-G519)*D519</f>
        <v>7200</v>
      </c>
      <c r="L519" s="107">
        <f t="shared" ref="L519" si="948">SUM(I519:K519)</f>
        <v>18000</v>
      </c>
      <c r="M519" s="108"/>
    </row>
    <row r="520" spans="1:13">
      <c r="A520" s="103" t="s">
        <v>557</v>
      </c>
      <c r="B520" s="104" t="s">
        <v>558</v>
      </c>
      <c r="C520" s="105" t="s">
        <v>14</v>
      </c>
      <c r="D520" s="106">
        <v>9000</v>
      </c>
      <c r="E520" s="106">
        <v>143</v>
      </c>
      <c r="F520" s="105">
        <v>143.5</v>
      </c>
      <c r="G520" s="105">
        <v>0</v>
      </c>
      <c r="H520" s="105">
        <v>0</v>
      </c>
      <c r="I520" s="107">
        <f t="shared" ref="I520" si="949">SUM(F520-E520)*D520</f>
        <v>4500</v>
      </c>
      <c r="J520" s="105">
        <v>0</v>
      </c>
      <c r="K520" s="105">
        <f t="shared" si="947"/>
        <v>0</v>
      </c>
      <c r="L520" s="107">
        <f t="shared" ref="L520" si="950">SUM(I520:K520)</f>
        <v>4500</v>
      </c>
      <c r="M520" s="108"/>
    </row>
    <row r="521" spans="1:13">
      <c r="A521" s="103" t="s">
        <v>557</v>
      </c>
      <c r="B521" s="104" t="s">
        <v>77</v>
      </c>
      <c r="C521" s="105" t="s">
        <v>14</v>
      </c>
      <c r="D521" s="106">
        <v>800</v>
      </c>
      <c r="E521" s="106">
        <v>1576</v>
      </c>
      <c r="F521" s="105">
        <v>1576</v>
      </c>
      <c r="G521" s="105">
        <v>0</v>
      </c>
      <c r="H521" s="105">
        <v>0</v>
      </c>
      <c r="I521" s="107">
        <f t="shared" ref="I521" si="951">SUM(F521-E521)*D521</f>
        <v>0</v>
      </c>
      <c r="J521" s="105">
        <v>0</v>
      </c>
      <c r="K521" s="105">
        <f t="shared" si="947"/>
        <v>0</v>
      </c>
      <c r="L521" s="107">
        <f t="shared" ref="L521" si="952">SUM(I521:K521)</f>
        <v>0</v>
      </c>
      <c r="M521" s="108"/>
    </row>
    <row r="522" spans="1:13">
      <c r="A522" s="103" t="s">
        <v>556</v>
      </c>
      <c r="B522" s="104" t="s">
        <v>56</v>
      </c>
      <c r="C522" s="105" t="s">
        <v>14</v>
      </c>
      <c r="D522" s="106">
        <v>2400</v>
      </c>
      <c r="E522" s="106">
        <v>730</v>
      </c>
      <c r="F522" s="105">
        <v>732</v>
      </c>
      <c r="G522" s="105">
        <v>734</v>
      </c>
      <c r="H522" s="105">
        <v>736</v>
      </c>
      <c r="I522" s="107">
        <f t="shared" ref="I522" si="953">SUM(F522-E522)*D522</f>
        <v>4800</v>
      </c>
      <c r="J522" s="105">
        <f>SUM(G522-F522)*D522</f>
        <v>4800</v>
      </c>
      <c r="K522" s="105">
        <f t="shared" si="947"/>
        <v>4800</v>
      </c>
      <c r="L522" s="107">
        <f t="shared" ref="L522" si="954">SUM(I522:K522)</f>
        <v>14400</v>
      </c>
      <c r="M522" s="108"/>
    </row>
    <row r="523" spans="1:13">
      <c r="A523" s="103" t="s">
        <v>556</v>
      </c>
      <c r="B523" s="104" t="s">
        <v>40</v>
      </c>
      <c r="C523" s="105" t="s">
        <v>14</v>
      </c>
      <c r="D523" s="106">
        <v>8000</v>
      </c>
      <c r="E523" s="106">
        <v>114.2</v>
      </c>
      <c r="F523" s="105">
        <v>115</v>
      </c>
      <c r="G523" s="105">
        <v>116</v>
      </c>
      <c r="H523" s="105">
        <v>117</v>
      </c>
      <c r="I523" s="107">
        <f t="shared" ref="I523" si="955">SUM(F523-E523)*D523</f>
        <v>6399.9999999999773</v>
      </c>
      <c r="J523" s="105">
        <f>SUM(G523-F523)*D523</f>
        <v>8000</v>
      </c>
      <c r="K523" s="105">
        <f t="shared" si="947"/>
        <v>8000</v>
      </c>
      <c r="L523" s="107">
        <f t="shared" ref="L523" si="956">SUM(I523:K523)</f>
        <v>22399.999999999978</v>
      </c>
      <c r="M523" s="108"/>
    </row>
    <row r="524" spans="1:13">
      <c r="A524" s="103" t="s">
        <v>556</v>
      </c>
      <c r="B524" s="104" t="s">
        <v>65</v>
      </c>
      <c r="C524" s="105" t="s">
        <v>15</v>
      </c>
      <c r="D524" s="106">
        <v>18000</v>
      </c>
      <c r="E524" s="106">
        <v>61.5</v>
      </c>
      <c r="F524" s="105">
        <v>61.3</v>
      </c>
      <c r="G524" s="105">
        <v>0</v>
      </c>
      <c r="H524" s="105">
        <v>0</v>
      </c>
      <c r="I524" s="107">
        <f>SUM(E524-F524)*D524</f>
        <v>3600.0000000000509</v>
      </c>
      <c r="J524" s="105">
        <v>0</v>
      </c>
      <c r="K524" s="105">
        <f t="shared" si="947"/>
        <v>0</v>
      </c>
      <c r="L524" s="107">
        <f t="shared" ref="L524:L525" si="957">SUM(I524:K524)</f>
        <v>3600.0000000000509</v>
      </c>
      <c r="M524" s="108"/>
    </row>
    <row r="525" spans="1:13">
      <c r="A525" s="103" t="s">
        <v>556</v>
      </c>
      <c r="B525" s="104" t="s">
        <v>121</v>
      </c>
      <c r="C525" s="105" t="s">
        <v>14</v>
      </c>
      <c r="D525" s="106">
        <v>4000</v>
      </c>
      <c r="E525" s="106">
        <v>251</v>
      </c>
      <c r="F525" s="105">
        <v>252</v>
      </c>
      <c r="G525" s="105">
        <v>0</v>
      </c>
      <c r="H525" s="105">
        <v>0</v>
      </c>
      <c r="I525" s="107">
        <f t="shared" ref="I525" si="958">SUM(F525-E525)*D525</f>
        <v>4000</v>
      </c>
      <c r="J525" s="105">
        <v>0</v>
      </c>
      <c r="K525" s="105">
        <f t="shared" si="947"/>
        <v>0</v>
      </c>
      <c r="L525" s="107">
        <f t="shared" si="957"/>
        <v>4000</v>
      </c>
      <c r="M525" s="108"/>
    </row>
    <row r="526" spans="1:13">
      <c r="A526" s="103" t="s">
        <v>556</v>
      </c>
      <c r="B526" s="104" t="s">
        <v>41</v>
      </c>
      <c r="C526" s="105" t="s">
        <v>14</v>
      </c>
      <c r="D526" s="106">
        <v>5000</v>
      </c>
      <c r="E526" s="106">
        <v>341.5</v>
      </c>
      <c r="F526" s="105">
        <v>340</v>
      </c>
      <c r="G526" s="105">
        <v>0</v>
      </c>
      <c r="H526" s="105">
        <v>0</v>
      </c>
      <c r="I526" s="107">
        <f t="shared" ref="I526" si="959">SUM(F526-E526)*D526</f>
        <v>-7500</v>
      </c>
      <c r="J526" s="105">
        <v>0</v>
      </c>
      <c r="K526" s="105">
        <f t="shared" si="947"/>
        <v>0</v>
      </c>
      <c r="L526" s="107">
        <f t="shared" ref="L526" si="960">SUM(I526:K526)</f>
        <v>-7500</v>
      </c>
      <c r="M526" s="108"/>
    </row>
    <row r="527" spans="1:13">
      <c r="A527" s="103" t="s">
        <v>556</v>
      </c>
      <c r="B527" s="104" t="s">
        <v>39</v>
      </c>
      <c r="C527" s="105" t="s">
        <v>14</v>
      </c>
      <c r="D527" s="106">
        <v>4000</v>
      </c>
      <c r="E527" s="106">
        <v>258</v>
      </c>
      <c r="F527" s="105">
        <v>256.5</v>
      </c>
      <c r="G527" s="105">
        <v>0</v>
      </c>
      <c r="H527" s="105">
        <v>0</v>
      </c>
      <c r="I527" s="107">
        <f t="shared" ref="I527" si="961">SUM(F527-E527)*D527</f>
        <v>-6000</v>
      </c>
      <c r="J527" s="105">
        <v>0</v>
      </c>
      <c r="K527" s="105">
        <f t="shared" si="947"/>
        <v>0</v>
      </c>
      <c r="L527" s="107">
        <f t="shared" ref="L527" si="962">SUM(I527:K527)</f>
        <v>-6000</v>
      </c>
      <c r="M527" s="108"/>
    </row>
    <row r="528" spans="1:13">
      <c r="A528" s="103" t="s">
        <v>555</v>
      </c>
      <c r="B528" s="104" t="s">
        <v>104</v>
      </c>
      <c r="C528" s="105" t="s">
        <v>14</v>
      </c>
      <c r="D528" s="106">
        <v>4600</v>
      </c>
      <c r="E528" s="106">
        <v>178</v>
      </c>
      <c r="F528" s="105">
        <v>179</v>
      </c>
      <c r="G528" s="105">
        <v>0</v>
      </c>
      <c r="H528" s="105">
        <v>0</v>
      </c>
      <c r="I528" s="107">
        <f t="shared" ref="I528" si="963">SUM(F528-E528)*D528</f>
        <v>4600</v>
      </c>
      <c r="J528" s="105">
        <v>0</v>
      </c>
      <c r="K528" s="105">
        <f t="shared" si="947"/>
        <v>0</v>
      </c>
      <c r="L528" s="107">
        <f t="shared" ref="L528" si="964">SUM(I528:K528)</f>
        <v>4600</v>
      </c>
      <c r="M528" s="108"/>
    </row>
    <row r="529" spans="1:13">
      <c r="A529" s="103" t="s">
        <v>555</v>
      </c>
      <c r="B529" s="104" t="s">
        <v>58</v>
      </c>
      <c r="C529" s="105" t="s">
        <v>14</v>
      </c>
      <c r="D529" s="106">
        <v>7000</v>
      </c>
      <c r="E529" s="106">
        <v>202.7</v>
      </c>
      <c r="F529" s="105">
        <v>203.5</v>
      </c>
      <c r="G529" s="105">
        <v>0</v>
      </c>
      <c r="H529" s="105">
        <v>0</v>
      </c>
      <c r="I529" s="107">
        <f t="shared" ref="I529" si="965">SUM(F529-E529)*D529</f>
        <v>5600.00000000008</v>
      </c>
      <c r="J529" s="105">
        <v>0</v>
      </c>
      <c r="K529" s="105">
        <f t="shared" si="947"/>
        <v>0</v>
      </c>
      <c r="L529" s="107">
        <f t="shared" ref="L529" si="966">SUM(I529:K529)</f>
        <v>5600.00000000008</v>
      </c>
      <c r="M529" s="108"/>
    </row>
    <row r="530" spans="1:13">
      <c r="A530" s="103" t="s">
        <v>555</v>
      </c>
      <c r="B530" s="104" t="s">
        <v>135</v>
      </c>
      <c r="C530" s="105" t="s">
        <v>14</v>
      </c>
      <c r="D530" s="106">
        <v>1000</v>
      </c>
      <c r="E530" s="106">
        <v>1260</v>
      </c>
      <c r="F530" s="105">
        <v>1260</v>
      </c>
      <c r="G530" s="105">
        <v>0</v>
      </c>
      <c r="H530" s="105">
        <v>0</v>
      </c>
      <c r="I530" s="107">
        <f t="shared" ref="I530" si="967">SUM(F530-E530)*D530</f>
        <v>0</v>
      </c>
      <c r="J530" s="105">
        <v>0</v>
      </c>
      <c r="K530" s="105">
        <f t="shared" si="947"/>
        <v>0</v>
      </c>
      <c r="L530" s="107">
        <f t="shared" ref="L530" si="968">SUM(I530:K530)</f>
        <v>0</v>
      </c>
      <c r="M530" s="108"/>
    </row>
    <row r="531" spans="1:13">
      <c r="A531" s="103" t="s">
        <v>554</v>
      </c>
      <c r="B531" s="104" t="s">
        <v>75</v>
      </c>
      <c r="C531" s="105" t="s">
        <v>14</v>
      </c>
      <c r="D531" s="106">
        <v>8000</v>
      </c>
      <c r="E531" s="106">
        <v>135.5</v>
      </c>
      <c r="F531" s="105">
        <v>136.25</v>
      </c>
      <c r="G531" s="105">
        <v>137</v>
      </c>
      <c r="H531" s="105">
        <v>138</v>
      </c>
      <c r="I531" s="107">
        <f t="shared" ref="I531:I540" si="969">SUM(F531-E531)*D531</f>
        <v>6000</v>
      </c>
      <c r="J531" s="105">
        <f>SUM(G531-F531)*D531</f>
        <v>6000</v>
      </c>
      <c r="K531" s="105">
        <f t="shared" si="947"/>
        <v>8000</v>
      </c>
      <c r="L531" s="107">
        <f t="shared" ref="L531" si="970">SUM(I531:K531)</f>
        <v>20000</v>
      </c>
      <c r="M531" s="108"/>
    </row>
    <row r="532" spans="1:13">
      <c r="A532" s="103" t="s">
        <v>554</v>
      </c>
      <c r="B532" s="104" t="s">
        <v>540</v>
      </c>
      <c r="C532" s="105" t="s">
        <v>14</v>
      </c>
      <c r="D532" s="106">
        <v>24000</v>
      </c>
      <c r="E532" s="106">
        <v>48.5</v>
      </c>
      <c r="F532" s="105">
        <v>48.8</v>
      </c>
      <c r="G532" s="105">
        <v>49.1</v>
      </c>
      <c r="H532" s="105">
        <v>49.5</v>
      </c>
      <c r="I532" s="107">
        <f t="shared" si="969"/>
        <v>7199.9999999999318</v>
      </c>
      <c r="J532" s="105">
        <f>SUM(G532-F532)*D532</f>
        <v>7200.0000000001019</v>
      </c>
      <c r="K532" s="105">
        <f t="shared" si="947"/>
        <v>9599.9999999999654</v>
      </c>
      <c r="L532" s="107">
        <f t="shared" ref="L532" si="971">SUM(I532:K532)</f>
        <v>24000</v>
      </c>
      <c r="M532" s="108"/>
    </row>
    <row r="533" spans="1:13">
      <c r="A533" s="103" t="s">
        <v>554</v>
      </c>
      <c r="B533" s="104" t="s">
        <v>52</v>
      </c>
      <c r="C533" s="105" t="s">
        <v>14</v>
      </c>
      <c r="D533" s="106">
        <v>3000</v>
      </c>
      <c r="E533" s="106">
        <v>290</v>
      </c>
      <c r="F533" s="105">
        <v>291</v>
      </c>
      <c r="G533" s="105">
        <v>0</v>
      </c>
      <c r="H533" s="105">
        <v>0</v>
      </c>
      <c r="I533" s="107">
        <f t="shared" si="969"/>
        <v>3000</v>
      </c>
      <c r="J533" s="105">
        <v>0</v>
      </c>
      <c r="K533" s="105">
        <f t="shared" si="947"/>
        <v>0</v>
      </c>
      <c r="L533" s="107">
        <f t="shared" ref="L533" si="972">SUM(I533:K533)</f>
        <v>3000</v>
      </c>
      <c r="M533" s="108"/>
    </row>
    <row r="534" spans="1:13">
      <c r="A534" s="103" t="s">
        <v>554</v>
      </c>
      <c r="B534" s="104" t="s">
        <v>65</v>
      </c>
      <c r="C534" s="105" t="s">
        <v>14</v>
      </c>
      <c r="D534" s="106">
        <v>18000</v>
      </c>
      <c r="E534" s="106">
        <v>63</v>
      </c>
      <c r="F534" s="105">
        <v>63.3</v>
      </c>
      <c r="G534" s="105">
        <v>0</v>
      </c>
      <c r="H534" s="105">
        <v>0</v>
      </c>
      <c r="I534" s="107">
        <f t="shared" si="969"/>
        <v>5399.9999999999491</v>
      </c>
      <c r="J534" s="105">
        <v>0</v>
      </c>
      <c r="K534" s="105">
        <f t="shared" si="947"/>
        <v>0</v>
      </c>
      <c r="L534" s="107">
        <f t="shared" ref="L534" si="973">SUM(I534:K534)</f>
        <v>5399.9999999999491</v>
      </c>
      <c r="M534" s="108"/>
    </row>
    <row r="535" spans="1:13">
      <c r="A535" s="103" t="s">
        <v>554</v>
      </c>
      <c r="B535" s="104" t="s">
        <v>46</v>
      </c>
      <c r="C535" s="105" t="s">
        <v>14</v>
      </c>
      <c r="D535" s="106">
        <v>4000</v>
      </c>
      <c r="E535" s="106">
        <v>622</v>
      </c>
      <c r="F535" s="105">
        <v>618.5</v>
      </c>
      <c r="G535" s="105">
        <v>0</v>
      </c>
      <c r="H535" s="105">
        <v>0</v>
      </c>
      <c r="I535" s="107">
        <f t="shared" si="969"/>
        <v>-14000</v>
      </c>
      <c r="J535" s="105">
        <v>0</v>
      </c>
      <c r="K535" s="105">
        <f t="shared" si="947"/>
        <v>0</v>
      </c>
      <c r="L535" s="107">
        <f t="shared" ref="L535" si="974">SUM(I535:K535)</f>
        <v>-14000</v>
      </c>
      <c r="M535" s="108"/>
    </row>
    <row r="536" spans="1:13">
      <c r="A536" s="103" t="s">
        <v>554</v>
      </c>
      <c r="B536" s="104" t="s">
        <v>58</v>
      </c>
      <c r="C536" s="105" t="s">
        <v>14</v>
      </c>
      <c r="D536" s="106">
        <v>7000</v>
      </c>
      <c r="E536" s="106">
        <v>200</v>
      </c>
      <c r="F536" s="105">
        <v>199</v>
      </c>
      <c r="G536" s="105">
        <v>0</v>
      </c>
      <c r="H536" s="105">
        <v>0</v>
      </c>
      <c r="I536" s="107">
        <f t="shared" si="969"/>
        <v>-7000</v>
      </c>
      <c r="J536" s="105">
        <v>0</v>
      </c>
      <c r="K536" s="105">
        <f t="shared" si="947"/>
        <v>0</v>
      </c>
      <c r="L536" s="107">
        <f t="shared" ref="L536" si="975">SUM(I536:K536)</f>
        <v>-7000</v>
      </c>
      <c r="M536" s="108"/>
    </row>
    <row r="537" spans="1:13">
      <c r="A537" s="103" t="s">
        <v>553</v>
      </c>
      <c r="B537" s="104" t="s">
        <v>41</v>
      </c>
      <c r="C537" s="105" t="s">
        <v>14</v>
      </c>
      <c r="D537" s="106">
        <v>5000</v>
      </c>
      <c r="E537" s="106">
        <v>333</v>
      </c>
      <c r="F537" s="105">
        <v>334</v>
      </c>
      <c r="G537" s="105">
        <v>335</v>
      </c>
      <c r="H537" s="105">
        <v>336</v>
      </c>
      <c r="I537" s="107">
        <f t="shared" si="969"/>
        <v>5000</v>
      </c>
      <c r="J537" s="105">
        <f>SUM(G537-F537)*D537</f>
        <v>5000</v>
      </c>
      <c r="K537" s="105">
        <f t="shared" si="947"/>
        <v>5000</v>
      </c>
      <c r="L537" s="107">
        <f t="shared" ref="L537:L600" si="976">SUM(I537:K537)</f>
        <v>15000</v>
      </c>
      <c r="M537" s="108"/>
    </row>
    <row r="538" spans="1:13">
      <c r="A538" s="103" t="s">
        <v>553</v>
      </c>
      <c r="B538" s="104" t="s">
        <v>251</v>
      </c>
      <c r="C538" s="105" t="s">
        <v>14</v>
      </c>
      <c r="D538" s="106">
        <v>8000</v>
      </c>
      <c r="E538" s="106">
        <v>109.2</v>
      </c>
      <c r="F538" s="105">
        <v>110</v>
      </c>
      <c r="G538" s="105">
        <v>111</v>
      </c>
      <c r="H538" s="105">
        <v>336</v>
      </c>
      <c r="I538" s="107">
        <f t="shared" si="969"/>
        <v>6399.9999999999773</v>
      </c>
      <c r="J538" s="105">
        <f>SUM(G538-F538)*D538</f>
        <v>8000</v>
      </c>
      <c r="K538" s="105">
        <v>0</v>
      </c>
      <c r="L538" s="107">
        <f t="shared" si="976"/>
        <v>14399.999999999978</v>
      </c>
      <c r="M538" s="108"/>
    </row>
    <row r="539" spans="1:13">
      <c r="A539" s="103" t="s">
        <v>553</v>
      </c>
      <c r="B539" s="104" t="s">
        <v>39</v>
      </c>
      <c r="C539" s="105" t="s">
        <v>14</v>
      </c>
      <c r="D539" s="106">
        <v>4000</v>
      </c>
      <c r="E539" s="106">
        <v>239</v>
      </c>
      <c r="F539" s="105">
        <v>240</v>
      </c>
      <c r="G539" s="105">
        <v>241</v>
      </c>
      <c r="H539" s="105">
        <v>242</v>
      </c>
      <c r="I539" s="107">
        <f t="shared" si="969"/>
        <v>4000</v>
      </c>
      <c r="J539" s="105">
        <f>SUM(G539-F539)*D539</f>
        <v>4000</v>
      </c>
      <c r="K539" s="105">
        <f>SUM(H539-G539)*D539</f>
        <v>4000</v>
      </c>
      <c r="L539" s="107">
        <f t="shared" si="976"/>
        <v>12000</v>
      </c>
      <c r="M539" s="108"/>
    </row>
    <row r="540" spans="1:13">
      <c r="A540" s="103" t="s">
        <v>553</v>
      </c>
      <c r="B540" s="104" t="s">
        <v>65</v>
      </c>
      <c r="C540" s="105" t="s">
        <v>14</v>
      </c>
      <c r="D540" s="106">
        <v>18000</v>
      </c>
      <c r="E540" s="106">
        <v>59</v>
      </c>
      <c r="F540" s="105">
        <v>59.4</v>
      </c>
      <c r="G540" s="105">
        <v>59.8</v>
      </c>
      <c r="H540" s="105">
        <v>61.25</v>
      </c>
      <c r="I540" s="107">
        <f t="shared" si="969"/>
        <v>7199.9999999999745</v>
      </c>
      <c r="J540" s="105">
        <f>SUM(G540-F540)*D540</f>
        <v>7199.9999999999745</v>
      </c>
      <c r="K540" s="105">
        <f>SUM(H540-G540)*D540</f>
        <v>26100.000000000051</v>
      </c>
      <c r="L540" s="107">
        <f t="shared" si="976"/>
        <v>40500</v>
      </c>
      <c r="M540" s="108"/>
    </row>
    <row r="541" spans="1:13">
      <c r="A541" s="127"/>
      <c r="B541" s="110"/>
      <c r="C541" s="109"/>
      <c r="D541" s="128"/>
      <c r="E541" s="128"/>
      <c r="F541" s="109"/>
      <c r="G541" s="109" t="s">
        <v>547</v>
      </c>
      <c r="H541" s="109"/>
      <c r="I541" s="109">
        <f>SUM(I9:I540)</f>
        <v>1353114.600000002</v>
      </c>
      <c r="J541" s="109" t="s">
        <v>548</v>
      </c>
      <c r="K541" s="109"/>
      <c r="L541" s="109">
        <f>SUM(L9:L540)</f>
        <v>4500603.3800000018</v>
      </c>
      <c r="M541" s="108"/>
    </row>
    <row r="542" spans="1:13">
      <c r="A542" s="103"/>
      <c r="B542" s="104"/>
      <c r="C542" s="105"/>
      <c r="D542" s="106"/>
      <c r="E542" s="106"/>
      <c r="F542" s="105"/>
      <c r="G542" s="105"/>
      <c r="H542" s="105"/>
      <c r="I542" s="107"/>
      <c r="J542" s="107"/>
      <c r="K542" s="107"/>
      <c r="L542" s="107"/>
      <c r="M542" s="108"/>
    </row>
    <row r="543" spans="1:13">
      <c r="A543" s="110"/>
      <c r="B543" s="111"/>
      <c r="C543" s="111"/>
      <c r="D543" s="111"/>
      <c r="E543" s="111"/>
      <c r="F543" s="129">
        <v>43497</v>
      </c>
      <c r="G543" s="111"/>
      <c r="H543" s="111"/>
      <c r="I543" s="111"/>
      <c r="J543" s="111"/>
      <c r="K543" s="111"/>
      <c r="L543" s="111"/>
      <c r="M543" s="108"/>
    </row>
    <row r="544" spans="1:13">
      <c r="A544" s="103"/>
      <c r="B544" s="104"/>
      <c r="C544" s="105"/>
      <c r="D544" s="106"/>
      <c r="E544" s="106"/>
      <c r="F544" s="105"/>
      <c r="G544" s="105"/>
      <c r="H544" s="105"/>
      <c r="I544" s="107"/>
      <c r="J544" s="109" t="s">
        <v>590</v>
      </c>
      <c r="K544" s="111"/>
      <c r="L544" s="130">
        <v>0.81</v>
      </c>
      <c r="M544" s="108"/>
    </row>
    <row r="545" spans="1:13">
      <c r="A545" s="103" t="s">
        <v>551</v>
      </c>
      <c r="B545" s="104" t="s">
        <v>104</v>
      </c>
      <c r="C545" s="105" t="s">
        <v>14</v>
      </c>
      <c r="D545" s="106">
        <v>4600</v>
      </c>
      <c r="E545" s="106">
        <v>167</v>
      </c>
      <c r="F545" s="105">
        <v>168</v>
      </c>
      <c r="G545" s="105">
        <v>169</v>
      </c>
      <c r="H545" s="105">
        <v>170</v>
      </c>
      <c r="I545" s="107">
        <f>SUM(F545-E545)*D545</f>
        <v>4600</v>
      </c>
      <c r="J545" s="105">
        <f>SUM(G545-F545)*D545</f>
        <v>4600</v>
      </c>
      <c r="K545" s="105">
        <f t="shared" ref="K545:K550" si="977">SUM(H545-G545)*D545</f>
        <v>4600</v>
      </c>
      <c r="L545" s="107">
        <f t="shared" si="976"/>
        <v>13800</v>
      </c>
      <c r="M545" s="108"/>
    </row>
    <row r="546" spans="1:13">
      <c r="A546" s="103" t="s">
        <v>551</v>
      </c>
      <c r="B546" s="104" t="s">
        <v>46</v>
      </c>
      <c r="C546" s="105" t="s">
        <v>14</v>
      </c>
      <c r="D546" s="106">
        <v>2000</v>
      </c>
      <c r="E546" s="106">
        <v>602</v>
      </c>
      <c r="F546" s="105">
        <v>605</v>
      </c>
      <c r="G546" s="105">
        <v>608</v>
      </c>
      <c r="H546" s="105">
        <v>610</v>
      </c>
      <c r="I546" s="107">
        <f t="shared" ref="I546:I609" si="978">SUM(F546-E546)*D546</f>
        <v>6000</v>
      </c>
      <c r="J546" s="105">
        <f>SUM(G546-F546)*D546</f>
        <v>6000</v>
      </c>
      <c r="K546" s="105">
        <f t="shared" si="977"/>
        <v>4000</v>
      </c>
      <c r="L546" s="107">
        <f t="shared" si="976"/>
        <v>16000</v>
      </c>
      <c r="M546" s="108"/>
    </row>
    <row r="547" spans="1:13">
      <c r="A547" s="103" t="s">
        <v>551</v>
      </c>
      <c r="B547" s="104" t="s">
        <v>42</v>
      </c>
      <c r="C547" s="105" t="s">
        <v>15</v>
      </c>
      <c r="D547" s="106">
        <v>5200</v>
      </c>
      <c r="E547" s="106">
        <v>162</v>
      </c>
      <c r="F547" s="105">
        <v>163.5</v>
      </c>
      <c r="G547" s="105">
        <v>0</v>
      </c>
      <c r="H547" s="105">
        <v>0</v>
      </c>
      <c r="I547" s="107">
        <f>SUM(E547-F547)*D547</f>
        <v>-7800</v>
      </c>
      <c r="J547" s="105">
        <v>0</v>
      </c>
      <c r="K547" s="105">
        <f t="shared" si="977"/>
        <v>0</v>
      </c>
      <c r="L547" s="107">
        <f t="shared" si="976"/>
        <v>-7800</v>
      </c>
      <c r="M547" s="108"/>
    </row>
    <row r="548" spans="1:13">
      <c r="A548" s="103" t="s">
        <v>551</v>
      </c>
      <c r="B548" s="104" t="s">
        <v>72</v>
      </c>
      <c r="C548" s="105" t="s">
        <v>14</v>
      </c>
      <c r="D548" s="106">
        <v>1000</v>
      </c>
      <c r="E548" s="106">
        <v>1295</v>
      </c>
      <c r="F548" s="105">
        <v>1288</v>
      </c>
      <c r="G548" s="105">
        <v>0</v>
      </c>
      <c r="H548" s="105">
        <v>0</v>
      </c>
      <c r="I548" s="107">
        <f t="shared" si="978"/>
        <v>-7000</v>
      </c>
      <c r="J548" s="105">
        <v>0</v>
      </c>
      <c r="K548" s="105">
        <f t="shared" si="977"/>
        <v>0</v>
      </c>
      <c r="L548" s="107">
        <f t="shared" si="976"/>
        <v>-7000</v>
      </c>
      <c r="M548" s="108"/>
    </row>
    <row r="549" spans="1:13">
      <c r="A549" s="103" t="s">
        <v>551</v>
      </c>
      <c r="B549" s="104" t="s">
        <v>64</v>
      </c>
      <c r="C549" s="105" t="s">
        <v>14</v>
      </c>
      <c r="D549" s="106">
        <v>14000</v>
      </c>
      <c r="E549" s="106">
        <v>83</v>
      </c>
      <c r="F549" s="105">
        <v>83</v>
      </c>
      <c r="G549" s="105">
        <v>0</v>
      </c>
      <c r="H549" s="105">
        <v>0</v>
      </c>
      <c r="I549" s="107">
        <f t="shared" ref="I549" si="979">SUM(F549-E549)*D549</f>
        <v>0</v>
      </c>
      <c r="J549" s="105">
        <v>0</v>
      </c>
      <c r="K549" s="105">
        <f t="shared" si="977"/>
        <v>0</v>
      </c>
      <c r="L549" s="107">
        <f t="shared" si="976"/>
        <v>0</v>
      </c>
      <c r="M549" s="108"/>
    </row>
    <row r="550" spans="1:13">
      <c r="A550" s="103" t="s">
        <v>538</v>
      </c>
      <c r="B550" s="104" t="s">
        <v>62</v>
      </c>
      <c r="C550" s="105" t="s">
        <v>14</v>
      </c>
      <c r="D550" s="106">
        <v>1400</v>
      </c>
      <c r="E550" s="106">
        <v>836</v>
      </c>
      <c r="F550" s="105">
        <v>840</v>
      </c>
      <c r="G550" s="105">
        <v>844</v>
      </c>
      <c r="H550" s="105">
        <v>848</v>
      </c>
      <c r="I550" s="107">
        <f t="shared" si="978"/>
        <v>5600</v>
      </c>
      <c r="J550" s="105">
        <f>SUM(G550-F550)*D550</f>
        <v>5600</v>
      </c>
      <c r="K550" s="105">
        <f t="shared" si="977"/>
        <v>5600</v>
      </c>
      <c r="L550" s="107">
        <f t="shared" si="976"/>
        <v>16800</v>
      </c>
      <c r="M550" s="108"/>
    </row>
    <row r="551" spans="1:13">
      <c r="A551" s="103" t="s">
        <v>538</v>
      </c>
      <c r="B551" s="104" t="s">
        <v>74</v>
      </c>
      <c r="C551" s="105" t="s">
        <v>14</v>
      </c>
      <c r="D551" s="106">
        <v>14000</v>
      </c>
      <c r="E551" s="106">
        <v>73</v>
      </c>
      <c r="F551" s="105">
        <v>73.400000000000006</v>
      </c>
      <c r="G551" s="105">
        <v>73.8</v>
      </c>
      <c r="H551" s="105">
        <v>0</v>
      </c>
      <c r="I551" s="107">
        <f t="shared" si="978"/>
        <v>5600.00000000008</v>
      </c>
      <c r="J551" s="105">
        <f>SUM(G551-F551)*D551</f>
        <v>5599.9999999998809</v>
      </c>
      <c r="K551" s="105">
        <v>0</v>
      </c>
      <c r="L551" s="107">
        <f t="shared" si="976"/>
        <v>11199.99999999996</v>
      </c>
      <c r="M551" s="108"/>
    </row>
    <row r="552" spans="1:13">
      <c r="A552" s="103" t="s">
        <v>539</v>
      </c>
      <c r="B552" s="104" t="s">
        <v>47</v>
      </c>
      <c r="C552" s="105" t="s">
        <v>14</v>
      </c>
      <c r="D552" s="106">
        <v>4000</v>
      </c>
      <c r="E552" s="106">
        <v>177.5</v>
      </c>
      <c r="F552" s="105">
        <v>178.5</v>
      </c>
      <c r="G552" s="105">
        <v>179.5</v>
      </c>
      <c r="H552" s="105">
        <v>180.5</v>
      </c>
      <c r="I552" s="107">
        <f t="shared" si="978"/>
        <v>4000</v>
      </c>
      <c r="J552" s="105">
        <f>SUM(G552-F552)*D552</f>
        <v>4000</v>
      </c>
      <c r="K552" s="105">
        <v>4000</v>
      </c>
      <c r="L552" s="107">
        <f t="shared" si="976"/>
        <v>12000</v>
      </c>
      <c r="M552" s="108"/>
    </row>
    <row r="553" spans="1:13">
      <c r="A553" s="103" t="s">
        <v>539</v>
      </c>
      <c r="B553" s="104" t="s">
        <v>233</v>
      </c>
      <c r="C553" s="105" t="s">
        <v>14</v>
      </c>
      <c r="D553" s="106">
        <v>12000</v>
      </c>
      <c r="E553" s="106">
        <v>133</v>
      </c>
      <c r="F553" s="105">
        <v>133.5</v>
      </c>
      <c r="G553" s="105">
        <v>134</v>
      </c>
      <c r="H553" s="105">
        <v>134.5</v>
      </c>
      <c r="I553" s="107">
        <f t="shared" si="978"/>
        <v>6000</v>
      </c>
      <c r="J553" s="105">
        <f>SUM(G553-F553)*D553</f>
        <v>6000</v>
      </c>
      <c r="K553" s="105">
        <f>SUM(H553-G553)*D553</f>
        <v>6000</v>
      </c>
      <c r="L553" s="107">
        <f t="shared" si="976"/>
        <v>18000</v>
      </c>
      <c r="M553" s="108"/>
    </row>
    <row r="554" spans="1:13">
      <c r="A554" s="103" t="s">
        <v>539</v>
      </c>
      <c r="B554" s="104" t="s">
        <v>19</v>
      </c>
      <c r="C554" s="105" t="s">
        <v>14</v>
      </c>
      <c r="D554" s="106">
        <v>2400</v>
      </c>
      <c r="E554" s="106">
        <v>852</v>
      </c>
      <c r="F554" s="105">
        <v>855</v>
      </c>
      <c r="G554" s="105">
        <v>857</v>
      </c>
      <c r="H554" s="105">
        <v>0</v>
      </c>
      <c r="I554" s="107">
        <f t="shared" si="978"/>
        <v>7200</v>
      </c>
      <c r="J554" s="105">
        <f>SUM(G554-F554)*D554</f>
        <v>4800</v>
      </c>
      <c r="K554" s="105">
        <v>0</v>
      </c>
      <c r="L554" s="107">
        <f t="shared" si="976"/>
        <v>12000</v>
      </c>
      <c r="M554" s="108"/>
    </row>
    <row r="555" spans="1:13" s="96" customFormat="1">
      <c r="A555" s="103" t="s">
        <v>539</v>
      </c>
      <c r="B555" s="104" t="s">
        <v>52</v>
      </c>
      <c r="C555" s="105" t="s">
        <v>14</v>
      </c>
      <c r="D555" s="106">
        <v>3000</v>
      </c>
      <c r="E555" s="106">
        <v>285</v>
      </c>
      <c r="F555" s="105">
        <v>286.5</v>
      </c>
      <c r="G555" s="105">
        <v>0</v>
      </c>
      <c r="H555" s="105">
        <v>0</v>
      </c>
      <c r="I555" s="107">
        <f t="shared" si="978"/>
        <v>4500</v>
      </c>
      <c r="J555" s="105">
        <v>0</v>
      </c>
      <c r="K555" s="105">
        <v>0</v>
      </c>
      <c r="L555" s="107">
        <f t="shared" si="976"/>
        <v>4500</v>
      </c>
      <c r="M555" s="112"/>
    </row>
    <row r="556" spans="1:13" s="96" customFormat="1">
      <c r="A556" s="103" t="s">
        <v>539</v>
      </c>
      <c r="B556" s="104" t="s">
        <v>540</v>
      </c>
      <c r="C556" s="105" t="s">
        <v>14</v>
      </c>
      <c r="D556" s="106">
        <v>24000</v>
      </c>
      <c r="E556" s="106">
        <v>45.5</v>
      </c>
      <c r="F556" s="105">
        <v>45.8</v>
      </c>
      <c r="G556" s="105">
        <v>0</v>
      </c>
      <c r="H556" s="105">
        <v>0</v>
      </c>
      <c r="I556" s="107">
        <f t="shared" si="978"/>
        <v>7199.9999999999318</v>
      </c>
      <c r="J556" s="105">
        <v>0</v>
      </c>
      <c r="K556" s="105">
        <v>0</v>
      </c>
      <c r="L556" s="107">
        <f t="shared" si="976"/>
        <v>7199.9999999999318</v>
      </c>
      <c r="M556" s="113"/>
    </row>
    <row r="557" spans="1:13" s="96" customFormat="1">
      <c r="A557" s="103" t="s">
        <v>541</v>
      </c>
      <c r="B557" s="104" t="s">
        <v>302</v>
      </c>
      <c r="C557" s="105" t="s">
        <v>14</v>
      </c>
      <c r="D557" s="106">
        <v>2400</v>
      </c>
      <c r="E557" s="106">
        <v>743.6</v>
      </c>
      <c r="F557" s="105">
        <v>745.5</v>
      </c>
      <c r="G557" s="105">
        <v>747.5</v>
      </c>
      <c r="H557" s="105">
        <v>749.5</v>
      </c>
      <c r="I557" s="107">
        <f t="shared" si="978"/>
        <v>4559.9999999999454</v>
      </c>
      <c r="J557" s="105">
        <f>SUM(G557-F557)*D557</f>
        <v>4800</v>
      </c>
      <c r="K557" s="105">
        <f>SUM(H557-G557)*D557</f>
        <v>4800</v>
      </c>
      <c r="L557" s="107">
        <f t="shared" si="976"/>
        <v>14159.999999999945</v>
      </c>
      <c r="M557" s="112"/>
    </row>
    <row r="558" spans="1:13" s="96" customFormat="1">
      <c r="A558" s="103" t="s">
        <v>541</v>
      </c>
      <c r="B558" s="104" t="s">
        <v>25</v>
      </c>
      <c r="C558" s="105" t="s">
        <v>14</v>
      </c>
      <c r="D558" s="106">
        <v>6000</v>
      </c>
      <c r="E558" s="106">
        <v>213.3</v>
      </c>
      <c r="F558" s="105">
        <v>214</v>
      </c>
      <c r="G558" s="105">
        <v>0</v>
      </c>
      <c r="H558" s="105">
        <v>0</v>
      </c>
      <c r="I558" s="107">
        <f t="shared" si="978"/>
        <v>4199.9999999999318</v>
      </c>
      <c r="J558" s="105">
        <v>0</v>
      </c>
      <c r="K558" s="105">
        <v>0</v>
      </c>
      <c r="L558" s="107">
        <f t="shared" si="976"/>
        <v>4199.9999999999318</v>
      </c>
      <c r="M558" s="113"/>
    </row>
    <row r="559" spans="1:13" s="96" customFormat="1">
      <c r="A559" s="103" t="s">
        <v>541</v>
      </c>
      <c r="B559" s="104" t="s">
        <v>102</v>
      </c>
      <c r="C559" s="105" t="s">
        <v>14</v>
      </c>
      <c r="D559" s="106">
        <v>3000</v>
      </c>
      <c r="E559" s="106">
        <v>540</v>
      </c>
      <c r="F559" s="105">
        <v>540</v>
      </c>
      <c r="G559" s="105">
        <v>0</v>
      </c>
      <c r="H559" s="105">
        <v>0</v>
      </c>
      <c r="I559" s="107">
        <f t="shared" si="978"/>
        <v>0</v>
      </c>
      <c r="J559" s="105">
        <v>0</v>
      </c>
      <c r="K559" s="105">
        <v>0</v>
      </c>
      <c r="L559" s="107">
        <f t="shared" si="976"/>
        <v>0</v>
      </c>
      <c r="M559" s="113"/>
    </row>
    <row r="560" spans="1:13" s="96" customFormat="1">
      <c r="A560" s="103" t="s">
        <v>542</v>
      </c>
      <c r="B560" s="104" t="s">
        <v>259</v>
      </c>
      <c r="C560" s="105" t="s">
        <v>14</v>
      </c>
      <c r="D560" s="106">
        <v>8000</v>
      </c>
      <c r="E560" s="106">
        <v>117</v>
      </c>
      <c r="F560" s="105">
        <v>117.7</v>
      </c>
      <c r="G560" s="105">
        <v>118.5</v>
      </c>
      <c r="H560" s="105">
        <v>119</v>
      </c>
      <c r="I560" s="107">
        <f t="shared" si="978"/>
        <v>5600.0000000000227</v>
      </c>
      <c r="J560" s="105">
        <f>SUM(G560-F560)*D560</f>
        <v>6399.9999999999773</v>
      </c>
      <c r="K560" s="105">
        <f>SUM(H560-G560)*D560</f>
        <v>4000</v>
      </c>
      <c r="L560" s="107">
        <f t="shared" si="976"/>
        <v>16000</v>
      </c>
      <c r="M560" s="113"/>
    </row>
    <row r="561" spans="1:13" s="96" customFormat="1">
      <c r="A561" s="103" t="s">
        <v>542</v>
      </c>
      <c r="B561" s="104" t="s">
        <v>42</v>
      </c>
      <c r="C561" s="105" t="s">
        <v>14</v>
      </c>
      <c r="D561" s="106">
        <v>5200</v>
      </c>
      <c r="E561" s="106">
        <v>167</v>
      </c>
      <c r="F561" s="105">
        <v>168</v>
      </c>
      <c r="G561" s="105">
        <v>169</v>
      </c>
      <c r="H561" s="105">
        <v>0</v>
      </c>
      <c r="I561" s="107">
        <f t="shared" si="978"/>
        <v>5200</v>
      </c>
      <c r="J561" s="105">
        <f>SUM(G561-F561)*D561</f>
        <v>5200</v>
      </c>
      <c r="K561" s="105">
        <v>0</v>
      </c>
      <c r="L561" s="107">
        <f t="shared" si="976"/>
        <v>10400</v>
      </c>
      <c r="M561" s="113"/>
    </row>
    <row r="562" spans="1:13" s="96" customFormat="1">
      <c r="A562" s="103" t="s">
        <v>542</v>
      </c>
      <c r="B562" s="104" t="s">
        <v>37</v>
      </c>
      <c r="C562" s="105" t="s">
        <v>14</v>
      </c>
      <c r="D562" s="106">
        <v>12000</v>
      </c>
      <c r="E562" s="106">
        <v>111</v>
      </c>
      <c r="F562" s="105">
        <v>111</v>
      </c>
      <c r="G562" s="105">
        <v>0</v>
      </c>
      <c r="H562" s="105">
        <v>0</v>
      </c>
      <c r="I562" s="107">
        <f t="shared" si="978"/>
        <v>0</v>
      </c>
      <c r="J562" s="105">
        <v>0</v>
      </c>
      <c r="K562" s="105">
        <v>0</v>
      </c>
      <c r="L562" s="107">
        <f t="shared" si="976"/>
        <v>0</v>
      </c>
      <c r="M562" s="113"/>
    </row>
    <row r="563" spans="1:13" s="96" customFormat="1">
      <c r="A563" s="103" t="s">
        <v>542</v>
      </c>
      <c r="B563" s="104" t="s">
        <v>58</v>
      </c>
      <c r="C563" s="105" t="s">
        <v>14</v>
      </c>
      <c r="D563" s="106">
        <v>7000</v>
      </c>
      <c r="E563" s="106">
        <v>196.2</v>
      </c>
      <c r="F563" s="105">
        <v>194.7</v>
      </c>
      <c r="G563" s="105">
        <v>0</v>
      </c>
      <c r="H563" s="105">
        <v>0</v>
      </c>
      <c r="I563" s="107">
        <f t="shared" si="978"/>
        <v>-10500</v>
      </c>
      <c r="J563" s="105">
        <v>0</v>
      </c>
      <c r="K563" s="105">
        <v>0</v>
      </c>
      <c r="L563" s="107">
        <f t="shared" si="976"/>
        <v>-10500</v>
      </c>
      <c r="M563" s="112"/>
    </row>
    <row r="564" spans="1:13" s="96" customFormat="1">
      <c r="A564" s="103" t="s">
        <v>543</v>
      </c>
      <c r="B564" s="104" t="s">
        <v>44</v>
      </c>
      <c r="C564" s="105" t="s">
        <v>14</v>
      </c>
      <c r="D564" s="106">
        <v>5000</v>
      </c>
      <c r="E564" s="106">
        <v>122.2</v>
      </c>
      <c r="F564" s="105">
        <v>123</v>
      </c>
      <c r="G564" s="105">
        <v>124</v>
      </c>
      <c r="H564" s="105">
        <v>125</v>
      </c>
      <c r="I564" s="107">
        <f t="shared" si="978"/>
        <v>3999.9999999999859</v>
      </c>
      <c r="J564" s="105">
        <f>SUM(G564-F564)*D564</f>
        <v>5000</v>
      </c>
      <c r="K564" s="105">
        <f>SUM(H564-G564)*D564</f>
        <v>5000</v>
      </c>
      <c r="L564" s="107">
        <f t="shared" si="976"/>
        <v>13999.999999999985</v>
      </c>
      <c r="M564" s="112"/>
    </row>
    <row r="565" spans="1:13" s="96" customFormat="1">
      <c r="A565" s="103" t="s">
        <v>543</v>
      </c>
      <c r="B565" s="104" t="s">
        <v>51</v>
      </c>
      <c r="C565" s="105" t="s">
        <v>14</v>
      </c>
      <c r="D565" s="106">
        <v>2000</v>
      </c>
      <c r="E565" s="106">
        <v>498</v>
      </c>
      <c r="F565" s="105">
        <v>501</v>
      </c>
      <c r="G565" s="105">
        <v>0</v>
      </c>
      <c r="H565" s="105">
        <v>0</v>
      </c>
      <c r="I565" s="107">
        <f t="shared" si="978"/>
        <v>6000</v>
      </c>
      <c r="J565" s="105">
        <v>0</v>
      </c>
      <c r="K565" s="105">
        <v>0</v>
      </c>
      <c r="L565" s="107">
        <f t="shared" si="976"/>
        <v>6000</v>
      </c>
      <c r="M565" s="113"/>
    </row>
    <row r="566" spans="1:13" s="96" customFormat="1">
      <c r="A566" s="103" t="s">
        <v>543</v>
      </c>
      <c r="B566" s="104" t="s">
        <v>42</v>
      </c>
      <c r="C566" s="105" t="s">
        <v>14</v>
      </c>
      <c r="D566" s="106">
        <v>5200</v>
      </c>
      <c r="E566" s="106">
        <v>166</v>
      </c>
      <c r="F566" s="105">
        <v>167</v>
      </c>
      <c r="G566" s="105">
        <v>0</v>
      </c>
      <c r="H566" s="105">
        <v>0</v>
      </c>
      <c r="I566" s="107">
        <f t="shared" si="978"/>
        <v>5200</v>
      </c>
      <c r="J566" s="105">
        <v>0</v>
      </c>
      <c r="K566" s="105">
        <v>0</v>
      </c>
      <c r="L566" s="107">
        <f t="shared" si="976"/>
        <v>5200</v>
      </c>
      <c r="M566" s="113"/>
    </row>
    <row r="567" spans="1:13" s="96" customFormat="1">
      <c r="A567" s="103" t="s">
        <v>544</v>
      </c>
      <c r="B567" s="104" t="s">
        <v>41</v>
      </c>
      <c r="C567" s="105" t="s">
        <v>14</v>
      </c>
      <c r="D567" s="106">
        <v>5000</v>
      </c>
      <c r="E567" s="106">
        <v>350</v>
      </c>
      <c r="F567" s="105">
        <v>351</v>
      </c>
      <c r="G567" s="105">
        <v>352</v>
      </c>
      <c r="H567" s="105">
        <v>353</v>
      </c>
      <c r="I567" s="107">
        <f t="shared" si="978"/>
        <v>5000</v>
      </c>
      <c r="J567" s="105">
        <f>SUM(G567-F567)*D567</f>
        <v>5000</v>
      </c>
      <c r="K567" s="105">
        <f>SUM(H567-G567)*D567</f>
        <v>5000</v>
      </c>
      <c r="L567" s="107">
        <f t="shared" si="976"/>
        <v>15000</v>
      </c>
      <c r="M567" s="113"/>
    </row>
    <row r="568" spans="1:13" s="96" customFormat="1">
      <c r="A568" s="103" t="s">
        <v>544</v>
      </c>
      <c r="B568" s="104" t="s">
        <v>121</v>
      </c>
      <c r="C568" s="105" t="s">
        <v>14</v>
      </c>
      <c r="D568" s="106">
        <v>4000</v>
      </c>
      <c r="E568" s="106">
        <v>220</v>
      </c>
      <c r="F568" s="105">
        <v>221</v>
      </c>
      <c r="G568" s="105">
        <v>0</v>
      </c>
      <c r="H568" s="105">
        <v>0</v>
      </c>
      <c r="I568" s="107">
        <f t="shared" si="978"/>
        <v>4000</v>
      </c>
      <c r="J568" s="105">
        <v>0</v>
      </c>
      <c r="K568" s="105">
        <v>0</v>
      </c>
      <c r="L568" s="107">
        <f t="shared" si="976"/>
        <v>4000</v>
      </c>
      <c r="M568" s="112"/>
    </row>
    <row r="569" spans="1:13" s="96" customFormat="1">
      <c r="A569" s="103" t="s">
        <v>544</v>
      </c>
      <c r="B569" s="104" t="s">
        <v>25</v>
      </c>
      <c r="C569" s="105" t="s">
        <v>14</v>
      </c>
      <c r="D569" s="106">
        <v>6000</v>
      </c>
      <c r="E569" s="106">
        <v>209.5</v>
      </c>
      <c r="F569" s="105">
        <v>210.5</v>
      </c>
      <c r="G569" s="105">
        <v>0</v>
      </c>
      <c r="H569" s="105">
        <v>0</v>
      </c>
      <c r="I569" s="107">
        <f t="shared" si="978"/>
        <v>6000</v>
      </c>
      <c r="J569" s="105">
        <v>0</v>
      </c>
      <c r="K569" s="105">
        <v>0</v>
      </c>
      <c r="L569" s="107">
        <f t="shared" si="976"/>
        <v>6000</v>
      </c>
      <c r="M569" s="112"/>
    </row>
    <row r="570" spans="1:13" s="96" customFormat="1">
      <c r="A570" s="103" t="s">
        <v>544</v>
      </c>
      <c r="B570" s="104" t="s">
        <v>17</v>
      </c>
      <c r="C570" s="105" t="s">
        <v>14</v>
      </c>
      <c r="D570" s="106">
        <v>4000</v>
      </c>
      <c r="E570" s="106">
        <v>136</v>
      </c>
      <c r="F570" s="105">
        <v>134.5</v>
      </c>
      <c r="G570" s="105">
        <v>0</v>
      </c>
      <c r="H570" s="105">
        <v>0</v>
      </c>
      <c r="I570" s="107">
        <f t="shared" si="978"/>
        <v>-6000</v>
      </c>
      <c r="J570" s="105">
        <v>0</v>
      </c>
      <c r="K570" s="105">
        <v>0</v>
      </c>
      <c r="L570" s="107">
        <f t="shared" si="976"/>
        <v>-6000</v>
      </c>
      <c r="M570" s="113"/>
    </row>
    <row r="571" spans="1:13" s="96" customFormat="1">
      <c r="A571" s="103" t="s">
        <v>544</v>
      </c>
      <c r="B571" s="104" t="s">
        <v>58</v>
      </c>
      <c r="C571" s="105" t="s">
        <v>14</v>
      </c>
      <c r="D571" s="106">
        <v>7000</v>
      </c>
      <c r="E571" s="106">
        <v>192</v>
      </c>
      <c r="F571" s="105">
        <v>190.5</v>
      </c>
      <c r="G571" s="105">
        <v>0</v>
      </c>
      <c r="H571" s="105">
        <v>0</v>
      </c>
      <c r="I571" s="107">
        <f t="shared" si="978"/>
        <v>-10500</v>
      </c>
      <c r="J571" s="105">
        <v>0</v>
      </c>
      <c r="K571" s="105">
        <v>0</v>
      </c>
      <c r="L571" s="107">
        <f t="shared" si="976"/>
        <v>-10500</v>
      </c>
      <c r="M571" s="113"/>
    </row>
    <row r="572" spans="1:13" s="96" customFormat="1">
      <c r="A572" s="103" t="s">
        <v>545</v>
      </c>
      <c r="B572" s="104" t="s">
        <v>56</v>
      </c>
      <c r="C572" s="105" t="s">
        <v>14</v>
      </c>
      <c r="D572" s="106">
        <v>2400</v>
      </c>
      <c r="E572" s="106">
        <v>699</v>
      </c>
      <c r="F572" s="105">
        <v>701.5</v>
      </c>
      <c r="G572" s="105">
        <v>703</v>
      </c>
      <c r="H572" s="105">
        <v>705</v>
      </c>
      <c r="I572" s="107">
        <f t="shared" si="978"/>
        <v>6000</v>
      </c>
      <c r="J572" s="105">
        <f>SUM(G572-F572)*D572</f>
        <v>3600</v>
      </c>
      <c r="K572" s="105">
        <f>SUM(H572-G572)*D572</f>
        <v>4800</v>
      </c>
      <c r="L572" s="107">
        <f t="shared" si="976"/>
        <v>14400</v>
      </c>
      <c r="M572" s="113"/>
    </row>
    <row r="573" spans="1:13" s="96" customFormat="1">
      <c r="A573" s="103" t="s">
        <v>545</v>
      </c>
      <c r="B573" s="104" t="s">
        <v>265</v>
      </c>
      <c r="C573" s="105" t="s">
        <v>14</v>
      </c>
      <c r="D573" s="106">
        <v>9000</v>
      </c>
      <c r="E573" s="106">
        <v>84</v>
      </c>
      <c r="F573" s="105">
        <v>84.5</v>
      </c>
      <c r="G573" s="105">
        <v>85</v>
      </c>
      <c r="H573" s="105">
        <v>0</v>
      </c>
      <c r="I573" s="107">
        <f t="shared" si="978"/>
        <v>4500</v>
      </c>
      <c r="J573" s="105">
        <f>SUM(G573-F573)*D573</f>
        <v>4500</v>
      </c>
      <c r="K573" s="105">
        <v>0</v>
      </c>
      <c r="L573" s="107">
        <f t="shared" si="976"/>
        <v>9000</v>
      </c>
      <c r="M573" s="113"/>
    </row>
    <row r="574" spans="1:13" s="96" customFormat="1">
      <c r="A574" s="103" t="s">
        <v>545</v>
      </c>
      <c r="B574" s="104" t="s">
        <v>233</v>
      </c>
      <c r="C574" s="105" t="s">
        <v>14</v>
      </c>
      <c r="D574" s="106">
        <v>12000</v>
      </c>
      <c r="E574" s="106">
        <v>125.5</v>
      </c>
      <c r="F574" s="105">
        <v>126</v>
      </c>
      <c r="G574" s="105">
        <v>126.5</v>
      </c>
      <c r="H574" s="105">
        <v>0</v>
      </c>
      <c r="I574" s="107">
        <f t="shared" si="978"/>
        <v>6000</v>
      </c>
      <c r="J574" s="105">
        <f>SUM(G574-F574)*D574</f>
        <v>6000</v>
      </c>
      <c r="K574" s="105">
        <v>0</v>
      </c>
      <c r="L574" s="107">
        <f t="shared" si="976"/>
        <v>12000</v>
      </c>
      <c r="M574" s="113"/>
    </row>
    <row r="575" spans="1:13" s="96" customFormat="1">
      <c r="A575" s="103" t="s">
        <v>545</v>
      </c>
      <c r="B575" s="104" t="s">
        <v>131</v>
      </c>
      <c r="C575" s="105" t="s">
        <v>14</v>
      </c>
      <c r="D575" s="106">
        <v>12000</v>
      </c>
      <c r="E575" s="106">
        <v>108</v>
      </c>
      <c r="F575" s="105">
        <v>108.5</v>
      </c>
      <c r="G575" s="105">
        <v>0</v>
      </c>
      <c r="H575" s="105">
        <v>0</v>
      </c>
      <c r="I575" s="107">
        <f t="shared" si="978"/>
        <v>6000</v>
      </c>
      <c r="J575" s="105">
        <v>0</v>
      </c>
      <c r="K575" s="105">
        <v>0</v>
      </c>
      <c r="L575" s="107">
        <f t="shared" si="976"/>
        <v>6000</v>
      </c>
      <c r="M575" s="113"/>
    </row>
    <row r="576" spans="1:13" s="96" customFormat="1">
      <c r="A576" s="103" t="s">
        <v>546</v>
      </c>
      <c r="B576" s="104" t="s">
        <v>25</v>
      </c>
      <c r="C576" s="105" t="s">
        <v>14</v>
      </c>
      <c r="D576" s="106">
        <v>6000</v>
      </c>
      <c r="E576" s="106">
        <v>202.25</v>
      </c>
      <c r="F576" s="105">
        <v>200.75</v>
      </c>
      <c r="G576" s="105">
        <v>0</v>
      </c>
      <c r="H576" s="105">
        <v>0</v>
      </c>
      <c r="I576" s="107">
        <f t="shared" si="978"/>
        <v>-9000</v>
      </c>
      <c r="J576" s="105">
        <v>0</v>
      </c>
      <c r="K576" s="105">
        <v>0</v>
      </c>
      <c r="L576" s="107">
        <f t="shared" si="976"/>
        <v>-9000</v>
      </c>
      <c r="M576" s="113"/>
    </row>
    <row r="577" spans="1:13" s="96" customFormat="1">
      <c r="A577" s="103" t="s">
        <v>546</v>
      </c>
      <c r="B577" s="104" t="s">
        <v>46</v>
      </c>
      <c r="C577" s="105" t="s">
        <v>14</v>
      </c>
      <c r="D577" s="106">
        <v>2000</v>
      </c>
      <c r="E577" s="106">
        <v>555</v>
      </c>
      <c r="F577" s="105">
        <v>551.5</v>
      </c>
      <c r="G577" s="105">
        <v>0</v>
      </c>
      <c r="H577" s="105">
        <v>0</v>
      </c>
      <c r="I577" s="107">
        <f t="shared" si="978"/>
        <v>-7000</v>
      </c>
      <c r="J577" s="105">
        <v>0</v>
      </c>
      <c r="K577" s="105">
        <v>0</v>
      </c>
      <c r="L577" s="107">
        <f t="shared" si="976"/>
        <v>-7000</v>
      </c>
      <c r="M577" s="113"/>
    </row>
    <row r="578" spans="1:13" s="96" customFormat="1">
      <c r="A578" s="103" t="s">
        <v>546</v>
      </c>
      <c r="B578" s="104" t="s">
        <v>46</v>
      </c>
      <c r="C578" s="105" t="s">
        <v>14</v>
      </c>
      <c r="D578" s="106">
        <v>2000</v>
      </c>
      <c r="E578" s="106">
        <v>555</v>
      </c>
      <c r="F578" s="105">
        <v>557.5</v>
      </c>
      <c r="G578" s="105">
        <v>0</v>
      </c>
      <c r="H578" s="105">
        <v>0</v>
      </c>
      <c r="I578" s="107">
        <f t="shared" si="978"/>
        <v>5000</v>
      </c>
      <c r="J578" s="105">
        <v>0</v>
      </c>
      <c r="K578" s="105">
        <v>0</v>
      </c>
      <c r="L578" s="107">
        <f t="shared" si="976"/>
        <v>5000</v>
      </c>
      <c r="M578" s="113"/>
    </row>
    <row r="579" spans="1:13" s="96" customFormat="1">
      <c r="A579" s="114">
        <v>43511</v>
      </c>
      <c r="B579" s="115" t="s">
        <v>507</v>
      </c>
      <c r="C579" s="115" t="s">
        <v>15</v>
      </c>
      <c r="D579" s="116">
        <v>1200</v>
      </c>
      <c r="E579" s="115">
        <v>953.5</v>
      </c>
      <c r="F579" s="115">
        <v>946.35</v>
      </c>
      <c r="G579" s="117">
        <v>937.8</v>
      </c>
      <c r="H579" s="117">
        <v>929.35</v>
      </c>
      <c r="I579" s="107">
        <f>SUM(E579-F579)*D579</f>
        <v>8579.9999999999727</v>
      </c>
      <c r="J579" s="105">
        <f>SUM(F579-G579)*D579</f>
        <v>10260.000000000082</v>
      </c>
      <c r="K579" s="105">
        <f>SUM(G579-H579)*D579</f>
        <v>10139.999999999918</v>
      </c>
      <c r="L579" s="107">
        <f t="shared" si="976"/>
        <v>28979.999999999971</v>
      </c>
      <c r="M579" s="112"/>
    </row>
    <row r="580" spans="1:13" s="96" customFormat="1">
      <c r="A580" s="118">
        <v>43511</v>
      </c>
      <c r="B580" s="119" t="s">
        <v>428</v>
      </c>
      <c r="C580" s="119" t="s">
        <v>14</v>
      </c>
      <c r="D580" s="116">
        <v>2200</v>
      </c>
      <c r="E580" s="119">
        <v>636</v>
      </c>
      <c r="F580" s="119">
        <v>631</v>
      </c>
      <c r="G580" s="105">
        <v>0</v>
      </c>
      <c r="H580" s="105">
        <v>0</v>
      </c>
      <c r="I580" s="107">
        <f t="shared" si="978"/>
        <v>-11000</v>
      </c>
      <c r="J580" s="105">
        <v>0</v>
      </c>
      <c r="K580" s="105">
        <v>0</v>
      </c>
      <c r="L580" s="107">
        <f t="shared" si="976"/>
        <v>-11000</v>
      </c>
      <c r="M580" s="113"/>
    </row>
    <row r="581" spans="1:13" s="96" customFormat="1">
      <c r="A581" s="114">
        <v>43511</v>
      </c>
      <c r="B581" s="115" t="s">
        <v>448</v>
      </c>
      <c r="C581" s="115" t="s">
        <v>14</v>
      </c>
      <c r="D581" s="116">
        <v>12000</v>
      </c>
      <c r="E581" s="115">
        <v>121.5</v>
      </c>
      <c r="F581" s="115">
        <v>122</v>
      </c>
      <c r="G581" s="117">
        <v>123.5</v>
      </c>
      <c r="H581" s="117">
        <v>124</v>
      </c>
      <c r="I581" s="107">
        <f t="shared" si="978"/>
        <v>6000</v>
      </c>
      <c r="J581" s="105">
        <f>SUM(G581-F581)*D581</f>
        <v>18000</v>
      </c>
      <c r="K581" s="105">
        <f>SUM(H581-G581)*D581</f>
        <v>6000</v>
      </c>
      <c r="L581" s="107">
        <f t="shared" si="976"/>
        <v>30000</v>
      </c>
      <c r="M581" s="113"/>
    </row>
    <row r="582" spans="1:13" s="96" customFormat="1">
      <c r="A582" s="118">
        <v>43511</v>
      </c>
      <c r="B582" s="119" t="s">
        <v>388</v>
      </c>
      <c r="C582" s="119" t="s">
        <v>14</v>
      </c>
      <c r="D582" s="116">
        <v>6000</v>
      </c>
      <c r="E582" s="119">
        <v>198</v>
      </c>
      <c r="F582" s="119">
        <v>199</v>
      </c>
      <c r="G582" s="105">
        <v>0</v>
      </c>
      <c r="H582" s="105">
        <v>0</v>
      </c>
      <c r="I582" s="107">
        <f t="shared" si="978"/>
        <v>6000</v>
      </c>
      <c r="J582" s="105">
        <v>0</v>
      </c>
      <c r="K582" s="105">
        <v>0</v>
      </c>
      <c r="L582" s="107">
        <f t="shared" si="976"/>
        <v>6000</v>
      </c>
      <c r="M582" s="113"/>
    </row>
    <row r="583" spans="1:13" s="96" customFormat="1">
      <c r="A583" s="118">
        <v>43511</v>
      </c>
      <c r="B583" s="119" t="s">
        <v>456</v>
      </c>
      <c r="C583" s="119" t="s">
        <v>15</v>
      </c>
      <c r="D583" s="116">
        <v>1000</v>
      </c>
      <c r="E583" s="119">
        <v>489.75</v>
      </c>
      <c r="F583" s="119">
        <v>486.3</v>
      </c>
      <c r="G583" s="105">
        <v>0</v>
      </c>
      <c r="H583" s="105">
        <v>0</v>
      </c>
      <c r="I583" s="107">
        <f>SUM(E583-F583)*D583</f>
        <v>3449.9999999999886</v>
      </c>
      <c r="J583" s="105">
        <v>0</v>
      </c>
      <c r="K583" s="105">
        <v>0</v>
      </c>
      <c r="L583" s="107">
        <f t="shared" si="976"/>
        <v>3449.9999999999886</v>
      </c>
      <c r="M583" s="113"/>
    </row>
    <row r="584" spans="1:13" s="96" customFormat="1">
      <c r="A584" s="118">
        <v>43511</v>
      </c>
      <c r="B584" s="119" t="s">
        <v>366</v>
      </c>
      <c r="C584" s="119" t="s">
        <v>15</v>
      </c>
      <c r="D584" s="116">
        <v>1000</v>
      </c>
      <c r="E584" s="119">
        <v>650.1</v>
      </c>
      <c r="F584" s="119">
        <v>645</v>
      </c>
      <c r="G584" s="105">
        <v>639.70000000000005</v>
      </c>
      <c r="H584" s="105">
        <v>0</v>
      </c>
      <c r="I584" s="107">
        <f>SUM(E584-F584)*D584</f>
        <v>5100.0000000000227</v>
      </c>
      <c r="J584" s="105">
        <f>SUM(F584-G584)*D584</f>
        <v>5299.9999999999545</v>
      </c>
      <c r="K584" s="120"/>
      <c r="L584" s="107">
        <f t="shared" si="976"/>
        <v>10399.999999999978</v>
      </c>
      <c r="M584" s="113"/>
    </row>
    <row r="585" spans="1:13" s="96" customFormat="1">
      <c r="A585" s="118">
        <v>43511</v>
      </c>
      <c r="B585" s="119" t="s">
        <v>469</v>
      </c>
      <c r="C585" s="119" t="s">
        <v>15</v>
      </c>
      <c r="D585" s="116">
        <v>8000</v>
      </c>
      <c r="E585" s="119">
        <v>125.3</v>
      </c>
      <c r="F585" s="119">
        <v>124.4</v>
      </c>
      <c r="G585" s="105">
        <v>123.3</v>
      </c>
      <c r="H585" s="105">
        <v>0</v>
      </c>
      <c r="I585" s="107">
        <f>SUM(E585-F585)*D585</f>
        <v>7199.9999999999318</v>
      </c>
      <c r="J585" s="105">
        <f>SUM(F585-G585)*D585</f>
        <v>8800.0000000000691</v>
      </c>
      <c r="K585" s="120"/>
      <c r="L585" s="107">
        <f t="shared" si="976"/>
        <v>16000</v>
      </c>
      <c r="M585" s="113"/>
    </row>
    <row r="586" spans="1:13" s="96" customFormat="1">
      <c r="A586" s="118">
        <v>43511</v>
      </c>
      <c r="B586" s="119" t="s">
        <v>352</v>
      </c>
      <c r="C586" s="119" t="s">
        <v>15</v>
      </c>
      <c r="D586" s="116">
        <v>3000</v>
      </c>
      <c r="E586" s="119">
        <v>500.5</v>
      </c>
      <c r="F586" s="119">
        <v>497</v>
      </c>
      <c r="G586" s="105">
        <v>0</v>
      </c>
      <c r="H586" s="105">
        <v>0</v>
      </c>
      <c r="I586" s="107">
        <f>SUM(E586-F586)*D586</f>
        <v>10500</v>
      </c>
      <c r="J586" s="105">
        <v>0</v>
      </c>
      <c r="K586" s="105">
        <v>0</v>
      </c>
      <c r="L586" s="107">
        <f t="shared" si="976"/>
        <v>10500</v>
      </c>
      <c r="M586" s="113"/>
    </row>
    <row r="587" spans="1:13" s="96" customFormat="1">
      <c r="A587" s="114">
        <v>43510</v>
      </c>
      <c r="B587" s="115" t="s">
        <v>166</v>
      </c>
      <c r="C587" s="115" t="s">
        <v>14</v>
      </c>
      <c r="D587" s="116">
        <v>2000</v>
      </c>
      <c r="E587" s="115">
        <v>577.5</v>
      </c>
      <c r="F587" s="115">
        <v>580</v>
      </c>
      <c r="G587" s="117">
        <v>583</v>
      </c>
      <c r="H587" s="117">
        <v>586</v>
      </c>
      <c r="I587" s="107">
        <f t="shared" si="978"/>
        <v>5000</v>
      </c>
      <c r="J587" s="105">
        <f>SUM(G587-F587)*D587</f>
        <v>6000</v>
      </c>
      <c r="K587" s="105">
        <f>SUM(H587-G587)*D587</f>
        <v>6000</v>
      </c>
      <c r="L587" s="107">
        <f t="shared" si="976"/>
        <v>17000</v>
      </c>
      <c r="M587" s="113"/>
    </row>
    <row r="588" spans="1:13" s="96" customFormat="1">
      <c r="A588" s="114">
        <v>43510</v>
      </c>
      <c r="B588" s="115" t="s">
        <v>279</v>
      </c>
      <c r="C588" s="115" t="s">
        <v>14</v>
      </c>
      <c r="D588" s="116">
        <v>5000</v>
      </c>
      <c r="E588" s="115">
        <v>348</v>
      </c>
      <c r="F588" s="115">
        <v>349</v>
      </c>
      <c r="G588" s="117">
        <v>350</v>
      </c>
      <c r="H588" s="117">
        <v>351</v>
      </c>
      <c r="I588" s="107">
        <f t="shared" si="978"/>
        <v>5000</v>
      </c>
      <c r="J588" s="105">
        <f>SUM(G588-F588)*D588</f>
        <v>5000</v>
      </c>
      <c r="K588" s="105">
        <f>SUM(H588-G588)*D588</f>
        <v>5000</v>
      </c>
      <c r="L588" s="107">
        <f t="shared" si="976"/>
        <v>15000</v>
      </c>
      <c r="M588" s="112"/>
    </row>
    <row r="589" spans="1:13" s="96" customFormat="1">
      <c r="A589" s="118">
        <v>43510</v>
      </c>
      <c r="B589" s="119" t="s">
        <v>402</v>
      </c>
      <c r="C589" s="119" t="s">
        <v>15</v>
      </c>
      <c r="D589" s="116">
        <v>1000</v>
      </c>
      <c r="E589" s="119">
        <v>985.65</v>
      </c>
      <c r="F589" s="119">
        <v>989</v>
      </c>
      <c r="G589" s="105">
        <v>0</v>
      </c>
      <c r="H589" s="105">
        <v>0</v>
      </c>
      <c r="I589" s="107">
        <f>SUM(E589-F589)*D589</f>
        <v>-3350.0000000000227</v>
      </c>
      <c r="J589" s="105">
        <v>0</v>
      </c>
      <c r="K589" s="105">
        <v>0</v>
      </c>
      <c r="L589" s="107">
        <f t="shared" si="976"/>
        <v>-3350.0000000000227</v>
      </c>
      <c r="M589" s="113"/>
    </row>
    <row r="590" spans="1:13" s="96" customFormat="1">
      <c r="A590" s="118">
        <v>43510</v>
      </c>
      <c r="B590" s="119" t="s">
        <v>411</v>
      </c>
      <c r="C590" s="119" t="s">
        <v>15</v>
      </c>
      <c r="D590" s="116">
        <v>1800</v>
      </c>
      <c r="E590" s="119">
        <v>399.7</v>
      </c>
      <c r="F590" s="119">
        <v>403.3</v>
      </c>
      <c r="G590" s="105">
        <v>0</v>
      </c>
      <c r="H590" s="105">
        <v>0</v>
      </c>
      <c r="I590" s="107">
        <f>SUM(E590-F590)*D590</f>
        <v>-6480.0000000000409</v>
      </c>
      <c r="J590" s="105">
        <v>0</v>
      </c>
      <c r="K590" s="105">
        <v>0</v>
      </c>
      <c r="L590" s="107">
        <f t="shared" si="976"/>
        <v>-6480.0000000000409</v>
      </c>
      <c r="M590" s="113"/>
    </row>
    <row r="591" spans="1:13" s="96" customFormat="1">
      <c r="A591" s="118">
        <v>43509</v>
      </c>
      <c r="B591" s="119" t="s">
        <v>34</v>
      </c>
      <c r="C591" s="119" t="s">
        <v>14</v>
      </c>
      <c r="D591" s="116">
        <v>2000</v>
      </c>
      <c r="E591" s="119">
        <v>820</v>
      </c>
      <c r="F591" s="119">
        <v>823</v>
      </c>
      <c r="G591" s="105">
        <v>0</v>
      </c>
      <c r="H591" s="105">
        <v>0</v>
      </c>
      <c r="I591" s="107">
        <f t="shared" si="978"/>
        <v>6000</v>
      </c>
      <c r="J591" s="105">
        <v>0</v>
      </c>
      <c r="K591" s="105">
        <v>0</v>
      </c>
      <c r="L591" s="107">
        <f t="shared" si="976"/>
        <v>6000</v>
      </c>
      <c r="M591" s="113"/>
    </row>
    <row r="592" spans="1:13" s="96" customFormat="1">
      <c r="A592" s="114">
        <v>43509</v>
      </c>
      <c r="B592" s="115" t="s">
        <v>378</v>
      </c>
      <c r="C592" s="115" t="s">
        <v>14</v>
      </c>
      <c r="D592" s="116">
        <v>4000</v>
      </c>
      <c r="E592" s="115">
        <v>206</v>
      </c>
      <c r="F592" s="115">
        <v>207</v>
      </c>
      <c r="G592" s="117">
        <v>208</v>
      </c>
      <c r="H592" s="117">
        <v>209</v>
      </c>
      <c r="I592" s="107">
        <f t="shared" si="978"/>
        <v>4000</v>
      </c>
      <c r="J592" s="105">
        <f>SUM(G592-F592)*D592</f>
        <v>4000</v>
      </c>
      <c r="K592" s="105">
        <f>SUM(H592-G592)*D592</f>
        <v>4000</v>
      </c>
      <c r="L592" s="107">
        <f t="shared" si="976"/>
        <v>12000</v>
      </c>
      <c r="M592" s="113"/>
    </row>
    <row r="593" spans="1:13" s="96" customFormat="1">
      <c r="A593" s="114">
        <v>43509</v>
      </c>
      <c r="B593" s="115" t="s">
        <v>279</v>
      </c>
      <c r="C593" s="115" t="s">
        <v>14</v>
      </c>
      <c r="D593" s="116">
        <v>5000</v>
      </c>
      <c r="E593" s="115">
        <v>338.2</v>
      </c>
      <c r="F593" s="115">
        <v>339</v>
      </c>
      <c r="G593" s="117">
        <v>340</v>
      </c>
      <c r="H593" s="117">
        <v>341.5</v>
      </c>
      <c r="I593" s="107">
        <f t="shared" si="978"/>
        <v>4000.0000000000568</v>
      </c>
      <c r="J593" s="105">
        <f>SUM(G593-F593)*D593</f>
        <v>5000</v>
      </c>
      <c r="K593" s="105">
        <f>SUM(H593-G593)*D593</f>
        <v>7500</v>
      </c>
      <c r="L593" s="107">
        <f t="shared" si="976"/>
        <v>16500.000000000058</v>
      </c>
      <c r="M593" s="113"/>
    </row>
    <row r="594" spans="1:13" s="96" customFormat="1">
      <c r="A594" s="118">
        <v>43509</v>
      </c>
      <c r="B594" s="119" t="s">
        <v>518</v>
      </c>
      <c r="C594" s="119" t="s">
        <v>15</v>
      </c>
      <c r="D594" s="116">
        <v>1800</v>
      </c>
      <c r="E594" s="119">
        <v>218.2</v>
      </c>
      <c r="F594" s="119">
        <v>216.65</v>
      </c>
      <c r="G594" s="105">
        <v>214.7</v>
      </c>
      <c r="H594" s="105">
        <v>0</v>
      </c>
      <c r="I594" s="107">
        <f t="shared" ref="I594:I599" si="980">SUM(E594-F594)*D594</f>
        <v>2789.9999999999691</v>
      </c>
      <c r="J594" s="105">
        <f>SUM(F594-G594)*D594</f>
        <v>3510.0000000000309</v>
      </c>
      <c r="K594" s="105">
        <v>0</v>
      </c>
      <c r="L594" s="107">
        <f t="shared" si="976"/>
        <v>6300</v>
      </c>
      <c r="M594" s="113"/>
    </row>
    <row r="595" spans="1:13" s="96" customFormat="1">
      <c r="A595" s="118">
        <v>43509</v>
      </c>
      <c r="B595" s="119" t="s">
        <v>496</v>
      </c>
      <c r="C595" s="119" t="s">
        <v>15</v>
      </c>
      <c r="D595" s="116">
        <v>3000</v>
      </c>
      <c r="E595" s="119">
        <v>514.6</v>
      </c>
      <c r="F595" s="119">
        <v>511</v>
      </c>
      <c r="G595" s="105">
        <v>0</v>
      </c>
      <c r="H595" s="105">
        <v>0</v>
      </c>
      <c r="I595" s="107">
        <f t="shared" si="980"/>
        <v>10800.000000000069</v>
      </c>
      <c r="J595" s="105">
        <v>0</v>
      </c>
      <c r="K595" s="105">
        <v>0</v>
      </c>
      <c r="L595" s="107">
        <f t="shared" si="976"/>
        <v>10800.000000000069</v>
      </c>
      <c r="M595" s="112"/>
    </row>
    <row r="596" spans="1:13" s="96" customFormat="1">
      <c r="A596" s="118">
        <v>43508</v>
      </c>
      <c r="B596" s="119" t="s">
        <v>458</v>
      </c>
      <c r="C596" s="119" t="s">
        <v>15</v>
      </c>
      <c r="D596" s="116">
        <v>1000</v>
      </c>
      <c r="E596" s="119">
        <v>530.85</v>
      </c>
      <c r="F596" s="119">
        <v>535.65</v>
      </c>
      <c r="G596" s="105">
        <v>0</v>
      </c>
      <c r="H596" s="105">
        <v>0</v>
      </c>
      <c r="I596" s="107">
        <f t="shared" si="980"/>
        <v>-4799.9999999999545</v>
      </c>
      <c r="J596" s="105">
        <v>0</v>
      </c>
      <c r="K596" s="105">
        <v>0</v>
      </c>
      <c r="L596" s="107">
        <f t="shared" si="976"/>
        <v>-4799.9999999999545</v>
      </c>
      <c r="M596" s="113"/>
    </row>
    <row r="597" spans="1:13" s="96" customFormat="1">
      <c r="A597" s="118">
        <v>43508</v>
      </c>
      <c r="B597" s="119" t="s">
        <v>372</v>
      </c>
      <c r="C597" s="119" t="s">
        <v>15</v>
      </c>
      <c r="D597" s="116">
        <v>800</v>
      </c>
      <c r="E597" s="119">
        <v>1501.45</v>
      </c>
      <c r="F597" s="119">
        <v>1490.9</v>
      </c>
      <c r="G597" s="105">
        <v>0</v>
      </c>
      <c r="H597" s="105">
        <v>0</v>
      </c>
      <c r="I597" s="107">
        <f t="shared" si="980"/>
        <v>8439.9999999999636</v>
      </c>
      <c r="J597" s="105">
        <v>0</v>
      </c>
      <c r="K597" s="105">
        <v>0</v>
      </c>
      <c r="L597" s="107">
        <f t="shared" si="976"/>
        <v>8439.9999999999636</v>
      </c>
      <c r="M597" s="113"/>
    </row>
    <row r="598" spans="1:13" s="96" customFormat="1">
      <c r="A598" s="118">
        <v>43508</v>
      </c>
      <c r="B598" s="119" t="s">
        <v>533</v>
      </c>
      <c r="C598" s="119" t="s">
        <v>15</v>
      </c>
      <c r="D598" s="116">
        <v>12000</v>
      </c>
      <c r="E598" s="119">
        <v>85.55</v>
      </c>
      <c r="F598" s="119">
        <v>84.95</v>
      </c>
      <c r="G598" s="105">
        <v>84.15</v>
      </c>
      <c r="H598" s="105">
        <v>0</v>
      </c>
      <c r="I598" s="107">
        <f t="shared" si="980"/>
        <v>7199.9999999999318</v>
      </c>
      <c r="J598" s="105">
        <f>SUM(F598-G598)*D598</f>
        <v>9599.9999999999654</v>
      </c>
      <c r="K598" s="105">
        <v>0</v>
      </c>
      <c r="L598" s="107">
        <f t="shared" si="976"/>
        <v>16799.999999999898</v>
      </c>
      <c r="M598" s="112"/>
    </row>
    <row r="599" spans="1:13" s="97" customFormat="1">
      <c r="A599" s="118">
        <v>43508</v>
      </c>
      <c r="B599" s="119" t="s">
        <v>468</v>
      </c>
      <c r="C599" s="119" t="s">
        <v>15</v>
      </c>
      <c r="D599" s="116">
        <v>800</v>
      </c>
      <c r="E599" s="119">
        <v>1380.15</v>
      </c>
      <c r="F599" s="119">
        <v>1377.5</v>
      </c>
      <c r="G599" s="105">
        <v>0</v>
      </c>
      <c r="H599" s="105">
        <v>0</v>
      </c>
      <c r="I599" s="107">
        <f t="shared" si="980"/>
        <v>2120.0000000000728</v>
      </c>
      <c r="J599" s="105">
        <v>0</v>
      </c>
      <c r="K599" s="105">
        <v>0</v>
      </c>
      <c r="L599" s="107">
        <f t="shared" si="976"/>
        <v>2120.0000000000728</v>
      </c>
      <c r="M599" s="113"/>
    </row>
    <row r="600" spans="1:13" s="96" customFormat="1">
      <c r="A600" s="118">
        <v>43508</v>
      </c>
      <c r="B600" s="119" t="s">
        <v>389</v>
      </c>
      <c r="C600" s="119" t="s">
        <v>14</v>
      </c>
      <c r="D600" s="116">
        <v>2600</v>
      </c>
      <c r="E600" s="119">
        <v>412</v>
      </c>
      <c r="F600" s="119">
        <v>414</v>
      </c>
      <c r="G600" s="105">
        <v>0</v>
      </c>
      <c r="H600" s="105">
        <v>0</v>
      </c>
      <c r="I600" s="107">
        <f t="shared" si="978"/>
        <v>5200</v>
      </c>
      <c r="J600" s="105">
        <v>0</v>
      </c>
      <c r="K600" s="105">
        <v>0</v>
      </c>
      <c r="L600" s="107">
        <f t="shared" si="976"/>
        <v>5200</v>
      </c>
      <c r="M600" s="113"/>
    </row>
    <row r="601" spans="1:13" s="96" customFormat="1">
      <c r="A601" s="118">
        <v>43508</v>
      </c>
      <c r="B601" s="119" t="s">
        <v>378</v>
      </c>
      <c r="C601" s="119" t="s">
        <v>14</v>
      </c>
      <c r="D601" s="116">
        <v>4000</v>
      </c>
      <c r="E601" s="119">
        <v>203</v>
      </c>
      <c r="F601" s="119">
        <v>204</v>
      </c>
      <c r="G601" s="105">
        <v>205</v>
      </c>
      <c r="H601" s="105">
        <v>0</v>
      </c>
      <c r="I601" s="107">
        <f t="shared" si="978"/>
        <v>4000</v>
      </c>
      <c r="J601" s="105">
        <f>SUM(G601-F601)*D601</f>
        <v>4000</v>
      </c>
      <c r="K601" s="105">
        <v>0</v>
      </c>
      <c r="L601" s="107">
        <f t="shared" ref="L601:L623" si="981">SUM(I601:K601)</f>
        <v>8000</v>
      </c>
      <c r="M601" s="113"/>
    </row>
    <row r="602" spans="1:13">
      <c r="A602" s="118">
        <v>43508</v>
      </c>
      <c r="B602" s="119" t="s">
        <v>415</v>
      </c>
      <c r="C602" s="119" t="s">
        <v>14</v>
      </c>
      <c r="D602" s="116">
        <v>3500</v>
      </c>
      <c r="E602" s="119">
        <v>156</v>
      </c>
      <c r="F602" s="119">
        <v>157</v>
      </c>
      <c r="G602" s="105">
        <v>158</v>
      </c>
      <c r="H602" s="105">
        <v>0</v>
      </c>
      <c r="I602" s="107">
        <f t="shared" si="978"/>
        <v>3500</v>
      </c>
      <c r="J602" s="105">
        <f>SUM(G602-F602)*D602</f>
        <v>3500</v>
      </c>
      <c r="K602" s="105">
        <v>0</v>
      </c>
      <c r="L602" s="107">
        <f t="shared" si="981"/>
        <v>7000</v>
      </c>
      <c r="M602" s="108"/>
    </row>
    <row r="603" spans="1:13">
      <c r="A603" s="114">
        <v>43508</v>
      </c>
      <c r="B603" s="115" t="s">
        <v>448</v>
      </c>
      <c r="C603" s="115" t="s">
        <v>14</v>
      </c>
      <c r="D603" s="116">
        <v>12000</v>
      </c>
      <c r="E603" s="115">
        <v>121</v>
      </c>
      <c r="F603" s="115">
        <v>121.5</v>
      </c>
      <c r="G603" s="117">
        <v>122</v>
      </c>
      <c r="H603" s="117">
        <v>122.5</v>
      </c>
      <c r="I603" s="107">
        <f t="shared" si="978"/>
        <v>6000</v>
      </c>
      <c r="J603" s="105">
        <f>SUM(G603-F603)*D603</f>
        <v>6000</v>
      </c>
      <c r="K603" s="105">
        <f>SUM(H603-G603)*D603</f>
        <v>6000</v>
      </c>
      <c r="L603" s="107">
        <f t="shared" si="981"/>
        <v>18000</v>
      </c>
      <c r="M603" s="108"/>
    </row>
    <row r="604" spans="1:13">
      <c r="A604" s="118">
        <v>43507</v>
      </c>
      <c r="B604" s="119" t="s">
        <v>360</v>
      </c>
      <c r="C604" s="119" t="s">
        <v>15</v>
      </c>
      <c r="D604" s="116">
        <v>1200</v>
      </c>
      <c r="E604" s="119">
        <v>809.15</v>
      </c>
      <c r="F604" s="119">
        <v>803.05</v>
      </c>
      <c r="G604" s="105">
        <v>0</v>
      </c>
      <c r="H604" s="105">
        <v>0</v>
      </c>
      <c r="I604" s="107">
        <f>SUM(E604-F604)*D604</f>
        <v>7320.0000000000273</v>
      </c>
      <c r="J604" s="105">
        <v>0</v>
      </c>
      <c r="K604" s="105">
        <v>0</v>
      </c>
      <c r="L604" s="107">
        <f t="shared" si="981"/>
        <v>7320.0000000000273</v>
      </c>
      <c r="M604" s="108"/>
    </row>
    <row r="605" spans="1:13">
      <c r="A605" s="118">
        <v>43507</v>
      </c>
      <c r="B605" s="119" t="s">
        <v>466</v>
      </c>
      <c r="C605" s="119" t="s">
        <v>14</v>
      </c>
      <c r="D605" s="116">
        <v>3000</v>
      </c>
      <c r="E605" s="119">
        <v>130</v>
      </c>
      <c r="F605" s="119">
        <v>131</v>
      </c>
      <c r="G605" s="105">
        <v>0</v>
      </c>
      <c r="H605" s="105">
        <v>0</v>
      </c>
      <c r="I605" s="107">
        <f t="shared" si="978"/>
        <v>3000</v>
      </c>
      <c r="J605" s="105">
        <v>0</v>
      </c>
      <c r="K605" s="105">
        <v>0</v>
      </c>
      <c r="L605" s="107">
        <f t="shared" si="981"/>
        <v>3000</v>
      </c>
      <c r="M605" s="130">
        <v>0.72</v>
      </c>
    </row>
    <row r="606" spans="1:13">
      <c r="A606" s="118">
        <v>43507</v>
      </c>
      <c r="B606" s="119" t="s">
        <v>147</v>
      </c>
      <c r="C606" s="119" t="s">
        <v>14</v>
      </c>
      <c r="D606" s="116">
        <v>16000</v>
      </c>
      <c r="E606" s="119">
        <v>79.099999999999994</v>
      </c>
      <c r="F606" s="119">
        <v>79.5</v>
      </c>
      <c r="G606" s="105">
        <v>0</v>
      </c>
      <c r="H606" s="105">
        <v>0</v>
      </c>
      <c r="I606" s="107">
        <f t="shared" si="978"/>
        <v>6400.0000000000909</v>
      </c>
      <c r="J606" s="105">
        <v>0</v>
      </c>
      <c r="K606" s="105">
        <v>0</v>
      </c>
      <c r="L606" s="107">
        <f t="shared" si="981"/>
        <v>6400.0000000000909</v>
      </c>
      <c r="M606" s="131" t="s">
        <v>343</v>
      </c>
    </row>
    <row r="607" spans="1:13">
      <c r="A607" s="118">
        <v>43507</v>
      </c>
      <c r="B607" s="119" t="s">
        <v>463</v>
      </c>
      <c r="C607" s="119" t="s">
        <v>15</v>
      </c>
      <c r="D607" s="116">
        <v>12000</v>
      </c>
      <c r="E607" s="119">
        <v>97.95</v>
      </c>
      <c r="F607" s="119">
        <v>97.5</v>
      </c>
      <c r="G607" s="105">
        <v>0</v>
      </c>
      <c r="H607" s="105">
        <v>0</v>
      </c>
      <c r="I607" s="107">
        <f>SUM(E607-F607)*D607</f>
        <v>5400.0000000000346</v>
      </c>
      <c r="J607" s="105">
        <v>0</v>
      </c>
      <c r="K607" s="105">
        <v>0</v>
      </c>
      <c r="L607" s="107">
        <f t="shared" si="981"/>
        <v>5400.0000000000346</v>
      </c>
      <c r="M607" s="113">
        <f t="shared" ref="M607:M638" si="982">L628*C628</f>
        <v>8187.5</v>
      </c>
    </row>
    <row r="608" spans="1:13">
      <c r="A608" s="118">
        <v>43507</v>
      </c>
      <c r="B608" s="119" t="s">
        <v>348</v>
      </c>
      <c r="C608" s="119" t="s">
        <v>15</v>
      </c>
      <c r="D608" s="116">
        <v>1000</v>
      </c>
      <c r="E608" s="119">
        <v>915.5</v>
      </c>
      <c r="F608" s="119">
        <v>909.5</v>
      </c>
      <c r="G608" s="105">
        <v>0</v>
      </c>
      <c r="H608" s="105">
        <v>0</v>
      </c>
      <c r="I608" s="107">
        <f>SUM(E608-F608)*D608</f>
        <v>6000</v>
      </c>
      <c r="J608" s="105">
        <v>0</v>
      </c>
      <c r="K608" s="105">
        <v>0</v>
      </c>
      <c r="L608" s="107">
        <f t="shared" si="981"/>
        <v>6000</v>
      </c>
      <c r="M608" s="113">
        <f t="shared" si="982"/>
        <v>-4510.0000000000255</v>
      </c>
    </row>
    <row r="609" spans="1:13">
      <c r="A609" s="118">
        <v>43504</v>
      </c>
      <c r="B609" s="119" t="s">
        <v>96</v>
      </c>
      <c r="C609" s="119" t="s">
        <v>14</v>
      </c>
      <c r="D609" s="116">
        <v>5200</v>
      </c>
      <c r="E609" s="119">
        <v>164.2</v>
      </c>
      <c r="F609" s="119">
        <v>165</v>
      </c>
      <c r="G609" s="105">
        <v>0</v>
      </c>
      <c r="H609" s="105">
        <v>0</v>
      </c>
      <c r="I609" s="107">
        <f t="shared" si="978"/>
        <v>4160.0000000000591</v>
      </c>
      <c r="J609" s="105">
        <v>0</v>
      </c>
      <c r="K609" s="105">
        <v>0</v>
      </c>
      <c r="L609" s="107">
        <f t="shared" si="981"/>
        <v>4160.0000000000591</v>
      </c>
      <c r="M609" s="113">
        <f t="shared" si="982"/>
        <v>3379.9999999999554</v>
      </c>
    </row>
    <row r="610" spans="1:13">
      <c r="A610" s="118">
        <v>43504</v>
      </c>
      <c r="B610" s="119" t="s">
        <v>348</v>
      </c>
      <c r="C610" s="119" t="s">
        <v>14</v>
      </c>
      <c r="D610" s="116">
        <v>1000</v>
      </c>
      <c r="E610" s="119">
        <v>915</v>
      </c>
      <c r="F610" s="119">
        <v>909</v>
      </c>
      <c r="G610" s="105">
        <v>0</v>
      </c>
      <c r="H610" s="105">
        <v>0</v>
      </c>
      <c r="I610" s="107">
        <f t="shared" ref="I610:I623" si="983">SUM(F610-E610)*D610</f>
        <v>-6000</v>
      </c>
      <c r="J610" s="105">
        <v>0</v>
      </c>
      <c r="K610" s="105">
        <v>0</v>
      </c>
      <c r="L610" s="107">
        <f t="shared" si="981"/>
        <v>-6000</v>
      </c>
      <c r="M610" s="113">
        <f t="shared" si="982"/>
        <v>2399.9999999999773</v>
      </c>
    </row>
    <row r="611" spans="1:13">
      <c r="A611" s="118">
        <v>43503</v>
      </c>
      <c r="B611" s="119" t="s">
        <v>388</v>
      </c>
      <c r="C611" s="119" t="s">
        <v>14</v>
      </c>
      <c r="D611" s="116">
        <v>6000</v>
      </c>
      <c r="E611" s="119">
        <v>209</v>
      </c>
      <c r="F611" s="119">
        <v>210</v>
      </c>
      <c r="G611" s="105">
        <v>0</v>
      </c>
      <c r="H611" s="105">
        <v>0</v>
      </c>
      <c r="I611" s="107">
        <f t="shared" si="983"/>
        <v>6000</v>
      </c>
      <c r="J611" s="105">
        <v>0</v>
      </c>
      <c r="K611" s="105">
        <v>0</v>
      </c>
      <c r="L611" s="107">
        <f t="shared" si="981"/>
        <v>6000</v>
      </c>
      <c r="M611" s="113">
        <f t="shared" si="982"/>
        <v>-9143.5500000000357</v>
      </c>
    </row>
    <row r="612" spans="1:13">
      <c r="A612" s="114">
        <v>43503</v>
      </c>
      <c r="B612" s="115" t="s">
        <v>524</v>
      </c>
      <c r="C612" s="115" t="s">
        <v>14</v>
      </c>
      <c r="D612" s="116">
        <v>3000</v>
      </c>
      <c r="E612" s="115">
        <v>299.10000000000002</v>
      </c>
      <c r="F612" s="115">
        <v>300.5</v>
      </c>
      <c r="G612" s="117">
        <v>302</v>
      </c>
      <c r="H612" s="117">
        <v>303.5</v>
      </c>
      <c r="I612" s="107">
        <f t="shared" si="983"/>
        <v>4199.9999999999318</v>
      </c>
      <c r="J612" s="105">
        <f>SUM(G612-F612)*D612</f>
        <v>4500</v>
      </c>
      <c r="K612" s="105">
        <f>SUM(H612-G612)*D612</f>
        <v>4500</v>
      </c>
      <c r="L612" s="107">
        <f t="shared" si="981"/>
        <v>13199.999999999931</v>
      </c>
      <c r="M612" s="113">
        <f t="shared" si="982"/>
        <v>899.99999999994884</v>
      </c>
    </row>
    <row r="613" spans="1:13">
      <c r="A613" s="118">
        <v>43503</v>
      </c>
      <c r="B613" s="119" t="s">
        <v>486</v>
      </c>
      <c r="C613" s="119" t="s">
        <v>14</v>
      </c>
      <c r="D613" s="116">
        <v>6000</v>
      </c>
      <c r="E613" s="119">
        <v>141</v>
      </c>
      <c r="F613" s="119">
        <v>141.75</v>
      </c>
      <c r="G613" s="105">
        <v>0</v>
      </c>
      <c r="H613" s="105">
        <v>0</v>
      </c>
      <c r="I613" s="107">
        <f t="shared" si="983"/>
        <v>4500</v>
      </c>
      <c r="J613" s="105">
        <v>0</v>
      </c>
      <c r="K613" s="105">
        <v>0</v>
      </c>
      <c r="L613" s="107">
        <f t="shared" si="981"/>
        <v>4500</v>
      </c>
      <c r="M613" s="113">
        <f t="shared" si="982"/>
        <v>2500</v>
      </c>
    </row>
    <row r="614" spans="1:13">
      <c r="A614" s="118">
        <v>43502</v>
      </c>
      <c r="B614" s="119" t="s">
        <v>390</v>
      </c>
      <c r="C614" s="119" t="s">
        <v>14</v>
      </c>
      <c r="D614" s="116">
        <v>4000</v>
      </c>
      <c r="E614" s="119">
        <v>738.5</v>
      </c>
      <c r="F614" s="119">
        <v>741</v>
      </c>
      <c r="G614" s="105">
        <v>744</v>
      </c>
      <c r="H614" s="105">
        <v>0</v>
      </c>
      <c r="I614" s="107">
        <f t="shared" si="983"/>
        <v>10000</v>
      </c>
      <c r="J614" s="105">
        <f>SUM(G614-F614)*D614</f>
        <v>12000</v>
      </c>
      <c r="K614" s="120"/>
      <c r="L614" s="107">
        <f t="shared" si="981"/>
        <v>22000</v>
      </c>
      <c r="M614" s="113">
        <f t="shared" si="982"/>
        <v>2500</v>
      </c>
    </row>
    <row r="615" spans="1:13">
      <c r="A615" s="118">
        <v>43502</v>
      </c>
      <c r="B615" s="119" t="s">
        <v>357</v>
      </c>
      <c r="C615" s="119" t="s">
        <v>14</v>
      </c>
      <c r="D615" s="116">
        <v>1000</v>
      </c>
      <c r="E615" s="119">
        <v>1293</v>
      </c>
      <c r="F615" s="119">
        <v>1288</v>
      </c>
      <c r="G615" s="105">
        <v>0</v>
      </c>
      <c r="H615" s="105">
        <v>0</v>
      </c>
      <c r="I615" s="107">
        <f t="shared" si="983"/>
        <v>-5000</v>
      </c>
      <c r="J615" s="105">
        <v>0</v>
      </c>
      <c r="K615" s="105">
        <v>0</v>
      </c>
      <c r="L615" s="107">
        <f t="shared" si="981"/>
        <v>-5000</v>
      </c>
      <c r="M615" s="113">
        <f t="shared" si="982"/>
        <v>1162.5000000000227</v>
      </c>
    </row>
    <row r="616" spans="1:13">
      <c r="A616" s="118">
        <v>43502</v>
      </c>
      <c r="B616" s="119" t="s">
        <v>463</v>
      </c>
      <c r="C616" s="119" t="s">
        <v>14</v>
      </c>
      <c r="D616" s="116">
        <v>12000</v>
      </c>
      <c r="E616" s="119">
        <v>101.1</v>
      </c>
      <c r="F616" s="119">
        <v>101.5</v>
      </c>
      <c r="G616" s="105">
        <v>102</v>
      </c>
      <c r="H616" s="105">
        <v>0</v>
      </c>
      <c r="I616" s="107">
        <f t="shared" si="983"/>
        <v>4800.0000000000682</v>
      </c>
      <c r="J616" s="105">
        <f>SUM(G616-F616)*D616</f>
        <v>6000</v>
      </c>
      <c r="K616" s="120"/>
      <c r="L616" s="107">
        <f t="shared" si="981"/>
        <v>10800.000000000069</v>
      </c>
      <c r="M616" s="113">
        <f t="shared" si="982"/>
        <v>4662.5000000000227</v>
      </c>
    </row>
    <row r="617" spans="1:13">
      <c r="A617" s="118">
        <v>43502</v>
      </c>
      <c r="B617" s="119" t="s">
        <v>512</v>
      </c>
      <c r="C617" s="119" t="s">
        <v>14</v>
      </c>
      <c r="D617" s="116">
        <v>6000</v>
      </c>
      <c r="E617" s="119">
        <v>360</v>
      </c>
      <c r="F617" s="119">
        <v>358.5</v>
      </c>
      <c r="G617" s="105">
        <v>0</v>
      </c>
      <c r="H617" s="105">
        <v>0</v>
      </c>
      <c r="I617" s="107">
        <f t="shared" si="983"/>
        <v>-9000</v>
      </c>
      <c r="J617" s="105">
        <v>0</v>
      </c>
      <c r="K617" s="105">
        <v>0</v>
      </c>
      <c r="L617" s="107">
        <f t="shared" si="981"/>
        <v>-9000</v>
      </c>
      <c r="M617" s="113">
        <f t="shared" si="982"/>
        <v>-4612.4999999999827</v>
      </c>
    </row>
    <row r="618" spans="1:13">
      <c r="A618" s="118">
        <v>43501</v>
      </c>
      <c r="B618" s="119" t="s">
        <v>357</v>
      </c>
      <c r="C618" s="119" t="s">
        <v>14</v>
      </c>
      <c r="D618" s="116">
        <v>1000</v>
      </c>
      <c r="E618" s="119">
        <v>1287.5</v>
      </c>
      <c r="F618" s="119">
        <v>1292</v>
      </c>
      <c r="G618" s="105">
        <v>0</v>
      </c>
      <c r="H618" s="105">
        <v>0</v>
      </c>
      <c r="I618" s="107">
        <f t="shared" si="983"/>
        <v>4500</v>
      </c>
      <c r="J618" s="105">
        <v>0</v>
      </c>
      <c r="K618" s="105">
        <v>0</v>
      </c>
      <c r="L618" s="107">
        <f t="shared" si="981"/>
        <v>4500</v>
      </c>
      <c r="M618" s="112">
        <f t="shared" si="982"/>
        <v>9000</v>
      </c>
    </row>
    <row r="619" spans="1:13">
      <c r="A619" s="114">
        <v>43501</v>
      </c>
      <c r="B619" s="115" t="s">
        <v>535</v>
      </c>
      <c r="C619" s="115" t="s">
        <v>14</v>
      </c>
      <c r="D619" s="116">
        <v>3600</v>
      </c>
      <c r="E619" s="115">
        <v>283</v>
      </c>
      <c r="F619" s="115">
        <v>284.5</v>
      </c>
      <c r="G619" s="117">
        <v>286</v>
      </c>
      <c r="H619" s="117">
        <v>288</v>
      </c>
      <c r="I619" s="107">
        <f t="shared" si="983"/>
        <v>5400</v>
      </c>
      <c r="J619" s="105">
        <f>SUM(G619-F619)*D619</f>
        <v>5400</v>
      </c>
      <c r="K619" s="105">
        <f>SUM(H619-G619)*D619</f>
        <v>7200</v>
      </c>
      <c r="L619" s="107">
        <f t="shared" si="981"/>
        <v>18000</v>
      </c>
      <c r="M619" s="113">
        <f t="shared" si="982"/>
        <v>1375.0000000000284</v>
      </c>
    </row>
    <row r="620" spans="1:13">
      <c r="A620" s="118">
        <v>43500</v>
      </c>
      <c r="B620" s="119" t="s">
        <v>496</v>
      </c>
      <c r="C620" s="119" t="s">
        <v>14</v>
      </c>
      <c r="D620" s="116">
        <v>3000</v>
      </c>
      <c r="E620" s="119">
        <v>500</v>
      </c>
      <c r="F620" s="119">
        <v>502</v>
      </c>
      <c r="G620" s="105">
        <v>504</v>
      </c>
      <c r="H620" s="105">
        <v>0</v>
      </c>
      <c r="I620" s="107">
        <f t="shared" si="983"/>
        <v>6000</v>
      </c>
      <c r="J620" s="105">
        <f>SUM(G620-F620)*D620</f>
        <v>6000</v>
      </c>
      <c r="K620" s="105">
        <v>0</v>
      </c>
      <c r="L620" s="107">
        <f t="shared" si="981"/>
        <v>12000</v>
      </c>
      <c r="M620" s="113">
        <f t="shared" si="982"/>
        <v>5400.0000000000346</v>
      </c>
    </row>
    <row r="621" spans="1:13">
      <c r="A621" s="118">
        <v>43500</v>
      </c>
      <c r="B621" s="119" t="s">
        <v>514</v>
      </c>
      <c r="C621" s="119" t="s">
        <v>14</v>
      </c>
      <c r="D621" s="116">
        <v>2000</v>
      </c>
      <c r="E621" s="119">
        <v>591</v>
      </c>
      <c r="F621" s="119">
        <v>593</v>
      </c>
      <c r="G621" s="105">
        <v>595</v>
      </c>
      <c r="H621" s="105">
        <v>0</v>
      </c>
      <c r="I621" s="107">
        <f t="shared" si="983"/>
        <v>4000</v>
      </c>
      <c r="J621" s="105">
        <f>SUM(G621-F621)*D621</f>
        <v>4000</v>
      </c>
      <c r="K621" s="105">
        <v>0</v>
      </c>
      <c r="L621" s="107">
        <f t="shared" si="981"/>
        <v>8000</v>
      </c>
      <c r="M621" s="113">
        <f t="shared" si="982"/>
        <v>11749.999999999971</v>
      </c>
    </row>
    <row r="622" spans="1:13">
      <c r="A622" s="114">
        <v>43497</v>
      </c>
      <c r="B622" s="115" t="s">
        <v>279</v>
      </c>
      <c r="C622" s="115" t="s">
        <v>14</v>
      </c>
      <c r="D622" s="116">
        <v>5000</v>
      </c>
      <c r="E622" s="115">
        <v>343</v>
      </c>
      <c r="F622" s="115">
        <v>344</v>
      </c>
      <c r="G622" s="117">
        <v>345</v>
      </c>
      <c r="H622" s="117">
        <v>346</v>
      </c>
      <c r="I622" s="107">
        <f t="shared" si="983"/>
        <v>5000</v>
      </c>
      <c r="J622" s="105">
        <f>SUM(G622-F622)*D622</f>
        <v>5000</v>
      </c>
      <c r="K622" s="105">
        <f>SUM(H622-G622)*D622</f>
        <v>5000</v>
      </c>
      <c r="L622" s="107">
        <f t="shared" si="981"/>
        <v>15000</v>
      </c>
      <c r="M622" s="113">
        <f t="shared" si="982"/>
        <v>3850</v>
      </c>
    </row>
    <row r="623" spans="1:13">
      <c r="A623" s="118">
        <v>43497</v>
      </c>
      <c r="B623" s="119" t="s">
        <v>534</v>
      </c>
      <c r="C623" s="119" t="s">
        <v>14</v>
      </c>
      <c r="D623" s="121">
        <v>1000</v>
      </c>
      <c r="E623" s="119">
        <v>810</v>
      </c>
      <c r="F623" s="119">
        <v>803</v>
      </c>
      <c r="G623" s="105">
        <v>0</v>
      </c>
      <c r="H623" s="105">
        <v>0</v>
      </c>
      <c r="I623" s="107">
        <f t="shared" si="983"/>
        <v>-7000</v>
      </c>
      <c r="J623" s="105">
        <v>0</v>
      </c>
      <c r="K623" s="105">
        <v>0</v>
      </c>
      <c r="L623" s="107">
        <f t="shared" si="981"/>
        <v>-7000</v>
      </c>
      <c r="M623" s="113">
        <f t="shared" si="982"/>
        <v>-7181.2499999999773</v>
      </c>
    </row>
    <row r="624" spans="1:13">
      <c r="A624" s="127"/>
      <c r="B624" s="110"/>
      <c r="C624" s="109"/>
      <c r="D624" s="128"/>
      <c r="E624" s="128"/>
      <c r="F624" s="109"/>
      <c r="G624" s="109" t="s">
        <v>547</v>
      </c>
      <c r="H624" s="109"/>
      <c r="I624" s="109">
        <f>SUM(I544:I623)</f>
        <v>225090.00000000003</v>
      </c>
      <c r="J624" s="109" t="s">
        <v>548</v>
      </c>
      <c r="K624" s="109"/>
      <c r="L624" s="109">
        <f>SUM(L544:L623)</f>
        <v>543200.80999999994</v>
      </c>
      <c r="M624" s="113">
        <f t="shared" si="982"/>
        <v>3630.0000000000127</v>
      </c>
    </row>
    <row r="625" spans="1:13">
      <c r="A625" s="118"/>
      <c r="B625" s="119"/>
      <c r="C625" s="119"/>
      <c r="D625" s="121"/>
      <c r="E625" s="119"/>
      <c r="F625" s="119"/>
      <c r="G625" s="105"/>
      <c r="H625" s="105"/>
      <c r="I625" s="107"/>
      <c r="J625" s="120"/>
      <c r="K625" s="120"/>
      <c r="L625" s="107"/>
      <c r="M625" s="113">
        <f t="shared" si="982"/>
        <v>4862.1999999999725</v>
      </c>
    </row>
    <row r="626" spans="1:13">
      <c r="A626" s="110"/>
      <c r="B626" s="111"/>
      <c r="C626" s="111"/>
      <c r="D626" s="111"/>
      <c r="E626" s="111"/>
      <c r="F626" s="129">
        <v>43466</v>
      </c>
      <c r="G626" s="111"/>
      <c r="H626" s="111"/>
      <c r="I626" s="111"/>
      <c r="J626" s="111"/>
      <c r="K626" s="109" t="s">
        <v>590</v>
      </c>
      <c r="L626" s="111"/>
      <c r="M626" s="113">
        <f t="shared" si="982"/>
        <v>-4319.9999999999591</v>
      </c>
    </row>
    <row r="627" spans="1:13">
      <c r="A627" s="132" t="s">
        <v>1</v>
      </c>
      <c r="B627" s="131" t="s">
        <v>337</v>
      </c>
      <c r="C627" s="131" t="s">
        <v>338</v>
      </c>
      <c r="D627" s="131" t="s">
        <v>339</v>
      </c>
      <c r="E627" s="131" t="s">
        <v>316</v>
      </c>
      <c r="F627" s="131" t="s">
        <v>340</v>
      </c>
      <c r="G627" s="131" t="s">
        <v>8</v>
      </c>
      <c r="H627" s="131" t="s">
        <v>9</v>
      </c>
      <c r="I627" s="134" t="s">
        <v>341</v>
      </c>
      <c r="J627" s="135"/>
      <c r="K627" s="136"/>
      <c r="L627" s="133" t="s">
        <v>342</v>
      </c>
      <c r="M627" s="113">
        <f t="shared" si="982"/>
        <v>2730.0000000000296</v>
      </c>
    </row>
    <row r="628" spans="1:13">
      <c r="A628" s="118">
        <v>43496</v>
      </c>
      <c r="B628" s="119" t="s">
        <v>401</v>
      </c>
      <c r="C628" s="122">
        <v>250</v>
      </c>
      <c r="D628" s="119" t="s">
        <v>14</v>
      </c>
      <c r="E628" s="119">
        <v>2036.6</v>
      </c>
      <c r="F628" s="119">
        <v>2050.85</v>
      </c>
      <c r="G628" s="105">
        <v>2069.35</v>
      </c>
      <c r="H628" s="105"/>
      <c r="I628" s="123">
        <f t="shared" ref="I628:I659" si="984">(IF(D628="SHORT",E628-F628,IF(D628="LONG",F628-E628)))*C628</f>
        <v>3562.5</v>
      </c>
      <c r="J628" s="120">
        <f>(IF(D628="SHORT",IF(G628="",0,F628-G628),IF(D628="LONG",IF(G628="",0,G628-F628))))*C628</f>
        <v>4625</v>
      </c>
      <c r="K628" s="120"/>
      <c r="L628" s="120">
        <f t="shared" ref="L628:L659" si="985">(J628+I628+K628)/C628</f>
        <v>32.75</v>
      </c>
      <c r="M628" s="113">
        <f t="shared" si="982"/>
        <v>9584.99999999998</v>
      </c>
    </row>
    <row r="629" spans="1:13">
      <c r="A629" s="118">
        <v>43496</v>
      </c>
      <c r="B629" s="119" t="s">
        <v>426</v>
      </c>
      <c r="C629" s="122">
        <v>2200</v>
      </c>
      <c r="D629" s="119" t="s">
        <v>14</v>
      </c>
      <c r="E629" s="119">
        <v>226.4</v>
      </c>
      <c r="F629" s="119">
        <v>224.35</v>
      </c>
      <c r="G629" s="105"/>
      <c r="H629" s="105"/>
      <c r="I629" s="123">
        <f t="shared" si="984"/>
        <v>-4510.0000000000255</v>
      </c>
      <c r="J629" s="120"/>
      <c r="K629" s="120"/>
      <c r="L629" s="120">
        <f t="shared" si="985"/>
        <v>-2.0500000000000114</v>
      </c>
      <c r="M629" s="113">
        <f t="shared" si="982"/>
        <v>5700</v>
      </c>
    </row>
    <row r="630" spans="1:13">
      <c r="A630" s="118">
        <v>43496</v>
      </c>
      <c r="B630" s="119" t="s">
        <v>389</v>
      </c>
      <c r="C630" s="122">
        <v>1300</v>
      </c>
      <c r="D630" s="119" t="s">
        <v>14</v>
      </c>
      <c r="E630" s="119">
        <v>377.6</v>
      </c>
      <c r="F630" s="119">
        <v>380.2</v>
      </c>
      <c r="G630" s="105"/>
      <c r="H630" s="105"/>
      <c r="I630" s="123">
        <f t="shared" si="984"/>
        <v>3379.9999999999554</v>
      </c>
      <c r="J630" s="120"/>
      <c r="K630" s="120"/>
      <c r="L630" s="120">
        <f t="shared" si="985"/>
        <v>2.5999999999999659</v>
      </c>
      <c r="M630" s="113">
        <f t="shared" si="982"/>
        <v>8000</v>
      </c>
    </row>
    <row r="631" spans="1:13">
      <c r="A631" s="118">
        <v>43495</v>
      </c>
      <c r="B631" s="119" t="s">
        <v>365</v>
      </c>
      <c r="C631" s="122">
        <v>2000</v>
      </c>
      <c r="D631" s="119" t="s">
        <v>15</v>
      </c>
      <c r="E631" s="119">
        <v>175</v>
      </c>
      <c r="F631" s="119">
        <v>173.8</v>
      </c>
      <c r="G631" s="105"/>
      <c r="H631" s="105"/>
      <c r="I631" s="123">
        <f t="shared" si="984"/>
        <v>2399.9999999999773</v>
      </c>
      <c r="J631" s="120"/>
      <c r="K631" s="120"/>
      <c r="L631" s="120">
        <f t="shared" si="985"/>
        <v>1.1999999999999886</v>
      </c>
      <c r="M631" s="113">
        <f t="shared" si="982"/>
        <v>-3899.9999999999491</v>
      </c>
    </row>
    <row r="632" spans="1:13">
      <c r="A632" s="118">
        <v>43495</v>
      </c>
      <c r="B632" s="119" t="s">
        <v>456</v>
      </c>
      <c r="C632" s="122">
        <v>1563</v>
      </c>
      <c r="D632" s="119" t="s">
        <v>15</v>
      </c>
      <c r="E632" s="119">
        <v>650.5</v>
      </c>
      <c r="F632" s="119">
        <v>656.35</v>
      </c>
      <c r="G632" s="105"/>
      <c r="H632" s="105"/>
      <c r="I632" s="123">
        <f t="shared" si="984"/>
        <v>-9143.5500000000357</v>
      </c>
      <c r="J632" s="120"/>
      <c r="K632" s="120"/>
      <c r="L632" s="120">
        <f t="shared" si="985"/>
        <v>-5.8500000000000227</v>
      </c>
      <c r="M632" s="113">
        <f t="shared" si="982"/>
        <v>7287.4999999999372</v>
      </c>
    </row>
    <row r="633" spans="1:13">
      <c r="A633" s="118">
        <v>43495</v>
      </c>
      <c r="B633" s="119" t="s">
        <v>494</v>
      </c>
      <c r="C633" s="122">
        <v>3000</v>
      </c>
      <c r="D633" s="119" t="s">
        <v>15</v>
      </c>
      <c r="E633" s="119">
        <v>225.7</v>
      </c>
      <c r="F633" s="119">
        <v>225.4</v>
      </c>
      <c r="G633" s="105"/>
      <c r="H633" s="105"/>
      <c r="I633" s="123">
        <f t="shared" si="984"/>
        <v>899.99999999994884</v>
      </c>
      <c r="J633" s="120"/>
      <c r="K633" s="120"/>
      <c r="L633" s="120">
        <f t="shared" si="985"/>
        <v>0.29999999999998295</v>
      </c>
      <c r="M633" s="113">
        <f t="shared" si="982"/>
        <v>5324.9999999999745</v>
      </c>
    </row>
    <row r="634" spans="1:13">
      <c r="A634" s="118">
        <v>43495</v>
      </c>
      <c r="B634" s="119" t="s">
        <v>390</v>
      </c>
      <c r="C634" s="122">
        <v>1000</v>
      </c>
      <c r="D634" s="119" t="s">
        <v>14</v>
      </c>
      <c r="E634" s="119">
        <v>703.5</v>
      </c>
      <c r="F634" s="119">
        <v>706</v>
      </c>
      <c r="G634" s="105"/>
      <c r="H634" s="105"/>
      <c r="I634" s="123">
        <f t="shared" si="984"/>
        <v>2500</v>
      </c>
      <c r="J634" s="120"/>
      <c r="K634" s="120"/>
      <c r="L634" s="120">
        <f t="shared" si="985"/>
        <v>2.5</v>
      </c>
      <c r="M634" s="113">
        <f t="shared" si="982"/>
        <v>1100.0000000000227</v>
      </c>
    </row>
    <row r="635" spans="1:13">
      <c r="A635" s="118">
        <v>43495</v>
      </c>
      <c r="B635" s="119" t="s">
        <v>166</v>
      </c>
      <c r="C635" s="122">
        <v>1000</v>
      </c>
      <c r="D635" s="119" t="s">
        <v>15</v>
      </c>
      <c r="E635" s="119">
        <v>537.5</v>
      </c>
      <c r="F635" s="119">
        <v>535</v>
      </c>
      <c r="G635" s="105"/>
      <c r="H635" s="105"/>
      <c r="I635" s="123">
        <f t="shared" si="984"/>
        <v>2500</v>
      </c>
      <c r="J635" s="120"/>
      <c r="K635" s="120"/>
      <c r="L635" s="120">
        <f t="shared" si="985"/>
        <v>2.5</v>
      </c>
      <c r="M635" s="113">
        <f t="shared" si="982"/>
        <v>-5662.4999999999654</v>
      </c>
    </row>
    <row r="636" spans="1:13">
      <c r="A636" s="118">
        <v>43489</v>
      </c>
      <c r="B636" s="119" t="s">
        <v>401</v>
      </c>
      <c r="C636" s="122">
        <v>250</v>
      </c>
      <c r="D636" s="119" t="s">
        <v>15</v>
      </c>
      <c r="E636" s="119">
        <v>2110</v>
      </c>
      <c r="F636" s="119">
        <v>2105.35</v>
      </c>
      <c r="G636" s="105"/>
      <c r="H636" s="105"/>
      <c r="I636" s="123">
        <f t="shared" si="984"/>
        <v>1162.5000000000227</v>
      </c>
      <c r="J636" s="120"/>
      <c r="K636" s="120"/>
      <c r="L636" s="120">
        <f t="shared" si="985"/>
        <v>4.6500000000000909</v>
      </c>
      <c r="M636" s="113">
        <f t="shared" si="982"/>
        <v>10500</v>
      </c>
    </row>
    <row r="637" spans="1:13">
      <c r="A637" s="118">
        <v>43489</v>
      </c>
      <c r="B637" s="119" t="s">
        <v>429</v>
      </c>
      <c r="C637" s="122">
        <v>250</v>
      </c>
      <c r="D637" s="119" t="s">
        <v>15</v>
      </c>
      <c r="E637" s="119">
        <v>2660.15</v>
      </c>
      <c r="F637" s="119">
        <v>2641.5</v>
      </c>
      <c r="G637" s="105"/>
      <c r="H637" s="105"/>
      <c r="I637" s="123">
        <f t="shared" si="984"/>
        <v>4662.5000000000227</v>
      </c>
      <c r="J637" s="120"/>
      <c r="K637" s="120"/>
      <c r="L637" s="120">
        <f t="shared" si="985"/>
        <v>18.650000000000091</v>
      </c>
      <c r="M637" s="113">
        <f t="shared" si="982"/>
        <v>-5025</v>
      </c>
    </row>
    <row r="638" spans="1:13">
      <c r="A638" s="118">
        <v>43489</v>
      </c>
      <c r="B638" s="119" t="s">
        <v>451</v>
      </c>
      <c r="C638" s="122">
        <v>750</v>
      </c>
      <c r="D638" s="119" t="s">
        <v>15</v>
      </c>
      <c r="E638" s="119">
        <v>680.9</v>
      </c>
      <c r="F638" s="119">
        <v>687.05</v>
      </c>
      <c r="G638" s="105"/>
      <c r="H638" s="105"/>
      <c r="I638" s="123">
        <f t="shared" si="984"/>
        <v>-4612.4999999999827</v>
      </c>
      <c r="J638" s="120"/>
      <c r="K638" s="120"/>
      <c r="L638" s="120">
        <f t="shared" si="985"/>
        <v>-6.1499999999999773</v>
      </c>
      <c r="M638" s="113">
        <f t="shared" si="982"/>
        <v>5550.0000000000682</v>
      </c>
    </row>
    <row r="639" spans="1:13">
      <c r="A639" s="114">
        <v>43489</v>
      </c>
      <c r="B639" s="115" t="s">
        <v>381</v>
      </c>
      <c r="C639" s="124">
        <v>4000</v>
      </c>
      <c r="D639" s="115" t="s">
        <v>15</v>
      </c>
      <c r="E639" s="115">
        <v>88.95</v>
      </c>
      <c r="F639" s="115">
        <v>88.3</v>
      </c>
      <c r="G639" s="117">
        <v>87.5</v>
      </c>
      <c r="H639" s="117">
        <v>86.7</v>
      </c>
      <c r="I639" s="125">
        <f t="shared" si="984"/>
        <v>2600.0000000000227</v>
      </c>
      <c r="J639" s="126">
        <f>(IF(D639="SHORT",IF(G639="",0,F639-G639),IF(D639="LONG",IF(G639="",0,G639-F639))))*C639</f>
        <v>3199.9999999999886</v>
      </c>
      <c r="K639" s="126">
        <f>(IF(D639="SHORT",IF(H639="",0,G639-H639),IF(D639="LONG",IF(H639="",0,(H639-G639)))))*C639</f>
        <v>3199.9999999999886</v>
      </c>
      <c r="L639" s="126">
        <f t="shared" si="985"/>
        <v>2.25</v>
      </c>
      <c r="M639" s="113">
        <f t="shared" ref="M639:M670" si="986">L660*C660</f>
        <v>3500</v>
      </c>
    </row>
    <row r="640" spans="1:13">
      <c r="A640" s="118">
        <v>43489</v>
      </c>
      <c r="B640" s="119" t="s">
        <v>456</v>
      </c>
      <c r="C640" s="122">
        <v>1250</v>
      </c>
      <c r="D640" s="119" t="s">
        <v>15</v>
      </c>
      <c r="E640" s="119">
        <v>664.15</v>
      </c>
      <c r="F640" s="119">
        <v>663.05</v>
      </c>
      <c r="G640" s="105"/>
      <c r="H640" s="105"/>
      <c r="I640" s="123">
        <f t="shared" si="984"/>
        <v>1375.0000000000284</v>
      </c>
      <c r="J640" s="120"/>
      <c r="K640" s="120"/>
      <c r="L640" s="120">
        <f t="shared" si="985"/>
        <v>1.1000000000000227</v>
      </c>
      <c r="M640" s="113">
        <f t="shared" si="986"/>
        <v>2612.5</v>
      </c>
    </row>
    <row r="641" spans="1:13">
      <c r="A641" s="118">
        <v>43488</v>
      </c>
      <c r="B641" s="119" t="s">
        <v>448</v>
      </c>
      <c r="C641" s="122">
        <v>6000</v>
      </c>
      <c r="D641" s="119" t="s">
        <v>15</v>
      </c>
      <c r="E641" s="119">
        <v>122.95</v>
      </c>
      <c r="F641" s="119">
        <v>122.05</v>
      </c>
      <c r="G641" s="105"/>
      <c r="H641" s="105"/>
      <c r="I641" s="123">
        <f t="shared" si="984"/>
        <v>5400.0000000000346</v>
      </c>
      <c r="J641" s="120"/>
      <c r="K641" s="120"/>
      <c r="L641" s="120">
        <f t="shared" si="985"/>
        <v>0.9000000000000058</v>
      </c>
      <c r="M641" s="113">
        <f t="shared" si="986"/>
        <v>-5062.5000000000146</v>
      </c>
    </row>
    <row r="642" spans="1:13">
      <c r="A642" s="118">
        <v>43488</v>
      </c>
      <c r="B642" s="119" t="s">
        <v>458</v>
      </c>
      <c r="C642" s="122">
        <v>1250</v>
      </c>
      <c r="D642" s="119" t="s">
        <v>15</v>
      </c>
      <c r="E642" s="119">
        <v>589</v>
      </c>
      <c r="F642" s="119">
        <v>584.85</v>
      </c>
      <c r="G642" s="105">
        <v>579.6</v>
      </c>
      <c r="H642" s="105"/>
      <c r="I642" s="123">
        <f t="shared" si="984"/>
        <v>5187.4999999999718</v>
      </c>
      <c r="J642" s="120">
        <f>(IF(D642="SHORT",IF(G642="",0,F642-G642),IF(D642="LONG",IF(G642="",0,G642-F642))))*C642</f>
        <v>6562.5</v>
      </c>
      <c r="K642" s="120"/>
      <c r="L642" s="120">
        <f t="shared" si="985"/>
        <v>9.3999999999999773</v>
      </c>
      <c r="M642" s="113">
        <f t="shared" si="986"/>
        <v>-5600.0000000000227</v>
      </c>
    </row>
    <row r="643" spans="1:13">
      <c r="A643" s="118">
        <v>43487</v>
      </c>
      <c r="B643" s="119" t="s">
        <v>354</v>
      </c>
      <c r="C643" s="122">
        <v>2200</v>
      </c>
      <c r="D643" s="119" t="s">
        <v>15</v>
      </c>
      <c r="E643" s="119">
        <v>243.75</v>
      </c>
      <c r="F643" s="119">
        <v>242</v>
      </c>
      <c r="G643" s="105"/>
      <c r="H643" s="105"/>
      <c r="I643" s="123">
        <f t="shared" si="984"/>
        <v>3850</v>
      </c>
      <c r="J643" s="120"/>
      <c r="K643" s="120"/>
      <c r="L643" s="120">
        <f t="shared" si="985"/>
        <v>1.75</v>
      </c>
      <c r="M643" s="113">
        <f t="shared" si="986"/>
        <v>4500</v>
      </c>
    </row>
    <row r="644" spans="1:13">
      <c r="A644" s="118">
        <v>43487</v>
      </c>
      <c r="B644" s="119" t="s">
        <v>520</v>
      </c>
      <c r="C644" s="122">
        <v>125</v>
      </c>
      <c r="D644" s="119" t="s">
        <v>15</v>
      </c>
      <c r="E644" s="119">
        <v>6383.7</v>
      </c>
      <c r="F644" s="119">
        <v>6441.15</v>
      </c>
      <c r="G644" s="105"/>
      <c r="H644" s="105"/>
      <c r="I644" s="123">
        <f t="shared" si="984"/>
        <v>-7181.2499999999773</v>
      </c>
      <c r="J644" s="120"/>
      <c r="K644" s="120"/>
      <c r="L644" s="120">
        <f t="shared" si="985"/>
        <v>-57.449999999999818</v>
      </c>
      <c r="M644" s="113">
        <f t="shared" si="986"/>
        <v>-6000.0000000000146</v>
      </c>
    </row>
    <row r="645" spans="1:13">
      <c r="A645" s="118">
        <v>43486</v>
      </c>
      <c r="B645" s="119" t="s">
        <v>497</v>
      </c>
      <c r="C645" s="122">
        <v>1100</v>
      </c>
      <c r="D645" s="119" t="s">
        <v>14</v>
      </c>
      <c r="E645" s="119">
        <v>475.7</v>
      </c>
      <c r="F645" s="119">
        <v>479</v>
      </c>
      <c r="G645" s="105"/>
      <c r="H645" s="105"/>
      <c r="I645" s="123">
        <f t="shared" si="984"/>
        <v>3630.0000000000127</v>
      </c>
      <c r="J645" s="120"/>
      <c r="K645" s="120"/>
      <c r="L645" s="120">
        <f t="shared" si="985"/>
        <v>3.3000000000000114</v>
      </c>
      <c r="M645" s="113">
        <f t="shared" si="986"/>
        <v>-6737.4999999999691</v>
      </c>
    </row>
    <row r="646" spans="1:13">
      <c r="A646" s="118">
        <v>43486</v>
      </c>
      <c r="B646" s="119" t="s">
        <v>490</v>
      </c>
      <c r="C646" s="122">
        <v>302</v>
      </c>
      <c r="D646" s="119" t="s">
        <v>15</v>
      </c>
      <c r="E646" s="119">
        <v>2302.75</v>
      </c>
      <c r="F646" s="119">
        <v>2286.65</v>
      </c>
      <c r="G646" s="105"/>
      <c r="H646" s="105"/>
      <c r="I646" s="123">
        <f t="shared" si="984"/>
        <v>4862.1999999999725</v>
      </c>
      <c r="J646" s="120"/>
      <c r="K646" s="120"/>
      <c r="L646" s="120">
        <f t="shared" si="985"/>
        <v>16.099999999999909</v>
      </c>
      <c r="M646" s="113">
        <f t="shared" si="986"/>
        <v>2737.5000000000682</v>
      </c>
    </row>
    <row r="647" spans="1:13">
      <c r="A647" s="118">
        <v>43486</v>
      </c>
      <c r="B647" s="119" t="s">
        <v>532</v>
      </c>
      <c r="C647" s="122">
        <v>1800</v>
      </c>
      <c r="D647" s="119" t="s">
        <v>14</v>
      </c>
      <c r="E647" s="119">
        <v>263.45</v>
      </c>
      <c r="F647" s="119">
        <v>261.05</v>
      </c>
      <c r="G647" s="105"/>
      <c r="H647" s="105"/>
      <c r="I647" s="123">
        <f t="shared" si="984"/>
        <v>-4319.9999999999591</v>
      </c>
      <c r="J647" s="120"/>
      <c r="K647" s="120"/>
      <c r="L647" s="120">
        <f t="shared" si="985"/>
        <v>-2.3999999999999773</v>
      </c>
      <c r="M647" s="113">
        <f t="shared" si="986"/>
        <v>3675</v>
      </c>
    </row>
    <row r="648" spans="1:13">
      <c r="A648" s="118">
        <v>43483</v>
      </c>
      <c r="B648" s="119" t="s">
        <v>331</v>
      </c>
      <c r="C648" s="122">
        <v>1300</v>
      </c>
      <c r="D648" s="119" t="s">
        <v>15</v>
      </c>
      <c r="E648" s="119">
        <v>299.10000000000002</v>
      </c>
      <c r="F648" s="119">
        <v>297</v>
      </c>
      <c r="G648" s="105"/>
      <c r="H648" s="105"/>
      <c r="I648" s="123">
        <f t="shared" si="984"/>
        <v>2730.0000000000296</v>
      </c>
      <c r="J648" s="120"/>
      <c r="K648" s="120"/>
      <c r="L648" s="120">
        <f t="shared" si="985"/>
        <v>2.1000000000000227</v>
      </c>
      <c r="M648" s="113">
        <f t="shared" si="986"/>
        <v>4887.5000000000455</v>
      </c>
    </row>
    <row r="649" spans="1:13">
      <c r="A649" s="118">
        <v>43483</v>
      </c>
      <c r="B649" s="119" t="s">
        <v>362</v>
      </c>
      <c r="C649" s="122">
        <v>900</v>
      </c>
      <c r="D649" s="119" t="s">
        <v>15</v>
      </c>
      <c r="E649" s="119">
        <v>667.25</v>
      </c>
      <c r="F649" s="119">
        <v>662.6</v>
      </c>
      <c r="G649" s="105">
        <v>656.6</v>
      </c>
      <c r="H649" s="105"/>
      <c r="I649" s="123">
        <f t="shared" si="984"/>
        <v>4184.99999999998</v>
      </c>
      <c r="J649" s="120">
        <f>(IF(D649="SHORT",IF(G649="",0,F649-G649),IF(D649="LONG",IF(G649="",0,G649-F649))))*C649</f>
        <v>5400</v>
      </c>
      <c r="K649" s="120"/>
      <c r="L649" s="120">
        <f t="shared" si="985"/>
        <v>10.649999999999977</v>
      </c>
      <c r="M649" s="113">
        <f t="shared" si="986"/>
        <v>3960.000000000025</v>
      </c>
    </row>
    <row r="650" spans="1:13">
      <c r="A650" s="118">
        <v>43483</v>
      </c>
      <c r="B650" s="119" t="s">
        <v>421</v>
      </c>
      <c r="C650" s="122">
        <v>1200</v>
      </c>
      <c r="D650" s="119" t="s">
        <v>15</v>
      </c>
      <c r="E650" s="119">
        <v>672.6</v>
      </c>
      <c r="F650" s="119">
        <v>667.85</v>
      </c>
      <c r="G650" s="105"/>
      <c r="H650" s="105"/>
      <c r="I650" s="123">
        <f t="shared" si="984"/>
        <v>5700</v>
      </c>
      <c r="J650" s="120"/>
      <c r="K650" s="120"/>
      <c r="L650" s="120">
        <f t="shared" si="985"/>
        <v>4.75</v>
      </c>
      <c r="M650" s="113">
        <f t="shared" si="986"/>
        <v>850.00000000002274</v>
      </c>
    </row>
    <row r="651" spans="1:13">
      <c r="A651" s="118">
        <v>43483</v>
      </c>
      <c r="B651" s="119" t="s">
        <v>528</v>
      </c>
      <c r="C651" s="122">
        <v>2000</v>
      </c>
      <c r="D651" s="119" t="s">
        <v>15</v>
      </c>
      <c r="E651" s="119">
        <v>251.25</v>
      </c>
      <c r="F651" s="119">
        <v>249.5</v>
      </c>
      <c r="G651" s="105">
        <v>247.25</v>
      </c>
      <c r="H651" s="105"/>
      <c r="I651" s="123">
        <f t="shared" si="984"/>
        <v>3500</v>
      </c>
      <c r="J651" s="120">
        <f>(IF(D651="SHORT",IF(G651="",0,F651-G651),IF(D651="LONG",IF(G651="",0,G651-F651))))*C651</f>
        <v>4500</v>
      </c>
      <c r="K651" s="120"/>
      <c r="L651" s="120">
        <f t="shared" si="985"/>
        <v>4</v>
      </c>
      <c r="M651" s="113">
        <f t="shared" si="986"/>
        <v>-5250</v>
      </c>
    </row>
    <row r="652" spans="1:13">
      <c r="A652" s="118">
        <v>43482</v>
      </c>
      <c r="B652" s="119" t="s">
        <v>356</v>
      </c>
      <c r="C652" s="122">
        <v>1500</v>
      </c>
      <c r="D652" s="119" t="s">
        <v>15</v>
      </c>
      <c r="E652" s="119">
        <v>288.3</v>
      </c>
      <c r="F652" s="119">
        <v>290.89999999999998</v>
      </c>
      <c r="G652" s="105"/>
      <c r="H652" s="105"/>
      <c r="I652" s="123">
        <f t="shared" si="984"/>
        <v>-3899.9999999999491</v>
      </c>
      <c r="J652" s="120"/>
      <c r="K652" s="120"/>
      <c r="L652" s="120">
        <f t="shared" si="985"/>
        <v>-2.5999999999999659</v>
      </c>
      <c r="M652" s="113">
        <f t="shared" si="986"/>
        <v>5280.0000000000746</v>
      </c>
    </row>
    <row r="653" spans="1:13">
      <c r="A653" s="118">
        <v>43482</v>
      </c>
      <c r="B653" s="119" t="s">
        <v>512</v>
      </c>
      <c r="C653" s="122">
        <v>2750</v>
      </c>
      <c r="D653" s="119" t="s">
        <v>15</v>
      </c>
      <c r="E653" s="119">
        <v>376.45</v>
      </c>
      <c r="F653" s="119">
        <v>373.8</v>
      </c>
      <c r="G653" s="105"/>
      <c r="H653" s="105"/>
      <c r="I653" s="123">
        <f t="shared" si="984"/>
        <v>7287.4999999999372</v>
      </c>
      <c r="J653" s="120"/>
      <c r="K653" s="120"/>
      <c r="L653" s="120">
        <f t="shared" si="985"/>
        <v>2.6499999999999773</v>
      </c>
      <c r="M653" s="113">
        <f t="shared" si="986"/>
        <v>1759.9999999999625</v>
      </c>
    </row>
    <row r="654" spans="1:13">
      <c r="A654" s="118">
        <v>43482</v>
      </c>
      <c r="B654" s="119" t="s">
        <v>504</v>
      </c>
      <c r="C654" s="122">
        <v>1500</v>
      </c>
      <c r="D654" s="119" t="s">
        <v>15</v>
      </c>
      <c r="E654" s="119">
        <v>222.45</v>
      </c>
      <c r="F654" s="119">
        <v>220.9</v>
      </c>
      <c r="G654" s="105">
        <v>218.9</v>
      </c>
      <c r="H654" s="105"/>
      <c r="I654" s="123">
        <f t="shared" si="984"/>
        <v>2324.9999999999745</v>
      </c>
      <c r="J654" s="120">
        <f>(IF(D654="SHORT",IF(G654="",0,F654-G654),IF(D654="LONG",IF(G654="",0,G654-F654))))*C654</f>
        <v>3000</v>
      </c>
      <c r="K654" s="120"/>
      <c r="L654" s="120">
        <f t="shared" si="985"/>
        <v>3.5499999999999829</v>
      </c>
      <c r="M654" s="113">
        <f t="shared" si="986"/>
        <v>-5739.9999999999527</v>
      </c>
    </row>
    <row r="655" spans="1:13">
      <c r="A655" s="118">
        <v>43481</v>
      </c>
      <c r="B655" s="119" t="s">
        <v>515</v>
      </c>
      <c r="C655" s="122">
        <v>500</v>
      </c>
      <c r="D655" s="119" t="s">
        <v>14</v>
      </c>
      <c r="E655" s="119">
        <v>1164.8499999999999</v>
      </c>
      <c r="F655" s="119">
        <v>1167.05</v>
      </c>
      <c r="G655" s="105"/>
      <c r="H655" s="105"/>
      <c r="I655" s="123">
        <f t="shared" si="984"/>
        <v>1100.0000000000227</v>
      </c>
      <c r="J655" s="120"/>
      <c r="K655" s="120"/>
      <c r="L655" s="120">
        <f t="shared" si="985"/>
        <v>2.2000000000000455</v>
      </c>
      <c r="M655" s="113">
        <f t="shared" si="986"/>
        <v>5254.8000000000275</v>
      </c>
    </row>
    <row r="656" spans="1:13">
      <c r="A656" s="118">
        <v>43481</v>
      </c>
      <c r="B656" s="119" t="s">
        <v>453</v>
      </c>
      <c r="C656" s="122">
        <v>750</v>
      </c>
      <c r="D656" s="119" t="s">
        <v>14</v>
      </c>
      <c r="E656" s="119">
        <v>837.5</v>
      </c>
      <c r="F656" s="119">
        <v>829.95</v>
      </c>
      <c r="G656" s="105"/>
      <c r="H656" s="105"/>
      <c r="I656" s="123">
        <f t="shared" si="984"/>
        <v>-5662.4999999999654</v>
      </c>
      <c r="J656" s="120"/>
      <c r="K656" s="120"/>
      <c r="L656" s="120">
        <f t="shared" si="985"/>
        <v>-7.5499999999999536</v>
      </c>
      <c r="M656" s="113">
        <f t="shared" si="986"/>
        <v>1312.5</v>
      </c>
    </row>
    <row r="657" spans="1:13">
      <c r="A657" s="118">
        <v>43481</v>
      </c>
      <c r="B657" s="119" t="s">
        <v>494</v>
      </c>
      <c r="C657" s="122">
        <v>3000</v>
      </c>
      <c r="D657" s="119" t="s">
        <v>14</v>
      </c>
      <c r="E657" s="119">
        <v>217.3</v>
      </c>
      <c r="F657" s="119">
        <v>218.8</v>
      </c>
      <c r="G657" s="105">
        <v>220.8</v>
      </c>
      <c r="H657" s="105"/>
      <c r="I657" s="123">
        <f t="shared" si="984"/>
        <v>4500</v>
      </c>
      <c r="J657" s="120">
        <f>(IF(D657="SHORT",IF(G657="",0,F657-G657),IF(D657="LONG",IF(G657="",0,G657-F657))))*C657</f>
        <v>6000</v>
      </c>
      <c r="K657" s="120"/>
      <c r="L657" s="120">
        <f t="shared" si="985"/>
        <v>3.5</v>
      </c>
      <c r="M657" s="113">
        <f t="shared" si="986"/>
        <v>5799.9999999999545</v>
      </c>
    </row>
    <row r="658" spans="1:13">
      <c r="A658" s="118">
        <v>43481</v>
      </c>
      <c r="B658" s="119" t="s">
        <v>531</v>
      </c>
      <c r="C658" s="122">
        <v>75</v>
      </c>
      <c r="D658" s="119" t="s">
        <v>14</v>
      </c>
      <c r="E658" s="119">
        <v>7385</v>
      </c>
      <c r="F658" s="119">
        <v>7318</v>
      </c>
      <c r="G658" s="105"/>
      <c r="H658" s="105"/>
      <c r="I658" s="123">
        <f t="shared" si="984"/>
        <v>-5025</v>
      </c>
      <c r="J658" s="120"/>
      <c r="K658" s="120"/>
      <c r="L658" s="120">
        <f t="shared" si="985"/>
        <v>-67</v>
      </c>
      <c r="M658" s="113">
        <f t="shared" si="986"/>
        <v>1500</v>
      </c>
    </row>
    <row r="659" spans="1:13">
      <c r="A659" s="118">
        <v>43480</v>
      </c>
      <c r="B659" s="119" t="s">
        <v>473</v>
      </c>
      <c r="C659" s="122">
        <v>1500</v>
      </c>
      <c r="D659" s="119" t="s">
        <v>14</v>
      </c>
      <c r="E659" s="119">
        <v>529</v>
      </c>
      <c r="F659" s="119">
        <v>532.70000000000005</v>
      </c>
      <c r="G659" s="105"/>
      <c r="H659" s="105"/>
      <c r="I659" s="123">
        <f t="shared" si="984"/>
        <v>5550.0000000000682</v>
      </c>
      <c r="J659" s="120"/>
      <c r="K659" s="120"/>
      <c r="L659" s="120">
        <f t="shared" si="985"/>
        <v>3.7000000000000455</v>
      </c>
      <c r="M659" s="113">
        <f t="shared" si="986"/>
        <v>-4550</v>
      </c>
    </row>
    <row r="660" spans="1:13">
      <c r="A660" s="118">
        <v>43480</v>
      </c>
      <c r="B660" s="119" t="s">
        <v>528</v>
      </c>
      <c r="C660" s="122">
        <v>2000</v>
      </c>
      <c r="D660" s="119" t="s">
        <v>14</v>
      </c>
      <c r="E660" s="119">
        <v>256.5</v>
      </c>
      <c r="F660" s="119">
        <v>258.25</v>
      </c>
      <c r="G660" s="105"/>
      <c r="H660" s="105"/>
      <c r="I660" s="123">
        <f t="shared" ref="I660:I692" si="987">(IF(D660="SHORT",E660-F660,IF(D660="LONG",F660-E660)))*C660</f>
        <v>3500</v>
      </c>
      <c r="J660" s="120"/>
      <c r="K660" s="120"/>
      <c r="L660" s="120">
        <f t="shared" ref="L660:L691" si="988">(J660+I660+K660)/C660</f>
        <v>1.75</v>
      </c>
      <c r="M660" s="112">
        <f t="shared" si="986"/>
        <v>16904.999999999985</v>
      </c>
    </row>
    <row r="661" spans="1:13">
      <c r="A661" s="118">
        <v>43480</v>
      </c>
      <c r="B661" s="119" t="s">
        <v>412</v>
      </c>
      <c r="C661" s="122">
        <v>550</v>
      </c>
      <c r="D661" s="119" t="s">
        <v>14</v>
      </c>
      <c r="E661" s="119">
        <v>684.4</v>
      </c>
      <c r="F661" s="119">
        <v>689.15</v>
      </c>
      <c r="G661" s="105"/>
      <c r="H661" s="105"/>
      <c r="I661" s="123">
        <f t="shared" si="987"/>
        <v>2612.5</v>
      </c>
      <c r="J661" s="120"/>
      <c r="K661" s="120"/>
      <c r="L661" s="120">
        <f t="shared" si="988"/>
        <v>4.75</v>
      </c>
      <c r="M661" s="113">
        <f t="shared" si="986"/>
        <v>4099.9999999999945</v>
      </c>
    </row>
    <row r="662" spans="1:13">
      <c r="A662" s="118">
        <v>43480</v>
      </c>
      <c r="B662" s="119" t="s">
        <v>379</v>
      </c>
      <c r="C662" s="122">
        <v>1250</v>
      </c>
      <c r="D662" s="119" t="s">
        <v>14</v>
      </c>
      <c r="E662" s="119">
        <v>447.45</v>
      </c>
      <c r="F662" s="119">
        <v>443.4</v>
      </c>
      <c r="G662" s="105"/>
      <c r="H662" s="105"/>
      <c r="I662" s="123">
        <f t="shared" si="987"/>
        <v>-5062.5000000000146</v>
      </c>
      <c r="J662" s="120"/>
      <c r="K662" s="120"/>
      <c r="L662" s="120">
        <f t="shared" si="988"/>
        <v>-4.0500000000000114</v>
      </c>
      <c r="M662" s="113">
        <f t="shared" si="986"/>
        <v>7837.5</v>
      </c>
    </row>
    <row r="663" spans="1:13">
      <c r="A663" s="118">
        <v>43480</v>
      </c>
      <c r="B663" s="119" t="s">
        <v>347</v>
      </c>
      <c r="C663" s="122">
        <v>4000</v>
      </c>
      <c r="D663" s="119" t="s">
        <v>14</v>
      </c>
      <c r="E663" s="119">
        <v>150.1</v>
      </c>
      <c r="F663" s="119">
        <v>148.69999999999999</v>
      </c>
      <c r="G663" s="105"/>
      <c r="H663" s="105"/>
      <c r="I663" s="123">
        <f t="shared" si="987"/>
        <v>-5600.0000000000227</v>
      </c>
      <c r="J663" s="120"/>
      <c r="K663" s="120"/>
      <c r="L663" s="120">
        <f t="shared" si="988"/>
        <v>-1.4000000000000057</v>
      </c>
      <c r="M663" s="113">
        <f t="shared" si="986"/>
        <v>13950.000000000102</v>
      </c>
    </row>
    <row r="664" spans="1:13">
      <c r="A664" s="118">
        <v>43479</v>
      </c>
      <c r="B664" s="119" t="s">
        <v>385</v>
      </c>
      <c r="C664" s="122">
        <v>6000</v>
      </c>
      <c r="D664" s="119" t="s">
        <v>15</v>
      </c>
      <c r="E664" s="119">
        <v>96.5</v>
      </c>
      <c r="F664" s="119">
        <v>95.75</v>
      </c>
      <c r="G664" s="105"/>
      <c r="H664" s="105"/>
      <c r="I664" s="123">
        <f t="shared" si="987"/>
        <v>4500</v>
      </c>
      <c r="J664" s="120"/>
      <c r="K664" s="120"/>
      <c r="L664" s="120">
        <f t="shared" si="988"/>
        <v>0.75</v>
      </c>
      <c r="M664" s="113">
        <f t="shared" si="986"/>
        <v>-4799.9999999999545</v>
      </c>
    </row>
    <row r="665" spans="1:13">
      <c r="A665" s="118">
        <v>43479</v>
      </c>
      <c r="B665" s="119" t="s">
        <v>530</v>
      </c>
      <c r="C665" s="122">
        <v>10000</v>
      </c>
      <c r="D665" s="119" t="s">
        <v>15</v>
      </c>
      <c r="E665" s="119">
        <v>62.8</v>
      </c>
      <c r="F665" s="119">
        <v>63.4</v>
      </c>
      <c r="G665" s="105"/>
      <c r="H665" s="105"/>
      <c r="I665" s="123">
        <f t="shared" si="987"/>
        <v>-6000.0000000000146</v>
      </c>
      <c r="J665" s="120"/>
      <c r="K665" s="120"/>
      <c r="L665" s="120">
        <f t="shared" si="988"/>
        <v>-0.60000000000000142</v>
      </c>
      <c r="M665" s="112">
        <f t="shared" si="986"/>
        <v>18779.999999999971</v>
      </c>
    </row>
    <row r="666" spans="1:13">
      <c r="A666" s="118">
        <v>43479</v>
      </c>
      <c r="B666" s="119" t="s">
        <v>442</v>
      </c>
      <c r="C666" s="122">
        <v>2750</v>
      </c>
      <c r="D666" s="119" t="s">
        <v>15</v>
      </c>
      <c r="E666" s="119">
        <v>268.10000000000002</v>
      </c>
      <c r="F666" s="119">
        <v>270.55</v>
      </c>
      <c r="G666" s="105"/>
      <c r="H666" s="105"/>
      <c r="I666" s="123">
        <f t="shared" si="987"/>
        <v>-6737.4999999999691</v>
      </c>
      <c r="J666" s="120"/>
      <c r="K666" s="120"/>
      <c r="L666" s="120">
        <f t="shared" si="988"/>
        <v>-2.4499999999999886</v>
      </c>
      <c r="M666" s="113">
        <f t="shared" si="986"/>
        <v>4079.9999999999727</v>
      </c>
    </row>
    <row r="667" spans="1:13">
      <c r="A667" s="118">
        <v>43479</v>
      </c>
      <c r="B667" s="119" t="s">
        <v>413</v>
      </c>
      <c r="C667" s="122">
        <v>750</v>
      </c>
      <c r="D667" s="119" t="s">
        <v>15</v>
      </c>
      <c r="E667" s="119">
        <v>1159.6500000000001</v>
      </c>
      <c r="F667" s="119">
        <v>1156</v>
      </c>
      <c r="G667" s="105"/>
      <c r="H667" s="105"/>
      <c r="I667" s="123">
        <f t="shared" si="987"/>
        <v>2737.5000000000682</v>
      </c>
      <c r="J667" s="120"/>
      <c r="K667" s="120"/>
      <c r="L667" s="120">
        <f t="shared" si="988"/>
        <v>3.6500000000000909</v>
      </c>
      <c r="M667" s="113">
        <f t="shared" si="986"/>
        <v>-8220.0000000000273</v>
      </c>
    </row>
    <row r="668" spans="1:13">
      <c r="A668" s="118">
        <v>43476</v>
      </c>
      <c r="B668" s="119" t="s">
        <v>431</v>
      </c>
      <c r="C668" s="122">
        <v>2100</v>
      </c>
      <c r="D668" s="119" t="s">
        <v>15</v>
      </c>
      <c r="E668" s="119">
        <v>233.9</v>
      </c>
      <c r="F668" s="119">
        <v>232.15</v>
      </c>
      <c r="G668" s="105"/>
      <c r="H668" s="105"/>
      <c r="I668" s="123">
        <f t="shared" si="987"/>
        <v>3675</v>
      </c>
      <c r="J668" s="120"/>
      <c r="K668" s="120"/>
      <c r="L668" s="120">
        <f t="shared" si="988"/>
        <v>1.75</v>
      </c>
      <c r="M668" s="113">
        <f t="shared" si="986"/>
        <v>-5100.0000000000227</v>
      </c>
    </row>
    <row r="669" spans="1:13">
      <c r="A669" s="118">
        <v>43476</v>
      </c>
      <c r="B669" s="119" t="s">
        <v>429</v>
      </c>
      <c r="C669" s="122">
        <v>250</v>
      </c>
      <c r="D669" s="119" t="s">
        <v>15</v>
      </c>
      <c r="E669" s="119">
        <v>2603.75</v>
      </c>
      <c r="F669" s="119">
        <v>2584.1999999999998</v>
      </c>
      <c r="G669" s="105"/>
      <c r="H669" s="105"/>
      <c r="I669" s="123">
        <f t="shared" si="987"/>
        <v>4887.5000000000455</v>
      </c>
      <c r="J669" s="120"/>
      <c r="K669" s="120"/>
      <c r="L669" s="120">
        <f t="shared" si="988"/>
        <v>19.550000000000182</v>
      </c>
      <c r="M669" s="113">
        <f t="shared" si="986"/>
        <v>4229.9999999999382</v>
      </c>
    </row>
    <row r="670" spans="1:13">
      <c r="A670" s="118">
        <v>43476</v>
      </c>
      <c r="B670" s="119" t="s">
        <v>529</v>
      </c>
      <c r="C670" s="122">
        <v>1100</v>
      </c>
      <c r="D670" s="119" t="s">
        <v>15</v>
      </c>
      <c r="E670" s="119">
        <v>478.75</v>
      </c>
      <c r="F670" s="119">
        <v>475.15</v>
      </c>
      <c r="G670" s="105"/>
      <c r="H670" s="105"/>
      <c r="I670" s="123">
        <f t="shared" si="987"/>
        <v>3960.000000000025</v>
      </c>
      <c r="J670" s="120"/>
      <c r="K670" s="120"/>
      <c r="L670" s="120">
        <f t="shared" si="988"/>
        <v>3.6000000000000227</v>
      </c>
      <c r="M670" s="112">
        <f t="shared" si="986"/>
        <v>11924.999999999955</v>
      </c>
    </row>
    <row r="671" spans="1:13">
      <c r="A671" s="118">
        <v>43475</v>
      </c>
      <c r="B671" s="119" t="s">
        <v>166</v>
      </c>
      <c r="C671" s="122">
        <v>1000</v>
      </c>
      <c r="D671" s="119" t="s">
        <v>15</v>
      </c>
      <c r="E671" s="119">
        <v>593.25</v>
      </c>
      <c r="F671" s="119">
        <v>592.4</v>
      </c>
      <c r="G671" s="105"/>
      <c r="H671" s="105"/>
      <c r="I671" s="123">
        <f t="shared" si="987"/>
        <v>850.00000000002274</v>
      </c>
      <c r="J671" s="120"/>
      <c r="K671" s="120"/>
      <c r="L671" s="120">
        <f t="shared" si="988"/>
        <v>0.85000000000002274</v>
      </c>
      <c r="M671" s="113">
        <f t="shared" ref="M671" si="989">L692*C692</f>
        <v>3575</v>
      </c>
    </row>
    <row r="672" spans="1:13">
      <c r="A672" s="118">
        <v>43475</v>
      </c>
      <c r="B672" s="119" t="s">
        <v>384</v>
      </c>
      <c r="C672" s="122">
        <v>500</v>
      </c>
      <c r="D672" s="119" t="s">
        <v>14</v>
      </c>
      <c r="E672" s="119">
        <v>1166.25</v>
      </c>
      <c r="F672" s="119">
        <v>1155.75</v>
      </c>
      <c r="G672" s="105"/>
      <c r="H672" s="105"/>
      <c r="I672" s="123">
        <f t="shared" si="987"/>
        <v>-5250</v>
      </c>
      <c r="J672" s="120"/>
      <c r="K672" s="120"/>
      <c r="L672" s="120">
        <f t="shared" si="988"/>
        <v>-10.5</v>
      </c>
      <c r="M672" s="109">
        <f>SUM(M606:M671)</f>
        <v>152934.70000000016</v>
      </c>
    </row>
    <row r="673" spans="1:13">
      <c r="A673" s="118">
        <v>43474</v>
      </c>
      <c r="B673" s="119" t="s">
        <v>499</v>
      </c>
      <c r="C673" s="122">
        <v>2200</v>
      </c>
      <c r="D673" s="119" t="s">
        <v>14</v>
      </c>
      <c r="E673" s="119">
        <v>325.45</v>
      </c>
      <c r="F673" s="119">
        <v>327.85</v>
      </c>
      <c r="G673" s="105"/>
      <c r="H673" s="105"/>
      <c r="I673" s="123">
        <f t="shared" si="987"/>
        <v>5280.0000000000746</v>
      </c>
      <c r="J673" s="120"/>
      <c r="K673" s="120"/>
      <c r="L673" s="120">
        <f t="shared" si="988"/>
        <v>2.4000000000000341</v>
      </c>
      <c r="M673" s="108"/>
    </row>
    <row r="674" spans="1:13">
      <c r="A674" s="118">
        <v>43473</v>
      </c>
      <c r="B674" s="119" t="s">
        <v>412</v>
      </c>
      <c r="C674" s="122">
        <v>550</v>
      </c>
      <c r="D674" s="119" t="s">
        <v>14</v>
      </c>
      <c r="E674" s="119">
        <v>656.85</v>
      </c>
      <c r="F674" s="119">
        <v>660.05</v>
      </c>
      <c r="G674" s="105"/>
      <c r="H674" s="105"/>
      <c r="I674" s="123">
        <f t="shared" si="987"/>
        <v>1759.9999999999625</v>
      </c>
      <c r="J674" s="120"/>
      <c r="K674" s="120"/>
      <c r="L674" s="120">
        <f t="shared" si="988"/>
        <v>3.1999999999999318</v>
      </c>
      <c r="M674" s="108"/>
    </row>
    <row r="675" spans="1:13">
      <c r="A675" s="118">
        <v>43473</v>
      </c>
      <c r="B675" s="119" t="s">
        <v>351</v>
      </c>
      <c r="C675" s="122">
        <v>700</v>
      </c>
      <c r="D675" s="119" t="s">
        <v>15</v>
      </c>
      <c r="E675" s="119">
        <v>913.45</v>
      </c>
      <c r="F675" s="119">
        <v>921.65</v>
      </c>
      <c r="G675" s="105"/>
      <c r="H675" s="105"/>
      <c r="I675" s="123">
        <f t="shared" si="987"/>
        <v>-5739.9999999999527</v>
      </c>
      <c r="J675" s="120"/>
      <c r="K675" s="120"/>
      <c r="L675" s="120">
        <f t="shared" si="988"/>
        <v>-8.1999999999999318</v>
      </c>
      <c r="M675" s="108"/>
    </row>
    <row r="676" spans="1:13">
      <c r="A676" s="118">
        <v>43473</v>
      </c>
      <c r="B676" s="119" t="s">
        <v>490</v>
      </c>
      <c r="C676" s="122">
        <v>302</v>
      </c>
      <c r="D676" s="119" t="s">
        <v>14</v>
      </c>
      <c r="E676" s="119">
        <v>2325.6</v>
      </c>
      <c r="F676" s="119">
        <v>2343</v>
      </c>
      <c r="G676" s="105"/>
      <c r="H676" s="105"/>
      <c r="I676" s="123">
        <f t="shared" si="987"/>
        <v>5254.8000000000275</v>
      </c>
      <c r="J676" s="120"/>
      <c r="K676" s="120"/>
      <c r="L676" s="120">
        <f t="shared" si="988"/>
        <v>17.400000000000091</v>
      </c>
      <c r="M676" s="108"/>
    </row>
    <row r="677" spans="1:13">
      <c r="A677" s="118">
        <v>43472</v>
      </c>
      <c r="B677" s="119" t="s">
        <v>522</v>
      </c>
      <c r="C677" s="122">
        <v>150</v>
      </c>
      <c r="D677" s="119" t="s">
        <v>14</v>
      </c>
      <c r="E677" s="119">
        <v>3616.2</v>
      </c>
      <c r="F677" s="119">
        <v>3624.95</v>
      </c>
      <c r="G677" s="105"/>
      <c r="H677" s="105"/>
      <c r="I677" s="123">
        <f t="shared" si="987"/>
        <v>1312.5</v>
      </c>
      <c r="J677" s="120"/>
      <c r="K677" s="120"/>
      <c r="L677" s="120">
        <f t="shared" si="988"/>
        <v>8.75</v>
      </c>
      <c r="M677" s="108"/>
    </row>
    <row r="678" spans="1:13">
      <c r="A678" s="118">
        <v>43472</v>
      </c>
      <c r="B678" s="119" t="s">
        <v>423</v>
      </c>
      <c r="C678" s="122">
        <v>2000</v>
      </c>
      <c r="D678" s="119" t="s">
        <v>14</v>
      </c>
      <c r="E678" s="119">
        <v>388.55</v>
      </c>
      <c r="F678" s="119">
        <v>391.45</v>
      </c>
      <c r="G678" s="105"/>
      <c r="H678" s="105"/>
      <c r="I678" s="123">
        <f t="shared" si="987"/>
        <v>5799.9999999999545</v>
      </c>
      <c r="J678" s="120"/>
      <c r="K678" s="120"/>
      <c r="L678" s="120">
        <f t="shared" si="988"/>
        <v>2.8999999999999773</v>
      </c>
      <c r="M678" s="108"/>
    </row>
    <row r="679" spans="1:13">
      <c r="A679" s="118">
        <v>43469</v>
      </c>
      <c r="B679" s="119" t="s">
        <v>528</v>
      </c>
      <c r="C679" s="122">
        <v>2000</v>
      </c>
      <c r="D679" s="119" t="s">
        <v>14</v>
      </c>
      <c r="E679" s="119">
        <v>259.89999999999998</v>
      </c>
      <c r="F679" s="119">
        <v>260.64999999999998</v>
      </c>
      <c r="G679" s="105"/>
      <c r="H679" s="105"/>
      <c r="I679" s="123">
        <f t="shared" si="987"/>
        <v>1500</v>
      </c>
      <c r="J679" s="120"/>
      <c r="K679" s="120"/>
      <c r="L679" s="120">
        <f t="shared" si="988"/>
        <v>0.75</v>
      </c>
    </row>
    <row r="680" spans="1:13">
      <c r="A680" s="118">
        <v>43469</v>
      </c>
      <c r="B680" s="119" t="s">
        <v>527</v>
      </c>
      <c r="C680" s="122">
        <v>700</v>
      </c>
      <c r="D680" s="119" t="s">
        <v>15</v>
      </c>
      <c r="E680" s="119">
        <v>722.5</v>
      </c>
      <c r="F680" s="119">
        <v>729</v>
      </c>
      <c r="G680" s="105"/>
      <c r="H680" s="105"/>
      <c r="I680" s="123">
        <f t="shared" si="987"/>
        <v>-4550</v>
      </c>
      <c r="J680" s="120"/>
      <c r="K680" s="120"/>
      <c r="L680" s="120">
        <f t="shared" si="988"/>
        <v>-6.5</v>
      </c>
    </row>
    <row r="681" spans="1:13">
      <c r="A681" s="114">
        <v>43468</v>
      </c>
      <c r="B681" s="115" t="s">
        <v>507</v>
      </c>
      <c r="C681" s="124">
        <v>700</v>
      </c>
      <c r="D681" s="115" t="s">
        <v>15</v>
      </c>
      <c r="E681" s="115">
        <v>953.5</v>
      </c>
      <c r="F681" s="115">
        <v>946.35</v>
      </c>
      <c r="G681" s="117">
        <v>937.8</v>
      </c>
      <c r="H681" s="117">
        <v>929.35</v>
      </c>
      <c r="I681" s="125">
        <f t="shared" si="987"/>
        <v>5004.9999999999836</v>
      </c>
      <c r="J681" s="126">
        <f>(IF(D681="SHORT",IF(G681="",0,F681-G681),IF(D681="LONG",IF(G681="",0,G681-F681))))*C681</f>
        <v>5985.0000000000473</v>
      </c>
      <c r="K681" s="126">
        <f>(IF(D681="SHORT",IF(H681="",0,G681-H681),IF(D681="LONG",IF(H681="",0,(H681-G681)))))*C681</f>
        <v>5914.9999999999527</v>
      </c>
      <c r="L681" s="126">
        <f t="shared" si="988"/>
        <v>24.149999999999981</v>
      </c>
    </row>
    <row r="682" spans="1:13">
      <c r="A682" s="118">
        <v>43468</v>
      </c>
      <c r="B682" s="119" t="s">
        <v>509</v>
      </c>
      <c r="C682" s="122">
        <v>500</v>
      </c>
      <c r="D682" s="119" t="s">
        <v>15</v>
      </c>
      <c r="E682" s="119">
        <v>497.15</v>
      </c>
      <c r="F682" s="119">
        <v>493.4</v>
      </c>
      <c r="G682" s="105">
        <v>488.95</v>
      </c>
      <c r="H682" s="105"/>
      <c r="I682" s="123">
        <f t="shared" si="987"/>
        <v>1875</v>
      </c>
      <c r="J682" s="120">
        <f>(IF(D682="SHORT",IF(G682="",0,F682-G682),IF(D682="LONG",IF(G682="",0,G682-F682))))*C682</f>
        <v>2224.9999999999945</v>
      </c>
      <c r="K682" s="120"/>
      <c r="L682" s="120">
        <f t="shared" si="988"/>
        <v>8.1999999999999886</v>
      </c>
    </row>
    <row r="683" spans="1:13">
      <c r="A683" s="118">
        <v>43468</v>
      </c>
      <c r="B683" s="119" t="s">
        <v>486</v>
      </c>
      <c r="C683" s="122">
        <v>2850</v>
      </c>
      <c r="D683" s="119" t="s">
        <v>15</v>
      </c>
      <c r="E683" s="119">
        <v>164.9</v>
      </c>
      <c r="F683" s="119">
        <v>163.65</v>
      </c>
      <c r="G683" s="105">
        <v>162.15</v>
      </c>
      <c r="H683" s="105"/>
      <c r="I683" s="123">
        <f t="shared" si="987"/>
        <v>3562.5</v>
      </c>
      <c r="J683" s="120">
        <f>(IF(D683="SHORT",IF(G683="",0,F683-G683),IF(D683="LONG",IF(G683="",0,G683-F683))))*C683</f>
        <v>4275</v>
      </c>
      <c r="K683" s="120"/>
      <c r="L683" s="120">
        <f t="shared" si="988"/>
        <v>2.75</v>
      </c>
    </row>
    <row r="684" spans="1:13">
      <c r="A684" s="118">
        <v>43468</v>
      </c>
      <c r="B684" s="119" t="s">
        <v>450</v>
      </c>
      <c r="C684" s="122">
        <v>1500</v>
      </c>
      <c r="D684" s="119" t="s">
        <v>15</v>
      </c>
      <c r="E684" s="119">
        <v>565.1</v>
      </c>
      <c r="F684" s="119">
        <v>560.85</v>
      </c>
      <c r="G684" s="105">
        <v>555.79999999999995</v>
      </c>
      <c r="H684" s="105"/>
      <c r="I684" s="123">
        <f t="shared" si="987"/>
        <v>6375</v>
      </c>
      <c r="J684" s="120">
        <f>(IF(D684="SHORT",IF(G684="",0,F684-G684),IF(D684="LONG",IF(G684="",0,G684-F684))))*C684</f>
        <v>7575.0000000001019</v>
      </c>
      <c r="K684" s="120"/>
      <c r="L684" s="120">
        <f t="shared" si="988"/>
        <v>9.3000000000000682</v>
      </c>
    </row>
    <row r="685" spans="1:13">
      <c r="A685" s="118">
        <v>43467</v>
      </c>
      <c r="B685" s="119" t="s">
        <v>524</v>
      </c>
      <c r="C685" s="122">
        <v>2000</v>
      </c>
      <c r="D685" s="119" t="s">
        <v>14</v>
      </c>
      <c r="E685" s="119">
        <v>265.7</v>
      </c>
      <c r="F685" s="119">
        <v>263.3</v>
      </c>
      <c r="G685" s="105"/>
      <c r="H685" s="105"/>
      <c r="I685" s="123">
        <f t="shared" si="987"/>
        <v>-4799.9999999999545</v>
      </c>
      <c r="J685" s="120"/>
      <c r="K685" s="120"/>
      <c r="L685" s="120">
        <f t="shared" si="988"/>
        <v>-2.3999999999999773</v>
      </c>
    </row>
    <row r="686" spans="1:13">
      <c r="A686" s="114">
        <v>43467</v>
      </c>
      <c r="B686" s="115" t="s">
        <v>526</v>
      </c>
      <c r="C686" s="124">
        <v>600</v>
      </c>
      <c r="D686" s="115" t="s">
        <v>15</v>
      </c>
      <c r="E686" s="115">
        <v>1236.8</v>
      </c>
      <c r="F686" s="115">
        <v>1227.5</v>
      </c>
      <c r="G686" s="117">
        <v>1216.45</v>
      </c>
      <c r="H686" s="117">
        <v>1205.5</v>
      </c>
      <c r="I686" s="125">
        <f t="shared" si="987"/>
        <v>5579.9999999999727</v>
      </c>
      <c r="J686" s="126">
        <f>(IF(D686="SHORT",IF(G686="",0,F686-G686),IF(D686="LONG",IF(G686="",0,G686-F686))))*C686</f>
        <v>6629.9999999999727</v>
      </c>
      <c r="K686" s="126">
        <f>(IF(D686="SHORT",IF(H686="",0,G686-H686),IF(D686="LONG",IF(H686="",0,(H686-G686)))))*C686</f>
        <v>6570.0000000000273</v>
      </c>
      <c r="L686" s="126">
        <f t="shared" si="988"/>
        <v>31.299999999999951</v>
      </c>
    </row>
    <row r="687" spans="1:13">
      <c r="A687" s="118">
        <v>43467</v>
      </c>
      <c r="B687" s="119" t="s">
        <v>393</v>
      </c>
      <c r="C687" s="122">
        <v>600</v>
      </c>
      <c r="D687" s="119" t="s">
        <v>15</v>
      </c>
      <c r="E687" s="119">
        <v>904</v>
      </c>
      <c r="F687" s="119">
        <v>897.2</v>
      </c>
      <c r="G687" s="105"/>
      <c r="H687" s="105"/>
      <c r="I687" s="123">
        <f t="shared" si="987"/>
        <v>4079.9999999999727</v>
      </c>
      <c r="J687" s="120"/>
      <c r="K687" s="120"/>
      <c r="L687" s="120">
        <f t="shared" si="988"/>
        <v>6.7999999999999545</v>
      </c>
    </row>
    <row r="688" spans="1:13">
      <c r="A688" s="118">
        <v>43467</v>
      </c>
      <c r="B688" s="119" t="s">
        <v>34</v>
      </c>
      <c r="C688" s="122">
        <v>1200</v>
      </c>
      <c r="D688" s="119" t="s">
        <v>14</v>
      </c>
      <c r="E688" s="119">
        <v>758.95</v>
      </c>
      <c r="F688" s="119">
        <v>752.1</v>
      </c>
      <c r="G688" s="105"/>
      <c r="H688" s="105"/>
      <c r="I688" s="123">
        <f t="shared" si="987"/>
        <v>-8220.0000000000273</v>
      </c>
      <c r="J688" s="120"/>
      <c r="K688" s="120"/>
      <c r="L688" s="120">
        <f t="shared" si="988"/>
        <v>-6.8500000000000227</v>
      </c>
    </row>
    <row r="689" spans="1:12">
      <c r="A689" s="118">
        <v>43467</v>
      </c>
      <c r="B689" s="119" t="s">
        <v>374</v>
      </c>
      <c r="C689" s="122">
        <v>2000</v>
      </c>
      <c r="D689" s="119" t="s">
        <v>14</v>
      </c>
      <c r="E689" s="119">
        <v>281.3</v>
      </c>
      <c r="F689" s="119">
        <v>278.75</v>
      </c>
      <c r="G689" s="105"/>
      <c r="H689" s="105"/>
      <c r="I689" s="123">
        <f t="shared" si="987"/>
        <v>-5100.0000000000227</v>
      </c>
      <c r="J689" s="120"/>
      <c r="K689" s="120"/>
      <c r="L689" s="120">
        <f t="shared" si="988"/>
        <v>-2.5500000000000114</v>
      </c>
    </row>
    <row r="690" spans="1:12">
      <c r="A690" s="118">
        <v>43466</v>
      </c>
      <c r="B690" s="119" t="s">
        <v>362</v>
      </c>
      <c r="C690" s="122">
        <v>900</v>
      </c>
      <c r="D690" s="119" t="s">
        <v>15</v>
      </c>
      <c r="E690" s="119">
        <v>627.79999999999995</v>
      </c>
      <c r="F690" s="119">
        <v>623.1</v>
      </c>
      <c r="G690" s="105"/>
      <c r="H690" s="105"/>
      <c r="I690" s="123">
        <f t="shared" si="987"/>
        <v>4229.9999999999382</v>
      </c>
      <c r="J690" s="120"/>
      <c r="K690" s="120"/>
      <c r="L690" s="120">
        <f t="shared" si="988"/>
        <v>4.6999999999999309</v>
      </c>
    </row>
    <row r="691" spans="1:12">
      <c r="A691" s="114">
        <v>43466</v>
      </c>
      <c r="B691" s="115" t="s">
        <v>452</v>
      </c>
      <c r="C691" s="124">
        <v>500</v>
      </c>
      <c r="D691" s="115" t="s">
        <v>14</v>
      </c>
      <c r="E691" s="115">
        <v>1910.15</v>
      </c>
      <c r="F691" s="115">
        <v>1934</v>
      </c>
      <c r="G691" s="117"/>
      <c r="H691" s="117"/>
      <c r="I691" s="125">
        <f t="shared" si="987"/>
        <v>11924.999999999955</v>
      </c>
      <c r="J691" s="126"/>
      <c r="K691" s="126"/>
      <c r="L691" s="126">
        <f t="shared" si="988"/>
        <v>23.849999999999909</v>
      </c>
    </row>
    <row r="692" spans="1:12">
      <c r="A692" s="118">
        <v>43466</v>
      </c>
      <c r="B692" s="119" t="s">
        <v>367</v>
      </c>
      <c r="C692" s="122">
        <v>1100</v>
      </c>
      <c r="D692" s="119" t="s">
        <v>15</v>
      </c>
      <c r="E692" s="119">
        <v>436.9</v>
      </c>
      <c r="F692" s="119">
        <v>433.65</v>
      </c>
      <c r="G692" s="105"/>
      <c r="H692" s="105"/>
      <c r="I692" s="123">
        <f t="shared" si="987"/>
        <v>3575</v>
      </c>
      <c r="J692" s="120"/>
      <c r="K692" s="120"/>
      <c r="L692" s="120">
        <f t="shared" ref="L692" si="990">(J692+I692+K692)/C692</f>
        <v>3.25</v>
      </c>
    </row>
    <row r="693" spans="1:12">
      <c r="A693" s="127"/>
      <c r="B693" s="110"/>
      <c r="C693" s="109"/>
      <c r="D693" s="128"/>
      <c r="E693" s="128"/>
      <c r="F693" s="109"/>
      <c r="G693" s="109" t="s">
        <v>547</v>
      </c>
      <c r="H693" s="109"/>
      <c r="I693" s="109">
        <f>SUM(I627:I692)</f>
        <v>77272.200000000099</v>
      </c>
      <c r="J693" s="109" t="s">
        <v>548</v>
      </c>
      <c r="K693" s="109"/>
      <c r="L693" s="109"/>
    </row>
  </sheetData>
  <mergeCells count="10">
    <mergeCell ref="I627:K627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45" t="s">
        <v>474</v>
      </c>
      <c r="B2" s="146"/>
      <c r="C2" s="146"/>
      <c r="D2" s="146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45" t="s">
        <v>597</v>
      </c>
      <c r="B35" s="146"/>
      <c r="C35" s="146"/>
      <c r="D35" s="146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50" t="s">
        <v>344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">
      <c r="A2" s="151" t="s">
        <v>455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336</v>
      </c>
      <c r="B3" s="154"/>
      <c r="C3" s="155" t="s">
        <v>482</v>
      </c>
      <c r="D3" s="156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47" t="s">
        <v>341</v>
      </c>
      <c r="J4" s="148"/>
      <c r="K4" s="149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65.2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s="1" customFormat="1">
      <c r="A3" s="164" t="s">
        <v>1</v>
      </c>
      <c r="B3" s="166" t="s">
        <v>2</v>
      </c>
      <c r="C3" s="166" t="s">
        <v>317</v>
      </c>
      <c r="D3" s="168" t="s">
        <v>3</v>
      </c>
      <c r="E3" s="168" t="s">
        <v>316</v>
      </c>
      <c r="F3" s="170" t="s">
        <v>4</v>
      </c>
      <c r="G3" s="170"/>
      <c r="H3" s="170"/>
      <c r="I3" s="170" t="s">
        <v>5</v>
      </c>
      <c r="J3" s="170"/>
      <c r="K3" s="170"/>
      <c r="L3" s="33" t="s">
        <v>6</v>
      </c>
    </row>
    <row r="4" spans="1:12" s="1" customFormat="1" ht="15.75" thickBot="1">
      <c r="A4" s="165"/>
      <c r="B4" s="167"/>
      <c r="C4" s="167"/>
      <c r="D4" s="169"/>
      <c r="E4" s="169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57"/>
      <c r="B4277" s="157"/>
      <c r="C4277" s="157"/>
      <c r="D4277" s="157"/>
      <c r="E4277" s="157"/>
      <c r="F4277" s="157"/>
      <c r="G4277" s="157"/>
      <c r="H4277" s="157"/>
      <c r="I4277" s="157"/>
      <c r="J4277" s="157"/>
      <c r="K4277" s="29"/>
      <c r="L4277" s="30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277:B4277"/>
    <mergeCell ref="C4277:D4277"/>
    <mergeCell ref="E4277:F4277"/>
    <mergeCell ref="G4277:H4277"/>
    <mergeCell ref="I4277:J4277"/>
  </mergeCells>
  <conditionalFormatting sqref="L4278:L67854 L2402:L4276 L3:L4">
    <cfRule type="cellIs" dxfId="1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2015-07-11T09:11:26Z</dcterms:created>
  <dcterms:modified xsi:type="dcterms:W3CDTF">2019-10-18T10:24:07Z</dcterms:modified>
</cp:coreProperties>
</file>