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44525"/>
</workbook>
</file>

<file path=xl/calcChain.xml><?xml version="1.0" encoding="utf-8"?>
<calcChain xmlns="http://schemas.openxmlformats.org/spreadsheetml/2006/main">
  <c r="L22" i="5" l="1"/>
  <c r="I22" i="5"/>
  <c r="I10" i="5" l="1"/>
  <c r="L10" i="5" s="1"/>
  <c r="J11" i="5" l="1"/>
  <c r="I11" i="5"/>
  <c r="I12" i="5"/>
  <c r="L12" i="5" s="1"/>
  <c r="L11" i="5" l="1"/>
  <c r="I13" i="5" l="1"/>
  <c r="L13" i="5" l="1"/>
  <c r="I14" i="5"/>
  <c r="L14" i="5" s="1"/>
  <c r="I15" i="5"/>
  <c r="L15" i="5" s="1"/>
  <c r="I16" i="5" l="1"/>
  <c r="L16" i="5" l="1"/>
  <c r="J17" i="5"/>
  <c r="I17" i="5"/>
  <c r="L17" i="5" l="1"/>
  <c r="I18" i="5"/>
  <c r="L18" i="5" s="1"/>
  <c r="I20" i="5" l="1"/>
  <c r="I19" i="5"/>
  <c r="L19" i="5" s="1"/>
  <c r="C25" i="5"/>
  <c r="E25" i="5" s="1"/>
  <c r="F25" i="5" s="1"/>
  <c r="L20" i="5" l="1"/>
  <c r="I27" i="5"/>
  <c r="L27" i="5" l="1"/>
  <c r="I28" i="5"/>
  <c r="L28" i="5" s="1"/>
  <c r="I29" i="5" l="1"/>
  <c r="L29" i="5" s="1"/>
  <c r="I30" i="5" l="1"/>
  <c r="L30" i="5" s="1"/>
  <c r="I31" i="5"/>
  <c r="L31" i="5" s="1"/>
  <c r="I32" i="5" l="1"/>
  <c r="L32" i="5" s="1"/>
  <c r="I33" i="5"/>
  <c r="L33" i="5" s="1"/>
  <c r="I34" i="5"/>
  <c r="L34" i="5" s="1"/>
  <c r="I35" i="5"/>
  <c r="L35" i="5" s="1"/>
  <c r="I36" i="5"/>
  <c r="L36" i="5" s="1"/>
  <c r="I37" i="5"/>
  <c r="J38" i="5"/>
  <c r="I38" i="5"/>
  <c r="I39" i="5"/>
  <c r="L39" i="5" s="1"/>
  <c r="I40" i="5"/>
  <c r="D37" i="3"/>
  <c r="D14" i="3"/>
  <c r="C58" i="5"/>
  <c r="E58" i="5" s="1"/>
  <c r="F58" i="5" s="1"/>
  <c r="C98" i="5"/>
  <c r="E98" i="5" s="1"/>
  <c r="F98" i="5" s="1"/>
  <c r="I41" i="5"/>
  <c r="J41" i="5"/>
  <c r="I42" i="5"/>
  <c r="L42" i="5" s="1"/>
  <c r="I43" i="5"/>
  <c r="L43" i="5" s="1"/>
  <c r="I44" i="5"/>
  <c r="L44" i="5" s="1"/>
  <c r="I45" i="5"/>
  <c r="L45" i="5" s="1"/>
  <c r="I46" i="5"/>
  <c r="L46" i="5" s="1"/>
  <c r="I47" i="5"/>
  <c r="J48" i="5"/>
  <c r="I48" i="5"/>
  <c r="J50" i="5"/>
  <c r="I50" i="5"/>
  <c r="I49" i="5"/>
  <c r="L49" i="5" s="1"/>
  <c r="I51" i="5"/>
  <c r="L51" i="5" s="1"/>
  <c r="L37" i="5" l="1"/>
  <c r="L38" i="5"/>
  <c r="L40" i="5"/>
  <c r="L41" i="5"/>
  <c r="L50" i="5"/>
  <c r="L47" i="5"/>
  <c r="L48" i="5"/>
  <c r="I52" i="5"/>
  <c r="L52" i="5" s="1"/>
  <c r="I53" i="5"/>
  <c r="L53" i="5" s="1"/>
  <c r="I54" i="5"/>
  <c r="L54" i="5" s="1"/>
  <c r="I62" i="5"/>
  <c r="I63" i="5"/>
  <c r="J64" i="5"/>
  <c r="I64" i="5"/>
  <c r="I66" i="5"/>
  <c r="L66" i="5" s="1"/>
  <c r="I65" i="5"/>
  <c r="L65" i="5" s="1"/>
  <c r="I67" i="5"/>
  <c r="L67" i="5" s="1"/>
  <c r="L68" i="5"/>
  <c r="I71" i="5"/>
  <c r="J70" i="5"/>
  <c r="I70" i="5"/>
  <c r="I72" i="5"/>
  <c r="L72" i="5" s="1"/>
  <c r="I73" i="5"/>
  <c r="J74" i="5"/>
  <c r="I74" i="5"/>
  <c r="J76" i="5"/>
  <c r="I76" i="5"/>
  <c r="J77" i="5"/>
  <c r="I77" i="5"/>
  <c r="I78" i="5"/>
  <c r="L78" i="5" s="1"/>
  <c r="I79" i="5"/>
  <c r="L79" i="5" s="1"/>
  <c r="J80" i="5"/>
  <c r="I80" i="5"/>
  <c r="I81" i="5"/>
  <c r="L81" i="5" s="1"/>
  <c r="I82" i="5"/>
  <c r="L82" i="5" s="1"/>
  <c r="J83" i="5"/>
  <c r="I83" i="5"/>
  <c r="I84" i="5"/>
  <c r="L84" i="5" s="1"/>
  <c r="I85" i="5"/>
  <c r="L85" i="5" s="1"/>
  <c r="I86" i="5"/>
  <c r="L86" i="5" s="1"/>
  <c r="I87" i="5"/>
  <c r="L87" i="5" s="1"/>
  <c r="I88" i="5"/>
  <c r="L88" i="5" s="1"/>
  <c r="I89" i="5"/>
  <c r="L89" i="5" s="1"/>
  <c r="I90" i="5"/>
  <c r="L90" i="5" s="1"/>
  <c r="D36" i="3"/>
  <c r="D13" i="3"/>
  <c r="I91" i="5"/>
  <c r="L91" i="5" s="1"/>
  <c r="I92" i="5"/>
  <c r="L92" i="5" s="1"/>
  <c r="I93" i="5"/>
  <c r="L93" i="5" s="1"/>
  <c r="J102" i="5"/>
  <c r="I102" i="5"/>
  <c r="I103" i="5"/>
  <c r="L103" i="5" s="1"/>
  <c r="I106" i="5"/>
  <c r="L106" i="5" s="1"/>
  <c r="I104" i="5"/>
  <c r="L104" i="5" s="1"/>
  <c r="I105" i="5"/>
  <c r="L105" i="5" s="1"/>
  <c r="J107" i="5"/>
  <c r="I107" i="5"/>
  <c r="I108" i="5"/>
  <c r="L108" i="5" s="1"/>
  <c r="I109" i="5"/>
  <c r="L109" i="5" s="1"/>
  <c r="I110" i="5"/>
  <c r="L110" i="5" s="1"/>
  <c r="I111" i="5"/>
  <c r="J112" i="5"/>
  <c r="I112" i="5"/>
  <c r="I113" i="5"/>
  <c r="L113" i="5" s="1"/>
  <c r="I114" i="5"/>
  <c r="L114" i="5" s="1"/>
  <c r="I115" i="5"/>
  <c r="L115" i="5" s="1"/>
  <c r="I116" i="5"/>
  <c r="J117" i="5"/>
  <c r="I117" i="5"/>
  <c r="K120" i="5"/>
  <c r="I120" i="5"/>
  <c r="K118" i="5"/>
  <c r="J118" i="5"/>
  <c r="I118" i="5"/>
  <c r="K119" i="5"/>
  <c r="I119" i="5"/>
  <c r="I121" i="5"/>
  <c r="I122" i="5"/>
  <c r="L122" i="5" s="1"/>
  <c r="D35" i="3"/>
  <c r="D34" i="3"/>
  <c r="D33" i="3"/>
  <c r="L55" i="5" l="1"/>
  <c r="I55" i="5"/>
  <c r="I95" i="5"/>
  <c r="L62" i="5"/>
  <c r="L63" i="5"/>
  <c r="L64" i="5"/>
  <c r="L69" i="5"/>
  <c r="L71" i="5"/>
  <c r="L70" i="5"/>
  <c r="L73" i="5"/>
  <c r="L74" i="5"/>
  <c r="L75" i="5"/>
  <c r="L76" i="5"/>
  <c r="L77" i="5"/>
  <c r="L80" i="5"/>
  <c r="L83" i="5"/>
  <c r="L102" i="5"/>
  <c r="L107" i="5"/>
  <c r="L111" i="5"/>
  <c r="L112" i="5"/>
  <c r="L117" i="5"/>
  <c r="L118" i="5"/>
  <c r="L116" i="5"/>
  <c r="L121" i="5"/>
  <c r="L120" i="5"/>
  <c r="L119" i="5"/>
  <c r="I123" i="5"/>
  <c r="L123" i="5" s="1"/>
  <c r="I124" i="5"/>
  <c r="L124" i="5" s="1"/>
  <c r="I125" i="5"/>
  <c r="L125" i="5" s="1"/>
  <c r="I126" i="5"/>
  <c r="L126" i="5" s="1"/>
  <c r="I127" i="5"/>
  <c r="L127" i="5" s="1"/>
  <c r="I128" i="5"/>
  <c r="D12" i="3"/>
  <c r="D11" i="3"/>
  <c r="D10" i="3"/>
  <c r="L95" i="5" l="1"/>
  <c r="L128" i="5"/>
  <c r="J129" i="5"/>
  <c r="I129" i="5"/>
  <c r="I131" i="5" s="1"/>
  <c r="I135" i="5"/>
  <c r="J136" i="5"/>
  <c r="I136" i="5"/>
  <c r="K137" i="5"/>
  <c r="I137" i="5"/>
  <c r="K138" i="5"/>
  <c r="I138" i="5"/>
  <c r="K139" i="5"/>
  <c r="J139" i="5"/>
  <c r="I139" i="5"/>
  <c r="K140" i="5"/>
  <c r="I140" i="5"/>
  <c r="J141" i="5"/>
  <c r="K141" i="5"/>
  <c r="I141" i="5"/>
  <c r="I142" i="5"/>
  <c r="K142" i="5"/>
  <c r="K143" i="5"/>
  <c r="I143" i="5"/>
  <c r="K144" i="5"/>
  <c r="J144" i="5"/>
  <c r="I144" i="5"/>
  <c r="J145" i="5"/>
  <c r="I145" i="5"/>
  <c r="K146" i="5"/>
  <c r="J146" i="5"/>
  <c r="I146" i="5"/>
  <c r="J147" i="5"/>
  <c r="K147" i="5"/>
  <c r="I147" i="5"/>
  <c r="K148" i="5"/>
  <c r="I148" i="5"/>
  <c r="K149" i="5"/>
  <c r="I149" i="5"/>
  <c r="K150" i="5"/>
  <c r="I150" i="5"/>
  <c r="K151" i="5"/>
  <c r="I151" i="5"/>
  <c r="K152" i="5"/>
  <c r="J152" i="5"/>
  <c r="I152" i="5"/>
  <c r="K153" i="5"/>
  <c r="J153" i="5"/>
  <c r="I153" i="5"/>
  <c r="I154" i="5"/>
  <c r="L154" i="5" s="1"/>
  <c r="I155" i="5"/>
  <c r="L155" i="5" s="1"/>
  <c r="I156" i="5"/>
  <c r="L156" i="5" s="1"/>
  <c r="I157" i="5"/>
  <c r="L157" i="5" s="1"/>
  <c r="I158" i="5"/>
  <c r="L158" i="5" s="1"/>
  <c r="I159" i="5"/>
  <c r="K160" i="5"/>
  <c r="I160" i="5"/>
  <c r="K161" i="5"/>
  <c r="I161" i="5"/>
  <c r="K162" i="5"/>
  <c r="J162" i="5"/>
  <c r="I162" i="5"/>
  <c r="K165" i="5"/>
  <c r="L165" i="5" s="1"/>
  <c r="K176" i="5"/>
  <c r="K164" i="5"/>
  <c r="K163" i="5"/>
  <c r="J164" i="5"/>
  <c r="J163" i="5"/>
  <c r="I164" i="5"/>
  <c r="L164" i="5" s="1"/>
  <c r="I163" i="5"/>
  <c r="L163" i="5" s="1"/>
  <c r="J207" i="5"/>
  <c r="J201" i="5"/>
  <c r="J195" i="5"/>
  <c r="J176" i="5"/>
  <c r="I187" i="5"/>
  <c r="L187" i="5" s="1"/>
  <c r="I188" i="5"/>
  <c r="L188" i="5" s="1"/>
  <c r="I189" i="5"/>
  <c r="L189" i="5" s="1"/>
  <c r="I190" i="5"/>
  <c r="L190" i="5" s="1"/>
  <c r="I191" i="5"/>
  <c r="L191" i="5" s="1"/>
  <c r="I192" i="5"/>
  <c r="L192" i="5" s="1"/>
  <c r="I193" i="5"/>
  <c r="L193" i="5" s="1"/>
  <c r="I194" i="5"/>
  <c r="L194" i="5" s="1"/>
  <c r="I195" i="5"/>
  <c r="L195" i="5" s="1"/>
  <c r="I196" i="5"/>
  <c r="L196" i="5" s="1"/>
  <c r="I197" i="5"/>
  <c r="L197" i="5" s="1"/>
  <c r="I198" i="5"/>
  <c r="L198" i="5" s="1"/>
  <c r="I199" i="5"/>
  <c r="L199" i="5" s="1"/>
  <c r="I200" i="5"/>
  <c r="L200" i="5" s="1"/>
  <c r="I201" i="5"/>
  <c r="I202" i="5"/>
  <c r="L202" i="5" s="1"/>
  <c r="I203" i="5"/>
  <c r="L203" i="5" s="1"/>
  <c r="I204" i="5"/>
  <c r="L204" i="5" s="1"/>
  <c r="I205" i="5"/>
  <c r="L205" i="5" s="1"/>
  <c r="I206" i="5"/>
  <c r="L206" i="5" s="1"/>
  <c r="I207" i="5"/>
  <c r="L207" i="5" s="1"/>
  <c r="I208" i="5"/>
  <c r="L208" i="5" s="1"/>
  <c r="I209" i="5"/>
  <c r="L209" i="5" s="1"/>
  <c r="I210" i="5"/>
  <c r="L210" i="5" s="1"/>
  <c r="L151" i="5" l="1"/>
  <c r="L150" i="5"/>
  <c r="L149" i="5"/>
  <c r="L148" i="5"/>
  <c r="L142" i="5"/>
  <c r="L140" i="5"/>
  <c r="L138" i="5"/>
  <c r="L137" i="5"/>
  <c r="L139" i="5"/>
  <c r="L129" i="5"/>
  <c r="L131" i="5" s="1"/>
  <c r="L135" i="5"/>
  <c r="L136" i="5"/>
  <c r="L143" i="5"/>
  <c r="L141" i="5"/>
  <c r="L144" i="5"/>
  <c r="L145" i="5"/>
  <c r="L146" i="5"/>
  <c r="L147" i="5"/>
  <c r="L152" i="5"/>
  <c r="L201" i="5"/>
  <c r="L160" i="5"/>
  <c r="L153" i="5"/>
  <c r="L162" i="5"/>
  <c r="L159" i="5"/>
  <c r="L161" i="5"/>
  <c r="H215" i="5"/>
  <c r="H216" i="5"/>
  <c r="J216" i="5" s="1"/>
  <c r="H217" i="5"/>
  <c r="J217" i="5" s="1"/>
  <c r="H218" i="5"/>
  <c r="I218" i="5"/>
  <c r="C219" i="5"/>
  <c r="H219" i="5" s="1"/>
  <c r="H220" i="5"/>
  <c r="J220" i="5" s="1"/>
  <c r="H221" i="5"/>
  <c r="J221" i="5" s="1"/>
  <c r="H222" i="5"/>
  <c r="J222" i="5" s="1"/>
  <c r="H223" i="5"/>
  <c r="J223" i="5" s="1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30" i="5"/>
  <c r="J230" i="5" s="1"/>
  <c r="H231" i="5"/>
  <c r="J231" i="5" s="1"/>
  <c r="H232" i="5"/>
  <c r="I232" i="5"/>
  <c r="H233" i="5"/>
  <c r="I233" i="5"/>
  <c r="H234" i="5"/>
  <c r="J234" i="5" s="1"/>
  <c r="H235" i="5"/>
  <c r="J235" i="5" s="1"/>
  <c r="H236" i="5"/>
  <c r="J236" i="5" s="1"/>
  <c r="H237" i="5"/>
  <c r="J237" i="5" s="1"/>
  <c r="H238" i="5"/>
  <c r="J238" i="5" s="1"/>
  <c r="H239" i="5"/>
  <c r="J239" i="5" s="1"/>
  <c r="H240" i="5"/>
  <c r="I240" i="5"/>
  <c r="H241" i="5"/>
  <c r="J241" i="5" s="1"/>
  <c r="H242" i="5"/>
  <c r="J242" i="5" s="1"/>
  <c r="H243" i="5"/>
  <c r="J243" i="5" s="1"/>
  <c r="H244" i="5"/>
  <c r="J244" i="5" s="1"/>
  <c r="H245" i="5"/>
  <c r="J245" i="5" s="1"/>
  <c r="H246" i="5"/>
  <c r="J246" i="5" s="1"/>
  <c r="H247" i="5"/>
  <c r="J247" i="5" s="1"/>
  <c r="H248" i="5"/>
  <c r="J248" i="5" s="1"/>
  <c r="H249" i="5"/>
  <c r="J249" i="5" s="1"/>
  <c r="I166" i="5"/>
  <c r="L166" i="5" s="1"/>
  <c r="I173" i="5"/>
  <c r="L173" i="5" s="1"/>
  <c r="I174" i="5"/>
  <c r="L174" i="5" s="1"/>
  <c r="I175" i="5"/>
  <c r="L175" i="5" s="1"/>
  <c r="I176" i="5"/>
  <c r="L176" i="5" s="1"/>
  <c r="I177" i="5"/>
  <c r="L177" i="5" s="1"/>
  <c r="I178" i="5"/>
  <c r="L178" i="5" s="1"/>
  <c r="I179" i="5"/>
  <c r="L179" i="5" s="1"/>
  <c r="I180" i="5"/>
  <c r="L180" i="5" s="1"/>
  <c r="I181" i="5"/>
  <c r="L181" i="5" s="1"/>
  <c r="I182" i="5"/>
  <c r="L182" i="5" s="1"/>
  <c r="I183" i="5"/>
  <c r="L183" i="5" s="1"/>
  <c r="I184" i="5"/>
  <c r="L184" i="5" s="1"/>
  <c r="I185" i="5"/>
  <c r="L185" i="5" s="1"/>
  <c r="I186" i="5"/>
  <c r="L186" i="5" s="1"/>
  <c r="I172" i="5"/>
  <c r="I168" i="5" l="1"/>
  <c r="L168" i="5"/>
  <c r="J218" i="5"/>
  <c r="K217" i="5"/>
  <c r="I212" i="5"/>
  <c r="J233" i="5"/>
  <c r="J240" i="5"/>
  <c r="K235" i="5"/>
  <c r="K248" i="5"/>
  <c r="J215" i="5"/>
  <c r="H250" i="5"/>
  <c r="K249" i="5"/>
  <c r="K239" i="5"/>
  <c r="L172" i="5"/>
  <c r="L212" i="5" s="1"/>
  <c r="K242" i="5"/>
  <c r="K229" i="5"/>
  <c r="K224" i="5"/>
  <c r="K223" i="5"/>
  <c r="K237" i="5"/>
  <c r="K236" i="5"/>
  <c r="J232" i="5"/>
  <c r="K231" i="5"/>
  <c r="K227" i="5"/>
  <c r="K226" i="5"/>
  <c r="K225" i="5"/>
  <c r="K246" i="5"/>
  <c r="K245" i="5"/>
  <c r="K244" i="5"/>
  <c r="K243" i="5"/>
  <c r="K221" i="5"/>
  <c r="K220" i="5"/>
  <c r="K215" i="5"/>
  <c r="K241" i="5"/>
  <c r="K240" i="5"/>
  <c r="K238" i="5"/>
  <c r="K234" i="5"/>
  <c r="K233" i="5"/>
  <c r="K228" i="5"/>
  <c r="K247" i="5"/>
  <c r="K232" i="5"/>
  <c r="K230" i="5"/>
  <c r="K222" i="5"/>
  <c r="K218" i="5"/>
  <c r="K216" i="5"/>
  <c r="K219" i="5"/>
  <c r="J219" i="5"/>
  <c r="D8" i="3"/>
  <c r="H6" i="2"/>
  <c r="J6" i="2" s="1"/>
  <c r="I10" i="2"/>
  <c r="H10" i="2"/>
  <c r="H8" i="2"/>
  <c r="J8" i="2" s="1"/>
  <c r="H7" i="2"/>
  <c r="K7" i="2" s="1"/>
  <c r="H11" i="2"/>
  <c r="J11" i="2" s="1"/>
  <c r="I14" i="2"/>
  <c r="H14" i="2"/>
  <c r="H9" i="2"/>
  <c r="K9" i="2" s="1"/>
  <c r="H13" i="2"/>
  <c r="K13" i="2" s="1"/>
  <c r="H12" i="2"/>
  <c r="J12" i="2" s="1"/>
  <c r="H16" i="2"/>
  <c r="J16" i="2" s="1"/>
  <c r="H15" i="2"/>
  <c r="K15" i="2" s="1"/>
  <c r="H18" i="2"/>
  <c r="K18" i="2" s="1"/>
  <c r="H17" i="2"/>
  <c r="K17" i="2" s="1"/>
  <c r="H19" i="2"/>
  <c r="K19" i="2" s="1"/>
  <c r="K250" i="5" l="1"/>
  <c r="K6" i="2"/>
  <c r="J10" i="2"/>
  <c r="K10" i="2"/>
  <c r="J7" i="2"/>
  <c r="K8" i="2"/>
  <c r="K11" i="2"/>
  <c r="K14" i="2"/>
  <c r="J14" i="2"/>
  <c r="J9" i="2"/>
  <c r="J13" i="2"/>
  <c r="K12" i="2"/>
  <c r="J15" i="2"/>
  <c r="K16" i="2"/>
  <c r="J17" i="2"/>
  <c r="J18" i="2"/>
  <c r="J19" i="2"/>
  <c r="H25" i="2" l="1"/>
  <c r="K25" i="2" s="1"/>
  <c r="H23" i="2"/>
  <c r="K23" i="2" s="1"/>
  <c r="H22" i="2"/>
  <c r="J22" i="2" s="1"/>
  <c r="H21" i="2"/>
  <c r="I20" i="2"/>
  <c r="H20" i="2"/>
  <c r="H24" i="2"/>
  <c r="J24" i="2" s="1"/>
  <c r="H26" i="2"/>
  <c r="J26" i="2" s="1"/>
  <c r="H28" i="2"/>
  <c r="J28" i="2" s="1"/>
  <c r="K27" i="2"/>
  <c r="H27" i="2"/>
  <c r="J27" i="2" s="1"/>
  <c r="J30" i="2"/>
  <c r="H30" i="2"/>
  <c r="K30" i="2" s="1"/>
  <c r="H29" i="2"/>
  <c r="K29" i="2" s="1"/>
  <c r="H33" i="2"/>
  <c r="J33" i="2" s="1"/>
  <c r="H32" i="2"/>
  <c r="J32" i="2" s="1"/>
  <c r="H31" i="2"/>
  <c r="J31" i="2" s="1"/>
  <c r="H34" i="2"/>
  <c r="J34" i="2" s="1"/>
  <c r="H36" i="2"/>
  <c r="K36" i="2" s="1"/>
  <c r="H35" i="2"/>
  <c r="K35" i="2" s="1"/>
  <c r="H38" i="2"/>
  <c r="J38" i="2" s="1"/>
  <c r="H37" i="2"/>
  <c r="J37" i="2" s="1"/>
  <c r="H41" i="2"/>
  <c r="J41" i="2" s="1"/>
  <c r="H40" i="2"/>
  <c r="K40" i="2" s="1"/>
  <c r="H39" i="2"/>
  <c r="J39" i="2" s="1"/>
  <c r="H43" i="2"/>
  <c r="J43" i="2" s="1"/>
  <c r="H42" i="2"/>
  <c r="J42" i="2" s="1"/>
  <c r="I47" i="2"/>
  <c r="H47" i="2"/>
  <c r="H45" i="2"/>
  <c r="J45" i="2" s="1"/>
  <c r="H44" i="2"/>
  <c r="J44" i="2" s="1"/>
  <c r="H46" i="2"/>
  <c r="J46" i="2" s="1"/>
  <c r="H51" i="2"/>
  <c r="K51" i="2" s="1"/>
  <c r="H50" i="2"/>
  <c r="J50" i="2" s="1"/>
  <c r="H49" i="2"/>
  <c r="J49" i="2" s="1"/>
  <c r="H54" i="2"/>
  <c r="K54" i="2" s="1"/>
  <c r="H53" i="2"/>
  <c r="J53" i="2" s="1"/>
  <c r="H52" i="2"/>
  <c r="K52" i="2" s="1"/>
  <c r="H56" i="2"/>
  <c r="J56" i="2" s="1"/>
  <c r="H55" i="2"/>
  <c r="K55" i="2" s="1"/>
  <c r="H58" i="2"/>
  <c r="J58" i="2" s="1"/>
  <c r="H57" i="2"/>
  <c r="J57" i="2" s="1"/>
  <c r="H60" i="2"/>
  <c r="K60" i="2" s="1"/>
  <c r="H59" i="2"/>
  <c r="K59" i="2" s="1"/>
  <c r="H61" i="2"/>
  <c r="K61" i="2" s="1"/>
  <c r="H63" i="2"/>
  <c r="J63" i="2" s="1"/>
  <c r="H62" i="2"/>
  <c r="K62" i="2" s="1"/>
  <c r="H65" i="2"/>
  <c r="J65" i="2" s="1"/>
  <c r="H64" i="2"/>
  <c r="K64" i="2" s="1"/>
  <c r="H67" i="2"/>
  <c r="K67" i="2" s="1"/>
  <c r="H66" i="2"/>
  <c r="J66" i="2" s="1"/>
  <c r="H68" i="2"/>
  <c r="I68" i="2"/>
  <c r="H69" i="2"/>
  <c r="H71" i="2"/>
  <c r="I70" i="2"/>
  <c r="H70" i="2"/>
  <c r="H73" i="2"/>
  <c r="I72" i="2"/>
  <c r="H72" i="2"/>
  <c r="H74" i="2"/>
  <c r="K74" i="2" s="1"/>
  <c r="H75" i="2"/>
  <c r="J75" i="2" s="1"/>
  <c r="H76" i="2"/>
  <c r="K76" i="2" s="1"/>
  <c r="H78" i="2"/>
  <c r="J78" i="2" s="1"/>
  <c r="H77" i="2"/>
  <c r="K77" i="2" s="1"/>
  <c r="H80" i="2"/>
  <c r="K80" i="2" s="1"/>
  <c r="H79" i="2"/>
  <c r="K79" i="2" s="1"/>
  <c r="H81" i="2"/>
  <c r="K81" i="2" s="1"/>
  <c r="I83" i="2"/>
  <c r="H83" i="2"/>
  <c r="H82" i="2"/>
  <c r="J82" i="2" s="1"/>
  <c r="D7" i="3"/>
  <c r="I85" i="2"/>
  <c r="H85" i="2"/>
  <c r="H84" i="2"/>
  <c r="H86" i="2"/>
  <c r="J86" i="2" s="1"/>
  <c r="I89" i="2"/>
  <c r="H89" i="2"/>
  <c r="H88" i="2"/>
  <c r="H92" i="2"/>
  <c r="K92" i="2" s="1"/>
  <c r="H91" i="2"/>
  <c r="K91" i="2" s="1"/>
  <c r="H90" i="2"/>
  <c r="J90" i="2" s="1"/>
  <c r="H94" i="2"/>
  <c r="K94" i="2" s="1"/>
  <c r="I93" i="2"/>
  <c r="H93" i="2"/>
  <c r="H96" i="2"/>
  <c r="J96" i="2" s="1"/>
  <c r="H95" i="2"/>
  <c r="K95" i="2" s="1"/>
  <c r="H99" i="2"/>
  <c r="K99" i="2" s="1"/>
  <c r="H98" i="2"/>
  <c r="I97" i="2"/>
  <c r="H97" i="2"/>
  <c r="I100" i="2"/>
  <c r="H100" i="2"/>
  <c r="H101" i="2"/>
  <c r="J101" i="2" s="1"/>
  <c r="H103" i="2"/>
  <c r="J103" i="2" s="1"/>
  <c r="H102" i="2"/>
  <c r="K102" i="2" s="1"/>
  <c r="H105" i="2"/>
  <c r="K105" i="2" s="1"/>
  <c r="H104" i="2"/>
  <c r="K104" i="2" s="1"/>
  <c r="H106" i="2"/>
  <c r="I106" i="2"/>
  <c r="H107" i="2"/>
  <c r="I108" i="2"/>
  <c r="H108" i="2"/>
  <c r="H109" i="2"/>
  <c r="K109" i="2" s="1"/>
  <c r="H112" i="2"/>
  <c r="J112" i="2" s="1"/>
  <c r="H111" i="2"/>
  <c r="K111" i="2" s="1"/>
  <c r="H110" i="2"/>
  <c r="J110" i="2" s="1"/>
  <c r="I113" i="2"/>
  <c r="H113" i="2"/>
  <c r="H116" i="2"/>
  <c r="K116" i="2" s="1"/>
  <c r="H115" i="2"/>
  <c r="K115" i="2" s="1"/>
  <c r="H114" i="2"/>
  <c r="J114" i="2" s="1"/>
  <c r="I117" i="2"/>
  <c r="H117" i="2"/>
  <c r="H118" i="2"/>
  <c r="I119" i="2"/>
  <c r="H119" i="2"/>
  <c r="I121" i="2"/>
  <c r="H121" i="2"/>
  <c r="I120" i="2"/>
  <c r="H120" i="2"/>
  <c r="I123" i="2"/>
  <c r="H123" i="2"/>
  <c r="H122" i="2"/>
  <c r="I125" i="2"/>
  <c r="H125" i="2"/>
  <c r="H124" i="2"/>
  <c r="K124" i="2" s="1"/>
  <c r="D9" i="3"/>
  <c r="I126" i="2"/>
  <c r="H126" i="2"/>
  <c r="H144" i="2"/>
  <c r="J144" i="2" s="1"/>
  <c r="H145" i="2"/>
  <c r="K145" i="2" s="1"/>
  <c r="H142" i="2"/>
  <c r="J142" i="2" s="1"/>
  <c r="H141" i="2"/>
  <c r="J141" i="2" s="1"/>
  <c r="H140" i="2"/>
  <c r="J140" i="2" s="1"/>
  <c r="H139" i="2"/>
  <c r="J139" i="2" s="1"/>
  <c r="H138" i="2"/>
  <c r="H129" i="2"/>
  <c r="J129" i="2" s="1"/>
  <c r="H128" i="2"/>
  <c r="J128" i="2" s="1"/>
  <c r="H131" i="2"/>
  <c r="I130" i="2"/>
  <c r="H130" i="2"/>
  <c r="H133" i="2"/>
  <c r="K133" i="2" s="1"/>
  <c r="H132" i="2"/>
  <c r="K132" i="2" s="1"/>
  <c r="I147" i="2"/>
  <c r="H147" i="2"/>
  <c r="H143" i="2"/>
  <c r="J143" i="2" s="1"/>
  <c r="I137" i="2"/>
  <c r="H137" i="2"/>
  <c r="H136" i="2"/>
  <c r="H135" i="2"/>
  <c r="H134" i="2"/>
  <c r="K134" i="2" s="1"/>
  <c r="H148" i="2"/>
  <c r="K148" i="2" s="1"/>
  <c r="H146" i="2"/>
  <c r="D6" i="3"/>
  <c r="I149" i="2"/>
  <c r="H149" i="2"/>
  <c r="H151" i="2"/>
  <c r="J151" i="2" s="1"/>
  <c r="H150" i="2"/>
  <c r="K150" i="2" s="1"/>
  <c r="I154" i="2"/>
  <c r="H154" i="2"/>
  <c r="H153" i="2"/>
  <c r="J153" i="2" s="1"/>
  <c r="H152" i="2"/>
  <c r="J152" i="2" s="1"/>
  <c r="H155" i="2"/>
  <c r="K155" i="2" s="1"/>
  <c r="H159" i="2"/>
  <c r="K159" i="2" s="1"/>
  <c r="H158" i="2"/>
  <c r="K158" i="2" s="1"/>
  <c r="H157" i="2"/>
  <c r="J157" i="2" s="1"/>
  <c r="I160" i="2"/>
  <c r="H160" i="2"/>
  <c r="H162" i="2"/>
  <c r="I161" i="2"/>
  <c r="H161" i="2"/>
  <c r="H163" i="2"/>
  <c r="J163" i="2" s="1"/>
  <c r="H164" i="2"/>
  <c r="H166" i="2"/>
  <c r="J166" i="2" s="1"/>
  <c r="H165" i="2"/>
  <c r="K165" i="2" s="1"/>
  <c r="H167" i="2"/>
  <c r="K167" i="2" s="1"/>
  <c r="H169" i="2"/>
  <c r="K169" i="2" s="1"/>
  <c r="H168" i="2"/>
  <c r="K168" i="2" s="1"/>
  <c r="I171" i="2"/>
  <c r="H171" i="2"/>
  <c r="I170" i="2"/>
  <c r="H170" i="2"/>
  <c r="I172" i="2"/>
  <c r="H172" i="2"/>
  <c r="H173" i="2"/>
  <c r="J173" i="2" s="1"/>
  <c r="H175" i="2"/>
  <c r="K175" i="2" s="1"/>
  <c r="H174" i="2"/>
  <c r="K174" i="2" s="1"/>
  <c r="H177" i="2"/>
  <c r="K177" i="2" s="1"/>
  <c r="H176" i="2"/>
  <c r="K176" i="2" s="1"/>
  <c r="H179" i="2"/>
  <c r="J179" i="2" s="1"/>
  <c r="H178" i="2"/>
  <c r="J178" i="2" s="1"/>
  <c r="D5" i="3"/>
  <c r="D4" i="3"/>
  <c r="D3" i="3"/>
  <c r="K47" i="2" l="1"/>
  <c r="K42" i="2"/>
  <c r="J36" i="2"/>
  <c r="J61" i="2"/>
  <c r="K22" i="2"/>
  <c r="J25" i="2"/>
  <c r="J23" i="2"/>
  <c r="J20" i="2"/>
  <c r="J21" i="2"/>
  <c r="K20" i="2"/>
  <c r="K21" i="2"/>
  <c r="K24" i="2"/>
  <c r="K26" i="2"/>
  <c r="K28" i="2"/>
  <c r="J29" i="2"/>
  <c r="K32" i="2"/>
  <c r="K33" i="2"/>
  <c r="K31" i="2"/>
  <c r="K34" i="2"/>
  <c r="J35" i="2"/>
  <c r="K37" i="2"/>
  <c r="K38" i="2"/>
  <c r="K39" i="2"/>
  <c r="J40" i="2"/>
  <c r="K41" i="2"/>
  <c r="K43" i="2"/>
  <c r="J47" i="2"/>
  <c r="K44" i="2"/>
  <c r="K45" i="2"/>
  <c r="K46" i="2"/>
  <c r="K49" i="2"/>
  <c r="J51" i="2"/>
  <c r="K50" i="2"/>
  <c r="J52" i="2"/>
  <c r="K53" i="2"/>
  <c r="J54" i="2"/>
  <c r="J55" i="2"/>
  <c r="K56" i="2"/>
  <c r="K57" i="2"/>
  <c r="K58" i="2"/>
  <c r="J60" i="2"/>
  <c r="J59" i="2"/>
  <c r="J68" i="2"/>
  <c r="K68" i="2"/>
  <c r="J64" i="2"/>
  <c r="K63" i="2"/>
  <c r="J62" i="2"/>
  <c r="K65" i="2"/>
  <c r="J67" i="2"/>
  <c r="K66" i="2"/>
  <c r="J69" i="2"/>
  <c r="K69" i="2"/>
  <c r="J70" i="2"/>
  <c r="J71" i="2"/>
  <c r="K70" i="2"/>
  <c r="K71" i="2"/>
  <c r="J72" i="2"/>
  <c r="K72" i="2"/>
  <c r="K73" i="2"/>
  <c r="J73" i="2"/>
  <c r="K123" i="2"/>
  <c r="K121" i="2"/>
  <c r="J74" i="2"/>
  <c r="J106" i="2"/>
  <c r="K89" i="2"/>
  <c r="J113" i="2"/>
  <c r="K106" i="2"/>
  <c r="J94" i="2"/>
  <c r="K101" i="2"/>
  <c r="K75" i="2"/>
  <c r="J76" i="2"/>
  <c r="J77" i="2"/>
  <c r="K78" i="2"/>
  <c r="J80" i="2"/>
  <c r="J79" i="2"/>
  <c r="J81" i="2"/>
  <c r="K82" i="2"/>
  <c r="J83" i="2"/>
  <c r="K83" i="2"/>
  <c r="J84" i="2"/>
  <c r="K84" i="2"/>
  <c r="K85" i="2"/>
  <c r="J85" i="2"/>
  <c r="K86" i="2"/>
  <c r="J88" i="2"/>
  <c r="K88" i="2"/>
  <c r="J89" i="2"/>
  <c r="J92" i="2"/>
  <c r="J91" i="2"/>
  <c r="K90" i="2"/>
  <c r="K93" i="2"/>
  <c r="J93" i="2"/>
  <c r="K96" i="2"/>
  <c r="J95" i="2"/>
  <c r="J97" i="2"/>
  <c r="K97" i="2"/>
  <c r="J98" i="2"/>
  <c r="K98" i="2"/>
  <c r="J99" i="2"/>
  <c r="J100" i="2"/>
  <c r="K100" i="2"/>
  <c r="J102" i="2"/>
  <c r="K103" i="2"/>
  <c r="J104" i="2"/>
  <c r="J105" i="2"/>
  <c r="J145" i="2"/>
  <c r="J124" i="2"/>
  <c r="J176" i="2"/>
  <c r="K107" i="2"/>
  <c r="J107" i="2"/>
  <c r="J108" i="2"/>
  <c r="K108" i="2"/>
  <c r="J109" i="2"/>
  <c r="J111" i="2"/>
  <c r="K112" i="2"/>
  <c r="K110" i="2"/>
  <c r="K113" i="2"/>
  <c r="K114" i="2"/>
  <c r="J116" i="2"/>
  <c r="J115" i="2"/>
  <c r="J117" i="2"/>
  <c r="K117" i="2"/>
  <c r="J118" i="2"/>
  <c r="K118" i="2"/>
  <c r="K119" i="2"/>
  <c r="J119" i="2"/>
  <c r="J120" i="2"/>
  <c r="K120" i="2"/>
  <c r="J121" i="2"/>
  <c r="J122" i="2"/>
  <c r="K122" i="2"/>
  <c r="J123" i="2"/>
  <c r="K125" i="2"/>
  <c r="J125" i="2"/>
  <c r="K126" i="2"/>
  <c r="J126" i="2"/>
  <c r="K144" i="2"/>
  <c r="K152" i="2"/>
  <c r="J174" i="2"/>
  <c r="J154" i="2"/>
  <c r="K147" i="2"/>
  <c r="J138" i="2"/>
  <c r="K138" i="2"/>
  <c r="K139" i="2"/>
  <c r="K140" i="2"/>
  <c r="K141" i="2"/>
  <c r="K142" i="2"/>
  <c r="J147" i="2"/>
  <c r="K128" i="2"/>
  <c r="K129" i="2"/>
  <c r="J130" i="2"/>
  <c r="K130" i="2"/>
  <c r="J131" i="2"/>
  <c r="K131" i="2"/>
  <c r="J133" i="2"/>
  <c r="J132" i="2"/>
  <c r="K143" i="2"/>
  <c r="K137" i="2"/>
  <c r="J137" i="2"/>
  <c r="K136" i="2"/>
  <c r="J136" i="2"/>
  <c r="J135" i="2"/>
  <c r="K135" i="2"/>
  <c r="J134" i="2"/>
  <c r="J148" i="2"/>
  <c r="J146" i="2"/>
  <c r="K146" i="2"/>
  <c r="J175" i="2"/>
  <c r="K149" i="2"/>
  <c r="J149" i="2"/>
  <c r="K172" i="2"/>
  <c r="J150" i="2"/>
  <c r="K151" i="2"/>
  <c r="K154" i="2"/>
  <c r="K153" i="2"/>
  <c r="J155" i="2"/>
  <c r="K157" i="2"/>
  <c r="J159" i="2"/>
  <c r="J158" i="2"/>
  <c r="J160" i="2"/>
  <c r="K160" i="2"/>
  <c r="K161" i="2"/>
  <c r="J161" i="2"/>
  <c r="J162" i="2"/>
  <c r="K162" i="2"/>
  <c r="K163" i="2"/>
  <c r="J164" i="2"/>
  <c r="K164" i="2"/>
  <c r="J165" i="2"/>
  <c r="K166" i="2"/>
  <c r="J167" i="2"/>
  <c r="J168" i="2"/>
  <c r="J169" i="2"/>
  <c r="K170" i="2"/>
  <c r="J170" i="2"/>
  <c r="J171" i="2"/>
  <c r="K171" i="2"/>
  <c r="J172" i="2"/>
  <c r="K173" i="2"/>
  <c r="J177" i="2"/>
  <c r="K178" i="2"/>
  <c r="K179" i="2"/>
  <c r="H180" i="2"/>
  <c r="K180" i="2" s="1"/>
  <c r="H182" i="2"/>
  <c r="K182" i="2" s="1"/>
  <c r="H181" i="2"/>
  <c r="K181" i="2" s="1"/>
  <c r="H185" i="2"/>
  <c r="K185" i="2" s="1"/>
  <c r="I184" i="2"/>
  <c r="H184" i="2"/>
  <c r="H183" i="2"/>
  <c r="H187" i="2"/>
  <c r="J187" i="2" s="1"/>
  <c r="H186" i="2"/>
  <c r="J186" i="2" s="1"/>
  <c r="I188" i="2"/>
  <c r="H188" i="2"/>
  <c r="H191" i="2"/>
  <c r="K191" i="2" s="1"/>
  <c r="H190" i="2"/>
  <c r="K190" i="2" s="1"/>
  <c r="H189" i="2"/>
  <c r="J189" i="2" s="1"/>
  <c r="H192" i="2"/>
  <c r="K192" i="2" s="1"/>
  <c r="H194" i="2"/>
  <c r="J194" i="2" s="1"/>
  <c r="H193" i="2"/>
  <c r="J193" i="2" s="1"/>
  <c r="H196" i="2"/>
  <c r="K196" i="2" s="1"/>
  <c r="H197" i="2"/>
  <c r="K197" i="2" s="1"/>
  <c r="H199" i="2"/>
  <c r="J199" i="2" s="1"/>
  <c r="H198" i="2"/>
  <c r="K198" i="2" s="1"/>
  <c r="H200" i="2"/>
  <c r="J200" i="2" s="1"/>
  <c r="H201" i="2"/>
  <c r="K201" i="2" s="1"/>
  <c r="I204" i="2"/>
  <c r="H204" i="2"/>
  <c r="H203" i="2"/>
  <c r="K203" i="2" s="1"/>
  <c r="I202" i="2"/>
  <c r="H202" i="2"/>
  <c r="H206" i="2"/>
  <c r="K206" i="2" s="1"/>
  <c r="H205" i="2"/>
  <c r="J205" i="2" s="1"/>
  <c r="I208" i="2"/>
  <c r="H208" i="2"/>
  <c r="I207" i="2"/>
  <c r="H207" i="2"/>
  <c r="H210" i="2"/>
  <c r="J210" i="2" s="1"/>
  <c r="I209" i="2"/>
  <c r="H209" i="2"/>
  <c r="I212" i="2"/>
  <c r="H212" i="2"/>
  <c r="H211" i="2"/>
  <c r="H213" i="2"/>
  <c r="K213" i="2" s="1"/>
  <c r="I214" i="2"/>
  <c r="H214" i="2"/>
  <c r="H215" i="2"/>
  <c r="K215" i="2" s="1"/>
  <c r="H217" i="2"/>
  <c r="J217" i="2" s="1"/>
  <c r="H216" i="2"/>
  <c r="J216" i="2" s="1"/>
  <c r="H219" i="2"/>
  <c r="K219" i="2" s="1"/>
  <c r="H218" i="2"/>
  <c r="K218" i="2" s="1"/>
  <c r="I220" i="2"/>
  <c r="H220" i="2"/>
  <c r="I221" i="2"/>
  <c r="H221" i="2"/>
  <c r="H222" i="2"/>
  <c r="K222" i="2" s="1"/>
  <c r="H223" i="2"/>
  <c r="J223" i="2" s="1"/>
  <c r="H225" i="2"/>
  <c r="J225" i="2" s="1"/>
  <c r="H224" i="2"/>
  <c r="K224" i="2" s="1"/>
  <c r="H228" i="2"/>
  <c r="K228" i="2" s="1"/>
  <c r="H227" i="2"/>
  <c r="J227" i="2" s="1"/>
  <c r="H230" i="2"/>
  <c r="J230" i="2" s="1"/>
  <c r="H229" i="2"/>
  <c r="K229" i="2" s="1"/>
  <c r="H232" i="2"/>
  <c r="J232" i="2" s="1"/>
  <c r="I231" i="2"/>
  <c r="H231" i="2"/>
  <c r="H235" i="2"/>
  <c r="I234" i="2"/>
  <c r="H234" i="2"/>
  <c r="H233" i="2"/>
  <c r="J233" i="2" s="1"/>
  <c r="H236" i="2"/>
  <c r="K236" i="2" s="1"/>
  <c r="H238" i="2"/>
  <c r="J238" i="2" s="1"/>
  <c r="H237" i="2"/>
  <c r="J237" i="2" s="1"/>
  <c r="H240" i="2"/>
  <c r="K240" i="2" s="1"/>
  <c r="H239" i="2"/>
  <c r="J239" i="2" s="1"/>
  <c r="H241" i="2"/>
  <c r="K241" i="2" s="1"/>
  <c r="H242" i="2"/>
  <c r="K242" i="2" s="1"/>
  <c r="H244" i="2"/>
  <c r="J244" i="2" s="1"/>
  <c r="H243" i="2"/>
  <c r="J243" i="2" s="1"/>
  <c r="H245" i="2"/>
  <c r="K245" i="2" s="1"/>
  <c r="H246" i="2"/>
  <c r="J246" i="2" s="1"/>
  <c r="H247" i="2"/>
  <c r="J247" i="2" s="1"/>
  <c r="H248" i="2"/>
  <c r="J248" i="2" s="1"/>
  <c r="H250" i="2"/>
  <c r="J250" i="2" s="1"/>
  <c r="H249" i="2"/>
  <c r="J249" i="2" s="1"/>
  <c r="H252" i="2"/>
  <c r="J252" i="2" s="1"/>
  <c r="H251" i="2"/>
  <c r="K251" i="2" s="1"/>
  <c r="H254" i="2"/>
  <c r="J254" i="2" s="1"/>
  <c r="H253" i="2"/>
  <c r="J253" i="2" s="1"/>
  <c r="H256" i="2"/>
  <c r="J256" i="2" s="1"/>
  <c r="H255" i="2"/>
  <c r="K255" i="2" s="1"/>
  <c r="H257" i="2"/>
  <c r="K257" i="2" s="1"/>
  <c r="H258" i="2"/>
  <c r="K258" i="2" s="1"/>
  <c r="H261" i="2"/>
  <c r="K261" i="2" s="1"/>
  <c r="H260" i="2"/>
  <c r="K260" i="2" s="1"/>
  <c r="H262" i="2"/>
  <c r="K262" i="2" s="1"/>
  <c r="I264" i="2"/>
  <c r="H264" i="2"/>
  <c r="I263" i="2"/>
  <c r="H263" i="2"/>
  <c r="H266" i="2"/>
  <c r="K266" i="2" s="1"/>
  <c r="H265" i="2"/>
  <c r="K265" i="2" s="1"/>
  <c r="H268" i="2"/>
  <c r="K268" i="2" s="1"/>
  <c r="H267" i="2"/>
  <c r="J267" i="2" s="1"/>
  <c r="H270" i="2"/>
  <c r="K270" i="2" s="1"/>
  <c r="H269" i="2"/>
  <c r="K269" i="2" s="1"/>
  <c r="H271" i="2"/>
  <c r="K271" i="2" s="1"/>
  <c r="H273" i="2"/>
  <c r="K273" i="2" s="1"/>
  <c r="H272" i="2"/>
  <c r="K272" i="2" s="1"/>
  <c r="H275" i="2"/>
  <c r="J275" i="2" s="1"/>
  <c r="H274" i="2"/>
  <c r="K274" i="2" s="1"/>
  <c r="I276" i="2"/>
  <c r="H276" i="2"/>
  <c r="H277" i="2"/>
  <c r="K277" i="2" s="1"/>
  <c r="H279" i="2"/>
  <c r="J279" i="2" s="1"/>
  <c r="H278" i="2"/>
  <c r="J278" i="2" s="1"/>
  <c r="H280" i="2"/>
  <c r="K280" i="2" s="1"/>
  <c r="H281" i="2"/>
  <c r="K281" i="2" s="1"/>
  <c r="I283" i="2"/>
  <c r="H283" i="2"/>
  <c r="H282" i="2"/>
  <c r="J282" i="2" s="1"/>
  <c r="H284" i="2"/>
  <c r="K284" i="2" s="1"/>
  <c r="H285" i="2"/>
  <c r="J285" i="2" s="1"/>
  <c r="H286" i="2"/>
  <c r="J286" i="2" s="1"/>
  <c r="H288" i="2"/>
  <c r="K288" i="2" s="1"/>
  <c r="H289" i="2"/>
  <c r="K289" i="2" s="1"/>
  <c r="H290" i="2"/>
  <c r="J290" i="2" s="1"/>
  <c r="H291" i="2"/>
  <c r="J291" i="2" s="1"/>
  <c r="H292" i="2"/>
  <c r="J292" i="2" s="1"/>
  <c r="H293" i="2"/>
  <c r="J293" i="2" s="1"/>
  <c r="H294" i="2"/>
  <c r="K294" i="2" s="1"/>
  <c r="H295" i="2"/>
  <c r="K295" i="2" s="1"/>
  <c r="H296" i="2"/>
  <c r="J296" i="2" s="1"/>
  <c r="H297" i="2"/>
  <c r="K297" i="2" s="1"/>
  <c r="H298" i="2"/>
  <c r="J298" i="2" s="1"/>
  <c r="H300" i="2"/>
  <c r="K300" i="2" s="1"/>
  <c r="H299" i="2"/>
  <c r="J299" i="2" s="1"/>
  <c r="H301" i="2"/>
  <c r="K301" i="2" s="1"/>
  <c r="H302" i="2"/>
  <c r="K302" i="2" s="1"/>
  <c r="H304" i="2"/>
  <c r="J304" i="2" s="1"/>
  <c r="H303" i="2"/>
  <c r="K303" i="2" s="1"/>
  <c r="H305" i="2"/>
  <c r="K305" i="2" s="1"/>
  <c r="H307" i="2"/>
  <c r="K307" i="2" s="1"/>
  <c r="H306" i="2"/>
  <c r="J306" i="2" s="1"/>
  <c r="H308" i="2"/>
  <c r="K308" i="2" s="1"/>
  <c r="H309" i="2"/>
  <c r="J309" i="2" s="1"/>
  <c r="H310" i="2"/>
  <c r="J310" i="2" s="1"/>
  <c r="H311" i="2"/>
  <c r="K311" i="2" s="1"/>
  <c r="H312" i="2"/>
  <c r="K312" i="2" s="1"/>
  <c r="H314" i="2"/>
  <c r="K314" i="2" s="1"/>
  <c r="H313" i="2"/>
  <c r="J313" i="2" s="1"/>
  <c r="H316" i="2"/>
  <c r="K316" i="2" s="1"/>
  <c r="H317" i="2"/>
  <c r="J317" i="2" s="1"/>
  <c r="H318" i="2"/>
  <c r="K318" i="2" s="1"/>
  <c r="H322" i="2"/>
  <c r="K322" i="2" s="1"/>
  <c r="I323" i="2"/>
  <c r="H323" i="2"/>
  <c r="H324" i="2"/>
  <c r="J324" i="2" s="1"/>
  <c r="H321" i="2"/>
  <c r="K321" i="2" s="1"/>
  <c r="H325" i="2"/>
  <c r="K325" i="2" s="1"/>
  <c r="H326" i="2"/>
  <c r="K326" i="2" s="1"/>
  <c r="H319" i="2"/>
  <c r="J319" i="2" s="1"/>
  <c r="H320" i="2"/>
  <c r="J320" i="2" s="1"/>
  <c r="H327" i="2"/>
  <c r="J327" i="2" s="1"/>
  <c r="H328" i="2"/>
  <c r="J328" i="2" s="1"/>
  <c r="I329" i="2"/>
  <c r="H329" i="2"/>
  <c r="I330" i="2"/>
  <c r="H330" i="2"/>
  <c r="J201" i="2" l="1"/>
  <c r="J198" i="2"/>
  <c r="J182" i="2"/>
  <c r="J188" i="2"/>
  <c r="K193" i="2"/>
  <c r="J270" i="2"/>
  <c r="J265" i="2"/>
  <c r="K186" i="2"/>
  <c r="J180" i="2"/>
  <c r="J181" i="2"/>
  <c r="J183" i="2"/>
  <c r="K183" i="2"/>
  <c r="J184" i="2"/>
  <c r="K184" i="2"/>
  <c r="J185" i="2"/>
  <c r="K187" i="2"/>
  <c r="K188" i="2"/>
  <c r="K189" i="2"/>
  <c r="J191" i="2"/>
  <c r="J190" i="2"/>
  <c r="J192" i="2"/>
  <c r="K194" i="2"/>
  <c r="J196" i="2"/>
  <c r="J197" i="2"/>
  <c r="J258" i="2"/>
  <c r="K275" i="2"/>
  <c r="J271" i="2"/>
  <c r="J218" i="2"/>
  <c r="K199" i="2"/>
  <c r="K200" i="2"/>
  <c r="K204" i="2"/>
  <c r="J204" i="2"/>
  <c r="J203" i="2"/>
  <c r="K202" i="2"/>
  <c r="J202" i="2"/>
  <c r="K279" i="2"/>
  <c r="K223" i="2"/>
  <c r="J206" i="2"/>
  <c r="K205" i="2"/>
  <c r="J261" i="2"/>
  <c r="J220" i="2"/>
  <c r="K209" i="2"/>
  <c r="K207" i="2"/>
  <c r="J207" i="2"/>
  <c r="J208" i="2"/>
  <c r="K208" i="2"/>
  <c r="J209" i="2"/>
  <c r="K210" i="2"/>
  <c r="J211" i="2"/>
  <c r="K211" i="2"/>
  <c r="J212" i="2"/>
  <c r="K212" i="2"/>
  <c r="J213" i="2"/>
  <c r="J214" i="2"/>
  <c r="K214" i="2"/>
  <c r="J215" i="2"/>
  <c r="K216" i="2"/>
  <c r="K217" i="2"/>
  <c r="J219" i="2"/>
  <c r="K220" i="2"/>
  <c r="J274" i="2"/>
  <c r="K243" i="2"/>
  <c r="J241" i="2"/>
  <c r="K237" i="2"/>
  <c r="K221" i="2"/>
  <c r="J221" i="2"/>
  <c r="J222" i="2"/>
  <c r="J300" i="2"/>
  <c r="J289" i="2"/>
  <c r="J255" i="2"/>
  <c r="K247" i="2"/>
  <c r="J264" i="2"/>
  <c r="K304" i="2"/>
  <c r="J297" i="2"/>
  <c r="K253" i="2"/>
  <c r="J245" i="2"/>
  <c r="J224" i="2"/>
  <c r="K225" i="2"/>
  <c r="J228" i="2"/>
  <c r="K227" i="2"/>
  <c r="J229" i="2"/>
  <c r="K230" i="2"/>
  <c r="K231" i="2"/>
  <c r="J231" i="2"/>
  <c r="K232" i="2"/>
  <c r="J234" i="2"/>
  <c r="J235" i="2"/>
  <c r="K233" i="2"/>
  <c r="K234" i="2"/>
  <c r="K235" i="2"/>
  <c r="J236" i="2"/>
  <c r="K238" i="2"/>
  <c r="J240" i="2"/>
  <c r="K239" i="2"/>
  <c r="J242" i="2"/>
  <c r="K244" i="2"/>
  <c r="K246" i="2"/>
  <c r="K248" i="2"/>
  <c r="K249" i="2"/>
  <c r="K250" i="2"/>
  <c r="J251" i="2"/>
  <c r="K252" i="2"/>
  <c r="K254" i="2"/>
  <c r="K256" i="2"/>
  <c r="J257" i="2"/>
  <c r="J260" i="2"/>
  <c r="J262" i="2"/>
  <c r="J263" i="2"/>
  <c r="K263" i="2"/>
  <c r="K264" i="2"/>
  <c r="J266" i="2"/>
  <c r="J268" i="2"/>
  <c r="K267" i="2"/>
  <c r="J269" i="2"/>
  <c r="J273" i="2"/>
  <c r="J272" i="2"/>
  <c r="J276" i="2"/>
  <c r="K276" i="2"/>
  <c r="J277" i="2"/>
  <c r="K278" i="2"/>
  <c r="J280" i="2"/>
  <c r="J281" i="2"/>
  <c r="J283" i="2"/>
  <c r="K283" i="2"/>
  <c r="K282" i="2"/>
  <c r="J284" i="2"/>
  <c r="K285" i="2"/>
  <c r="K286" i="2"/>
  <c r="J288" i="2"/>
  <c r="K290" i="2"/>
  <c r="K291" i="2"/>
  <c r="K292" i="2"/>
  <c r="K293" i="2"/>
  <c r="J294" i="2"/>
  <c r="J295" i="2"/>
  <c r="K298" i="2"/>
  <c r="K296" i="2"/>
  <c r="K299" i="2"/>
  <c r="J301" i="2"/>
  <c r="J302" i="2"/>
  <c r="J303" i="2"/>
  <c r="J305" i="2"/>
  <c r="J307" i="2"/>
  <c r="K306" i="2"/>
  <c r="J308" i="2"/>
  <c r="K309" i="2"/>
  <c r="K310" i="2"/>
  <c r="J311" i="2"/>
  <c r="J312" i="2"/>
  <c r="J314" i="2"/>
  <c r="K313" i="2"/>
  <c r="J323" i="2"/>
  <c r="J316" i="2"/>
  <c r="K317" i="2"/>
  <c r="J318" i="2"/>
  <c r="J321" i="2"/>
  <c r="J322" i="2"/>
  <c r="K323" i="2"/>
  <c r="K324" i="2"/>
  <c r="J325" i="2"/>
  <c r="J326" i="2"/>
  <c r="K319" i="2"/>
  <c r="K320" i="2"/>
  <c r="K327" i="2"/>
  <c r="K328" i="2"/>
  <c r="J329" i="2"/>
  <c r="K329" i="2"/>
  <c r="J330" i="2"/>
  <c r="K330" i="2"/>
  <c r="H331" i="2" l="1"/>
  <c r="J331" i="2" s="1"/>
  <c r="K331" i="2" l="1"/>
  <c r="H10" i="1" l="1"/>
  <c r="J10" i="1" s="1"/>
  <c r="H11" i="1"/>
  <c r="J11" i="1" s="1"/>
  <c r="H12" i="1"/>
  <c r="J12" i="1" s="1"/>
  <c r="I13" i="1"/>
  <c r="H13" i="1"/>
  <c r="J13" i="1" s="1"/>
  <c r="J20" i="1"/>
  <c r="J32" i="1"/>
  <c r="J42" i="1"/>
  <c r="J50" i="1"/>
  <c r="J58" i="1"/>
  <c r="J66" i="1"/>
  <c r="J74" i="1"/>
  <c r="J82" i="1"/>
  <c r="J110" i="1"/>
  <c r="J118" i="1"/>
  <c r="J126" i="1"/>
  <c r="J138" i="1"/>
  <c r="J146" i="1"/>
  <c r="J154" i="1"/>
  <c r="J166" i="1"/>
  <c r="J178" i="1"/>
  <c r="J186" i="1"/>
  <c r="J194" i="1"/>
  <c r="J202" i="1"/>
  <c r="J210" i="1"/>
  <c r="J218" i="1"/>
  <c r="J226" i="1"/>
  <c r="J234" i="1"/>
  <c r="J250" i="1"/>
  <c r="J270" i="1"/>
  <c r="H15" i="1"/>
  <c r="J15" i="1" s="1"/>
  <c r="H16" i="1"/>
  <c r="J16" i="1" s="1"/>
  <c r="H17" i="1"/>
  <c r="J17" i="1" s="1"/>
  <c r="H18" i="1"/>
  <c r="H19" i="1"/>
  <c r="J19" i="1" s="1"/>
  <c r="H20" i="1"/>
  <c r="H21" i="1"/>
  <c r="J21" i="1" s="1"/>
  <c r="H22" i="1"/>
  <c r="J22" i="1" s="1"/>
  <c r="H23" i="1"/>
  <c r="J23" i="1" s="1"/>
  <c r="H24" i="1"/>
  <c r="H25" i="1"/>
  <c r="J25" i="1" s="1"/>
  <c r="H26" i="1"/>
  <c r="J26" i="1" s="1"/>
  <c r="H27" i="1"/>
  <c r="J27" i="1" s="1"/>
  <c r="H28" i="1"/>
  <c r="J28" i="1" s="1"/>
  <c r="H29" i="1"/>
  <c r="J29" i="1" s="1"/>
  <c r="H30" i="1"/>
  <c r="H31" i="1"/>
  <c r="J31" i="1" s="1"/>
  <c r="H32" i="1"/>
  <c r="H33" i="1"/>
  <c r="H34" i="1"/>
  <c r="J34" i="1" s="1"/>
  <c r="H35" i="1"/>
  <c r="H38" i="1"/>
  <c r="J38" i="1" s="1"/>
  <c r="H39" i="1"/>
  <c r="J39" i="1" s="1"/>
  <c r="H40" i="1"/>
  <c r="H41" i="1"/>
  <c r="J41" i="1" s="1"/>
  <c r="H42" i="1"/>
  <c r="H43" i="1"/>
  <c r="J43" i="1" s="1"/>
  <c r="H44" i="1"/>
  <c r="J44" i="1" s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2" i="1"/>
  <c r="J52" i="1" s="1"/>
  <c r="H53" i="1"/>
  <c r="J53" i="1" s="1"/>
  <c r="H54" i="1"/>
  <c r="J54" i="1" s="1"/>
  <c r="H55" i="1"/>
  <c r="J55" i="1" s="1"/>
  <c r="H56" i="1"/>
  <c r="H57" i="1"/>
  <c r="J57" i="1" s="1"/>
  <c r="H58" i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H69" i="1"/>
  <c r="J69" i="1" s="1"/>
  <c r="H70" i="1"/>
  <c r="J70" i="1" s="1"/>
  <c r="H71" i="1"/>
  <c r="J71" i="1" s="1"/>
  <c r="H72" i="1"/>
  <c r="J72" i="1" s="1"/>
  <c r="H73" i="1"/>
  <c r="J73" i="1" s="1"/>
  <c r="H74" i="1"/>
  <c r="H75" i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H91" i="1"/>
  <c r="J91" i="1" s="1"/>
  <c r="H92" i="1"/>
  <c r="H93" i="1"/>
  <c r="J93" i="1" s="1"/>
  <c r="H94" i="1"/>
  <c r="J94" i="1" s="1"/>
  <c r="H95" i="1"/>
  <c r="J95" i="1" s="1"/>
  <c r="H96" i="1"/>
  <c r="J96" i="1" s="1"/>
  <c r="H97" i="1"/>
  <c r="J97" i="1" s="1"/>
  <c r="H98" i="1"/>
  <c r="H99" i="1"/>
  <c r="J99" i="1" s="1"/>
  <c r="H100" i="1"/>
  <c r="J100" i="1" s="1"/>
  <c r="H101" i="1"/>
  <c r="J101" i="1" s="1"/>
  <c r="H102" i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H111" i="1"/>
  <c r="J111" i="1" s="1"/>
  <c r="H112" i="1"/>
  <c r="H113" i="1"/>
  <c r="J113" i="1" s="1"/>
  <c r="H114" i="1"/>
  <c r="J114" i="1" s="1"/>
  <c r="H115" i="1"/>
  <c r="J115" i="1" s="1"/>
  <c r="H116" i="1"/>
  <c r="J116" i="1" s="1"/>
  <c r="H117" i="1"/>
  <c r="H118" i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H127" i="1"/>
  <c r="J127" i="1" s="1"/>
  <c r="H128" i="1"/>
  <c r="H129" i="1"/>
  <c r="H130" i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H139" i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H147" i="1"/>
  <c r="J147" i="1" s="1"/>
  <c r="H148" i="1"/>
  <c r="J148" i="1" s="1"/>
  <c r="H149" i="1"/>
  <c r="J149" i="1" s="1"/>
  <c r="H150" i="1"/>
  <c r="J150" i="1" s="1"/>
  <c r="H151" i="1"/>
  <c r="H152" i="1"/>
  <c r="J152" i="1" s="1"/>
  <c r="H153" i="1"/>
  <c r="J153" i="1" s="1"/>
  <c r="H154" i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H163" i="1"/>
  <c r="J163" i="1" s="1"/>
  <c r="H164" i="1"/>
  <c r="J164" i="1" s="1"/>
  <c r="H165" i="1"/>
  <c r="J165" i="1" s="1"/>
  <c r="H166" i="1"/>
  <c r="H167" i="1"/>
  <c r="J167" i="1" s="1"/>
  <c r="H168" i="1"/>
  <c r="J168" i="1" s="1"/>
  <c r="H169" i="1"/>
  <c r="J169" i="1" s="1"/>
  <c r="H170" i="1"/>
  <c r="J170" i="1" s="1"/>
  <c r="H171" i="1"/>
  <c r="H172" i="1"/>
  <c r="J172" i="1" s="1"/>
  <c r="H173" i="1"/>
  <c r="J173" i="1" s="1"/>
  <c r="H174" i="1"/>
  <c r="H175" i="1"/>
  <c r="J175" i="1" s="1"/>
  <c r="H176" i="1"/>
  <c r="J176" i="1" s="1"/>
  <c r="H177" i="1"/>
  <c r="H178" i="1"/>
  <c r="H179" i="1"/>
  <c r="J179" i="1" s="1"/>
  <c r="H180" i="1"/>
  <c r="J180" i="1" s="1"/>
  <c r="H181" i="1"/>
  <c r="J181" i="1" s="1"/>
  <c r="H182" i="1"/>
  <c r="J182" i="1" s="1"/>
  <c r="H183" i="1"/>
  <c r="H184" i="1"/>
  <c r="J184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H201" i="1"/>
  <c r="J201" i="1" s="1"/>
  <c r="H202" i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H211" i="1"/>
  <c r="J211" i="1" s="1"/>
  <c r="H212" i="1"/>
  <c r="J212" i="1" s="1"/>
  <c r="H213" i="1"/>
  <c r="J213" i="1" s="1"/>
  <c r="H214" i="1"/>
  <c r="J214" i="1" s="1"/>
  <c r="H215" i="1"/>
  <c r="H216" i="1"/>
  <c r="J216" i="1" s="1"/>
  <c r="H217" i="1"/>
  <c r="J217" i="1" s="1"/>
  <c r="H218" i="1"/>
  <c r="H219" i="1"/>
  <c r="J219" i="1" s="1"/>
  <c r="H220" i="1"/>
  <c r="J220" i="1" s="1"/>
  <c r="H221" i="1"/>
  <c r="H222" i="1"/>
  <c r="J222" i="1" s="1"/>
  <c r="H223" i="1"/>
  <c r="J223" i="1" s="1"/>
  <c r="H224" i="1"/>
  <c r="H225" i="1"/>
  <c r="H226" i="1"/>
  <c r="H227" i="1"/>
  <c r="H228" i="1"/>
  <c r="J228" i="1" s="1"/>
  <c r="H229" i="1"/>
  <c r="H230" i="1"/>
  <c r="J230" i="1" s="1"/>
  <c r="H231" i="1"/>
  <c r="J231" i="1" s="1"/>
  <c r="H232" i="1"/>
  <c r="J232" i="1" s="1"/>
  <c r="H233" i="1"/>
  <c r="H234" i="1"/>
  <c r="H235" i="1"/>
  <c r="H236" i="1"/>
  <c r="H237" i="1"/>
  <c r="H238" i="1"/>
  <c r="J238" i="1" s="1"/>
  <c r="H239" i="1"/>
  <c r="H240" i="1"/>
  <c r="J240" i="1" s="1"/>
  <c r="H241" i="1"/>
  <c r="H242" i="1"/>
  <c r="H243" i="1"/>
  <c r="H244" i="1"/>
  <c r="J244" i="1" s="1"/>
  <c r="H245" i="1"/>
  <c r="J245" i="1" s="1"/>
  <c r="H246" i="1"/>
  <c r="H247" i="1"/>
  <c r="J247" i="1" s="1"/>
  <c r="H248" i="1"/>
  <c r="J248" i="1" s="1"/>
  <c r="H249" i="1"/>
  <c r="J249" i="1" s="1"/>
  <c r="H250" i="1"/>
  <c r="H251" i="1"/>
  <c r="H252" i="1"/>
  <c r="J252" i="1" s="1"/>
  <c r="H253" i="1"/>
  <c r="J253" i="1" s="1"/>
  <c r="H254" i="1"/>
  <c r="H255" i="1"/>
  <c r="J255" i="1" s="1"/>
  <c r="H256" i="1"/>
  <c r="H257" i="1"/>
  <c r="H258" i="1"/>
  <c r="H259" i="1"/>
  <c r="H260" i="1"/>
  <c r="H261" i="1"/>
  <c r="J261" i="1" s="1"/>
  <c r="H262" i="1"/>
  <c r="J262" i="1" s="1"/>
  <c r="H263" i="1"/>
  <c r="J263" i="1" s="1"/>
  <c r="H264" i="1"/>
  <c r="H265" i="1"/>
  <c r="H266" i="1"/>
  <c r="H267" i="1"/>
  <c r="J267" i="1" s="1"/>
  <c r="H268" i="1"/>
  <c r="J268" i="1" s="1"/>
  <c r="H269" i="1"/>
  <c r="H270" i="1"/>
  <c r="H271" i="1"/>
  <c r="J271" i="1" s="1"/>
  <c r="H272" i="1"/>
  <c r="H273" i="1"/>
  <c r="H274" i="1"/>
  <c r="H275" i="1"/>
  <c r="J275" i="1" s="1"/>
  <c r="H276" i="1"/>
  <c r="J276" i="1" s="1"/>
  <c r="H277" i="1"/>
  <c r="J277" i="1" s="1"/>
  <c r="H278" i="1"/>
  <c r="H279" i="1"/>
  <c r="H280" i="1"/>
  <c r="J280" i="1" s="1"/>
  <c r="H281" i="1"/>
  <c r="H282" i="1"/>
  <c r="J282" i="1" s="1"/>
  <c r="H283" i="1"/>
  <c r="H284" i="1"/>
  <c r="H285" i="1"/>
  <c r="J285" i="1" s="1"/>
  <c r="H286" i="1"/>
  <c r="H287" i="1"/>
  <c r="H288" i="1"/>
  <c r="J288" i="1" s="1"/>
  <c r="H289" i="1"/>
  <c r="J289" i="1" s="1"/>
  <c r="H290" i="1"/>
  <c r="H14" i="1"/>
  <c r="J14" i="1" s="1"/>
  <c r="I17" i="1"/>
  <c r="I18" i="1"/>
  <c r="I20" i="1"/>
  <c r="I24" i="1"/>
  <c r="J24" i="1" s="1"/>
  <c r="I25" i="1"/>
  <c r="I30" i="1"/>
  <c r="I29" i="1"/>
  <c r="I33" i="1"/>
  <c r="I32" i="1"/>
  <c r="I35" i="1"/>
  <c r="I40" i="1"/>
  <c r="I48" i="1"/>
  <c r="I56" i="1"/>
  <c r="I63" i="1"/>
  <c r="I68" i="1"/>
  <c r="I75" i="1"/>
  <c r="I91" i="1"/>
  <c r="I90" i="1"/>
  <c r="J90" i="1" s="1"/>
  <c r="I93" i="1"/>
  <c r="I92" i="1"/>
  <c r="I94" i="1"/>
  <c r="I98" i="1"/>
  <c r="J98" i="1" s="1"/>
  <c r="I101" i="1"/>
  <c r="I102" i="1"/>
  <c r="J102" i="1" s="1"/>
  <c r="I111" i="1"/>
  <c r="I112" i="1"/>
  <c r="I113" i="1"/>
  <c r="I117" i="1"/>
  <c r="I123" i="1"/>
  <c r="I129" i="1"/>
  <c r="I128" i="1"/>
  <c r="I130" i="1"/>
  <c r="J130" i="1" s="1"/>
  <c r="J129" i="1" l="1"/>
  <c r="J117" i="1"/>
  <c r="J75" i="1"/>
  <c r="J63" i="1"/>
  <c r="J35" i="1"/>
  <c r="J33" i="1"/>
  <c r="J128" i="1"/>
  <c r="J112" i="1"/>
  <c r="J92" i="1"/>
  <c r="J68" i="1"/>
  <c r="J56" i="1"/>
  <c r="J48" i="1"/>
  <c r="J40" i="1"/>
  <c r="J30" i="1"/>
  <c r="J18" i="1"/>
  <c r="J183" i="1"/>
  <c r="I139" i="1"/>
  <c r="J139" i="1" s="1"/>
  <c r="I151" i="1"/>
  <c r="J151" i="1" s="1"/>
  <c r="I162" i="1"/>
  <c r="J162" i="1" s="1"/>
  <c r="I171" i="1"/>
  <c r="J171" i="1" s="1"/>
  <c r="I174" i="1"/>
  <c r="J174" i="1" s="1"/>
  <c r="I177" i="1"/>
  <c r="J177" i="1" s="1"/>
  <c r="I183" i="1"/>
  <c r="I200" i="1" l="1"/>
  <c r="J200" i="1" s="1"/>
  <c r="I215" i="1"/>
  <c r="J215" i="1" s="1"/>
  <c r="I221" i="1"/>
  <c r="J221" i="1" s="1"/>
  <c r="I225" i="1"/>
  <c r="J225" i="1" s="1"/>
  <c r="I224" i="1"/>
  <c r="J224" i="1" s="1"/>
  <c r="I227" i="1"/>
  <c r="J227" i="1" s="1"/>
  <c r="I229" i="1"/>
  <c r="J229" i="1" s="1"/>
  <c r="I233" i="1"/>
  <c r="J233" i="1" s="1"/>
  <c r="I235" i="1"/>
  <c r="J235" i="1" s="1"/>
  <c r="I236" i="1"/>
  <c r="J236" i="1" s="1"/>
  <c r="I237" i="1"/>
  <c r="J237" i="1" s="1"/>
  <c r="I239" i="1"/>
  <c r="J239" i="1" s="1"/>
  <c r="I241" i="1"/>
  <c r="J241" i="1" s="1"/>
  <c r="I242" i="1"/>
  <c r="J242" i="1" s="1"/>
  <c r="I243" i="1"/>
  <c r="J243" i="1" s="1"/>
  <c r="I246" i="1"/>
  <c r="J246" i="1" s="1"/>
  <c r="I251" i="1"/>
  <c r="J251" i="1" s="1"/>
  <c r="I254" i="1"/>
  <c r="J254" i="1" s="1"/>
  <c r="I256" i="1"/>
  <c r="J256" i="1" s="1"/>
  <c r="I257" i="1"/>
  <c r="J257" i="1" s="1"/>
  <c r="I258" i="1"/>
  <c r="J258" i="1" s="1"/>
  <c r="I259" i="1"/>
  <c r="J259" i="1" s="1"/>
  <c r="I260" i="1"/>
  <c r="J260" i="1" s="1"/>
  <c r="I264" i="1" l="1"/>
  <c r="J264" i="1" s="1"/>
  <c r="I265" i="1"/>
  <c r="J265" i="1" s="1"/>
  <c r="I266" i="1"/>
  <c r="J266" i="1" s="1"/>
  <c r="I269" i="1"/>
  <c r="J269" i="1" s="1"/>
  <c r="I272" i="1"/>
  <c r="J272" i="1" s="1"/>
  <c r="I273" i="1"/>
  <c r="J273" i="1" s="1"/>
  <c r="I274" i="1"/>
  <c r="J274" i="1" s="1"/>
  <c r="I278" i="1"/>
  <c r="J278" i="1" s="1"/>
  <c r="I279" i="1"/>
  <c r="J279" i="1" s="1"/>
  <c r="I281" i="1"/>
  <c r="J281" i="1" s="1"/>
  <c r="I283" i="1"/>
  <c r="J283" i="1" s="1"/>
  <c r="I284" i="1"/>
  <c r="J284" i="1" s="1"/>
  <c r="I286" i="1"/>
  <c r="J286" i="1" s="1"/>
  <c r="I287" i="1"/>
  <c r="J287" i="1" s="1"/>
  <c r="I290" i="1"/>
  <c r="J290" i="1" s="1"/>
</calcChain>
</file>

<file path=xl/sharedStrings.xml><?xml version="1.0" encoding="utf-8"?>
<sst xmlns="http://schemas.openxmlformats.org/spreadsheetml/2006/main" count="1720" uniqueCount="326">
  <si>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</si>
  <si>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</si>
  <si>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</si>
  <si>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</si>
  <si>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</si>
  <si>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</si>
  <si>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</si>
  <si>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</si>
  <si>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</si>
  <si>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</si>
  <si>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</si>
  <si>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</si>
  <si>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</si>
  <si>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</si>
  <si>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</si>
  <si>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</si>
  <si>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</si>
  <si>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</si>
  <si>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</si>
  <si>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</si>
  <si>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</si>
  <si>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</si>
  <si>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</si>
  <si>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</si>
  <si>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</si>
  <si>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</si>
  <si>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</si>
  <si>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</si>
  <si>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</si>
  <si>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</si>
  <si>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</si>
  <si>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</si>
  <si>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</si>
  <si>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</si>
  <si>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</si>
  <si>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</si>
  <si>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</si>
  <si>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</si>
  <si>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</si>
  <si>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</si>
  <si>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</si>
  <si>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</si>
  <si>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</si>
  <si>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</si>
  <si>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</si>
  <si>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</si>
  <si>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</si>
  <si>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</si>
  <si>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</si>
  <si>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</si>
  <si>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</si>
  <si>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</si>
  <si>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</si>
  <si>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</si>
  <si>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</si>
  <si>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</si>
  <si>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</si>
  <si>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</si>
  <si>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</si>
  <si>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</si>
  <si>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</si>
  <si>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</si>
  <si>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</si>
  <si>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</si>
  <si>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</si>
  <si>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</si>
  <si>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</si>
  <si>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</si>
  <si>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</si>
  <si>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</si>
  <si>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</si>
  <si>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</si>
  <si>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</si>
  <si>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</si>
  <si>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</si>
  <si>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</si>
  <si>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</si>
  <si>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</si>
  <si>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</si>
  <si>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</si>
  <si>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</si>
  <si>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</si>
  <si>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</si>
  <si>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</si>
  <si>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</si>
  <si>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</si>
  <si>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</si>
  <si>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</si>
  <si>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</si>
  <si>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</si>
  <si>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</si>
  <si>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</si>
  <si>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</si>
  <si>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</si>
  <si>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</si>
  <si>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</si>
  <si>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</si>
  <si>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</si>
  <si>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</si>
  <si>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</si>
  <si>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</si>
  <si>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</si>
  <si>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</si>
  <si>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</si>
  <si>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</si>
  <si>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</si>
  <si>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</si>
  <si>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</si>
  <si>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</si>
  <si>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</si>
  <si>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</si>
  <si>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</si>
  <si>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</si>
  <si>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</si>
  <si>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</si>
  <si>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</si>
  <si>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</si>
  <si>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</si>
  <si>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</si>
  <si>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</si>
  <si>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</si>
  <si>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</si>
  <si>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</si>
  <si>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</si>
  <si>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</si>
  <si>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</si>
  <si>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</si>
  <si>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</si>
  <si>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</si>
  <si>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</si>
  <si>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</si>
  <si>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</si>
  <si>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</si>
  <si>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</si>
  <si>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</si>
  <si>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</si>
  <si>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</si>
  <si>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</si>
  <si>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</si>
  <si>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</si>
  <si>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</si>
  <si>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</si>
  <si>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</si>
  <si>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</si>
  <si>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</si>
  <si>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</si>
  <si>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</si>
  <si>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</si>
  <si>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</si>
  <si>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</si>
  <si>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</si>
  <si>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</si>
  <si>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</si>
  <si>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</si>
  <si>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</si>
  <si>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</si>
  <si>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</si>
  <si>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</si>
  <si>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</si>
  <si>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</si>
  <si>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</si>
  <si>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</si>
  <si>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</si>
  <si>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</si>
  <si>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</si>
  <si>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</si>
  <si>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</si>
  <si>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</si>
  <si>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</si>
  <si>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</si>
  <si>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</si>
  <si>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</si>
  <si>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</si>
  <si>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</si>
  <si>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</si>
  <si>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</si>
  <si>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</si>
  <si>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</si>
  <si>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</si>
  <si>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</si>
  <si>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</si>
  <si>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</si>
  <si>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</si>
  <si>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</si>
  <si>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</si>
  <si>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</si>
  <si>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</si>
  <si>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</si>
  <si>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</si>
  <si>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</si>
  <si>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</si>
  <si>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</si>
  <si>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</si>
  <si>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</si>
  <si>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</si>
  <si>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</si>
  <si>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</si>
  <si>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</si>
  <si>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</si>
  <si>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</si>
  <si>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</si>
  <si>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</si>
  <si>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</si>
  <si>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</si>
  <si>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</si>
  <si>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</si>
  <si>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</si>
  <si>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</si>
  <si>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</si>
  <si>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</si>
  <si>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</si>
  <si>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</si>
  <si>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</si>
  <si>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</si>
  <si>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</si>
  <si>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</si>
  <si>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</si>
  <si>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</si>
  <si>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</si>
  <si>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</si>
  <si>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</si>
  <si>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</si>
  <si>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</si>
  <si>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</si>
  <si>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</si>
  <si>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</si>
  <si>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</si>
  <si>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</si>
  <si>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</si>
  <si>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</si>
  <si>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</si>
  <si>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</si>
  <si>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</si>
  <si>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</si>
  <si>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</si>
  <si>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</si>
  <si>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</si>
  <si>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</si>
  <si>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</si>
  <si>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</si>
  <si>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</si>
  <si>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</si>
  <si>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</si>
  <si>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</si>
  <si>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</si>
  <si>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</si>
  <si>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</si>
  <si>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</si>
  <si>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</si>
  <si>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</si>
  <si>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</si>
  <si>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</si>
  <si>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</si>
  <si>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</si>
  <si>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</si>
  <si>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</si>
  <si>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</si>
  <si>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</si>
  <si>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</si>
  <si>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</si>
  <si>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</si>
  <si>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</si>
  <si>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</si>
  <si>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</si>
  <si>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</si>
  <si>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</si>
  <si>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</si>
  <si>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</si>
  <si>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</si>
  <si>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</si>
  <si>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</si>
  <si>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</si>
  <si>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</si>
  <si>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</si>
  <si>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</si>
  <si>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</si>
  <si>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</si>
  <si>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</si>
  <si>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</si>
  <si>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</si>
  <si>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</si>
  <si>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</si>
  <si>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</si>
  <si>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</si>
  <si>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</si>
  <si>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</si>
  <si>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>Shares quatity as per scripts - Below 300 : 4000, Between 301 to 500 : 2000, Above 500 : 1000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</si>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</sst>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2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2" fontId="33" fillId="12" borderId="8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93440"/>
        <c:axId val="71694976"/>
      </c:barChart>
      <c:catAx>
        <c:axId val="71693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1694976"/>
        <c:crosses val="autoZero"/>
        <c:auto val="1"/>
        <c:lblAlgn val="ctr"/>
        <c:lblOffset val="100"/>
        <c:noMultiLvlLbl val="0"/>
      </c:catAx>
      <c:valAx>
        <c:axId val="7169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16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772032"/>
        <c:axId val="78250752"/>
      </c:lineChart>
      <c:catAx>
        <c:axId val="717720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78250752"/>
        <c:crosses val="autoZero"/>
        <c:auto val="1"/>
        <c:lblAlgn val="ctr"/>
        <c:lblOffset val="100"/>
        <c:noMultiLvlLbl val="0"/>
      </c:catAx>
      <c:valAx>
        <c:axId val="78250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177203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275712"/>
        <c:axId val="78277248"/>
      </c:lineChart>
      <c:catAx>
        <c:axId val="78275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8277248"/>
        <c:crosses val="autoZero"/>
        <c:auto val="1"/>
        <c:lblAlgn val="ctr"/>
        <c:lblOffset val="100"/>
        <c:noMultiLvlLbl val="0"/>
      </c:catAx>
      <c:valAx>
        <c:axId val="782772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82757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289920"/>
        <c:axId val="78295808"/>
        <c:axId val="0"/>
      </c:bar3DChart>
      <c:catAx>
        <c:axId val="7828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78295808"/>
        <c:crosses val="autoZero"/>
        <c:auto val="1"/>
        <c:lblAlgn val="ctr"/>
        <c:lblOffset val="100"/>
        <c:noMultiLvlLbl val="0"/>
      </c:catAx>
      <c:valAx>
        <c:axId val="78295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28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41248"/>
        <c:axId val="78342784"/>
      </c:lineChart>
      <c:catAx>
        <c:axId val="78341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8342784"/>
        <c:crosses val="autoZero"/>
        <c:auto val="1"/>
        <c:lblAlgn val="ctr"/>
        <c:lblOffset val="100"/>
        <c:noMultiLvlLbl val="0"/>
      </c:catAx>
      <c:valAx>
        <c:axId val="783427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834124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topLeftCell="A4" zoomScale="85" zoomScaleNormal="85" workbookViewId="0">
      <selection activeCell="A10" sqref="A10"/>
    </sheetView>
  </sheetViews>
  <sheetFormatPr defaultRowHeight="15" x14ac:dyDescent="0.2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x14ac:dyDescent="0.4">
      <c r="A2" s="25"/>
      <c r="B2" s="26"/>
      <c r="C2" s="26"/>
      <c r="D2" s="26"/>
      <c r="E2" s="218" t="s">
        <v>283</v>
      </c>
      <c r="F2" s="219"/>
      <c r="G2" s="219"/>
      <c r="H2" s="219"/>
      <c r="I2" s="219"/>
      <c r="J2" s="26"/>
      <c r="K2" s="26"/>
      <c r="L2" s="26"/>
    </row>
    <row r="3" spans="1:12" ht="30.75" thickBot="1" x14ac:dyDescent="0.3">
      <c r="A3" s="218" t="s">
        <v>284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x14ac:dyDescent="0.25">
      <c r="A4" s="221" t="s">
        <v>1</v>
      </c>
      <c r="B4" s="223" t="s">
        <v>7</v>
      </c>
      <c r="C4" s="223" t="s">
        <v>8</v>
      </c>
      <c r="D4" s="225" t="s">
        <v>9</v>
      </c>
      <c r="E4" s="225" t="s">
        <v>10</v>
      </c>
      <c r="F4" s="227" t="s">
        <v>2</v>
      </c>
      <c r="G4" s="227"/>
      <c r="H4" s="227"/>
      <c r="I4" s="223" t="s">
        <v>23</v>
      </c>
      <c r="J4" s="223"/>
      <c r="K4" s="223"/>
      <c r="L4" s="28" t="s">
        <v>11</v>
      </c>
    </row>
    <row r="5" spans="1:12" ht="15.75" thickBot="1" x14ac:dyDescent="0.3">
      <c r="A5" s="222"/>
      <c r="B5" s="224"/>
      <c r="C5" s="224"/>
      <c r="D5" s="226"/>
      <c r="E5" s="226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5.75" x14ac:dyDescent="0.25">
      <c r="A6" s="217" t="s">
        <v>286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8" spans="1:12" ht="15.75" x14ac:dyDescent="0.25">
      <c r="A8" s="145"/>
      <c r="B8" s="146"/>
      <c r="C8" s="146"/>
      <c r="D8" s="147"/>
      <c r="E8" s="147"/>
      <c r="F8" s="168">
        <v>43647</v>
      </c>
      <c r="G8" s="143"/>
      <c r="H8" s="143"/>
      <c r="I8" s="144"/>
      <c r="J8" s="144"/>
      <c r="K8" s="144"/>
      <c r="L8" s="144"/>
    </row>
    <row r="10" spans="1:12" x14ac:dyDescent="0.25">
      <c r="A10" s="148">
        <v>43658</v>
      </c>
      <c r="B10" s="149" t="s">
        <v>292</v>
      </c>
      <c r="C10" s="150" t="s">
        <v>4</v>
      </c>
      <c r="D10" s="151">
        <v>1000</v>
      </c>
      <c r="E10" s="152">
        <v>1295</v>
      </c>
      <c r="F10" s="152">
        <v>1275</v>
      </c>
      <c r="G10" s="152">
        <v>875</v>
      </c>
      <c r="H10" s="149">
        <v>0</v>
      </c>
      <c r="I10" s="149">
        <f t="shared" ref="I10:I13" si="0">SUM(F10-E10)*D10</f>
        <v>-20000</v>
      </c>
      <c r="J10" s="149">
        <v>0</v>
      </c>
      <c r="K10" s="149">
        <v>0</v>
      </c>
      <c r="L10" s="153">
        <f t="shared" ref="L10" si="1">SUM(I10:K10)</f>
        <v>-20000</v>
      </c>
    </row>
    <row r="11" spans="1:12" x14ac:dyDescent="0.25">
      <c r="A11" s="148">
        <v>43657</v>
      </c>
      <c r="B11" s="149" t="s">
        <v>79</v>
      </c>
      <c r="C11" s="150" t="s">
        <v>20</v>
      </c>
      <c r="D11" s="151">
        <v>1000</v>
      </c>
      <c r="E11" s="152">
        <v>895</v>
      </c>
      <c r="F11" s="152">
        <v>885</v>
      </c>
      <c r="G11" s="152">
        <v>875</v>
      </c>
      <c r="H11" s="149">
        <v>0</v>
      </c>
      <c r="I11" s="149">
        <f>SUM(E11-F11)*D11</f>
        <v>10000</v>
      </c>
      <c r="J11" s="149">
        <f>SUM(F11-G11)*D11</f>
        <v>10000</v>
      </c>
      <c r="K11" s="149">
        <v>0</v>
      </c>
      <c r="L11" s="153">
        <f t="shared" ref="L11" si="2">SUM(I11:K11)</f>
        <v>20000</v>
      </c>
    </row>
    <row r="12" spans="1:12" x14ac:dyDescent="0.25">
      <c r="A12" s="148">
        <v>43656</v>
      </c>
      <c r="B12" s="149" t="s">
        <v>65</v>
      </c>
      <c r="C12" s="150" t="s">
        <v>4</v>
      </c>
      <c r="D12" s="151">
        <v>1000</v>
      </c>
      <c r="E12" s="152">
        <v>1480</v>
      </c>
      <c r="F12" s="152">
        <v>1490</v>
      </c>
      <c r="G12" s="152">
        <v>0</v>
      </c>
      <c r="H12" s="149">
        <v>0</v>
      </c>
      <c r="I12" s="149">
        <f t="shared" si="0"/>
        <v>10000</v>
      </c>
      <c r="J12" s="149">
        <v>0</v>
      </c>
      <c r="K12" s="149">
        <v>0</v>
      </c>
      <c r="L12" s="153">
        <f t="shared" ref="L12:L13" si="3">SUM(I12:K12)</f>
        <v>10000</v>
      </c>
    </row>
    <row r="13" spans="1:12" x14ac:dyDescent="0.25">
      <c r="A13" s="148">
        <v>43655</v>
      </c>
      <c r="B13" s="149" t="s">
        <v>31</v>
      </c>
      <c r="C13" s="150" t="s">
        <v>4</v>
      </c>
      <c r="D13" s="151">
        <v>1000</v>
      </c>
      <c r="E13" s="152">
        <v>1055</v>
      </c>
      <c r="F13" s="152">
        <v>1040</v>
      </c>
      <c r="G13" s="152">
        <v>0</v>
      </c>
      <c r="H13" s="149">
        <v>0</v>
      </c>
      <c r="I13" s="149">
        <f t="shared" si="0"/>
        <v>-15000</v>
      </c>
      <c r="J13" s="149">
        <v>0</v>
      </c>
      <c r="K13" s="149">
        <v>0</v>
      </c>
      <c r="L13" s="153">
        <f t="shared" si="3"/>
        <v>-15000</v>
      </c>
    </row>
    <row r="14" spans="1:12" x14ac:dyDescent="0.25">
      <c r="A14" s="148">
        <v>43654</v>
      </c>
      <c r="B14" s="149" t="s">
        <v>68</v>
      </c>
      <c r="C14" s="150" t="s">
        <v>20</v>
      </c>
      <c r="D14" s="151">
        <v>1000</v>
      </c>
      <c r="E14" s="152">
        <v>905</v>
      </c>
      <c r="F14" s="152">
        <v>898</v>
      </c>
      <c r="G14" s="152">
        <v>0</v>
      </c>
      <c r="H14" s="149">
        <v>0</v>
      </c>
      <c r="I14" s="149">
        <f>SUM(E14-F14)*D14</f>
        <v>7000</v>
      </c>
      <c r="J14" s="149">
        <v>0</v>
      </c>
      <c r="K14" s="149">
        <v>0</v>
      </c>
      <c r="L14" s="153">
        <f t="shared" ref="L14" si="4">SUM(I14:K14)</f>
        <v>7000</v>
      </c>
    </row>
    <row r="15" spans="1:12" x14ac:dyDescent="0.25">
      <c r="A15" s="148">
        <v>43654</v>
      </c>
      <c r="B15" s="149" t="s">
        <v>22</v>
      </c>
      <c r="C15" s="150" t="s">
        <v>20</v>
      </c>
      <c r="D15" s="151">
        <v>1000</v>
      </c>
      <c r="E15" s="152">
        <v>1585</v>
      </c>
      <c r="F15" s="152">
        <v>1570</v>
      </c>
      <c r="G15" s="152">
        <v>0</v>
      </c>
      <c r="H15" s="149">
        <v>0</v>
      </c>
      <c r="I15" s="149">
        <f>SUM(E15-F15)*D15</f>
        <v>15000</v>
      </c>
      <c r="J15" s="149">
        <v>0</v>
      </c>
      <c r="K15" s="149">
        <v>0</v>
      </c>
      <c r="L15" s="153">
        <f t="shared" ref="L15" si="5">SUM(I15:K15)</f>
        <v>15000</v>
      </c>
    </row>
    <row r="16" spans="1:12" x14ac:dyDescent="0.25">
      <c r="A16" s="148">
        <v>43651</v>
      </c>
      <c r="B16" s="149" t="s">
        <v>318</v>
      </c>
      <c r="C16" s="150" t="s">
        <v>4</v>
      </c>
      <c r="D16" s="151">
        <v>1000</v>
      </c>
      <c r="E16" s="152">
        <v>1371</v>
      </c>
      <c r="F16" s="152">
        <v>1357</v>
      </c>
      <c r="G16" s="152">
        <v>0</v>
      </c>
      <c r="H16" s="149">
        <v>0</v>
      </c>
      <c r="I16" s="149">
        <f t="shared" ref="I16:I17" si="6">SUM(F16-E16)*D16</f>
        <v>-14000</v>
      </c>
      <c r="J16" s="149">
        <v>0</v>
      </c>
      <c r="K16" s="149">
        <v>0</v>
      </c>
      <c r="L16" s="153">
        <f t="shared" ref="L16" si="7">SUM(I16:K16)</f>
        <v>-14000</v>
      </c>
    </row>
    <row r="17" spans="1:12" x14ac:dyDescent="0.25">
      <c r="A17" s="148">
        <v>43650</v>
      </c>
      <c r="B17" s="149" t="s">
        <v>37</v>
      </c>
      <c r="C17" s="150" t="s">
        <v>4</v>
      </c>
      <c r="D17" s="151">
        <v>1000</v>
      </c>
      <c r="E17" s="152">
        <v>1591</v>
      </c>
      <c r="F17" s="152">
        <v>1601</v>
      </c>
      <c r="G17" s="152">
        <v>1620</v>
      </c>
      <c r="H17" s="149">
        <v>1628</v>
      </c>
      <c r="I17" s="149">
        <f t="shared" si="6"/>
        <v>10000</v>
      </c>
      <c r="J17" s="149">
        <f>SUM(G17-F17)*D17</f>
        <v>19000</v>
      </c>
      <c r="K17" s="149">
        <v>0</v>
      </c>
      <c r="L17" s="153">
        <f t="shared" ref="L17" si="8">SUM(I17:K17)</f>
        <v>29000</v>
      </c>
    </row>
    <row r="18" spans="1:12" x14ac:dyDescent="0.25">
      <c r="A18" s="148">
        <v>43649</v>
      </c>
      <c r="B18" s="149" t="s">
        <v>58</v>
      </c>
      <c r="C18" s="150" t="s">
        <v>4</v>
      </c>
      <c r="D18" s="151">
        <v>1000</v>
      </c>
      <c r="E18" s="152">
        <v>1460</v>
      </c>
      <c r="F18" s="152">
        <v>1475</v>
      </c>
      <c r="G18" s="152">
        <v>0</v>
      </c>
      <c r="H18" s="149">
        <v>0</v>
      </c>
      <c r="I18" s="149">
        <f t="shared" ref="I18" si="9">SUM(F18-E18)*D18</f>
        <v>15000</v>
      </c>
      <c r="J18" s="149">
        <v>0</v>
      </c>
      <c r="K18" s="149">
        <v>0</v>
      </c>
      <c r="L18" s="153">
        <f t="shared" ref="L18" si="10">SUM(I18:K18)</f>
        <v>15000</v>
      </c>
    </row>
    <row r="19" spans="1:12" x14ac:dyDescent="0.25">
      <c r="A19" s="148">
        <v>43647</v>
      </c>
      <c r="B19" s="149" t="s">
        <v>95</v>
      </c>
      <c r="C19" s="150" t="s">
        <v>4</v>
      </c>
      <c r="D19" s="151">
        <v>500</v>
      </c>
      <c r="E19" s="152">
        <v>2228</v>
      </c>
      <c r="F19" s="152">
        <v>2250</v>
      </c>
      <c r="G19" s="152">
        <v>0</v>
      </c>
      <c r="H19" s="149">
        <v>0</v>
      </c>
      <c r="I19" s="149">
        <f t="shared" ref="I19" si="11">SUM(F19-E19)*D19</f>
        <v>11000</v>
      </c>
      <c r="J19" s="149">
        <v>0</v>
      </c>
      <c r="K19" s="149">
        <v>0</v>
      </c>
      <c r="L19" s="153">
        <f t="shared" ref="L19" si="12">SUM(I19:K19)</f>
        <v>11000</v>
      </c>
    </row>
    <row r="20" spans="1:12" x14ac:dyDescent="0.25">
      <c r="A20" s="148">
        <v>43647</v>
      </c>
      <c r="B20" s="149" t="s">
        <v>22</v>
      </c>
      <c r="C20" s="150" t="s">
        <v>4</v>
      </c>
      <c r="D20" s="151">
        <v>1000</v>
      </c>
      <c r="E20" s="152">
        <v>1615</v>
      </c>
      <c r="F20" s="152">
        <v>1615</v>
      </c>
      <c r="G20" s="152">
        <v>0</v>
      </c>
      <c r="H20" s="149">
        <v>0</v>
      </c>
      <c r="I20" s="149">
        <f t="shared" ref="I20" si="13">SUM(F20-E20)*D20</f>
        <v>0</v>
      </c>
      <c r="J20" s="149">
        <v>0</v>
      </c>
      <c r="K20" s="149">
        <v>0</v>
      </c>
      <c r="L20" s="153">
        <f t="shared" ref="L20" si="14">SUM(I20:K20)</f>
        <v>0</v>
      </c>
    </row>
    <row r="22" spans="1:12" x14ac:dyDescent="0.25">
      <c r="A22" s="169"/>
      <c r="B22" s="169"/>
      <c r="C22" s="169"/>
      <c r="D22" s="169"/>
      <c r="E22" s="169"/>
      <c r="F22" s="169"/>
      <c r="G22" s="169"/>
      <c r="H22" s="170"/>
      <c r="I22" s="171">
        <f>SUM(I9:I20)</f>
        <v>29000</v>
      </c>
      <c r="J22" s="170"/>
      <c r="K22" s="170" t="s">
        <v>282</v>
      </c>
      <c r="L22" s="171">
        <f>SUM(L9:L20)</f>
        <v>58000</v>
      </c>
    </row>
    <row r="23" spans="1:12" x14ac:dyDescent="0.25">
      <c r="A23" s="201">
        <v>43617</v>
      </c>
      <c r="B23" s="172"/>
      <c r="C23" s="172"/>
      <c r="D23" s="172"/>
      <c r="E23" s="172"/>
      <c r="F23" s="172"/>
      <c r="G23" s="152"/>
      <c r="H23" s="149"/>
      <c r="I23" s="149"/>
      <c r="J23" s="149"/>
      <c r="K23" s="149"/>
      <c r="L23" s="153"/>
    </row>
    <row r="24" spans="1:12" x14ac:dyDescent="0.25">
      <c r="A24" s="202" t="s">
        <v>307</v>
      </c>
      <c r="B24" s="203" t="s">
        <v>308</v>
      </c>
      <c r="C24" s="179" t="s">
        <v>309</v>
      </c>
      <c r="D24" s="204" t="s">
        <v>310</v>
      </c>
      <c r="E24" s="204" t="s">
        <v>311</v>
      </c>
      <c r="F24" s="179" t="s">
        <v>298</v>
      </c>
      <c r="G24" s="152"/>
      <c r="H24" s="149"/>
      <c r="I24" s="149"/>
      <c r="J24" s="149"/>
      <c r="K24" s="149"/>
      <c r="L24" s="149"/>
    </row>
    <row r="25" spans="1:12" x14ac:dyDescent="0.25">
      <c r="A25" s="173" t="s">
        <v>312</v>
      </c>
      <c r="B25" s="174">
        <v>6</v>
      </c>
      <c r="C25" s="175">
        <f>SUM(A25-B25)</f>
        <v>22</v>
      </c>
      <c r="D25" s="176">
        <v>6</v>
      </c>
      <c r="E25" s="175">
        <f>SUM(C25-D25)</f>
        <v>16</v>
      </c>
      <c r="F25" s="175">
        <f>E25*100/C25</f>
        <v>72.727272727272734</v>
      </c>
      <c r="G25" s="152"/>
      <c r="H25" s="149"/>
      <c r="I25" s="149"/>
      <c r="J25" s="149"/>
      <c r="K25" s="149"/>
      <c r="L25" s="149"/>
    </row>
    <row r="26" spans="1:12" ht="15.75" x14ac:dyDescent="0.25">
      <c r="A26" s="145"/>
      <c r="B26" s="146"/>
      <c r="C26" s="146"/>
      <c r="D26" s="147"/>
      <c r="E26" s="147"/>
      <c r="F26" s="168">
        <v>43617</v>
      </c>
      <c r="G26" s="143"/>
      <c r="H26" s="143"/>
      <c r="I26" s="144"/>
      <c r="J26" s="144"/>
      <c r="K26" s="144"/>
      <c r="L26" s="144"/>
    </row>
    <row r="27" spans="1:12" x14ac:dyDescent="0.25">
      <c r="A27" s="148">
        <v>43644</v>
      </c>
      <c r="B27" s="149" t="s">
        <v>89</v>
      </c>
      <c r="C27" s="150" t="s">
        <v>4</v>
      </c>
      <c r="D27" s="151">
        <v>1000</v>
      </c>
      <c r="E27" s="152">
        <v>1570</v>
      </c>
      <c r="F27" s="152">
        <v>1555</v>
      </c>
      <c r="G27" s="152">
        <v>0</v>
      </c>
      <c r="H27" s="149">
        <v>0</v>
      </c>
      <c r="I27" s="149">
        <f t="shared" ref="I27:I32" si="15">SUM(F27-E27)*D27</f>
        <v>-15000</v>
      </c>
      <c r="J27" s="149">
        <v>0</v>
      </c>
      <c r="K27" s="149">
        <v>0</v>
      </c>
      <c r="L27" s="153">
        <f t="shared" ref="L27" si="16">SUM(I27:K27)</f>
        <v>-15000</v>
      </c>
    </row>
    <row r="28" spans="1:12" x14ac:dyDescent="0.25">
      <c r="A28" s="148">
        <v>43643</v>
      </c>
      <c r="B28" s="149" t="s">
        <v>87</v>
      </c>
      <c r="C28" s="150" t="s">
        <v>4</v>
      </c>
      <c r="D28" s="151">
        <v>500</v>
      </c>
      <c r="E28" s="152">
        <v>2458</v>
      </c>
      <c r="F28" s="152">
        <v>2480</v>
      </c>
      <c r="G28" s="152">
        <v>0</v>
      </c>
      <c r="H28" s="149">
        <v>0</v>
      </c>
      <c r="I28" s="149">
        <f t="shared" si="15"/>
        <v>11000</v>
      </c>
      <c r="J28" s="149">
        <v>0</v>
      </c>
      <c r="K28" s="149">
        <v>0</v>
      </c>
      <c r="L28" s="153">
        <f t="shared" ref="L28" si="17">SUM(I28:K28)</f>
        <v>11000</v>
      </c>
    </row>
    <row r="29" spans="1:12" x14ac:dyDescent="0.25">
      <c r="A29" s="148">
        <v>43642</v>
      </c>
      <c r="B29" s="149" t="s">
        <v>278</v>
      </c>
      <c r="C29" s="150" t="s">
        <v>4</v>
      </c>
      <c r="D29" s="151">
        <v>1000</v>
      </c>
      <c r="E29" s="152">
        <v>1572</v>
      </c>
      <c r="F29" s="152">
        <v>1585</v>
      </c>
      <c r="G29" s="152">
        <v>0</v>
      </c>
      <c r="H29" s="149">
        <v>0</v>
      </c>
      <c r="I29" s="149">
        <f t="shared" si="15"/>
        <v>13000</v>
      </c>
      <c r="J29" s="149">
        <v>0</v>
      </c>
      <c r="K29" s="149">
        <v>0</v>
      </c>
      <c r="L29" s="153">
        <f t="shared" ref="L29" si="18">SUM(I29:K29)</f>
        <v>13000</v>
      </c>
    </row>
    <row r="30" spans="1:12" x14ac:dyDescent="0.25">
      <c r="A30" s="148">
        <v>43641</v>
      </c>
      <c r="B30" s="149" t="s">
        <v>65</v>
      </c>
      <c r="C30" s="150" t="s">
        <v>4</v>
      </c>
      <c r="D30" s="151">
        <v>1000</v>
      </c>
      <c r="E30" s="152">
        <v>1483</v>
      </c>
      <c r="F30" s="152">
        <v>1491</v>
      </c>
      <c r="G30" s="152">
        <v>0</v>
      </c>
      <c r="H30" s="149">
        <v>0</v>
      </c>
      <c r="I30" s="149">
        <f t="shared" si="15"/>
        <v>8000</v>
      </c>
      <c r="J30" s="149">
        <v>0</v>
      </c>
      <c r="K30" s="149">
        <v>0</v>
      </c>
      <c r="L30" s="153">
        <f t="shared" ref="L30" si="19">SUM(I30:K30)</f>
        <v>8000</v>
      </c>
    </row>
    <row r="31" spans="1:12" x14ac:dyDescent="0.25">
      <c r="A31" s="148">
        <v>43641</v>
      </c>
      <c r="B31" s="149" t="s">
        <v>31</v>
      </c>
      <c r="C31" s="150" t="s">
        <v>4</v>
      </c>
      <c r="D31" s="151">
        <v>1000</v>
      </c>
      <c r="E31" s="152">
        <v>1120</v>
      </c>
      <c r="F31" s="152">
        <v>1120</v>
      </c>
      <c r="G31" s="152">
        <v>0</v>
      </c>
      <c r="H31" s="149">
        <v>0</v>
      </c>
      <c r="I31" s="149">
        <f t="shared" si="15"/>
        <v>0</v>
      </c>
      <c r="J31" s="149">
        <v>0</v>
      </c>
      <c r="K31" s="149">
        <v>0</v>
      </c>
      <c r="L31" s="153">
        <f t="shared" ref="L31" si="20">SUM(I31:K31)</f>
        <v>0</v>
      </c>
    </row>
    <row r="32" spans="1:12" x14ac:dyDescent="0.25">
      <c r="A32" s="148">
        <v>43640</v>
      </c>
      <c r="B32" s="149" t="s">
        <v>31</v>
      </c>
      <c r="C32" s="150" t="s">
        <v>4</v>
      </c>
      <c r="D32" s="151">
        <v>1000</v>
      </c>
      <c r="E32" s="152">
        <v>1107</v>
      </c>
      <c r="F32" s="152">
        <v>1117</v>
      </c>
      <c r="G32" s="152">
        <v>0</v>
      </c>
      <c r="H32" s="149">
        <v>0</v>
      </c>
      <c r="I32" s="149">
        <f t="shared" si="15"/>
        <v>10000</v>
      </c>
      <c r="J32" s="149">
        <v>0</v>
      </c>
      <c r="K32" s="149">
        <v>0</v>
      </c>
      <c r="L32" s="153">
        <f t="shared" ref="L32" si="21">SUM(I32:K32)</f>
        <v>10000</v>
      </c>
    </row>
    <row r="33" spans="1:12" x14ac:dyDescent="0.25">
      <c r="A33" s="148">
        <v>43637</v>
      </c>
      <c r="B33" s="149" t="s">
        <v>33</v>
      </c>
      <c r="C33" s="150" t="s">
        <v>20</v>
      </c>
      <c r="D33" s="151">
        <v>1000</v>
      </c>
      <c r="E33" s="152">
        <v>1268</v>
      </c>
      <c r="F33" s="152">
        <v>1259</v>
      </c>
      <c r="G33" s="152">
        <v>0</v>
      </c>
      <c r="H33" s="149">
        <v>0</v>
      </c>
      <c r="I33" s="149">
        <f>SUM(E33-F33)*D33</f>
        <v>9000</v>
      </c>
      <c r="J33" s="149">
        <v>0</v>
      </c>
      <c r="K33" s="149">
        <v>0</v>
      </c>
      <c r="L33" s="153">
        <f t="shared" ref="L33" si="22">SUM(I33:K33)</f>
        <v>9000</v>
      </c>
    </row>
    <row r="34" spans="1:12" x14ac:dyDescent="0.25">
      <c r="A34" s="148">
        <v>43637</v>
      </c>
      <c r="B34" s="149" t="s">
        <v>178</v>
      </c>
      <c r="C34" s="150" t="s">
        <v>4</v>
      </c>
      <c r="D34" s="151">
        <v>1000</v>
      </c>
      <c r="E34" s="152">
        <v>920</v>
      </c>
      <c r="F34" s="152">
        <v>920</v>
      </c>
      <c r="G34" s="152">
        <v>0</v>
      </c>
      <c r="H34" s="149">
        <v>0</v>
      </c>
      <c r="I34" s="149">
        <f t="shared" ref="I34:I41" si="23">SUM(F34-E34)*D34</f>
        <v>0</v>
      </c>
      <c r="J34" s="149">
        <v>0</v>
      </c>
      <c r="K34" s="149">
        <v>0</v>
      </c>
      <c r="L34" s="153">
        <f t="shared" ref="L34" si="24">SUM(I34:K34)</f>
        <v>0</v>
      </c>
    </row>
    <row r="35" spans="1:12" x14ac:dyDescent="0.25">
      <c r="A35" s="148">
        <v>43637</v>
      </c>
      <c r="B35" s="149" t="s">
        <v>319</v>
      </c>
      <c r="C35" s="150" t="s">
        <v>4</v>
      </c>
      <c r="D35" s="151">
        <v>1000</v>
      </c>
      <c r="E35" s="152">
        <v>1360</v>
      </c>
      <c r="F35" s="152">
        <v>1370</v>
      </c>
      <c r="G35" s="152">
        <v>0</v>
      </c>
      <c r="H35" s="149">
        <v>0</v>
      </c>
      <c r="I35" s="149">
        <f t="shared" si="23"/>
        <v>10000</v>
      </c>
      <c r="J35" s="149">
        <v>0</v>
      </c>
      <c r="K35" s="149">
        <v>0</v>
      </c>
      <c r="L35" s="153">
        <f t="shared" ref="L35" si="25">SUM(I35:K35)</f>
        <v>10000</v>
      </c>
    </row>
    <row r="36" spans="1:12" x14ac:dyDescent="0.25">
      <c r="A36" s="148">
        <v>43636</v>
      </c>
      <c r="B36" s="149" t="s">
        <v>36</v>
      </c>
      <c r="C36" s="150" t="s">
        <v>4</v>
      </c>
      <c r="D36" s="151">
        <v>500</v>
      </c>
      <c r="E36" s="152">
        <v>2200</v>
      </c>
      <c r="F36" s="152">
        <v>2200</v>
      </c>
      <c r="G36" s="152">
        <v>0</v>
      </c>
      <c r="H36" s="149">
        <v>0</v>
      </c>
      <c r="I36" s="149">
        <f t="shared" si="23"/>
        <v>0</v>
      </c>
      <c r="J36" s="149">
        <v>0</v>
      </c>
      <c r="K36" s="149">
        <v>0</v>
      </c>
      <c r="L36" s="153">
        <f t="shared" ref="L36:L38" si="26">SUM(I36:K36)</f>
        <v>0</v>
      </c>
    </row>
    <row r="37" spans="1:12" x14ac:dyDescent="0.25">
      <c r="A37" s="148">
        <v>43636</v>
      </c>
      <c r="B37" s="149" t="s">
        <v>31</v>
      </c>
      <c r="C37" s="150" t="s">
        <v>4</v>
      </c>
      <c r="D37" s="151">
        <v>1000</v>
      </c>
      <c r="E37" s="152">
        <v>1080</v>
      </c>
      <c r="F37" s="152">
        <v>1080</v>
      </c>
      <c r="G37" s="152">
        <v>0</v>
      </c>
      <c r="H37" s="149">
        <v>0</v>
      </c>
      <c r="I37" s="149">
        <f t="shared" si="23"/>
        <v>0</v>
      </c>
      <c r="J37" s="149">
        <v>0</v>
      </c>
      <c r="K37" s="149">
        <v>0</v>
      </c>
      <c r="L37" s="153">
        <f t="shared" ref="L37" si="27">SUM(I37:K37)</f>
        <v>0</v>
      </c>
    </row>
    <row r="38" spans="1:12" x14ac:dyDescent="0.25">
      <c r="A38" s="148">
        <v>43636</v>
      </c>
      <c r="B38" s="149" t="s">
        <v>325</v>
      </c>
      <c r="C38" s="150" t="s">
        <v>4</v>
      </c>
      <c r="D38" s="151">
        <v>2000</v>
      </c>
      <c r="E38" s="152">
        <v>616</v>
      </c>
      <c r="F38" s="152">
        <v>622</v>
      </c>
      <c r="G38" s="152">
        <v>625</v>
      </c>
      <c r="H38" s="149">
        <v>0</v>
      </c>
      <c r="I38" s="149">
        <f t="shared" si="23"/>
        <v>12000</v>
      </c>
      <c r="J38" s="149">
        <f>SUM(G38-F38)*D38</f>
        <v>6000</v>
      </c>
      <c r="K38" s="149">
        <v>0</v>
      </c>
      <c r="L38" s="153">
        <f t="shared" si="26"/>
        <v>18000</v>
      </c>
    </row>
    <row r="39" spans="1:12" x14ac:dyDescent="0.25">
      <c r="A39" s="148">
        <v>43635</v>
      </c>
      <c r="B39" s="149" t="s">
        <v>324</v>
      </c>
      <c r="C39" s="150" t="s">
        <v>4</v>
      </c>
      <c r="D39" s="151">
        <v>2000</v>
      </c>
      <c r="E39" s="152">
        <v>608</v>
      </c>
      <c r="F39" s="152">
        <v>613</v>
      </c>
      <c r="G39" s="152">
        <v>0</v>
      </c>
      <c r="H39" s="149">
        <v>0</v>
      </c>
      <c r="I39" s="149">
        <f t="shared" si="23"/>
        <v>10000</v>
      </c>
      <c r="J39" s="149">
        <v>0</v>
      </c>
      <c r="K39" s="149">
        <v>0</v>
      </c>
      <c r="L39" s="153">
        <f t="shared" ref="L39" si="28">SUM(I39:K39)</f>
        <v>10000</v>
      </c>
    </row>
    <row r="40" spans="1:12" x14ac:dyDescent="0.25">
      <c r="A40" s="148">
        <v>43634</v>
      </c>
      <c r="B40" s="149" t="s">
        <v>31</v>
      </c>
      <c r="C40" s="150" t="s">
        <v>4</v>
      </c>
      <c r="D40" s="151">
        <v>1000</v>
      </c>
      <c r="E40" s="152">
        <v>1055</v>
      </c>
      <c r="F40" s="152">
        <v>1065</v>
      </c>
      <c r="G40" s="152">
        <v>0</v>
      </c>
      <c r="H40" s="149">
        <v>0</v>
      </c>
      <c r="I40" s="149">
        <f t="shared" si="23"/>
        <v>10000</v>
      </c>
      <c r="J40" s="149">
        <v>0</v>
      </c>
      <c r="K40" s="149">
        <v>0</v>
      </c>
      <c r="L40" s="153">
        <f t="shared" ref="L40" si="29">SUM(I40:K40)</f>
        <v>10000</v>
      </c>
    </row>
    <row r="41" spans="1:12" x14ac:dyDescent="0.25">
      <c r="A41" s="148">
        <v>43630</v>
      </c>
      <c r="B41" s="149" t="s">
        <v>321</v>
      </c>
      <c r="C41" s="150" t="s">
        <v>4</v>
      </c>
      <c r="D41" s="151">
        <v>1000</v>
      </c>
      <c r="E41" s="152">
        <v>1155</v>
      </c>
      <c r="F41" s="152">
        <v>1165</v>
      </c>
      <c r="G41" s="152">
        <v>1175</v>
      </c>
      <c r="H41" s="149">
        <v>0</v>
      </c>
      <c r="I41" s="149">
        <f t="shared" si="23"/>
        <v>10000</v>
      </c>
      <c r="J41" s="149">
        <f>SUM(G41-F41)*D41</f>
        <v>10000</v>
      </c>
      <c r="K41" s="149">
        <v>0</v>
      </c>
      <c r="L41" s="153">
        <f t="shared" ref="L41" si="30">SUM(I41:K41)</f>
        <v>20000</v>
      </c>
    </row>
    <row r="42" spans="1:12" x14ac:dyDescent="0.25">
      <c r="A42" s="148">
        <v>43629</v>
      </c>
      <c r="B42" s="149" t="s">
        <v>33</v>
      </c>
      <c r="C42" s="150" t="s">
        <v>20</v>
      </c>
      <c r="D42" s="151">
        <v>1000</v>
      </c>
      <c r="E42" s="152">
        <v>1310</v>
      </c>
      <c r="F42" s="152">
        <v>1300.5</v>
      </c>
      <c r="G42" s="152">
        <v>0</v>
      </c>
      <c r="H42" s="149">
        <v>0</v>
      </c>
      <c r="I42" s="149">
        <f>SUM(E42-F42)*D42</f>
        <v>9500</v>
      </c>
      <c r="J42" s="149">
        <v>0</v>
      </c>
      <c r="K42" s="149">
        <v>0</v>
      </c>
      <c r="L42" s="153">
        <f t="shared" ref="L42" si="31">SUM(I42:K42)</f>
        <v>9500</v>
      </c>
    </row>
    <row r="43" spans="1:12" x14ac:dyDescent="0.25">
      <c r="A43" s="148">
        <v>43628</v>
      </c>
      <c r="B43" s="149" t="s">
        <v>96</v>
      </c>
      <c r="C43" s="150" t="s">
        <v>4</v>
      </c>
      <c r="D43" s="151">
        <v>5000</v>
      </c>
      <c r="E43" s="152">
        <v>64</v>
      </c>
      <c r="F43" s="152">
        <v>64</v>
      </c>
      <c r="G43" s="152">
        <v>0</v>
      </c>
      <c r="H43" s="149">
        <v>0</v>
      </c>
      <c r="I43" s="149">
        <f t="shared" ref="I43" si="32">SUM(F43-E43)*D43</f>
        <v>0</v>
      </c>
      <c r="J43" s="149">
        <v>0</v>
      </c>
      <c r="K43" s="149">
        <v>0</v>
      </c>
      <c r="L43" s="153">
        <f t="shared" ref="L43" si="33">SUM(I43:K43)</f>
        <v>0</v>
      </c>
    </row>
    <row r="44" spans="1:12" x14ac:dyDescent="0.25">
      <c r="A44" s="148">
        <v>43627</v>
      </c>
      <c r="B44" s="149" t="s">
        <v>320</v>
      </c>
      <c r="C44" s="150" t="s">
        <v>4</v>
      </c>
      <c r="D44" s="151">
        <v>1000</v>
      </c>
      <c r="E44" s="152">
        <v>1304</v>
      </c>
      <c r="F44" s="152">
        <v>1290</v>
      </c>
      <c r="G44" s="152">
        <v>0</v>
      </c>
      <c r="H44" s="149">
        <v>0</v>
      </c>
      <c r="I44" s="149">
        <f t="shared" ref="I44" si="34">SUM(F44-E44)*D44</f>
        <v>-14000</v>
      </c>
      <c r="J44" s="149">
        <v>0</v>
      </c>
      <c r="K44" s="149">
        <v>0</v>
      </c>
      <c r="L44" s="153">
        <f t="shared" ref="L44" si="35">SUM(I44:K44)</f>
        <v>-14000</v>
      </c>
    </row>
    <row r="45" spans="1:12" x14ac:dyDescent="0.25">
      <c r="A45" s="148">
        <v>43627</v>
      </c>
      <c r="B45" s="149" t="s">
        <v>25</v>
      </c>
      <c r="C45" s="150" t="s">
        <v>4</v>
      </c>
      <c r="D45" s="151">
        <v>1000</v>
      </c>
      <c r="E45" s="152">
        <v>1400</v>
      </c>
      <c r="F45" s="152">
        <v>1385</v>
      </c>
      <c r="G45" s="152">
        <v>0</v>
      </c>
      <c r="H45" s="149">
        <v>0</v>
      </c>
      <c r="I45" s="149">
        <f t="shared" ref="I45" si="36">SUM(F45-E45)*D45</f>
        <v>-15000</v>
      </c>
      <c r="J45" s="149">
        <v>0</v>
      </c>
      <c r="K45" s="149">
        <v>0</v>
      </c>
      <c r="L45" s="153">
        <f t="shared" ref="L45" si="37">SUM(I45:K45)</f>
        <v>-15000</v>
      </c>
    </row>
    <row r="46" spans="1:12" x14ac:dyDescent="0.25">
      <c r="A46" s="148">
        <v>43626</v>
      </c>
      <c r="B46" s="149" t="s">
        <v>25</v>
      </c>
      <c r="C46" s="150" t="s">
        <v>4</v>
      </c>
      <c r="D46" s="151">
        <v>1000</v>
      </c>
      <c r="E46" s="152">
        <v>1380</v>
      </c>
      <c r="F46" s="152">
        <v>1380</v>
      </c>
      <c r="G46" s="152">
        <v>0</v>
      </c>
      <c r="H46" s="149">
        <v>0</v>
      </c>
      <c r="I46" s="149">
        <f t="shared" ref="I46" si="38">SUM(F46-E46)*D46</f>
        <v>0</v>
      </c>
      <c r="J46" s="149">
        <v>0</v>
      </c>
      <c r="K46" s="149">
        <v>0</v>
      </c>
      <c r="L46" s="153">
        <f t="shared" ref="L46" si="39">SUM(I46:K46)</f>
        <v>0</v>
      </c>
    </row>
    <row r="47" spans="1:12" x14ac:dyDescent="0.25">
      <c r="A47" s="148">
        <v>43626</v>
      </c>
      <c r="B47" s="149" t="s">
        <v>140</v>
      </c>
      <c r="C47" s="150" t="s">
        <v>4</v>
      </c>
      <c r="D47" s="151">
        <v>1000</v>
      </c>
      <c r="E47" s="152">
        <v>1274</v>
      </c>
      <c r="F47" s="152">
        <v>1283</v>
      </c>
      <c r="G47" s="152">
        <v>0</v>
      </c>
      <c r="H47" s="149">
        <v>0</v>
      </c>
      <c r="I47" s="149">
        <f t="shared" ref="I47" si="40">SUM(F47-E47)*D47</f>
        <v>9000</v>
      </c>
      <c r="J47" s="149">
        <v>0</v>
      </c>
      <c r="K47" s="149">
        <v>0</v>
      </c>
      <c r="L47" s="153">
        <f t="shared" ref="L47" si="41">SUM(I47:K47)</f>
        <v>9000</v>
      </c>
    </row>
    <row r="48" spans="1:12" x14ac:dyDescent="0.25">
      <c r="A48" s="148">
        <v>43623</v>
      </c>
      <c r="B48" s="149" t="s">
        <v>25</v>
      </c>
      <c r="C48" s="150" t="s">
        <v>4</v>
      </c>
      <c r="D48" s="151">
        <v>1000</v>
      </c>
      <c r="E48" s="152">
        <v>1375</v>
      </c>
      <c r="F48" s="152">
        <v>1385</v>
      </c>
      <c r="G48" s="152">
        <v>1395</v>
      </c>
      <c r="H48" s="149">
        <v>0</v>
      </c>
      <c r="I48" s="149">
        <f t="shared" ref="I48" si="42">SUM(F48-E48)*D48</f>
        <v>10000</v>
      </c>
      <c r="J48" s="149">
        <f>SUM(G48-F48)*D48</f>
        <v>10000</v>
      </c>
      <c r="K48" s="149">
        <v>0</v>
      </c>
      <c r="L48" s="153">
        <f t="shared" ref="L48" si="43">SUM(I48:K48)</f>
        <v>20000</v>
      </c>
    </row>
    <row r="49" spans="1:12" x14ac:dyDescent="0.25">
      <c r="A49" s="148">
        <v>43622</v>
      </c>
      <c r="B49" s="149" t="s">
        <v>25</v>
      </c>
      <c r="C49" s="150" t="s">
        <v>4</v>
      </c>
      <c r="D49" s="151">
        <v>1000</v>
      </c>
      <c r="E49" s="152">
        <v>1370</v>
      </c>
      <c r="F49" s="152">
        <v>1365</v>
      </c>
      <c r="G49" s="152">
        <v>0</v>
      </c>
      <c r="H49" s="149">
        <v>0</v>
      </c>
      <c r="I49" s="149">
        <f t="shared" ref="I49" si="44">SUM(F49-E49)*D49</f>
        <v>-5000</v>
      </c>
      <c r="J49" s="149">
        <v>0</v>
      </c>
      <c r="K49" s="149">
        <v>0</v>
      </c>
      <c r="L49" s="153">
        <f t="shared" ref="L49" si="45">SUM(I49:K49)</f>
        <v>-5000</v>
      </c>
    </row>
    <row r="50" spans="1:12" x14ac:dyDescent="0.25">
      <c r="A50" s="148">
        <v>43622</v>
      </c>
      <c r="B50" s="149" t="s">
        <v>301</v>
      </c>
      <c r="C50" s="150" t="s">
        <v>4</v>
      </c>
      <c r="D50" s="151">
        <v>500</v>
      </c>
      <c r="E50" s="152">
        <v>2350</v>
      </c>
      <c r="F50" s="152">
        <v>2370</v>
      </c>
      <c r="G50" s="152">
        <v>2390</v>
      </c>
      <c r="H50" s="149">
        <v>0</v>
      </c>
      <c r="I50" s="149">
        <f t="shared" ref="I50" si="46">SUM(F50-E50)*D50</f>
        <v>10000</v>
      </c>
      <c r="J50" s="149">
        <f>SUM(G50-F50)*D50</f>
        <v>10000</v>
      </c>
      <c r="K50" s="149">
        <v>0</v>
      </c>
      <c r="L50" s="153">
        <f t="shared" ref="L50" si="47">SUM(I50:K50)</f>
        <v>20000</v>
      </c>
    </row>
    <row r="51" spans="1:12" x14ac:dyDescent="0.25">
      <c r="A51" s="148">
        <v>43620</v>
      </c>
      <c r="B51" s="149" t="s">
        <v>290</v>
      </c>
      <c r="C51" s="150" t="s">
        <v>4</v>
      </c>
      <c r="D51" s="151">
        <v>1000</v>
      </c>
      <c r="E51" s="152">
        <v>805</v>
      </c>
      <c r="F51" s="152">
        <v>795</v>
      </c>
      <c r="G51" s="152">
        <v>0</v>
      </c>
      <c r="H51" s="149">
        <v>0</v>
      </c>
      <c r="I51" s="149">
        <f t="shared" ref="I51" si="48">SUM(F51-E51)*D51</f>
        <v>-10000</v>
      </c>
      <c r="J51" s="149">
        <v>0</v>
      </c>
      <c r="K51" s="149">
        <v>0</v>
      </c>
      <c r="L51" s="153">
        <f t="shared" ref="L51" si="49">SUM(I51:K51)</f>
        <v>-10000</v>
      </c>
    </row>
    <row r="52" spans="1:12" x14ac:dyDescent="0.25">
      <c r="A52" s="148">
        <v>43620</v>
      </c>
      <c r="B52" s="149" t="s">
        <v>89</v>
      </c>
      <c r="C52" s="150" t="s">
        <v>4</v>
      </c>
      <c r="D52" s="151">
        <v>1000</v>
      </c>
      <c r="E52" s="152">
        <v>1582</v>
      </c>
      <c r="F52" s="152">
        <v>1565</v>
      </c>
      <c r="G52" s="152">
        <v>0</v>
      </c>
      <c r="H52" s="149">
        <v>0</v>
      </c>
      <c r="I52" s="149">
        <f t="shared" ref="I52" si="50">SUM(F52-E52)*D52</f>
        <v>-17000</v>
      </c>
      <c r="J52" s="149">
        <v>0</v>
      </c>
      <c r="K52" s="149">
        <v>0</v>
      </c>
      <c r="L52" s="153">
        <f t="shared" ref="L52" si="51">SUM(I52:K52)</f>
        <v>-17000</v>
      </c>
    </row>
    <row r="53" spans="1:12" x14ac:dyDescent="0.25">
      <c r="A53" s="148">
        <v>43619</v>
      </c>
      <c r="B53" s="149" t="s">
        <v>65</v>
      </c>
      <c r="C53" s="150" t="s">
        <v>4</v>
      </c>
      <c r="D53" s="151">
        <v>1000</v>
      </c>
      <c r="E53" s="152">
        <v>1530</v>
      </c>
      <c r="F53" s="152">
        <v>1532.5</v>
      </c>
      <c r="G53" s="152">
        <v>0</v>
      </c>
      <c r="H53" s="149">
        <v>0</v>
      </c>
      <c r="I53" s="149">
        <f t="shared" ref="I53" si="52">SUM(F53-E53)*D53</f>
        <v>2500</v>
      </c>
      <c r="J53" s="149">
        <v>0</v>
      </c>
      <c r="K53" s="149">
        <v>0</v>
      </c>
      <c r="L53" s="153">
        <f t="shared" ref="L53" si="53">SUM(I53:K53)</f>
        <v>2500</v>
      </c>
    </row>
    <row r="54" spans="1:12" x14ac:dyDescent="0.25">
      <c r="A54" s="148">
        <v>43619</v>
      </c>
      <c r="B54" s="149" t="s">
        <v>33</v>
      </c>
      <c r="C54" s="150" t="s">
        <v>4</v>
      </c>
      <c r="D54" s="151">
        <v>1000</v>
      </c>
      <c r="E54" s="152">
        <v>1343</v>
      </c>
      <c r="F54" s="152">
        <v>1351</v>
      </c>
      <c r="G54" s="152">
        <v>0</v>
      </c>
      <c r="H54" s="149">
        <v>0</v>
      </c>
      <c r="I54" s="149">
        <f t="shared" ref="I54" si="54">SUM(F54-E54)*D54</f>
        <v>8000</v>
      </c>
      <c r="J54" s="149">
        <v>0</v>
      </c>
      <c r="K54" s="149">
        <v>0</v>
      </c>
      <c r="L54" s="153">
        <f t="shared" ref="L54" si="55">SUM(I54:K54)</f>
        <v>8000</v>
      </c>
    </row>
    <row r="55" spans="1:12" x14ac:dyDescent="0.25">
      <c r="A55" s="169"/>
      <c r="B55" s="169"/>
      <c r="C55" s="169"/>
      <c r="D55" s="169"/>
      <c r="E55" s="169"/>
      <c r="F55" s="169"/>
      <c r="G55" s="169"/>
      <c r="H55" s="170"/>
      <c r="I55" s="171">
        <f>SUM(I25:I54)</f>
        <v>76000</v>
      </c>
      <c r="J55" s="170"/>
      <c r="K55" s="170" t="s">
        <v>282</v>
      </c>
      <c r="L55" s="171">
        <f>SUM(L25:L54)</f>
        <v>112000</v>
      </c>
    </row>
    <row r="56" spans="1:12" x14ac:dyDescent="0.25">
      <c r="A56" s="201">
        <v>43586</v>
      </c>
      <c r="B56" s="172"/>
      <c r="C56" s="172"/>
      <c r="D56" s="172"/>
      <c r="E56" s="172"/>
      <c r="F56" s="172"/>
      <c r="G56" s="152"/>
      <c r="H56" s="149"/>
      <c r="I56" s="149"/>
      <c r="J56" s="149"/>
      <c r="K56" s="149"/>
      <c r="L56" s="153"/>
    </row>
    <row r="57" spans="1:12" x14ac:dyDescent="0.25">
      <c r="A57" s="202" t="s">
        <v>307</v>
      </c>
      <c r="B57" s="203" t="s">
        <v>308</v>
      </c>
      <c r="C57" s="179" t="s">
        <v>309</v>
      </c>
      <c r="D57" s="204" t="s">
        <v>310</v>
      </c>
      <c r="E57" s="204" t="s">
        <v>311</v>
      </c>
      <c r="F57" s="179" t="s">
        <v>298</v>
      </c>
      <c r="G57" s="152"/>
      <c r="H57" s="149"/>
      <c r="I57" s="149"/>
      <c r="J57" s="149"/>
      <c r="K57" s="149"/>
      <c r="L57" s="149"/>
    </row>
    <row r="58" spans="1:12" x14ac:dyDescent="0.25">
      <c r="A58" s="173" t="s">
        <v>322</v>
      </c>
      <c r="B58" s="174">
        <v>6</v>
      </c>
      <c r="C58" s="175">
        <f>SUM(A58-B58)</f>
        <v>26</v>
      </c>
      <c r="D58" s="176">
        <v>6</v>
      </c>
      <c r="E58" s="175">
        <f>SUM(C58-D58)</f>
        <v>20</v>
      </c>
      <c r="F58" s="175">
        <f>E58*100/C58</f>
        <v>76.92307692307692</v>
      </c>
      <c r="G58" s="152"/>
      <c r="H58" s="149"/>
      <c r="I58" s="149"/>
      <c r="J58" s="149"/>
      <c r="K58" s="149"/>
      <c r="L58" s="149"/>
    </row>
    <row r="59" spans="1:12" x14ac:dyDescent="0.25">
      <c r="A59" s="148"/>
      <c r="B59" s="149"/>
      <c r="C59" s="150"/>
      <c r="D59" s="151"/>
      <c r="E59" s="152"/>
      <c r="F59" s="152"/>
      <c r="G59" s="152"/>
      <c r="H59" s="149"/>
      <c r="I59" s="149"/>
      <c r="J59" s="149"/>
      <c r="K59" s="149"/>
      <c r="L59" s="149"/>
    </row>
    <row r="60" spans="1:12" x14ac:dyDescent="0.25">
      <c r="A60" s="205"/>
      <c r="B60" s="177"/>
      <c r="C60" s="177"/>
      <c r="D60" s="206"/>
      <c r="E60" s="206"/>
      <c r="F60" s="201">
        <v>43586</v>
      </c>
      <c r="G60" s="205"/>
      <c r="H60" s="177"/>
      <c r="I60" s="177"/>
      <c r="J60" s="206"/>
      <c r="K60" s="206"/>
      <c r="L60" s="206"/>
    </row>
    <row r="61" spans="1:12" x14ac:dyDescent="0.25">
      <c r="A61" s="148"/>
      <c r="B61" s="149"/>
      <c r="C61" s="150"/>
      <c r="D61" s="151"/>
      <c r="E61" s="152"/>
      <c r="F61" s="152"/>
      <c r="G61" s="152"/>
      <c r="H61" s="149"/>
      <c r="I61" s="149"/>
      <c r="J61" s="149"/>
      <c r="K61" s="149"/>
      <c r="L61" s="153"/>
    </row>
    <row r="62" spans="1:12" x14ac:dyDescent="0.25">
      <c r="A62" s="148">
        <v>43616</v>
      </c>
      <c r="B62" s="149" t="s">
        <v>66</v>
      </c>
      <c r="C62" s="150" t="s">
        <v>4</v>
      </c>
      <c r="D62" s="151">
        <v>1000</v>
      </c>
      <c r="E62" s="152">
        <v>1786</v>
      </c>
      <c r="F62" s="152">
        <v>1793</v>
      </c>
      <c r="G62" s="152">
        <v>0</v>
      </c>
      <c r="H62" s="149">
        <v>0</v>
      </c>
      <c r="I62" s="149">
        <f t="shared" ref="I62" si="56">SUM(F62-E62)*D62</f>
        <v>7000</v>
      </c>
      <c r="J62" s="149">
        <v>0</v>
      </c>
      <c r="K62" s="149">
        <v>0</v>
      </c>
      <c r="L62" s="153">
        <f t="shared" ref="L62" si="57">SUM(I62:K62)</f>
        <v>7000</v>
      </c>
    </row>
    <row r="63" spans="1:12" x14ac:dyDescent="0.25">
      <c r="A63" s="148">
        <v>43616</v>
      </c>
      <c r="B63" s="149" t="s">
        <v>51</v>
      </c>
      <c r="C63" s="150" t="s">
        <v>4</v>
      </c>
      <c r="D63" s="151">
        <v>1000</v>
      </c>
      <c r="E63" s="152">
        <v>1043</v>
      </c>
      <c r="F63" s="152">
        <v>1028</v>
      </c>
      <c r="G63" s="152">
        <v>0</v>
      </c>
      <c r="H63" s="149">
        <v>0</v>
      </c>
      <c r="I63" s="149">
        <f t="shared" ref="I63" si="58">SUM(F63-E63)*D63</f>
        <v>-15000</v>
      </c>
      <c r="J63" s="149">
        <v>0</v>
      </c>
      <c r="K63" s="149">
        <v>0</v>
      </c>
      <c r="L63" s="153">
        <f t="shared" ref="L63" si="59">SUM(I63:K63)</f>
        <v>-15000</v>
      </c>
    </row>
    <row r="64" spans="1:12" x14ac:dyDescent="0.25">
      <c r="A64" s="148">
        <v>43615</v>
      </c>
      <c r="B64" s="149" t="s">
        <v>140</v>
      </c>
      <c r="C64" s="150" t="s">
        <v>4</v>
      </c>
      <c r="D64" s="151">
        <v>1000</v>
      </c>
      <c r="E64" s="152">
        <v>1285</v>
      </c>
      <c r="F64" s="152">
        <v>1295</v>
      </c>
      <c r="G64" s="152">
        <v>1305</v>
      </c>
      <c r="H64" s="149">
        <v>0</v>
      </c>
      <c r="I64" s="149">
        <f t="shared" ref="I64" si="60">SUM(F64-E64)*D64</f>
        <v>10000</v>
      </c>
      <c r="J64" s="149">
        <f>SUM(G64-F64)*D64</f>
        <v>10000</v>
      </c>
      <c r="K64" s="149">
        <v>0</v>
      </c>
      <c r="L64" s="153">
        <f t="shared" ref="L64" si="61">SUM(I64:K64)</f>
        <v>20000</v>
      </c>
    </row>
    <row r="65" spans="1:12" x14ac:dyDescent="0.25">
      <c r="A65" s="148">
        <v>43614</v>
      </c>
      <c r="B65" s="149" t="s">
        <v>65</v>
      </c>
      <c r="C65" s="150" t="s">
        <v>4</v>
      </c>
      <c r="D65" s="151">
        <v>1000</v>
      </c>
      <c r="E65" s="152">
        <v>1522</v>
      </c>
      <c r="F65" s="152">
        <v>1532</v>
      </c>
      <c r="G65" s="152">
        <v>0</v>
      </c>
      <c r="H65" s="149">
        <v>0</v>
      </c>
      <c r="I65" s="149">
        <f t="shared" ref="I65:I67" si="62">SUM(F65-E65)*D65</f>
        <v>10000</v>
      </c>
      <c r="J65" s="149">
        <v>0</v>
      </c>
      <c r="K65" s="149">
        <v>0</v>
      </c>
      <c r="L65" s="153">
        <f t="shared" ref="L65:L67" si="63">SUM(I65:K65)</f>
        <v>10000</v>
      </c>
    </row>
    <row r="66" spans="1:12" x14ac:dyDescent="0.25">
      <c r="A66" s="148">
        <v>43614</v>
      </c>
      <c r="B66" s="149" t="s">
        <v>299</v>
      </c>
      <c r="C66" s="150" t="s">
        <v>4</v>
      </c>
      <c r="D66" s="151">
        <v>200</v>
      </c>
      <c r="E66" s="152">
        <v>2120</v>
      </c>
      <c r="F66" s="152">
        <v>2130</v>
      </c>
      <c r="G66" s="152">
        <v>0</v>
      </c>
      <c r="H66" s="149">
        <v>0</v>
      </c>
      <c r="I66" s="149">
        <f t="shared" si="62"/>
        <v>2000</v>
      </c>
      <c r="J66" s="149">
        <v>0</v>
      </c>
      <c r="K66" s="149">
        <v>0</v>
      </c>
      <c r="L66" s="153">
        <f t="shared" si="63"/>
        <v>2000</v>
      </c>
    </row>
    <row r="67" spans="1:12" x14ac:dyDescent="0.25">
      <c r="A67" s="148">
        <v>43613</v>
      </c>
      <c r="B67" s="149" t="s">
        <v>33</v>
      </c>
      <c r="C67" s="150" t="s">
        <v>4</v>
      </c>
      <c r="D67" s="151">
        <v>1000</v>
      </c>
      <c r="E67" s="152">
        <v>1350</v>
      </c>
      <c r="F67" s="152">
        <v>1335</v>
      </c>
      <c r="G67" s="152">
        <v>0</v>
      </c>
      <c r="H67" s="149">
        <v>0</v>
      </c>
      <c r="I67" s="149">
        <f t="shared" si="62"/>
        <v>-15000</v>
      </c>
      <c r="J67" s="149">
        <v>0</v>
      </c>
      <c r="K67" s="149">
        <v>0</v>
      </c>
      <c r="L67" s="153">
        <f t="shared" si="63"/>
        <v>-15000</v>
      </c>
    </row>
    <row r="68" spans="1:12" x14ac:dyDescent="0.25">
      <c r="A68" s="148">
        <v>43612</v>
      </c>
      <c r="B68" s="149" t="s">
        <v>33</v>
      </c>
      <c r="C68" s="150" t="s">
        <v>4</v>
      </c>
      <c r="D68" s="151">
        <v>1000</v>
      </c>
      <c r="E68" s="152">
        <v>1336</v>
      </c>
      <c r="F68" s="152">
        <v>1336</v>
      </c>
      <c r="G68" s="152">
        <v>0</v>
      </c>
      <c r="H68" s="149">
        <v>0</v>
      </c>
      <c r="I68" s="149">
        <v>0</v>
      </c>
      <c r="J68" s="149">
        <v>0</v>
      </c>
      <c r="K68" s="149">
        <v>0</v>
      </c>
      <c r="L68" s="153">
        <f t="shared" ref="L68" si="64">SUM(I68:K68)</f>
        <v>0</v>
      </c>
    </row>
    <row r="69" spans="1:12" x14ac:dyDescent="0.25">
      <c r="A69" s="148">
        <v>43612</v>
      </c>
      <c r="B69" s="149" t="s">
        <v>79</v>
      </c>
      <c r="C69" s="150" t="s">
        <v>4</v>
      </c>
      <c r="D69" s="151">
        <v>1000</v>
      </c>
      <c r="E69" s="152">
        <v>1050</v>
      </c>
      <c r="F69" s="152">
        <v>1050</v>
      </c>
      <c r="G69" s="152">
        <v>0</v>
      </c>
      <c r="H69" s="149">
        <v>0</v>
      </c>
      <c r="I69" s="149">
        <v>0</v>
      </c>
      <c r="J69" s="149">
        <v>0</v>
      </c>
      <c r="K69" s="149">
        <v>0</v>
      </c>
      <c r="L69" s="153">
        <f t="shared" ref="L69" si="65">SUM(I69:K69)</f>
        <v>0</v>
      </c>
    </row>
    <row r="70" spans="1:12" x14ac:dyDescent="0.25">
      <c r="A70" s="148">
        <v>43609</v>
      </c>
      <c r="B70" s="149" t="s">
        <v>51</v>
      </c>
      <c r="C70" s="150" t="s">
        <v>4</v>
      </c>
      <c r="D70" s="151">
        <v>1000</v>
      </c>
      <c r="E70" s="152">
        <v>1011</v>
      </c>
      <c r="F70" s="152">
        <v>1020</v>
      </c>
      <c r="G70" s="152">
        <v>1030</v>
      </c>
      <c r="H70" s="149">
        <v>0</v>
      </c>
      <c r="I70" s="149">
        <f t="shared" ref="I70" si="66">SUM(F70-E70)*D70</f>
        <v>9000</v>
      </c>
      <c r="J70" s="149">
        <f>SUM(G70-F70)*D70</f>
        <v>10000</v>
      </c>
      <c r="K70" s="149">
        <v>0</v>
      </c>
      <c r="L70" s="153">
        <f t="shared" ref="L70" si="67">SUM(I70:K70)</f>
        <v>19000</v>
      </c>
    </row>
    <row r="71" spans="1:12" x14ac:dyDescent="0.25">
      <c r="A71" s="148">
        <v>43609</v>
      </c>
      <c r="B71" s="149" t="s">
        <v>319</v>
      </c>
      <c r="C71" s="150" t="s">
        <v>4</v>
      </c>
      <c r="D71" s="151">
        <v>1000</v>
      </c>
      <c r="E71" s="152">
        <v>1410</v>
      </c>
      <c r="F71" s="152">
        <v>1420</v>
      </c>
      <c r="G71" s="152">
        <v>0</v>
      </c>
      <c r="H71" s="149">
        <v>0</v>
      </c>
      <c r="I71" s="149">
        <f t="shared" ref="I71" si="68">SUM(F71-E71)*D71</f>
        <v>10000</v>
      </c>
      <c r="J71" s="149">
        <v>0</v>
      </c>
      <c r="K71" s="149">
        <v>0</v>
      </c>
      <c r="L71" s="153">
        <f t="shared" ref="L71" si="69">SUM(I71:K71)</f>
        <v>10000</v>
      </c>
    </row>
    <row r="72" spans="1:12" x14ac:dyDescent="0.25">
      <c r="A72" s="148">
        <v>43608</v>
      </c>
      <c r="B72" s="149" t="s">
        <v>58</v>
      </c>
      <c r="C72" s="150" t="s">
        <v>4</v>
      </c>
      <c r="D72" s="151">
        <v>1000</v>
      </c>
      <c r="E72" s="152">
        <v>1605</v>
      </c>
      <c r="F72" s="152">
        <v>1618</v>
      </c>
      <c r="G72" s="152">
        <v>0</v>
      </c>
      <c r="H72" s="149">
        <v>0</v>
      </c>
      <c r="I72" s="149">
        <f t="shared" ref="I72" si="70">SUM(F72-E72)*D72</f>
        <v>13000</v>
      </c>
      <c r="J72" s="149">
        <v>0</v>
      </c>
      <c r="K72" s="149">
        <v>0</v>
      </c>
      <c r="L72" s="153">
        <f t="shared" ref="L72" si="71">SUM(I72:K72)</f>
        <v>13000</v>
      </c>
    </row>
    <row r="73" spans="1:12" x14ac:dyDescent="0.25">
      <c r="A73" s="148">
        <v>43607</v>
      </c>
      <c r="B73" s="149" t="s">
        <v>65</v>
      </c>
      <c r="C73" s="150" t="s">
        <v>4</v>
      </c>
      <c r="D73" s="151">
        <v>1000</v>
      </c>
      <c r="E73" s="152">
        <v>1500</v>
      </c>
      <c r="F73" s="152">
        <v>1512</v>
      </c>
      <c r="G73" s="152">
        <v>0</v>
      </c>
      <c r="H73" s="149">
        <v>0</v>
      </c>
      <c r="I73" s="149">
        <f t="shared" ref="I73" si="72">SUM(F73-E73)*D73</f>
        <v>12000</v>
      </c>
      <c r="J73" s="149">
        <v>0</v>
      </c>
      <c r="K73" s="149">
        <v>0</v>
      </c>
      <c r="L73" s="153">
        <f t="shared" ref="L73" si="73">SUM(I73:K73)</f>
        <v>12000</v>
      </c>
    </row>
    <row r="74" spans="1:12" x14ac:dyDescent="0.25">
      <c r="A74" s="148">
        <v>43606</v>
      </c>
      <c r="B74" s="149" t="s">
        <v>31</v>
      </c>
      <c r="C74" s="150" t="s">
        <v>4</v>
      </c>
      <c r="D74" s="151">
        <v>1000</v>
      </c>
      <c r="E74" s="152">
        <v>1122</v>
      </c>
      <c r="F74" s="152">
        <v>1132</v>
      </c>
      <c r="G74" s="152">
        <v>1142</v>
      </c>
      <c r="H74" s="149">
        <v>0</v>
      </c>
      <c r="I74" s="149">
        <f t="shared" ref="I74:I76" si="74">SUM(F74-E74)*D74</f>
        <v>10000</v>
      </c>
      <c r="J74" s="149">
        <f>SUM(G74-F74)*D74</f>
        <v>10000</v>
      </c>
      <c r="K74" s="149">
        <v>0</v>
      </c>
      <c r="L74" s="153">
        <f t="shared" ref="L74" si="75">SUM(I74:K74)</f>
        <v>20000</v>
      </c>
    </row>
    <row r="75" spans="1:12" x14ac:dyDescent="0.25">
      <c r="A75" s="148">
        <v>43605</v>
      </c>
      <c r="B75" s="149" t="s">
        <v>25</v>
      </c>
      <c r="C75" s="150" t="s">
        <v>4</v>
      </c>
      <c r="D75" s="151">
        <v>1000</v>
      </c>
      <c r="E75" s="152">
        <v>1200</v>
      </c>
      <c r="F75" s="152">
        <v>1200</v>
      </c>
      <c r="G75" s="152">
        <v>0</v>
      </c>
      <c r="H75" s="149">
        <v>0</v>
      </c>
      <c r="I75" s="149">
        <v>0</v>
      </c>
      <c r="J75" s="149">
        <v>0</v>
      </c>
      <c r="K75" s="149">
        <v>0</v>
      </c>
      <c r="L75" s="153">
        <f t="shared" ref="L75" si="76">SUM(I75:K75)</f>
        <v>0</v>
      </c>
    </row>
    <row r="76" spans="1:12" x14ac:dyDescent="0.25">
      <c r="A76" s="148">
        <v>43605</v>
      </c>
      <c r="B76" s="149" t="s">
        <v>318</v>
      </c>
      <c r="C76" s="150" t="s">
        <v>4</v>
      </c>
      <c r="D76" s="151">
        <v>1000</v>
      </c>
      <c r="E76" s="152">
        <v>1355</v>
      </c>
      <c r="F76" s="152">
        <v>1365</v>
      </c>
      <c r="G76" s="152">
        <v>1375</v>
      </c>
      <c r="H76" s="149">
        <v>0</v>
      </c>
      <c r="I76" s="149">
        <f t="shared" si="74"/>
        <v>10000</v>
      </c>
      <c r="J76" s="149">
        <f>SUM(G76-F76)*D76</f>
        <v>10000</v>
      </c>
      <c r="K76" s="149">
        <v>0</v>
      </c>
      <c r="L76" s="153">
        <f t="shared" ref="L76" si="77">SUM(I76:K76)</f>
        <v>20000</v>
      </c>
    </row>
    <row r="77" spans="1:12" x14ac:dyDescent="0.25">
      <c r="A77" s="148">
        <v>43602</v>
      </c>
      <c r="B77" s="149" t="s">
        <v>35</v>
      </c>
      <c r="C77" s="150" t="s">
        <v>4</v>
      </c>
      <c r="D77" s="151">
        <v>200</v>
      </c>
      <c r="E77" s="152">
        <v>7675</v>
      </c>
      <c r="F77" s="152">
        <v>7725</v>
      </c>
      <c r="G77" s="152">
        <v>7780</v>
      </c>
      <c r="H77" s="149">
        <v>0</v>
      </c>
      <c r="I77" s="149">
        <f t="shared" ref="I77:I82" si="78">SUM(F77-E77)*D77</f>
        <v>10000</v>
      </c>
      <c r="J77" s="149">
        <f>SUM(G77-F77)*D77</f>
        <v>11000</v>
      </c>
      <c r="K77" s="149">
        <v>0</v>
      </c>
      <c r="L77" s="153">
        <f t="shared" ref="L77" si="79">SUM(I77:K77)</f>
        <v>21000</v>
      </c>
    </row>
    <row r="78" spans="1:12" x14ac:dyDescent="0.25">
      <c r="A78" s="148">
        <v>43601</v>
      </c>
      <c r="B78" s="149" t="s">
        <v>317</v>
      </c>
      <c r="C78" s="150" t="s">
        <v>4</v>
      </c>
      <c r="D78" s="151">
        <v>1000</v>
      </c>
      <c r="E78" s="152">
        <v>1255</v>
      </c>
      <c r="F78" s="152">
        <v>1260</v>
      </c>
      <c r="G78" s="152">
        <v>0</v>
      </c>
      <c r="H78" s="149">
        <v>0</v>
      </c>
      <c r="I78" s="149">
        <f t="shared" si="78"/>
        <v>5000</v>
      </c>
      <c r="J78" s="149">
        <v>0</v>
      </c>
      <c r="K78" s="149">
        <v>0</v>
      </c>
      <c r="L78" s="153">
        <f t="shared" ref="L78" si="80">SUM(I78:K78)</f>
        <v>5000</v>
      </c>
    </row>
    <row r="79" spans="1:12" x14ac:dyDescent="0.25">
      <c r="A79" s="148">
        <v>43601</v>
      </c>
      <c r="B79" s="149" t="s">
        <v>33</v>
      </c>
      <c r="C79" s="150" t="s">
        <v>4</v>
      </c>
      <c r="D79" s="151">
        <v>1000</v>
      </c>
      <c r="E79" s="152">
        <v>1055</v>
      </c>
      <c r="F79" s="152">
        <v>1040</v>
      </c>
      <c r="G79" s="152">
        <v>0</v>
      </c>
      <c r="H79" s="149">
        <v>0</v>
      </c>
      <c r="I79" s="149">
        <f t="shared" si="78"/>
        <v>-15000</v>
      </c>
      <c r="J79" s="149">
        <v>0</v>
      </c>
      <c r="K79" s="149">
        <v>0</v>
      </c>
      <c r="L79" s="153">
        <f t="shared" ref="L79" si="81">SUM(I79:K79)</f>
        <v>-15000</v>
      </c>
    </row>
    <row r="80" spans="1:12" x14ac:dyDescent="0.25">
      <c r="A80" s="148">
        <v>43601</v>
      </c>
      <c r="B80" s="149" t="s">
        <v>267</v>
      </c>
      <c r="C80" s="150" t="s">
        <v>4</v>
      </c>
      <c r="D80" s="151">
        <v>4000</v>
      </c>
      <c r="E80" s="152">
        <v>114.25</v>
      </c>
      <c r="F80" s="152">
        <v>115.5</v>
      </c>
      <c r="G80" s="152">
        <v>117</v>
      </c>
      <c r="H80" s="149">
        <v>0</v>
      </c>
      <c r="I80" s="149">
        <f t="shared" si="78"/>
        <v>5000</v>
      </c>
      <c r="J80" s="149">
        <f>SUM(G80-F80)*D80</f>
        <v>6000</v>
      </c>
      <c r="K80" s="149">
        <v>0</v>
      </c>
      <c r="L80" s="153">
        <f t="shared" ref="L80" si="82">SUM(I80:K80)</f>
        <v>11000</v>
      </c>
    </row>
    <row r="81" spans="1:12" x14ac:dyDescent="0.25">
      <c r="A81" s="148">
        <v>43600</v>
      </c>
      <c r="B81" s="149" t="s">
        <v>210</v>
      </c>
      <c r="C81" s="150" t="s">
        <v>4</v>
      </c>
      <c r="D81" s="151">
        <v>1000</v>
      </c>
      <c r="E81" s="152">
        <v>1400</v>
      </c>
      <c r="F81" s="152">
        <v>1385</v>
      </c>
      <c r="G81" s="152">
        <v>0</v>
      </c>
      <c r="H81" s="149">
        <v>0</v>
      </c>
      <c r="I81" s="149">
        <f t="shared" si="78"/>
        <v>-15000</v>
      </c>
      <c r="J81" s="149">
        <v>0</v>
      </c>
      <c r="K81" s="149">
        <v>0</v>
      </c>
      <c r="L81" s="153">
        <f t="shared" ref="L81:L83" si="83">SUM(I81:K81)</f>
        <v>-15000</v>
      </c>
    </row>
    <row r="82" spans="1:12" x14ac:dyDescent="0.25">
      <c r="A82" s="148">
        <v>43600</v>
      </c>
      <c r="B82" s="149" t="s">
        <v>33</v>
      </c>
      <c r="C82" s="150" t="s">
        <v>4</v>
      </c>
      <c r="D82" s="151">
        <v>1000</v>
      </c>
      <c r="E82" s="152">
        <v>1231</v>
      </c>
      <c r="F82" s="152">
        <v>1226</v>
      </c>
      <c r="G82" s="152">
        <v>0</v>
      </c>
      <c r="H82" s="149">
        <v>0</v>
      </c>
      <c r="I82" s="149">
        <f t="shared" si="78"/>
        <v>-5000</v>
      </c>
      <c r="J82" s="149">
        <v>0</v>
      </c>
      <c r="K82" s="149">
        <v>0</v>
      </c>
      <c r="L82" s="153">
        <f t="shared" si="83"/>
        <v>-5000</v>
      </c>
    </row>
    <row r="83" spans="1:12" x14ac:dyDescent="0.25">
      <c r="A83" s="148">
        <v>43599</v>
      </c>
      <c r="B83" s="149" t="s">
        <v>25</v>
      </c>
      <c r="C83" s="150" t="s">
        <v>4</v>
      </c>
      <c r="D83" s="151">
        <v>1000</v>
      </c>
      <c r="E83" s="152">
        <v>1152</v>
      </c>
      <c r="F83" s="152">
        <v>1142</v>
      </c>
      <c r="G83" s="152">
        <v>1132</v>
      </c>
      <c r="H83" s="149">
        <v>0</v>
      </c>
      <c r="I83" s="149">
        <f>SUM(E83-F83)*D83</f>
        <v>10000</v>
      </c>
      <c r="J83" s="149">
        <f>SUM(F83-G83)*D83</f>
        <v>10000</v>
      </c>
      <c r="K83" s="149">
        <v>0</v>
      </c>
      <c r="L83" s="153">
        <f t="shared" si="83"/>
        <v>20000</v>
      </c>
    </row>
    <row r="84" spans="1:12" x14ac:dyDescent="0.25">
      <c r="A84" s="148">
        <v>43598</v>
      </c>
      <c r="B84" s="149" t="s">
        <v>316</v>
      </c>
      <c r="C84" s="150" t="s">
        <v>4</v>
      </c>
      <c r="D84" s="151">
        <v>1000</v>
      </c>
      <c r="E84" s="152">
        <v>1713</v>
      </c>
      <c r="F84" s="152">
        <v>1698</v>
      </c>
      <c r="G84" s="152">
        <v>0</v>
      </c>
      <c r="H84" s="149">
        <v>0</v>
      </c>
      <c r="I84" s="149">
        <f>SUM(F84-E84)*D84</f>
        <v>-15000</v>
      </c>
      <c r="J84" s="149">
        <v>0</v>
      </c>
      <c r="K84" s="149">
        <v>0</v>
      </c>
      <c r="L84" s="153">
        <f t="shared" ref="L84:L85" si="84">SUM(I84:K84)</f>
        <v>-15000</v>
      </c>
    </row>
    <row r="85" spans="1:12" x14ac:dyDescent="0.25">
      <c r="A85" s="148">
        <v>43595</v>
      </c>
      <c r="B85" s="149" t="s">
        <v>79</v>
      </c>
      <c r="C85" s="150" t="s">
        <v>4</v>
      </c>
      <c r="D85" s="151">
        <v>1000</v>
      </c>
      <c r="E85" s="152">
        <v>1071</v>
      </c>
      <c r="F85" s="152">
        <v>1082</v>
      </c>
      <c r="G85" s="152">
        <v>0</v>
      </c>
      <c r="H85" s="149">
        <v>0</v>
      </c>
      <c r="I85" s="149">
        <f>SUM(F85-E85)*D85</f>
        <v>11000</v>
      </c>
      <c r="J85" s="149">
        <v>0</v>
      </c>
      <c r="K85" s="149">
        <v>0</v>
      </c>
      <c r="L85" s="153">
        <f t="shared" si="84"/>
        <v>11000</v>
      </c>
    </row>
    <row r="86" spans="1:12" x14ac:dyDescent="0.25">
      <c r="A86" s="148">
        <v>43594</v>
      </c>
      <c r="B86" s="149" t="s">
        <v>25</v>
      </c>
      <c r="C86" s="150" t="s">
        <v>4</v>
      </c>
      <c r="D86" s="151">
        <v>1000</v>
      </c>
      <c r="E86" s="152">
        <v>1184</v>
      </c>
      <c r="F86" s="152">
        <v>1194</v>
      </c>
      <c r="G86" s="152">
        <v>0</v>
      </c>
      <c r="H86" s="149">
        <v>0</v>
      </c>
      <c r="I86" s="149">
        <f>SUM(F86-E86)*D86</f>
        <v>10000</v>
      </c>
      <c r="J86" s="149">
        <v>0</v>
      </c>
      <c r="K86" s="149">
        <v>0</v>
      </c>
      <c r="L86" s="153">
        <f t="shared" ref="L86" si="85">SUM(I86:K86)</f>
        <v>10000</v>
      </c>
    </row>
    <row r="87" spans="1:12" x14ac:dyDescent="0.25">
      <c r="A87" s="148">
        <v>43594</v>
      </c>
      <c r="B87" s="149" t="s">
        <v>21</v>
      </c>
      <c r="C87" s="150" t="s">
        <v>20</v>
      </c>
      <c r="D87" s="151">
        <v>4000</v>
      </c>
      <c r="E87" s="152">
        <v>383</v>
      </c>
      <c r="F87" s="152">
        <v>383</v>
      </c>
      <c r="G87" s="152">
        <v>0</v>
      </c>
      <c r="H87" s="149">
        <v>0</v>
      </c>
      <c r="I87" s="149">
        <f>SUM(E87-F87)*D87</f>
        <v>0</v>
      </c>
      <c r="J87" s="149">
        <v>0</v>
      </c>
      <c r="K87" s="149">
        <v>0</v>
      </c>
      <c r="L87" s="153">
        <f t="shared" ref="L87" si="86">SUM(I87:K87)</f>
        <v>0</v>
      </c>
    </row>
    <row r="88" spans="1:12" x14ac:dyDescent="0.25">
      <c r="A88" s="148">
        <v>43593</v>
      </c>
      <c r="B88" s="149" t="s">
        <v>315</v>
      </c>
      <c r="C88" s="150" t="s">
        <v>20</v>
      </c>
      <c r="D88" s="151">
        <v>4000</v>
      </c>
      <c r="E88" s="152">
        <v>192</v>
      </c>
      <c r="F88" s="152">
        <v>192</v>
      </c>
      <c r="G88" s="152">
        <v>0</v>
      </c>
      <c r="H88" s="149">
        <v>0</v>
      </c>
      <c r="I88" s="149">
        <f>SUM(E88-F88)*D88</f>
        <v>0</v>
      </c>
      <c r="J88" s="149">
        <v>0</v>
      </c>
      <c r="K88" s="149">
        <v>0</v>
      </c>
      <c r="L88" s="153">
        <f t="shared" ref="L88" si="87">SUM(I88:K88)</f>
        <v>0</v>
      </c>
    </row>
    <row r="89" spans="1:12" x14ac:dyDescent="0.25">
      <c r="A89" s="148">
        <v>43593</v>
      </c>
      <c r="B89" s="149" t="s">
        <v>314</v>
      </c>
      <c r="C89" s="150" t="s">
        <v>20</v>
      </c>
      <c r="D89" s="151">
        <v>4000</v>
      </c>
      <c r="E89" s="152">
        <v>216</v>
      </c>
      <c r="F89" s="152">
        <v>214.5</v>
      </c>
      <c r="G89" s="152">
        <v>0</v>
      </c>
      <c r="H89" s="149">
        <v>0</v>
      </c>
      <c r="I89" s="149">
        <f>SUM(E89-F89)*D89</f>
        <v>6000</v>
      </c>
      <c r="J89" s="149">
        <v>0</v>
      </c>
      <c r="K89" s="149">
        <v>0</v>
      </c>
      <c r="L89" s="153">
        <f t="shared" ref="L89" si="88">SUM(I89:K89)</f>
        <v>6000</v>
      </c>
    </row>
    <row r="90" spans="1:12" x14ac:dyDescent="0.25">
      <c r="A90" s="148">
        <v>43591</v>
      </c>
      <c r="B90" s="149" t="s">
        <v>210</v>
      </c>
      <c r="C90" s="150" t="s">
        <v>4</v>
      </c>
      <c r="D90" s="151">
        <v>1000</v>
      </c>
      <c r="E90" s="152">
        <v>1416</v>
      </c>
      <c r="F90" s="152">
        <v>1416</v>
      </c>
      <c r="G90" s="152">
        <v>0</v>
      </c>
      <c r="H90" s="149">
        <v>0</v>
      </c>
      <c r="I90" s="149">
        <f t="shared" ref="I90" si="89">SUM(F90-E90)*D90</f>
        <v>0</v>
      </c>
      <c r="J90" s="149">
        <v>0</v>
      </c>
      <c r="K90" s="149">
        <v>0</v>
      </c>
      <c r="L90" s="153">
        <f t="shared" ref="L90" si="90">SUM(I90:K90)</f>
        <v>0</v>
      </c>
    </row>
    <row r="91" spans="1:12" x14ac:dyDescent="0.25">
      <c r="A91" s="148">
        <v>43588</v>
      </c>
      <c r="B91" s="149" t="s">
        <v>33</v>
      </c>
      <c r="C91" s="150" t="s">
        <v>4</v>
      </c>
      <c r="D91" s="151">
        <v>1000</v>
      </c>
      <c r="E91" s="152">
        <v>1345</v>
      </c>
      <c r="F91" s="152">
        <v>1330</v>
      </c>
      <c r="G91" s="152">
        <v>0</v>
      </c>
      <c r="H91" s="149">
        <v>0</v>
      </c>
      <c r="I91" s="149">
        <f t="shared" ref="I91" si="91">SUM(F91-E91)*D91</f>
        <v>-15000</v>
      </c>
      <c r="J91" s="149">
        <v>0</v>
      </c>
      <c r="K91" s="149">
        <v>0</v>
      </c>
      <c r="L91" s="153">
        <f t="shared" ref="L91" si="92">SUM(I91:K91)</f>
        <v>-15000</v>
      </c>
    </row>
    <row r="92" spans="1:12" x14ac:dyDescent="0.25">
      <c r="A92" s="148">
        <v>43587</v>
      </c>
      <c r="B92" s="149" t="s">
        <v>33</v>
      </c>
      <c r="C92" s="150" t="s">
        <v>4</v>
      </c>
      <c r="D92" s="151">
        <v>1000</v>
      </c>
      <c r="E92" s="152">
        <v>1355</v>
      </c>
      <c r="F92" s="152">
        <v>1360</v>
      </c>
      <c r="G92" s="152">
        <v>0</v>
      </c>
      <c r="H92" s="149">
        <v>0</v>
      </c>
      <c r="I92" s="149">
        <f t="shared" ref="I92" si="93">SUM(F92-E92)*D92</f>
        <v>5000</v>
      </c>
      <c r="J92" s="149">
        <v>0</v>
      </c>
      <c r="K92" s="149">
        <v>0</v>
      </c>
      <c r="L92" s="153">
        <f t="shared" ref="L92" si="94">SUM(I92:K92)</f>
        <v>5000</v>
      </c>
    </row>
    <row r="93" spans="1:12" x14ac:dyDescent="0.25">
      <c r="A93" s="148">
        <v>43587</v>
      </c>
      <c r="B93" s="149" t="s">
        <v>210</v>
      </c>
      <c r="C93" s="150" t="s">
        <v>4</v>
      </c>
      <c r="D93" s="151">
        <v>1000</v>
      </c>
      <c r="E93" s="152">
        <v>1417</v>
      </c>
      <c r="F93" s="152">
        <v>1427</v>
      </c>
      <c r="G93" s="152">
        <v>0</v>
      </c>
      <c r="H93" s="149">
        <v>0</v>
      </c>
      <c r="I93" s="149">
        <f t="shared" ref="I93" si="95">SUM(F93-E93)*D93</f>
        <v>10000</v>
      </c>
      <c r="J93" s="149">
        <v>0</v>
      </c>
      <c r="K93" s="149">
        <v>0</v>
      </c>
      <c r="L93" s="153">
        <f t="shared" ref="L93" si="96">SUM(I93:K93)</f>
        <v>10000</v>
      </c>
    </row>
    <row r="94" spans="1:12" x14ac:dyDescent="0.25">
      <c r="A94" s="148"/>
      <c r="B94" s="149"/>
      <c r="C94" s="150"/>
      <c r="D94" s="151"/>
      <c r="E94" s="152"/>
      <c r="F94" s="152"/>
      <c r="G94" s="152"/>
      <c r="H94" s="149"/>
      <c r="I94" s="149"/>
      <c r="J94" s="149"/>
      <c r="K94" s="149"/>
      <c r="L94" s="149"/>
    </row>
    <row r="95" spans="1:12" x14ac:dyDescent="0.25">
      <c r="A95" s="205"/>
      <c r="B95" s="177"/>
      <c r="C95" s="177"/>
      <c r="D95" s="206"/>
      <c r="E95" s="206"/>
      <c r="F95" s="206"/>
      <c r="G95" s="169" t="s">
        <v>281</v>
      </c>
      <c r="H95" s="170"/>
      <c r="I95" s="171">
        <f>SUM(I62:I93)</f>
        <v>70000</v>
      </c>
      <c r="J95" s="170"/>
      <c r="K95" s="170" t="s">
        <v>282</v>
      </c>
      <c r="L95" s="171">
        <f>SUM(L62:L93)</f>
        <v>137000</v>
      </c>
    </row>
    <row r="96" spans="1:12" x14ac:dyDescent="0.25">
      <c r="A96" s="201">
        <v>43556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</row>
    <row r="97" spans="1:12" x14ac:dyDescent="0.25">
      <c r="A97" s="202" t="s">
        <v>307</v>
      </c>
      <c r="B97" s="203" t="s">
        <v>308</v>
      </c>
      <c r="C97" s="179" t="s">
        <v>309</v>
      </c>
      <c r="D97" s="204" t="s">
        <v>310</v>
      </c>
      <c r="E97" s="204" t="s">
        <v>311</v>
      </c>
      <c r="F97" s="179" t="s">
        <v>298</v>
      </c>
      <c r="G97" s="172"/>
      <c r="H97" s="172"/>
      <c r="I97" s="172"/>
      <c r="J97" s="172"/>
      <c r="K97" s="172"/>
      <c r="L97" s="172"/>
    </row>
    <row r="98" spans="1:12" x14ac:dyDescent="0.25">
      <c r="A98" s="173" t="s">
        <v>312</v>
      </c>
      <c r="B98" s="174">
        <v>5</v>
      </c>
      <c r="C98" s="175">
        <f>SUM(A98-B98)</f>
        <v>23</v>
      </c>
      <c r="D98" s="176">
        <v>6</v>
      </c>
      <c r="E98" s="175">
        <f>SUM(C98-D98)</f>
        <v>17</v>
      </c>
      <c r="F98" s="175">
        <f>E98*100/C98</f>
        <v>73.913043478260875</v>
      </c>
      <c r="G98" s="172"/>
      <c r="H98" s="172"/>
      <c r="I98" s="172"/>
      <c r="J98" s="172"/>
      <c r="K98" s="172"/>
      <c r="L98" s="172"/>
    </row>
    <row r="99" spans="1:12" x14ac:dyDescent="0.2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</row>
    <row r="100" spans="1:12" x14ac:dyDescent="0.25">
      <c r="A100" s="161"/>
      <c r="B100" s="162"/>
      <c r="C100" s="163"/>
      <c r="D100" s="164"/>
      <c r="E100" s="165"/>
      <c r="F100" s="201">
        <v>43556</v>
      </c>
      <c r="G100" s="165"/>
      <c r="H100" s="162"/>
      <c r="I100" s="162"/>
      <c r="J100" s="162"/>
      <c r="K100" s="162"/>
      <c r="L100" s="166"/>
    </row>
    <row r="101" spans="1:12" x14ac:dyDescent="0.25">
      <c r="A101" s="148"/>
      <c r="B101" s="149"/>
      <c r="C101" s="150"/>
      <c r="D101" s="151"/>
      <c r="E101" s="152"/>
      <c r="F101" s="152"/>
      <c r="G101" s="152"/>
      <c r="H101" s="149"/>
      <c r="I101" s="149"/>
      <c r="J101" s="149"/>
      <c r="K101" s="149"/>
      <c r="L101" s="153"/>
    </row>
    <row r="102" spans="1:12" x14ac:dyDescent="0.25">
      <c r="A102" s="148">
        <v>43585</v>
      </c>
      <c r="B102" s="149" t="s">
        <v>66</v>
      </c>
      <c r="C102" s="150" t="s">
        <v>4</v>
      </c>
      <c r="D102" s="151">
        <v>1000</v>
      </c>
      <c r="E102" s="152">
        <v>1730</v>
      </c>
      <c r="F102" s="152">
        <v>1745</v>
      </c>
      <c r="G102" s="152">
        <v>1755</v>
      </c>
      <c r="H102" s="149">
        <v>0</v>
      </c>
      <c r="I102" s="149">
        <f t="shared" ref="I102" si="97">SUM(F102-E102)*D102</f>
        <v>15000</v>
      </c>
      <c r="J102" s="149">
        <f>SUM(G102-F102)*D102</f>
        <v>10000</v>
      </c>
      <c r="K102" s="149">
        <v>0</v>
      </c>
      <c r="L102" s="153">
        <f t="shared" ref="L102" si="98">SUM(I102:K102)</f>
        <v>25000</v>
      </c>
    </row>
    <row r="103" spans="1:12" x14ac:dyDescent="0.25">
      <c r="A103" s="148">
        <v>43581</v>
      </c>
      <c r="B103" s="149" t="s">
        <v>33</v>
      </c>
      <c r="C103" s="150" t="s">
        <v>4</v>
      </c>
      <c r="D103" s="151">
        <v>1000</v>
      </c>
      <c r="E103" s="152">
        <v>1340</v>
      </c>
      <c r="F103" s="152">
        <v>1343</v>
      </c>
      <c r="G103" s="152">
        <v>0</v>
      </c>
      <c r="H103" s="149">
        <v>0</v>
      </c>
      <c r="I103" s="149">
        <f t="shared" ref="I103" si="99">SUM(F103-E103)*D103</f>
        <v>3000</v>
      </c>
      <c r="J103" s="149">
        <v>0</v>
      </c>
      <c r="K103" s="149">
        <v>0</v>
      </c>
      <c r="L103" s="153">
        <f t="shared" ref="L103" si="100">SUM(I103:K103)</f>
        <v>3000</v>
      </c>
    </row>
    <row r="104" spans="1:12" x14ac:dyDescent="0.25">
      <c r="A104" s="148">
        <v>43580</v>
      </c>
      <c r="B104" s="149" t="s">
        <v>306</v>
      </c>
      <c r="C104" s="150" t="s">
        <v>4</v>
      </c>
      <c r="D104" s="151">
        <v>4000</v>
      </c>
      <c r="E104" s="152">
        <v>126</v>
      </c>
      <c r="F104" s="152">
        <v>127.5</v>
      </c>
      <c r="G104" s="152">
        <v>0</v>
      </c>
      <c r="H104" s="149">
        <v>0</v>
      </c>
      <c r="I104" s="149">
        <f t="shared" ref="I104" si="101">SUM(F104-E104)*D104</f>
        <v>6000</v>
      </c>
      <c r="J104" s="149">
        <v>0</v>
      </c>
      <c r="K104" s="149">
        <v>0</v>
      </c>
      <c r="L104" s="153">
        <f t="shared" ref="L104" si="102">SUM(I104:K104)</f>
        <v>6000</v>
      </c>
    </row>
    <row r="105" spans="1:12" x14ac:dyDescent="0.25">
      <c r="A105" s="148">
        <v>43580</v>
      </c>
      <c r="B105" s="149" t="s">
        <v>33</v>
      </c>
      <c r="C105" s="150" t="s">
        <v>4</v>
      </c>
      <c r="D105" s="151">
        <v>1000</v>
      </c>
      <c r="E105" s="152">
        <v>1350</v>
      </c>
      <c r="F105" s="152">
        <v>1348</v>
      </c>
      <c r="G105" s="152">
        <v>0</v>
      </c>
      <c r="H105" s="149">
        <v>0</v>
      </c>
      <c r="I105" s="149">
        <f t="shared" ref="I105" si="103">SUM(F105-E105)*D105</f>
        <v>-2000</v>
      </c>
      <c r="J105" s="149">
        <v>0</v>
      </c>
      <c r="K105" s="149">
        <v>0</v>
      </c>
      <c r="L105" s="153">
        <f t="shared" ref="L105" si="104">SUM(I105:K105)</f>
        <v>-2000</v>
      </c>
    </row>
    <row r="106" spans="1:12" x14ac:dyDescent="0.25">
      <c r="A106" s="148">
        <v>43580</v>
      </c>
      <c r="B106" s="149" t="s">
        <v>5</v>
      </c>
      <c r="C106" s="150" t="s">
        <v>4</v>
      </c>
      <c r="D106" s="151">
        <v>1000</v>
      </c>
      <c r="E106" s="152">
        <v>922</v>
      </c>
      <c r="F106" s="152">
        <v>910</v>
      </c>
      <c r="G106" s="152">
        <v>0</v>
      </c>
      <c r="H106" s="149">
        <v>0</v>
      </c>
      <c r="I106" s="149">
        <f t="shared" ref="I106" si="105">SUM(F106-E106)*D106</f>
        <v>-12000</v>
      </c>
      <c r="J106" s="149">
        <v>0</v>
      </c>
      <c r="K106" s="149">
        <v>0</v>
      </c>
      <c r="L106" s="153">
        <f t="shared" ref="L106" si="106">SUM(I106:K106)</f>
        <v>-12000</v>
      </c>
    </row>
    <row r="107" spans="1:12" x14ac:dyDescent="0.25">
      <c r="A107" s="148">
        <v>43579</v>
      </c>
      <c r="B107" s="149" t="s">
        <v>96</v>
      </c>
      <c r="C107" s="150" t="s">
        <v>4</v>
      </c>
      <c r="D107" s="151">
        <v>4000</v>
      </c>
      <c r="E107" s="152">
        <v>133</v>
      </c>
      <c r="F107" s="152">
        <v>134.5</v>
      </c>
      <c r="G107" s="152">
        <v>136</v>
      </c>
      <c r="H107" s="149">
        <v>0</v>
      </c>
      <c r="I107" s="149">
        <f t="shared" ref="I107" si="107">SUM(F107-E107)*D107</f>
        <v>6000</v>
      </c>
      <c r="J107" s="149">
        <f>SUM(G107-F107)*D107</f>
        <v>6000</v>
      </c>
      <c r="K107" s="149">
        <v>0</v>
      </c>
      <c r="L107" s="153">
        <f t="shared" ref="L107" si="108">SUM(I107:K107)</f>
        <v>12000</v>
      </c>
    </row>
    <row r="108" spans="1:12" x14ac:dyDescent="0.25">
      <c r="A108" s="148">
        <v>43578</v>
      </c>
      <c r="B108" s="149" t="s">
        <v>68</v>
      </c>
      <c r="C108" s="150" t="s">
        <v>4</v>
      </c>
      <c r="D108" s="151">
        <v>1000</v>
      </c>
      <c r="E108" s="152">
        <v>1083</v>
      </c>
      <c r="F108" s="152">
        <v>1083</v>
      </c>
      <c r="G108" s="152">
        <v>0</v>
      </c>
      <c r="H108" s="149">
        <v>0</v>
      </c>
      <c r="I108" s="149">
        <f t="shared" ref="I108" si="109">SUM(F108-E108)*D108</f>
        <v>0</v>
      </c>
      <c r="J108" s="149">
        <v>0</v>
      </c>
      <c r="K108" s="149">
        <v>0</v>
      </c>
      <c r="L108" s="153">
        <f t="shared" ref="L108" si="110">SUM(I108:K108)</f>
        <v>0</v>
      </c>
    </row>
    <row r="109" spans="1:12" x14ac:dyDescent="0.25">
      <c r="A109" s="148">
        <v>43577</v>
      </c>
      <c r="B109" s="149" t="s">
        <v>305</v>
      </c>
      <c r="C109" s="150" t="s">
        <v>4</v>
      </c>
      <c r="D109" s="151">
        <v>1000</v>
      </c>
      <c r="E109" s="152">
        <v>1670</v>
      </c>
      <c r="F109" s="152">
        <v>1670</v>
      </c>
      <c r="G109" s="152">
        <v>0</v>
      </c>
      <c r="H109" s="149">
        <v>0</v>
      </c>
      <c r="I109" s="149">
        <f t="shared" ref="I109" si="111">SUM(F109-E109)*D109</f>
        <v>0</v>
      </c>
      <c r="J109" s="149">
        <v>0</v>
      </c>
      <c r="K109" s="149">
        <v>0</v>
      </c>
      <c r="L109" s="153">
        <f t="shared" ref="L109" si="112">SUM(I109:K109)</f>
        <v>0</v>
      </c>
    </row>
    <row r="110" spans="1:12" x14ac:dyDescent="0.25">
      <c r="A110" s="148">
        <v>43577</v>
      </c>
      <c r="B110" s="149" t="s">
        <v>292</v>
      </c>
      <c r="C110" s="150" t="s">
        <v>4</v>
      </c>
      <c r="D110" s="151">
        <v>1000</v>
      </c>
      <c r="E110" s="152">
        <v>1350</v>
      </c>
      <c r="F110" s="152">
        <v>1355</v>
      </c>
      <c r="G110" s="152">
        <v>0</v>
      </c>
      <c r="H110" s="149">
        <v>0</v>
      </c>
      <c r="I110" s="149">
        <f t="shared" ref="I110" si="113">SUM(F110-E110)*D110</f>
        <v>5000</v>
      </c>
      <c r="J110" s="149">
        <v>0</v>
      </c>
      <c r="K110" s="149">
        <v>0</v>
      </c>
      <c r="L110" s="153">
        <f t="shared" ref="L110" si="114">SUM(I110:K110)</f>
        <v>5000</v>
      </c>
    </row>
    <row r="111" spans="1:12" x14ac:dyDescent="0.25">
      <c r="A111" s="148">
        <v>43573</v>
      </c>
      <c r="B111" s="149" t="s">
        <v>292</v>
      </c>
      <c r="C111" s="150" t="s">
        <v>4</v>
      </c>
      <c r="D111" s="151">
        <v>1000</v>
      </c>
      <c r="E111" s="152">
        <v>1380</v>
      </c>
      <c r="F111" s="152">
        <v>1385</v>
      </c>
      <c r="G111" s="152">
        <v>0</v>
      </c>
      <c r="H111" s="149">
        <v>0</v>
      </c>
      <c r="I111" s="149">
        <f t="shared" ref="I111" si="115">SUM(F111-E111)*D111</f>
        <v>5000</v>
      </c>
      <c r="J111" s="149">
        <v>0</v>
      </c>
      <c r="K111" s="149">
        <v>0</v>
      </c>
      <c r="L111" s="153">
        <f t="shared" ref="L111" si="116">SUM(I111:K111)</f>
        <v>5000</v>
      </c>
    </row>
    <row r="112" spans="1:12" x14ac:dyDescent="0.25">
      <c r="A112" s="148">
        <v>43571</v>
      </c>
      <c r="B112" s="149" t="s">
        <v>304</v>
      </c>
      <c r="C112" s="150" t="s">
        <v>4</v>
      </c>
      <c r="D112" s="151">
        <v>1000</v>
      </c>
      <c r="E112" s="152">
        <v>1115</v>
      </c>
      <c r="F112" s="152">
        <v>1125</v>
      </c>
      <c r="G112" s="152">
        <v>1135</v>
      </c>
      <c r="H112" s="149">
        <v>0</v>
      </c>
      <c r="I112" s="149">
        <f t="shared" ref="I112" si="117">SUM(F112-E112)*D112</f>
        <v>10000</v>
      </c>
      <c r="J112" s="149">
        <f>SUM(G112-F112)*D112</f>
        <v>10000</v>
      </c>
      <c r="K112" s="149">
        <v>0</v>
      </c>
      <c r="L112" s="153">
        <f t="shared" ref="L112" si="118">SUM(I112:K112)</f>
        <v>20000</v>
      </c>
    </row>
    <row r="113" spans="1:12" x14ac:dyDescent="0.25">
      <c r="A113" s="148">
        <v>43570</v>
      </c>
      <c r="B113" s="149" t="s">
        <v>33</v>
      </c>
      <c r="C113" s="150" t="s">
        <v>4</v>
      </c>
      <c r="D113" s="151">
        <v>1000</v>
      </c>
      <c r="E113" s="152">
        <v>1375</v>
      </c>
      <c r="F113" s="152">
        <v>1385</v>
      </c>
      <c r="G113" s="152">
        <v>0</v>
      </c>
      <c r="H113" s="149">
        <v>0</v>
      </c>
      <c r="I113" s="149">
        <f t="shared" ref="I113:I114" si="119">SUM(F113-E113)*D113</f>
        <v>10000</v>
      </c>
      <c r="J113" s="149">
        <v>0</v>
      </c>
      <c r="K113" s="149">
        <v>0</v>
      </c>
      <c r="L113" s="153">
        <f t="shared" ref="L113:L114" si="120">SUM(I113:K113)</f>
        <v>10000</v>
      </c>
    </row>
    <row r="114" spans="1:12" x14ac:dyDescent="0.25">
      <c r="A114" s="148">
        <v>43567</v>
      </c>
      <c r="B114" s="149" t="s">
        <v>68</v>
      </c>
      <c r="C114" s="150" t="s">
        <v>4</v>
      </c>
      <c r="D114" s="151">
        <v>1000</v>
      </c>
      <c r="E114" s="152">
        <v>1110</v>
      </c>
      <c r="F114" s="152">
        <v>1117</v>
      </c>
      <c r="G114" s="152">
        <v>0</v>
      </c>
      <c r="H114" s="149">
        <v>0</v>
      </c>
      <c r="I114" s="149">
        <f t="shared" si="119"/>
        <v>7000</v>
      </c>
      <c r="J114" s="149">
        <v>0</v>
      </c>
      <c r="K114" s="149">
        <v>0</v>
      </c>
      <c r="L114" s="153">
        <f t="shared" si="120"/>
        <v>7000</v>
      </c>
    </row>
    <row r="115" spans="1:12" x14ac:dyDescent="0.25">
      <c r="A115" s="148">
        <v>43567</v>
      </c>
      <c r="B115" s="149" t="s">
        <v>302</v>
      </c>
      <c r="C115" s="150" t="s">
        <v>4</v>
      </c>
      <c r="D115" s="151">
        <v>1000</v>
      </c>
      <c r="E115" s="152">
        <v>1420</v>
      </c>
      <c r="F115" s="152">
        <v>1430</v>
      </c>
      <c r="G115" s="152">
        <v>0</v>
      </c>
      <c r="H115" s="149">
        <v>0</v>
      </c>
      <c r="I115" s="149">
        <f t="shared" ref="I115" si="121">SUM(F115-E115)*D115</f>
        <v>10000</v>
      </c>
      <c r="J115" s="149">
        <v>0</v>
      </c>
      <c r="K115" s="149">
        <v>0</v>
      </c>
      <c r="L115" s="153">
        <f t="shared" ref="L115" si="122">SUM(I115:K115)</f>
        <v>10000</v>
      </c>
    </row>
    <row r="116" spans="1:12" x14ac:dyDescent="0.25">
      <c r="A116" s="148">
        <v>43566</v>
      </c>
      <c r="B116" s="149" t="s">
        <v>151</v>
      </c>
      <c r="C116" s="150" t="s">
        <v>4</v>
      </c>
      <c r="D116" s="151">
        <v>1000</v>
      </c>
      <c r="E116" s="152">
        <v>1105</v>
      </c>
      <c r="F116" s="152">
        <v>1105</v>
      </c>
      <c r="G116" s="152">
        <v>0</v>
      </c>
      <c r="H116" s="149">
        <v>0</v>
      </c>
      <c r="I116" s="149">
        <f t="shared" ref="I116" si="123">SUM(F116-E116)*D116</f>
        <v>0</v>
      </c>
      <c r="J116" s="149">
        <v>0</v>
      </c>
      <c r="K116" s="149">
        <v>0</v>
      </c>
      <c r="L116" s="153">
        <f t="shared" ref="L116" si="124">SUM(I116:K116)</f>
        <v>0</v>
      </c>
    </row>
    <row r="117" spans="1:12" x14ac:dyDescent="0.25">
      <c r="A117" s="148">
        <v>43566</v>
      </c>
      <c r="B117" s="149" t="s">
        <v>278</v>
      </c>
      <c r="C117" s="150" t="s">
        <v>4</v>
      </c>
      <c r="D117" s="151">
        <v>1000</v>
      </c>
      <c r="E117" s="152">
        <v>1660</v>
      </c>
      <c r="F117" s="152">
        <v>1670</v>
      </c>
      <c r="G117" s="152">
        <v>1680</v>
      </c>
      <c r="H117" s="149">
        <v>0</v>
      </c>
      <c r="I117" s="149">
        <f t="shared" ref="I117" si="125">SUM(F117-E117)*D117</f>
        <v>10000</v>
      </c>
      <c r="J117" s="149">
        <f>SUM(G117-F117)*D117</f>
        <v>10000</v>
      </c>
      <c r="K117" s="149">
        <v>0</v>
      </c>
      <c r="L117" s="153">
        <f t="shared" ref="L117" si="126">SUM(I117:K117)</f>
        <v>20000</v>
      </c>
    </row>
    <row r="118" spans="1:12" x14ac:dyDescent="0.25">
      <c r="A118" s="148">
        <v>43565</v>
      </c>
      <c r="B118" s="149" t="s">
        <v>300</v>
      </c>
      <c r="C118" s="150" t="s">
        <v>4</v>
      </c>
      <c r="D118" s="151">
        <v>4000</v>
      </c>
      <c r="E118" s="152">
        <v>100</v>
      </c>
      <c r="F118" s="152">
        <v>101</v>
      </c>
      <c r="G118" s="152">
        <v>102</v>
      </c>
      <c r="H118" s="149">
        <v>103</v>
      </c>
      <c r="I118" s="149">
        <f t="shared" ref="I118" si="127">SUM(F118-E118)*D118</f>
        <v>4000</v>
      </c>
      <c r="J118" s="149">
        <f>SUM(G118-F118)*D118</f>
        <v>4000</v>
      </c>
      <c r="K118" s="149">
        <f t="shared" ref="K118" si="128">SUM(H118-G118)*D118</f>
        <v>4000</v>
      </c>
      <c r="L118" s="153">
        <f t="shared" ref="L118" si="129">SUM(I118:K118)</f>
        <v>12000</v>
      </c>
    </row>
    <row r="119" spans="1:12" x14ac:dyDescent="0.25">
      <c r="A119" s="148">
        <v>43565</v>
      </c>
      <c r="B119" s="149" t="s">
        <v>301</v>
      </c>
      <c r="C119" s="150" t="s">
        <v>4</v>
      </c>
      <c r="D119" s="151">
        <v>1000</v>
      </c>
      <c r="E119" s="152">
        <v>1930</v>
      </c>
      <c r="F119" s="152">
        <v>1937</v>
      </c>
      <c r="G119" s="152">
        <v>0</v>
      </c>
      <c r="H119" s="149">
        <v>0</v>
      </c>
      <c r="I119" s="149">
        <f t="shared" ref="I119" si="130">SUM(F119-E119)*D119</f>
        <v>7000</v>
      </c>
      <c r="J119" s="149">
        <v>0</v>
      </c>
      <c r="K119" s="149">
        <f t="shared" ref="K119" si="131">SUM(H119-G119)*D119</f>
        <v>0</v>
      </c>
      <c r="L119" s="153">
        <f t="shared" ref="L119" si="132">SUM(I119:K119)</f>
        <v>7000</v>
      </c>
    </row>
    <row r="120" spans="1:12" x14ac:dyDescent="0.25">
      <c r="A120" s="148">
        <v>43565</v>
      </c>
      <c r="B120" s="149" t="s">
        <v>65</v>
      </c>
      <c r="C120" s="150" t="s">
        <v>4</v>
      </c>
      <c r="D120" s="151">
        <v>1000</v>
      </c>
      <c r="E120" s="152">
        <v>1365</v>
      </c>
      <c r="F120" s="152">
        <v>1350</v>
      </c>
      <c r="G120" s="152">
        <v>0</v>
      </c>
      <c r="H120" s="149">
        <v>0</v>
      </c>
      <c r="I120" s="149">
        <f t="shared" ref="I120" si="133">SUM(F120-E120)*D120</f>
        <v>-15000</v>
      </c>
      <c r="J120" s="149">
        <v>0</v>
      </c>
      <c r="K120" s="149">
        <f t="shared" ref="K120" si="134">SUM(H120-G120)*D120</f>
        <v>0</v>
      </c>
      <c r="L120" s="153">
        <f t="shared" ref="L120" si="135">SUM(I120:K120)</f>
        <v>-15000</v>
      </c>
    </row>
    <row r="121" spans="1:12" x14ac:dyDescent="0.25">
      <c r="A121" s="148">
        <v>43564</v>
      </c>
      <c r="B121" s="149" t="s">
        <v>299</v>
      </c>
      <c r="C121" s="150" t="s">
        <v>4</v>
      </c>
      <c r="D121" s="151">
        <v>200</v>
      </c>
      <c r="E121" s="152">
        <v>2090</v>
      </c>
      <c r="F121" s="152">
        <v>2075</v>
      </c>
      <c r="G121" s="152">
        <v>0</v>
      </c>
      <c r="H121" s="149">
        <v>0</v>
      </c>
      <c r="I121" s="149">
        <f t="shared" ref="I121:I122" si="136">SUM(F121-E121)*D121</f>
        <v>-3000</v>
      </c>
      <c r="J121" s="149">
        <v>0</v>
      </c>
      <c r="K121" s="149">
        <v>0</v>
      </c>
      <c r="L121" s="153">
        <f t="shared" ref="L121:L122" si="137">SUM(I121:K121)</f>
        <v>-3000</v>
      </c>
    </row>
    <row r="122" spans="1:12" x14ac:dyDescent="0.25">
      <c r="A122" s="148">
        <v>43563</v>
      </c>
      <c r="B122" s="149" t="s">
        <v>65</v>
      </c>
      <c r="C122" s="150" t="s">
        <v>4</v>
      </c>
      <c r="D122" s="151">
        <v>1000</v>
      </c>
      <c r="E122" s="152">
        <v>1345</v>
      </c>
      <c r="F122" s="152">
        <v>1330</v>
      </c>
      <c r="G122" s="152">
        <v>0</v>
      </c>
      <c r="H122" s="149">
        <v>0</v>
      </c>
      <c r="I122" s="149">
        <f t="shared" si="136"/>
        <v>-15000</v>
      </c>
      <c r="J122" s="149">
        <v>0</v>
      </c>
      <c r="K122" s="149">
        <v>0</v>
      </c>
      <c r="L122" s="153">
        <f t="shared" si="137"/>
        <v>-15000</v>
      </c>
    </row>
    <row r="123" spans="1:12" x14ac:dyDescent="0.25">
      <c r="A123" s="148">
        <v>43560</v>
      </c>
      <c r="B123" s="149" t="s">
        <v>31</v>
      </c>
      <c r="C123" s="150" t="s">
        <v>4</v>
      </c>
      <c r="D123" s="151">
        <v>1000</v>
      </c>
      <c r="E123" s="152">
        <v>1220</v>
      </c>
      <c r="F123" s="152">
        <v>1230</v>
      </c>
      <c r="G123" s="152">
        <v>0</v>
      </c>
      <c r="H123" s="149">
        <v>0</v>
      </c>
      <c r="I123" s="149">
        <f t="shared" ref="I123" si="138">SUM(F123-E123)*D123</f>
        <v>10000</v>
      </c>
      <c r="J123" s="149">
        <v>0</v>
      </c>
      <c r="K123" s="149">
        <v>0</v>
      </c>
      <c r="L123" s="153">
        <f t="shared" ref="L123" si="139">SUM(I123:K123)</f>
        <v>10000</v>
      </c>
    </row>
    <row r="124" spans="1:12" x14ac:dyDescent="0.25">
      <c r="A124" s="148">
        <v>43558</v>
      </c>
      <c r="B124" s="149" t="s">
        <v>3</v>
      </c>
      <c r="C124" s="150" t="s">
        <v>4</v>
      </c>
      <c r="D124" s="151">
        <v>1000</v>
      </c>
      <c r="E124" s="152">
        <v>1030</v>
      </c>
      <c r="F124" s="152">
        <v>1030</v>
      </c>
      <c r="G124" s="152">
        <v>0</v>
      </c>
      <c r="H124" s="149">
        <v>0</v>
      </c>
      <c r="I124" s="149">
        <f t="shared" ref="I124" si="140">SUM(F124-E124)*D124</f>
        <v>0</v>
      </c>
      <c r="J124" s="149">
        <v>0</v>
      </c>
      <c r="K124" s="149">
        <v>0</v>
      </c>
      <c r="L124" s="153">
        <f t="shared" ref="L124" si="141">SUM(I124:K124)</f>
        <v>0</v>
      </c>
    </row>
    <row r="125" spans="1:12" x14ac:dyDescent="0.25">
      <c r="A125" s="148">
        <v>43558</v>
      </c>
      <c r="B125" s="149" t="s">
        <v>297</v>
      </c>
      <c r="C125" s="150" t="s">
        <v>4</v>
      </c>
      <c r="D125" s="151">
        <v>1000</v>
      </c>
      <c r="E125" s="152">
        <v>920</v>
      </c>
      <c r="F125" s="152">
        <v>930</v>
      </c>
      <c r="G125" s="152">
        <v>0</v>
      </c>
      <c r="H125" s="149">
        <v>0</v>
      </c>
      <c r="I125" s="149">
        <f t="shared" ref="I125" si="142">SUM(F125-E125)*D125</f>
        <v>10000</v>
      </c>
      <c r="J125" s="149">
        <v>0</v>
      </c>
      <c r="K125" s="149">
        <v>0</v>
      </c>
      <c r="L125" s="153">
        <f t="shared" ref="L125" si="143">SUM(I125:K125)</f>
        <v>10000</v>
      </c>
    </row>
    <row r="126" spans="1:12" x14ac:dyDescent="0.25">
      <c r="A126" s="148">
        <v>43557</v>
      </c>
      <c r="B126" s="149" t="s">
        <v>296</v>
      </c>
      <c r="C126" s="150" t="s">
        <v>4</v>
      </c>
      <c r="D126" s="151">
        <v>4000</v>
      </c>
      <c r="E126" s="152">
        <v>139.25</v>
      </c>
      <c r="F126" s="152">
        <v>139.25</v>
      </c>
      <c r="G126" s="152">
        <v>0</v>
      </c>
      <c r="H126" s="149">
        <v>0</v>
      </c>
      <c r="I126" s="149">
        <f t="shared" ref="I126" si="144">SUM(F126-E126)*D126</f>
        <v>0</v>
      </c>
      <c r="J126" s="149">
        <v>0</v>
      </c>
      <c r="K126" s="149">
        <v>0</v>
      </c>
      <c r="L126" s="153">
        <f t="shared" ref="L126" si="145">SUM(I126:K126)</f>
        <v>0</v>
      </c>
    </row>
    <row r="127" spans="1:12" x14ac:dyDescent="0.25">
      <c r="A127" s="148">
        <v>43557</v>
      </c>
      <c r="B127" s="149" t="s">
        <v>74</v>
      </c>
      <c r="C127" s="150" t="s">
        <v>4</v>
      </c>
      <c r="D127" s="151">
        <v>2000</v>
      </c>
      <c r="E127" s="152">
        <v>624</v>
      </c>
      <c r="F127" s="152">
        <v>617</v>
      </c>
      <c r="G127" s="152">
        <v>0</v>
      </c>
      <c r="H127" s="149">
        <v>0</v>
      </c>
      <c r="I127" s="149">
        <f t="shared" ref="I127" si="146">SUM(F127-E127)*D127</f>
        <v>-14000</v>
      </c>
      <c r="J127" s="149">
        <v>0</v>
      </c>
      <c r="K127" s="149">
        <v>0</v>
      </c>
      <c r="L127" s="153">
        <f t="shared" ref="L127" si="147">SUM(I127:K127)</f>
        <v>-14000</v>
      </c>
    </row>
    <row r="128" spans="1:12" x14ac:dyDescent="0.25">
      <c r="A128" s="148">
        <v>43557</v>
      </c>
      <c r="B128" s="149" t="s">
        <v>290</v>
      </c>
      <c r="C128" s="150" t="s">
        <v>4</v>
      </c>
      <c r="D128" s="151">
        <v>1000</v>
      </c>
      <c r="E128" s="152">
        <v>1010</v>
      </c>
      <c r="F128" s="152">
        <v>1018</v>
      </c>
      <c r="G128" s="152">
        <v>0</v>
      </c>
      <c r="H128" s="149">
        <v>0</v>
      </c>
      <c r="I128" s="149">
        <f t="shared" ref="I128" si="148">SUM(F128-E128)*D128</f>
        <v>8000</v>
      </c>
      <c r="J128" s="149">
        <v>0</v>
      </c>
      <c r="K128" s="149">
        <v>0</v>
      </c>
      <c r="L128" s="153">
        <f t="shared" ref="L128" si="149">SUM(I128:K128)</f>
        <v>8000</v>
      </c>
    </row>
    <row r="129" spans="1:12" x14ac:dyDescent="0.25">
      <c r="A129" s="148">
        <v>43556</v>
      </c>
      <c r="B129" s="149" t="s">
        <v>292</v>
      </c>
      <c r="C129" s="150" t="s">
        <v>4</v>
      </c>
      <c r="D129" s="151">
        <v>1000</v>
      </c>
      <c r="E129" s="152">
        <v>1375</v>
      </c>
      <c r="F129" s="152">
        <v>1385</v>
      </c>
      <c r="G129" s="152">
        <v>1395</v>
      </c>
      <c r="H129" s="149">
        <v>0</v>
      </c>
      <c r="I129" s="149">
        <f t="shared" ref="I129" si="150">SUM(F129-E129)*D129</f>
        <v>10000</v>
      </c>
      <c r="J129" s="149">
        <f>SUM(G129-F129)*D129</f>
        <v>10000</v>
      </c>
      <c r="K129" s="149">
        <v>0</v>
      </c>
      <c r="L129" s="153">
        <f t="shared" ref="L129" si="151">SUM(I129:K129)</f>
        <v>20000</v>
      </c>
    </row>
    <row r="130" spans="1:12" x14ac:dyDescent="0.2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</row>
    <row r="131" spans="1:12" x14ac:dyDescent="0.25">
      <c r="A131" s="169"/>
      <c r="B131" s="169"/>
      <c r="C131" s="169"/>
      <c r="D131" s="169"/>
      <c r="E131" s="169"/>
      <c r="F131" s="169"/>
      <c r="G131" s="169" t="s">
        <v>281</v>
      </c>
      <c r="H131" s="170"/>
      <c r="I131" s="171">
        <f>SUM(I100:I129)</f>
        <v>75000</v>
      </c>
      <c r="J131" s="170"/>
      <c r="K131" s="170" t="s">
        <v>282</v>
      </c>
      <c r="L131" s="171">
        <f>SUM(L100:L129)</f>
        <v>129000</v>
      </c>
    </row>
    <row r="132" spans="1:12" x14ac:dyDescent="0.2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</row>
    <row r="133" spans="1:12" x14ac:dyDescent="0.25">
      <c r="A133" s="205"/>
      <c r="B133" s="177"/>
      <c r="C133" s="177"/>
      <c r="D133" s="206"/>
      <c r="E133" s="206"/>
      <c r="F133" s="201">
        <v>43525</v>
      </c>
      <c r="G133" s="177"/>
      <c r="H133" s="177"/>
      <c r="I133" s="178"/>
      <c r="J133" s="178"/>
      <c r="K133" s="178"/>
      <c r="L133" s="178"/>
    </row>
    <row r="134" spans="1:12" x14ac:dyDescent="0.25">
      <c r="A134" s="172"/>
      <c r="B134" s="172"/>
      <c r="C134" s="172"/>
      <c r="D134" s="172"/>
      <c r="E134" s="172"/>
      <c r="F134" s="172"/>
      <c r="G134" s="172"/>
      <c r="H134" s="172"/>
      <c r="I134" s="172"/>
      <c r="J134" s="179" t="s">
        <v>298</v>
      </c>
      <c r="K134" s="207"/>
      <c r="L134" s="208">
        <v>0.78</v>
      </c>
    </row>
    <row r="135" spans="1:12" x14ac:dyDescent="0.25">
      <c r="A135" s="148">
        <v>43553</v>
      </c>
      <c r="B135" s="149" t="s">
        <v>79</v>
      </c>
      <c r="C135" s="150" t="s">
        <v>4</v>
      </c>
      <c r="D135" s="151">
        <v>1000</v>
      </c>
      <c r="E135" s="152">
        <v>1050</v>
      </c>
      <c r="F135" s="152">
        <v>1060</v>
      </c>
      <c r="G135" s="152">
        <v>0</v>
      </c>
      <c r="H135" s="149">
        <v>0</v>
      </c>
      <c r="I135" s="149">
        <f t="shared" ref="I135" si="152">SUM(F135-E135)*D135</f>
        <v>10000</v>
      </c>
      <c r="J135" s="149">
        <v>0</v>
      </c>
      <c r="K135" s="149">
        <v>0</v>
      </c>
      <c r="L135" s="153">
        <f t="shared" ref="L135" si="153">SUM(I135:K135)</f>
        <v>10000</v>
      </c>
    </row>
    <row r="136" spans="1:12" x14ac:dyDescent="0.25">
      <c r="A136" s="148">
        <v>43553</v>
      </c>
      <c r="B136" s="149" t="s">
        <v>279</v>
      </c>
      <c r="C136" s="150" t="s">
        <v>4</v>
      </c>
      <c r="D136" s="151">
        <v>4000</v>
      </c>
      <c r="E136" s="152">
        <v>104.25</v>
      </c>
      <c r="F136" s="152">
        <v>105.5</v>
      </c>
      <c r="G136" s="152">
        <v>107.5</v>
      </c>
      <c r="H136" s="149">
        <v>0</v>
      </c>
      <c r="I136" s="149">
        <f t="shared" ref="I136" si="154">SUM(F136-E136)*D136</f>
        <v>5000</v>
      </c>
      <c r="J136" s="149">
        <f>SUM(G136-F136)*D136</f>
        <v>8000</v>
      </c>
      <c r="K136" s="149">
        <v>0</v>
      </c>
      <c r="L136" s="153">
        <f t="shared" ref="L136" si="155">SUM(I136:K136)</f>
        <v>13000</v>
      </c>
    </row>
    <row r="137" spans="1:12" x14ac:dyDescent="0.25">
      <c r="A137" s="148">
        <v>43552</v>
      </c>
      <c r="B137" s="149" t="s">
        <v>291</v>
      </c>
      <c r="C137" s="150" t="s">
        <v>4</v>
      </c>
      <c r="D137" s="151">
        <v>4000</v>
      </c>
      <c r="E137" s="152">
        <v>97</v>
      </c>
      <c r="F137" s="152">
        <v>97.5</v>
      </c>
      <c r="G137" s="152">
        <v>0</v>
      </c>
      <c r="H137" s="149">
        <v>0</v>
      </c>
      <c r="I137" s="149">
        <f t="shared" ref="I137" si="156">SUM(F137-E137)*D137</f>
        <v>2000</v>
      </c>
      <c r="J137" s="149">
        <v>0</v>
      </c>
      <c r="K137" s="149">
        <f t="shared" ref="K137" si="157">SUM(H137-G137)*D137</f>
        <v>0</v>
      </c>
      <c r="L137" s="153">
        <f t="shared" ref="L137" si="158">SUM(I137:K137)</f>
        <v>2000</v>
      </c>
    </row>
    <row r="138" spans="1:12" x14ac:dyDescent="0.25">
      <c r="A138" s="148">
        <v>43552</v>
      </c>
      <c r="B138" s="149" t="s">
        <v>25</v>
      </c>
      <c r="C138" s="150" t="s">
        <v>4</v>
      </c>
      <c r="D138" s="151">
        <v>1000</v>
      </c>
      <c r="E138" s="152">
        <v>1180</v>
      </c>
      <c r="F138" s="152">
        <v>1185</v>
      </c>
      <c r="G138" s="152">
        <v>0</v>
      </c>
      <c r="H138" s="149">
        <v>0</v>
      </c>
      <c r="I138" s="149">
        <f t="shared" ref="I138" si="159">SUM(F138-E138)*D138</f>
        <v>5000</v>
      </c>
      <c r="J138" s="149">
        <v>0</v>
      </c>
      <c r="K138" s="149">
        <f t="shared" ref="K138" si="160">SUM(H138-G138)*D138</f>
        <v>0</v>
      </c>
      <c r="L138" s="153">
        <f t="shared" ref="L138" si="161">SUM(I138:K138)</f>
        <v>5000</v>
      </c>
    </row>
    <row r="139" spans="1:12" x14ac:dyDescent="0.25">
      <c r="A139" s="148">
        <v>43551</v>
      </c>
      <c r="B139" s="149" t="s">
        <v>289</v>
      </c>
      <c r="C139" s="150" t="s">
        <v>4</v>
      </c>
      <c r="D139" s="151">
        <v>1000</v>
      </c>
      <c r="E139" s="152">
        <v>1410</v>
      </c>
      <c r="F139" s="152">
        <v>1420</v>
      </c>
      <c r="G139" s="152">
        <v>1430</v>
      </c>
      <c r="H139" s="149">
        <v>1440</v>
      </c>
      <c r="I139" s="149">
        <f t="shared" ref="I139" si="162">SUM(F139-E139)*D139</f>
        <v>10000</v>
      </c>
      <c r="J139" s="149">
        <f>SUM(G139-F139)*D139</f>
        <v>10000</v>
      </c>
      <c r="K139" s="149">
        <f t="shared" ref="K139" si="163">SUM(H139-G139)*D139</f>
        <v>10000</v>
      </c>
      <c r="L139" s="153">
        <f t="shared" ref="L139" si="164">SUM(I139:K139)</f>
        <v>30000</v>
      </c>
    </row>
    <row r="140" spans="1:12" x14ac:dyDescent="0.25">
      <c r="A140" s="148">
        <v>43551</v>
      </c>
      <c r="B140" s="149" t="s">
        <v>5</v>
      </c>
      <c r="C140" s="150" t="s">
        <v>4</v>
      </c>
      <c r="D140" s="151">
        <v>1000</v>
      </c>
      <c r="E140" s="152">
        <v>990</v>
      </c>
      <c r="F140" s="152">
        <v>975</v>
      </c>
      <c r="G140" s="152">
        <v>0</v>
      </c>
      <c r="H140" s="149">
        <v>0</v>
      </c>
      <c r="I140" s="149">
        <f t="shared" ref="I140" si="165">SUM(F140-E140)*D140</f>
        <v>-15000</v>
      </c>
      <c r="J140" s="149">
        <v>0</v>
      </c>
      <c r="K140" s="149">
        <f t="shared" ref="K140" si="166">SUM(H140-G140)*D140</f>
        <v>0</v>
      </c>
      <c r="L140" s="153">
        <f t="shared" ref="L140" si="167">SUM(I140:K140)</f>
        <v>-15000</v>
      </c>
    </row>
    <row r="141" spans="1:12" x14ac:dyDescent="0.25">
      <c r="A141" s="148">
        <v>43550</v>
      </c>
      <c r="B141" s="149" t="s">
        <v>290</v>
      </c>
      <c r="C141" s="150" t="s">
        <v>4</v>
      </c>
      <c r="D141" s="151">
        <v>1000</v>
      </c>
      <c r="E141" s="152">
        <v>933.5</v>
      </c>
      <c r="F141" s="152">
        <v>943</v>
      </c>
      <c r="G141" s="152">
        <v>953</v>
      </c>
      <c r="H141" s="149">
        <v>963</v>
      </c>
      <c r="I141" s="149">
        <f t="shared" ref="I141" si="168">SUM(F141-E141)*D141</f>
        <v>9500</v>
      </c>
      <c r="J141" s="149">
        <f>SUM(G141-F141)*D141</f>
        <v>10000</v>
      </c>
      <c r="K141" s="149">
        <f t="shared" ref="K141" si="169">SUM(H141-G141)*D141</f>
        <v>10000</v>
      </c>
      <c r="L141" s="153">
        <f t="shared" ref="L141" si="170">SUM(I141:K141)</f>
        <v>29500</v>
      </c>
    </row>
    <row r="142" spans="1:12" x14ac:dyDescent="0.25">
      <c r="A142" s="148">
        <v>43549</v>
      </c>
      <c r="B142" s="149" t="s">
        <v>31</v>
      </c>
      <c r="C142" s="150" t="s">
        <v>4</v>
      </c>
      <c r="D142" s="151">
        <v>1000</v>
      </c>
      <c r="E142" s="152">
        <v>1205</v>
      </c>
      <c r="F142" s="152">
        <v>1208</v>
      </c>
      <c r="G142" s="152">
        <v>0</v>
      </c>
      <c r="H142" s="149">
        <v>0</v>
      </c>
      <c r="I142" s="149">
        <f t="shared" ref="I142:I143" si="171">SUM(F142-E142)*D142</f>
        <v>3000</v>
      </c>
      <c r="J142" s="149">
        <v>0</v>
      </c>
      <c r="K142" s="149">
        <f t="shared" ref="K142" si="172">SUM(H142-G142)*D142</f>
        <v>0</v>
      </c>
      <c r="L142" s="153">
        <f t="shared" ref="L142:L143" si="173">SUM(I142:K142)</f>
        <v>3000</v>
      </c>
    </row>
    <row r="143" spans="1:12" x14ac:dyDescent="0.25">
      <c r="A143" s="148">
        <v>43546</v>
      </c>
      <c r="B143" s="149" t="s">
        <v>33</v>
      </c>
      <c r="C143" s="150" t="s">
        <v>4</v>
      </c>
      <c r="D143" s="151">
        <v>1000</v>
      </c>
      <c r="E143" s="152">
        <v>1430</v>
      </c>
      <c r="F143" s="152">
        <v>1435</v>
      </c>
      <c r="G143" s="152">
        <v>0</v>
      </c>
      <c r="H143" s="149">
        <v>0</v>
      </c>
      <c r="I143" s="149">
        <f t="shared" si="171"/>
        <v>5000</v>
      </c>
      <c r="J143" s="149">
        <v>0</v>
      </c>
      <c r="K143" s="149">
        <f t="shared" ref="K143" si="174">SUM(H143-G143)*D143</f>
        <v>0</v>
      </c>
      <c r="L143" s="153">
        <f t="shared" si="173"/>
        <v>5000</v>
      </c>
    </row>
    <row r="144" spans="1:12" x14ac:dyDescent="0.25">
      <c r="A144" s="148">
        <v>43544</v>
      </c>
      <c r="B144" s="149" t="s">
        <v>37</v>
      </c>
      <c r="C144" s="150" t="s">
        <v>4</v>
      </c>
      <c r="D144" s="151">
        <v>1000</v>
      </c>
      <c r="E144" s="152">
        <v>1340</v>
      </c>
      <c r="F144" s="152">
        <v>1350</v>
      </c>
      <c r="G144" s="152">
        <v>1360</v>
      </c>
      <c r="H144" s="149">
        <v>1370</v>
      </c>
      <c r="I144" s="149">
        <f t="shared" ref="I144" si="175">SUM(F144-E144)*D144</f>
        <v>10000</v>
      </c>
      <c r="J144" s="149">
        <f>SUM(G144-F144)*D144</f>
        <v>10000</v>
      </c>
      <c r="K144" s="149">
        <f t="shared" ref="K144:K146" si="176">SUM(H144-G144)*D144</f>
        <v>10000</v>
      </c>
      <c r="L144" s="153">
        <f t="shared" ref="L144" si="177">SUM(I144:K144)</f>
        <v>30000</v>
      </c>
    </row>
    <row r="145" spans="1:12" x14ac:dyDescent="0.25">
      <c r="A145" s="148">
        <v>43543</v>
      </c>
      <c r="B145" s="149" t="s">
        <v>278</v>
      </c>
      <c r="C145" s="150" t="s">
        <v>4</v>
      </c>
      <c r="D145" s="151">
        <v>1000</v>
      </c>
      <c r="E145" s="152">
        <v>1560</v>
      </c>
      <c r="F145" s="152">
        <v>1570</v>
      </c>
      <c r="G145" s="152">
        <v>1578</v>
      </c>
      <c r="H145" s="149">
        <v>0</v>
      </c>
      <c r="I145" s="149">
        <f t="shared" ref="I145" si="178">SUM(F145-E145)*D145</f>
        <v>10000</v>
      </c>
      <c r="J145" s="149">
        <f>SUM(G145-F145)*D145</f>
        <v>8000</v>
      </c>
      <c r="K145" s="149">
        <v>0</v>
      </c>
      <c r="L145" s="153">
        <f t="shared" ref="L145" si="179">SUM(I145:K145)</f>
        <v>18000</v>
      </c>
    </row>
    <row r="146" spans="1:12" x14ac:dyDescent="0.25">
      <c r="A146" s="148">
        <v>43542</v>
      </c>
      <c r="B146" s="149" t="s">
        <v>38</v>
      </c>
      <c r="C146" s="150" t="s">
        <v>4</v>
      </c>
      <c r="D146" s="151">
        <v>1000</v>
      </c>
      <c r="E146" s="152">
        <v>1660</v>
      </c>
      <c r="F146" s="152">
        <v>1670</v>
      </c>
      <c r="G146" s="152">
        <v>1680</v>
      </c>
      <c r="H146" s="149">
        <v>1690</v>
      </c>
      <c r="I146" s="149">
        <f t="shared" ref="I146" si="180">SUM(F146-E146)*D146</f>
        <v>10000</v>
      </c>
      <c r="J146" s="149">
        <f>SUM(G146-F146)*D146</f>
        <v>10000</v>
      </c>
      <c r="K146" s="149">
        <f t="shared" si="176"/>
        <v>10000</v>
      </c>
      <c r="L146" s="153">
        <f t="shared" ref="L146" si="181">SUM(I146:K146)</f>
        <v>30000</v>
      </c>
    </row>
    <row r="147" spans="1:12" x14ac:dyDescent="0.25">
      <c r="A147" s="148">
        <v>43542</v>
      </c>
      <c r="B147" s="149" t="s">
        <v>5</v>
      </c>
      <c r="C147" s="150" t="s">
        <v>4</v>
      </c>
      <c r="D147" s="151">
        <v>1000</v>
      </c>
      <c r="E147" s="152">
        <v>980</v>
      </c>
      <c r="F147" s="152">
        <v>990</v>
      </c>
      <c r="G147" s="152">
        <v>1000</v>
      </c>
      <c r="H147" s="149">
        <v>1010</v>
      </c>
      <c r="I147" s="149">
        <f t="shared" ref="I147" si="182">SUM(F147-E147)*D147</f>
        <v>10000</v>
      </c>
      <c r="J147" s="149">
        <f>SUM(G147-F147)*D147</f>
        <v>10000</v>
      </c>
      <c r="K147" s="149">
        <f t="shared" ref="K147" si="183">SUM(H147-G147)*D147</f>
        <v>10000</v>
      </c>
      <c r="L147" s="153">
        <f t="shared" ref="L147" si="184">SUM(I147:K147)</f>
        <v>30000</v>
      </c>
    </row>
    <row r="148" spans="1:12" x14ac:dyDescent="0.25">
      <c r="A148" s="148">
        <v>43539</v>
      </c>
      <c r="B148" s="149" t="s">
        <v>87</v>
      </c>
      <c r="C148" s="150" t="s">
        <v>4</v>
      </c>
      <c r="D148" s="151">
        <v>200</v>
      </c>
      <c r="E148" s="152">
        <v>2555</v>
      </c>
      <c r="F148" s="152">
        <v>2555</v>
      </c>
      <c r="G148" s="152">
        <v>0</v>
      </c>
      <c r="H148" s="149">
        <v>0</v>
      </c>
      <c r="I148" s="149">
        <f t="shared" ref="I148" si="185">SUM(F148-E148)*D148</f>
        <v>0</v>
      </c>
      <c r="J148" s="149">
        <v>0</v>
      </c>
      <c r="K148" s="149">
        <f t="shared" ref="K148" si="186">SUM(H148-G148)*D148</f>
        <v>0</v>
      </c>
      <c r="L148" s="153">
        <f t="shared" ref="L148" si="187">SUM(I148:K148)</f>
        <v>0</v>
      </c>
    </row>
    <row r="149" spans="1:12" x14ac:dyDescent="0.25">
      <c r="A149" s="148">
        <v>43539</v>
      </c>
      <c r="B149" s="149" t="s">
        <v>6</v>
      </c>
      <c r="C149" s="150" t="s">
        <v>4</v>
      </c>
      <c r="D149" s="151">
        <v>1000</v>
      </c>
      <c r="E149" s="152">
        <v>975</v>
      </c>
      <c r="F149" s="152">
        <v>975</v>
      </c>
      <c r="G149" s="152">
        <v>0</v>
      </c>
      <c r="H149" s="149">
        <v>0</v>
      </c>
      <c r="I149" s="149">
        <f t="shared" ref="I149" si="188">SUM(F149-E149)*D149</f>
        <v>0</v>
      </c>
      <c r="J149" s="149">
        <v>0</v>
      </c>
      <c r="K149" s="149">
        <f t="shared" ref="K149" si="189">SUM(H149-G149)*D149</f>
        <v>0</v>
      </c>
      <c r="L149" s="153">
        <f t="shared" ref="L149" si="190">SUM(I149:K149)</f>
        <v>0</v>
      </c>
    </row>
    <row r="150" spans="1:12" x14ac:dyDescent="0.25">
      <c r="A150" s="148">
        <v>43538</v>
      </c>
      <c r="B150" s="149" t="s">
        <v>65</v>
      </c>
      <c r="C150" s="150" t="s">
        <v>4</v>
      </c>
      <c r="D150" s="151">
        <v>1000</v>
      </c>
      <c r="E150" s="152">
        <v>1262</v>
      </c>
      <c r="F150" s="152">
        <v>1272</v>
      </c>
      <c r="G150" s="152">
        <v>0</v>
      </c>
      <c r="H150" s="149">
        <v>0</v>
      </c>
      <c r="I150" s="149">
        <f t="shared" ref="I150" si="191">SUM(F150-E150)*D150</f>
        <v>10000</v>
      </c>
      <c r="J150" s="149">
        <v>0</v>
      </c>
      <c r="K150" s="149">
        <f t="shared" ref="K150" si="192">SUM(H150-G150)*D150</f>
        <v>0</v>
      </c>
      <c r="L150" s="153">
        <f t="shared" ref="L150" si="193">SUM(I150:K150)</f>
        <v>10000</v>
      </c>
    </row>
    <row r="151" spans="1:12" x14ac:dyDescent="0.25">
      <c r="A151" s="148">
        <v>43538</v>
      </c>
      <c r="B151" s="149" t="s">
        <v>289</v>
      </c>
      <c r="C151" s="150" t="s">
        <v>4</v>
      </c>
      <c r="D151" s="151">
        <v>1000</v>
      </c>
      <c r="E151" s="152">
        <v>1380</v>
      </c>
      <c r="F151" s="152">
        <v>1390</v>
      </c>
      <c r="G151" s="152">
        <v>0</v>
      </c>
      <c r="H151" s="149">
        <v>0</v>
      </c>
      <c r="I151" s="149">
        <f t="shared" ref="I151" si="194">SUM(F151-E151)*D151</f>
        <v>10000</v>
      </c>
      <c r="J151" s="149">
        <v>0</v>
      </c>
      <c r="K151" s="149">
        <f t="shared" ref="K151" si="195">SUM(H151-G151)*D151</f>
        <v>0</v>
      </c>
      <c r="L151" s="153">
        <f t="shared" ref="L151" si="196">SUM(I151:K151)</f>
        <v>10000</v>
      </c>
    </row>
    <row r="152" spans="1:12" x14ac:dyDescent="0.25">
      <c r="A152" s="148">
        <v>43537</v>
      </c>
      <c r="B152" s="149" t="s">
        <v>5</v>
      </c>
      <c r="C152" s="150" t="s">
        <v>4</v>
      </c>
      <c r="D152" s="151">
        <v>1000</v>
      </c>
      <c r="E152" s="152">
        <v>926</v>
      </c>
      <c r="F152" s="152">
        <v>933</v>
      </c>
      <c r="G152" s="152">
        <v>943</v>
      </c>
      <c r="H152" s="149">
        <v>953</v>
      </c>
      <c r="I152" s="149">
        <f t="shared" ref="I152" si="197">SUM(F152-E152)*D152</f>
        <v>7000</v>
      </c>
      <c r="J152" s="149">
        <f>SUM(G152-F152)*D152</f>
        <v>10000</v>
      </c>
      <c r="K152" s="149">
        <f t="shared" ref="K152" si="198">SUM(H152-G152)*D152</f>
        <v>10000</v>
      </c>
      <c r="L152" s="153">
        <f t="shared" ref="L152" si="199">SUM(I152:K152)</f>
        <v>27000</v>
      </c>
    </row>
    <row r="153" spans="1:12" x14ac:dyDescent="0.25">
      <c r="A153" s="148">
        <v>43536</v>
      </c>
      <c r="B153" s="149" t="s">
        <v>288</v>
      </c>
      <c r="C153" s="150" t="s">
        <v>4</v>
      </c>
      <c r="D153" s="151">
        <v>1000</v>
      </c>
      <c r="E153" s="152">
        <v>1046</v>
      </c>
      <c r="F153" s="152">
        <v>1056</v>
      </c>
      <c r="G153" s="152">
        <v>1066</v>
      </c>
      <c r="H153" s="149">
        <v>1076</v>
      </c>
      <c r="I153" s="149">
        <f t="shared" ref="I153" si="200">SUM(F153-E153)*D153</f>
        <v>10000</v>
      </c>
      <c r="J153" s="149">
        <f>SUM(G153-F153)*D153</f>
        <v>10000</v>
      </c>
      <c r="K153" s="149">
        <f t="shared" ref="K153" si="201">SUM(H153-G153)*D153</f>
        <v>10000</v>
      </c>
      <c r="L153" s="153">
        <f t="shared" ref="L153" si="202">SUM(I153:K153)</f>
        <v>30000</v>
      </c>
    </row>
    <row r="154" spans="1:12" x14ac:dyDescent="0.25">
      <c r="A154" s="148">
        <v>43536</v>
      </c>
      <c r="B154" s="149" t="s">
        <v>37</v>
      </c>
      <c r="C154" s="150" t="s">
        <v>4</v>
      </c>
      <c r="D154" s="151">
        <v>1000</v>
      </c>
      <c r="E154" s="152">
        <v>1280</v>
      </c>
      <c r="F154" s="152">
        <v>1264</v>
      </c>
      <c r="G154" s="152">
        <v>0</v>
      </c>
      <c r="H154" s="149">
        <v>0</v>
      </c>
      <c r="I154" s="149">
        <f t="shared" ref="I154" si="203">SUM(F154-E154)*D154</f>
        <v>-16000</v>
      </c>
      <c r="J154" s="149">
        <v>0</v>
      </c>
      <c r="K154" s="149">
        <v>0</v>
      </c>
      <c r="L154" s="153">
        <f t="shared" ref="L154" si="204">SUM(I154:K154)</f>
        <v>-16000</v>
      </c>
    </row>
    <row r="155" spans="1:12" x14ac:dyDescent="0.25">
      <c r="A155" s="148">
        <v>43535</v>
      </c>
      <c r="B155" s="149" t="s">
        <v>65</v>
      </c>
      <c r="C155" s="150" t="s">
        <v>4</v>
      </c>
      <c r="D155" s="151">
        <v>1000</v>
      </c>
      <c r="E155" s="152">
        <v>1250</v>
      </c>
      <c r="F155" s="152">
        <v>1260</v>
      </c>
      <c r="G155" s="152">
        <v>0</v>
      </c>
      <c r="H155" s="149">
        <v>0</v>
      </c>
      <c r="I155" s="149">
        <f t="shared" ref="I155:I156" si="205">SUM(F155-E155)*D155</f>
        <v>10000</v>
      </c>
      <c r="J155" s="149">
        <v>0</v>
      </c>
      <c r="K155" s="149">
        <v>0</v>
      </c>
      <c r="L155" s="153">
        <f t="shared" ref="L155:L156" si="206">SUM(I155:K155)</f>
        <v>10000</v>
      </c>
    </row>
    <row r="156" spans="1:12" x14ac:dyDescent="0.25">
      <c r="A156" s="148">
        <v>43535</v>
      </c>
      <c r="B156" s="149" t="s">
        <v>287</v>
      </c>
      <c r="C156" s="150" t="s">
        <v>4</v>
      </c>
      <c r="D156" s="151">
        <v>1000</v>
      </c>
      <c r="E156" s="152">
        <v>817</v>
      </c>
      <c r="F156" s="152">
        <v>825</v>
      </c>
      <c r="G156" s="152">
        <v>0</v>
      </c>
      <c r="H156" s="149">
        <v>0</v>
      </c>
      <c r="I156" s="149">
        <f t="shared" si="205"/>
        <v>8000</v>
      </c>
      <c r="J156" s="149">
        <v>0</v>
      </c>
      <c r="K156" s="149">
        <v>0</v>
      </c>
      <c r="L156" s="153">
        <f t="shared" si="206"/>
        <v>8000</v>
      </c>
    </row>
    <row r="157" spans="1:12" x14ac:dyDescent="0.25">
      <c r="A157" s="148">
        <v>43535</v>
      </c>
      <c r="B157" s="149" t="s">
        <v>5</v>
      </c>
      <c r="C157" s="150" t="s">
        <v>4</v>
      </c>
      <c r="D157" s="151">
        <v>1000</v>
      </c>
      <c r="E157" s="152">
        <v>914</v>
      </c>
      <c r="F157" s="152">
        <v>914</v>
      </c>
      <c r="G157" s="152">
        <v>0</v>
      </c>
      <c r="H157" s="149">
        <v>0</v>
      </c>
      <c r="I157" s="149">
        <f t="shared" ref="I157" si="207">SUM(F157-E157)*D157</f>
        <v>0</v>
      </c>
      <c r="J157" s="149">
        <v>0</v>
      </c>
      <c r="K157" s="149">
        <v>0</v>
      </c>
      <c r="L157" s="153">
        <f t="shared" ref="L157" si="208">SUM(I157:K157)</f>
        <v>0</v>
      </c>
    </row>
    <row r="158" spans="1:12" x14ac:dyDescent="0.25">
      <c r="A158" s="148">
        <v>43535</v>
      </c>
      <c r="B158" s="149" t="s">
        <v>38</v>
      </c>
      <c r="C158" s="150" t="s">
        <v>4</v>
      </c>
      <c r="D158" s="151">
        <v>1000</v>
      </c>
      <c r="E158" s="152">
        <v>1555</v>
      </c>
      <c r="F158" s="152">
        <v>1540</v>
      </c>
      <c r="G158" s="152">
        <v>0</v>
      </c>
      <c r="H158" s="149">
        <v>0</v>
      </c>
      <c r="I158" s="149">
        <f t="shared" ref="I158" si="209">SUM(F158-E158)*D158</f>
        <v>-15000</v>
      </c>
      <c r="J158" s="149">
        <v>0</v>
      </c>
      <c r="K158" s="149">
        <v>0</v>
      </c>
      <c r="L158" s="153">
        <f t="shared" ref="L158" si="210">SUM(I158:K158)</f>
        <v>-15000</v>
      </c>
    </row>
    <row r="159" spans="1:12" x14ac:dyDescent="0.25">
      <c r="A159" s="148">
        <v>43532</v>
      </c>
      <c r="B159" s="149" t="s">
        <v>37</v>
      </c>
      <c r="C159" s="150" t="s">
        <v>4</v>
      </c>
      <c r="D159" s="151">
        <v>1000</v>
      </c>
      <c r="E159" s="152">
        <v>1040</v>
      </c>
      <c r="F159" s="152">
        <v>1050</v>
      </c>
      <c r="G159" s="152">
        <v>0</v>
      </c>
      <c r="H159" s="149">
        <v>0</v>
      </c>
      <c r="I159" s="149">
        <f t="shared" ref="I159:I164" si="211">SUM(F159-E159)*D159</f>
        <v>10000</v>
      </c>
      <c r="J159" s="149">
        <v>0</v>
      </c>
      <c r="K159" s="149">
        <v>0</v>
      </c>
      <c r="L159" s="153">
        <f t="shared" ref="L159" si="212">SUM(I159:K159)</f>
        <v>10000</v>
      </c>
    </row>
    <row r="160" spans="1:12" x14ac:dyDescent="0.25">
      <c r="A160" s="148">
        <v>43531</v>
      </c>
      <c r="B160" s="149" t="s">
        <v>46</v>
      </c>
      <c r="C160" s="150" t="s">
        <v>4</v>
      </c>
      <c r="D160" s="151">
        <v>4000</v>
      </c>
      <c r="E160" s="152">
        <v>232</v>
      </c>
      <c r="F160" s="152">
        <v>233.8</v>
      </c>
      <c r="G160" s="152">
        <v>0</v>
      </c>
      <c r="H160" s="149">
        <v>0</v>
      </c>
      <c r="I160" s="149">
        <f t="shared" si="211"/>
        <v>7200.0000000000455</v>
      </c>
      <c r="J160" s="149">
        <v>0</v>
      </c>
      <c r="K160" s="149">
        <f t="shared" ref="K160:K165" si="213">SUM(H160-G160)*D160</f>
        <v>0</v>
      </c>
      <c r="L160" s="153">
        <f t="shared" ref="L160:L166" si="214">SUM(I160:K160)</f>
        <v>7200.0000000000455</v>
      </c>
    </row>
    <row r="161" spans="1:12" x14ac:dyDescent="0.25">
      <c r="A161" s="148">
        <v>43531</v>
      </c>
      <c r="B161" s="149" t="s">
        <v>93</v>
      </c>
      <c r="C161" s="150" t="s">
        <v>4</v>
      </c>
      <c r="D161" s="151">
        <v>1000</v>
      </c>
      <c r="E161" s="152">
        <v>790</v>
      </c>
      <c r="F161" s="152">
        <v>780</v>
      </c>
      <c r="G161" s="152">
        <v>0</v>
      </c>
      <c r="H161" s="149">
        <v>0</v>
      </c>
      <c r="I161" s="149">
        <f t="shared" si="211"/>
        <v>-10000</v>
      </c>
      <c r="J161" s="149">
        <v>0</v>
      </c>
      <c r="K161" s="149">
        <f t="shared" si="213"/>
        <v>0</v>
      </c>
      <c r="L161" s="153">
        <f t="shared" si="214"/>
        <v>-10000</v>
      </c>
    </row>
    <row r="162" spans="1:12" x14ac:dyDescent="0.25">
      <c r="A162" s="148">
        <v>43530</v>
      </c>
      <c r="B162" s="149" t="s">
        <v>33</v>
      </c>
      <c r="C162" s="150" t="s">
        <v>4</v>
      </c>
      <c r="D162" s="151">
        <v>1000</v>
      </c>
      <c r="E162" s="152">
        <v>1297</v>
      </c>
      <c r="F162" s="152">
        <v>1307</v>
      </c>
      <c r="G162" s="152">
        <v>1317</v>
      </c>
      <c r="H162" s="149">
        <v>1327</v>
      </c>
      <c r="I162" s="149">
        <f t="shared" si="211"/>
        <v>10000</v>
      </c>
      <c r="J162" s="149">
        <f>SUM(G162-F162)*D162</f>
        <v>10000</v>
      </c>
      <c r="K162" s="149">
        <f t="shared" si="213"/>
        <v>10000</v>
      </c>
      <c r="L162" s="153">
        <f t="shared" si="214"/>
        <v>30000</v>
      </c>
    </row>
    <row r="163" spans="1:12" x14ac:dyDescent="0.25">
      <c r="A163" s="148">
        <v>43529</v>
      </c>
      <c r="B163" s="149" t="s">
        <v>49</v>
      </c>
      <c r="C163" s="150" t="s">
        <v>4</v>
      </c>
      <c r="D163" s="151">
        <v>1000</v>
      </c>
      <c r="E163" s="152">
        <v>675</v>
      </c>
      <c r="F163" s="152">
        <v>682</v>
      </c>
      <c r="G163" s="152">
        <v>690</v>
      </c>
      <c r="H163" s="149">
        <v>700</v>
      </c>
      <c r="I163" s="149">
        <f t="shared" si="211"/>
        <v>7000</v>
      </c>
      <c r="J163" s="149">
        <f>SUM(G163-F163)*D163</f>
        <v>8000</v>
      </c>
      <c r="K163" s="149">
        <f t="shared" si="213"/>
        <v>10000</v>
      </c>
      <c r="L163" s="153">
        <f t="shared" si="214"/>
        <v>25000</v>
      </c>
    </row>
    <row r="164" spans="1:12" x14ac:dyDescent="0.25">
      <c r="A164" s="148">
        <v>43529</v>
      </c>
      <c r="B164" s="149" t="s">
        <v>37</v>
      </c>
      <c r="C164" s="150" t="s">
        <v>4</v>
      </c>
      <c r="D164" s="151">
        <v>1000</v>
      </c>
      <c r="E164" s="152">
        <v>1143</v>
      </c>
      <c r="F164" s="152">
        <v>1153</v>
      </c>
      <c r="G164" s="152">
        <v>1163</v>
      </c>
      <c r="H164" s="149">
        <v>1170</v>
      </c>
      <c r="I164" s="149">
        <f t="shared" si="211"/>
        <v>10000</v>
      </c>
      <c r="J164" s="149">
        <f>SUM(G164-F164)*D164</f>
        <v>10000</v>
      </c>
      <c r="K164" s="149">
        <f t="shared" si="213"/>
        <v>7000</v>
      </c>
      <c r="L164" s="153">
        <f t="shared" si="214"/>
        <v>27000</v>
      </c>
    </row>
    <row r="165" spans="1:12" x14ac:dyDescent="0.25">
      <c r="A165" s="148">
        <v>43529</v>
      </c>
      <c r="B165" s="149" t="s">
        <v>79</v>
      </c>
      <c r="C165" s="150" t="s">
        <v>4</v>
      </c>
      <c r="D165" s="151">
        <v>1000</v>
      </c>
      <c r="E165" s="152">
        <v>1000</v>
      </c>
      <c r="F165" s="152">
        <v>1000</v>
      </c>
      <c r="G165" s="152">
        <v>0</v>
      </c>
      <c r="H165" s="149">
        <v>0</v>
      </c>
      <c r="I165" s="149">
        <v>0</v>
      </c>
      <c r="J165" s="149">
        <v>0</v>
      </c>
      <c r="K165" s="149">
        <f t="shared" si="213"/>
        <v>0</v>
      </c>
      <c r="L165" s="153">
        <f t="shared" si="214"/>
        <v>0</v>
      </c>
    </row>
    <row r="166" spans="1:12" x14ac:dyDescent="0.25">
      <c r="A166" s="148">
        <v>43525</v>
      </c>
      <c r="B166" s="149" t="s">
        <v>31</v>
      </c>
      <c r="C166" s="150" t="s">
        <v>4</v>
      </c>
      <c r="D166" s="151">
        <v>1000</v>
      </c>
      <c r="E166" s="152">
        <v>1155</v>
      </c>
      <c r="F166" s="152">
        <v>1164</v>
      </c>
      <c r="G166" s="152">
        <v>0</v>
      </c>
      <c r="H166" s="149">
        <v>0</v>
      </c>
      <c r="I166" s="149">
        <f>SUM(F166-E166)*D166</f>
        <v>9000</v>
      </c>
      <c r="J166" s="149">
        <v>0</v>
      </c>
      <c r="K166" s="149">
        <v>0</v>
      </c>
      <c r="L166" s="153">
        <f t="shared" si="214"/>
        <v>9000</v>
      </c>
    </row>
    <row r="167" spans="1:12" x14ac:dyDescent="0.2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</row>
    <row r="168" spans="1:12" x14ac:dyDescent="0.25">
      <c r="A168" s="169"/>
      <c r="B168" s="169"/>
      <c r="C168" s="169"/>
      <c r="D168" s="169"/>
      <c r="E168" s="169"/>
      <c r="F168" s="169"/>
      <c r="G168" s="169" t="s">
        <v>281</v>
      </c>
      <c r="H168" s="170"/>
      <c r="I168" s="171">
        <f>SUM(I135:I166)</f>
        <v>141700.00000000006</v>
      </c>
      <c r="J168" s="170"/>
      <c r="K168" s="170" t="s">
        <v>282</v>
      </c>
      <c r="L168" s="171">
        <f>SUM(L135:L166)</f>
        <v>352700.00000000006</v>
      </c>
    </row>
    <row r="169" spans="1:12" x14ac:dyDescent="0.2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</row>
    <row r="170" spans="1:12" x14ac:dyDescent="0.25">
      <c r="A170" s="205"/>
      <c r="B170" s="177"/>
      <c r="C170" s="177"/>
      <c r="D170" s="206"/>
      <c r="E170" s="206"/>
      <c r="F170" s="201">
        <v>43497</v>
      </c>
      <c r="G170" s="177"/>
      <c r="H170" s="177"/>
      <c r="I170" s="178"/>
      <c r="J170" s="178"/>
      <c r="K170" s="178"/>
      <c r="L170" s="178"/>
    </row>
    <row r="171" spans="1:12" x14ac:dyDescent="0.25">
      <c r="A171" s="172"/>
      <c r="B171" s="172"/>
      <c r="C171" s="172"/>
      <c r="D171" s="172"/>
      <c r="E171" s="172"/>
      <c r="F171" s="172"/>
      <c r="G171" s="172"/>
      <c r="H171" s="172"/>
      <c r="I171" s="172"/>
      <c r="J171" s="179" t="s">
        <v>298</v>
      </c>
      <c r="K171" s="207"/>
      <c r="L171" s="208">
        <v>0.74</v>
      </c>
    </row>
    <row r="172" spans="1:12" x14ac:dyDescent="0.25">
      <c r="A172" s="148">
        <v>43524</v>
      </c>
      <c r="B172" s="149" t="s">
        <v>31</v>
      </c>
      <c r="C172" s="150" t="s">
        <v>4</v>
      </c>
      <c r="D172" s="151">
        <v>1000</v>
      </c>
      <c r="E172" s="152">
        <v>1135</v>
      </c>
      <c r="F172" s="152">
        <v>1142</v>
      </c>
      <c r="G172" s="152">
        <v>0</v>
      </c>
      <c r="H172" s="149">
        <v>0</v>
      </c>
      <c r="I172" s="149">
        <f>SUM(F172-E172)*D172</f>
        <v>7000</v>
      </c>
      <c r="J172" s="149">
        <v>0</v>
      </c>
      <c r="K172" s="149">
        <v>0</v>
      </c>
      <c r="L172" s="149">
        <f>SUM(I172:K172)</f>
        <v>7000</v>
      </c>
    </row>
    <row r="173" spans="1:12" x14ac:dyDescent="0.25">
      <c r="A173" s="148">
        <v>43524</v>
      </c>
      <c r="B173" s="149" t="s">
        <v>285</v>
      </c>
      <c r="C173" s="150" t="s">
        <v>4</v>
      </c>
      <c r="D173" s="151">
        <v>4000</v>
      </c>
      <c r="E173" s="152">
        <v>172</v>
      </c>
      <c r="F173" s="152">
        <v>172</v>
      </c>
      <c r="G173" s="152">
        <v>0</v>
      </c>
      <c r="H173" s="149">
        <v>0</v>
      </c>
      <c r="I173" s="149">
        <f t="shared" ref="I173:I210" si="215">SUM(F173-E173)*D173</f>
        <v>0</v>
      </c>
      <c r="J173" s="149">
        <v>0</v>
      </c>
      <c r="K173" s="149">
        <v>0</v>
      </c>
      <c r="L173" s="149">
        <f t="shared" ref="L173:L210" si="216">SUM(I173:K173)</f>
        <v>0</v>
      </c>
    </row>
    <row r="174" spans="1:12" x14ac:dyDescent="0.25">
      <c r="A174" s="148">
        <v>43523</v>
      </c>
      <c r="B174" s="149" t="s">
        <v>31</v>
      </c>
      <c r="C174" s="150" t="s">
        <v>4</v>
      </c>
      <c r="D174" s="151">
        <v>1000</v>
      </c>
      <c r="E174" s="152">
        <v>1128</v>
      </c>
      <c r="F174" s="152">
        <v>1138</v>
      </c>
      <c r="G174" s="152">
        <v>0</v>
      </c>
      <c r="H174" s="149">
        <v>0</v>
      </c>
      <c r="I174" s="149">
        <f t="shared" si="215"/>
        <v>10000</v>
      </c>
      <c r="J174" s="149">
        <v>0</v>
      </c>
      <c r="K174" s="149">
        <v>0</v>
      </c>
      <c r="L174" s="149">
        <f t="shared" si="216"/>
        <v>10000</v>
      </c>
    </row>
    <row r="175" spans="1:12" x14ac:dyDescent="0.25">
      <c r="A175" s="148">
        <v>43522</v>
      </c>
      <c r="B175" s="149" t="s">
        <v>39</v>
      </c>
      <c r="C175" s="150" t="s">
        <v>4</v>
      </c>
      <c r="D175" s="151">
        <v>1000</v>
      </c>
      <c r="E175" s="152">
        <v>774</v>
      </c>
      <c r="F175" s="152">
        <v>785</v>
      </c>
      <c r="G175" s="152">
        <v>0</v>
      </c>
      <c r="H175" s="149">
        <v>0</v>
      </c>
      <c r="I175" s="149">
        <f t="shared" si="215"/>
        <v>11000</v>
      </c>
      <c r="J175" s="149">
        <v>0</v>
      </c>
      <c r="K175" s="149">
        <v>0</v>
      </c>
      <c r="L175" s="149">
        <f t="shared" si="216"/>
        <v>11000</v>
      </c>
    </row>
    <row r="176" spans="1:12" x14ac:dyDescent="0.25">
      <c r="A176" s="148">
        <v>43522</v>
      </c>
      <c r="B176" s="149" t="s">
        <v>31</v>
      </c>
      <c r="C176" s="150" t="s">
        <v>4</v>
      </c>
      <c r="D176" s="151">
        <v>1000</v>
      </c>
      <c r="E176" s="152">
        <v>1110</v>
      </c>
      <c r="F176" s="152">
        <v>1120</v>
      </c>
      <c r="G176" s="152">
        <v>1130</v>
      </c>
      <c r="H176" s="149">
        <v>1140</v>
      </c>
      <c r="I176" s="149">
        <f t="shared" si="215"/>
        <v>10000</v>
      </c>
      <c r="J176" s="149">
        <f>SUM(G176-F176)*D176</f>
        <v>10000</v>
      </c>
      <c r="K176" s="149">
        <f>SUM(H176-G176)*D176</f>
        <v>10000</v>
      </c>
      <c r="L176" s="149">
        <f t="shared" si="216"/>
        <v>30000</v>
      </c>
    </row>
    <row r="177" spans="1:12" x14ac:dyDescent="0.25">
      <c r="A177" s="148">
        <v>43522</v>
      </c>
      <c r="B177" s="149" t="s">
        <v>37</v>
      </c>
      <c r="C177" s="150" t="s">
        <v>4</v>
      </c>
      <c r="D177" s="151">
        <v>1000</v>
      </c>
      <c r="E177" s="152">
        <v>1130</v>
      </c>
      <c r="F177" s="152">
        <v>1115</v>
      </c>
      <c r="G177" s="152">
        <v>0</v>
      </c>
      <c r="H177" s="149">
        <v>0</v>
      </c>
      <c r="I177" s="149">
        <f t="shared" si="215"/>
        <v>-15000</v>
      </c>
      <c r="J177" s="149">
        <v>0</v>
      </c>
      <c r="K177" s="149">
        <v>0</v>
      </c>
      <c r="L177" s="149">
        <f t="shared" si="216"/>
        <v>-15000</v>
      </c>
    </row>
    <row r="178" spans="1:12" x14ac:dyDescent="0.25">
      <c r="A178" s="148">
        <v>43521</v>
      </c>
      <c r="B178" s="149" t="s">
        <v>48</v>
      </c>
      <c r="C178" s="150" t="s">
        <v>4</v>
      </c>
      <c r="D178" s="151">
        <v>1000</v>
      </c>
      <c r="E178" s="152">
        <v>1495</v>
      </c>
      <c r="F178" s="152">
        <v>1505</v>
      </c>
      <c r="G178" s="152">
        <v>0</v>
      </c>
      <c r="H178" s="149">
        <v>0</v>
      </c>
      <c r="I178" s="149">
        <f t="shared" si="215"/>
        <v>10000</v>
      </c>
      <c r="J178" s="149">
        <v>0</v>
      </c>
      <c r="K178" s="149">
        <v>0</v>
      </c>
      <c r="L178" s="149">
        <f t="shared" si="216"/>
        <v>10000</v>
      </c>
    </row>
    <row r="179" spans="1:12" x14ac:dyDescent="0.25">
      <c r="A179" s="148">
        <v>43521</v>
      </c>
      <c r="B179" s="149" t="s">
        <v>31</v>
      </c>
      <c r="C179" s="150" t="s">
        <v>4</v>
      </c>
      <c r="D179" s="151">
        <v>1000</v>
      </c>
      <c r="E179" s="152">
        <v>1100</v>
      </c>
      <c r="F179" s="152">
        <v>1100</v>
      </c>
      <c r="G179" s="152">
        <v>0</v>
      </c>
      <c r="H179" s="149">
        <v>0</v>
      </c>
      <c r="I179" s="149">
        <f t="shared" si="215"/>
        <v>0</v>
      </c>
      <c r="J179" s="149">
        <v>0</v>
      </c>
      <c r="K179" s="149">
        <v>0</v>
      </c>
      <c r="L179" s="149">
        <f t="shared" si="216"/>
        <v>0</v>
      </c>
    </row>
    <row r="180" spans="1:12" x14ac:dyDescent="0.25">
      <c r="A180" s="148">
        <v>43518</v>
      </c>
      <c r="B180" s="149" t="s">
        <v>277</v>
      </c>
      <c r="C180" s="150" t="s">
        <v>4</v>
      </c>
      <c r="D180" s="151">
        <v>2000</v>
      </c>
      <c r="E180" s="152">
        <v>142</v>
      </c>
      <c r="F180" s="152">
        <v>140</v>
      </c>
      <c r="G180" s="152">
        <v>0</v>
      </c>
      <c r="H180" s="149">
        <v>0</v>
      </c>
      <c r="I180" s="149">
        <f t="shared" si="215"/>
        <v>-4000</v>
      </c>
      <c r="J180" s="149">
        <v>0</v>
      </c>
      <c r="K180" s="149">
        <v>0</v>
      </c>
      <c r="L180" s="149">
        <f t="shared" si="216"/>
        <v>-4000</v>
      </c>
    </row>
    <row r="181" spans="1:12" x14ac:dyDescent="0.25">
      <c r="A181" s="148">
        <v>43518</v>
      </c>
      <c r="B181" s="149" t="s">
        <v>31</v>
      </c>
      <c r="C181" s="150" t="s">
        <v>4</v>
      </c>
      <c r="D181" s="151">
        <v>1000</v>
      </c>
      <c r="E181" s="152">
        <v>1070</v>
      </c>
      <c r="F181" s="152">
        <v>1074</v>
      </c>
      <c r="G181" s="152">
        <v>0</v>
      </c>
      <c r="H181" s="149">
        <v>0</v>
      </c>
      <c r="I181" s="149">
        <f t="shared" si="215"/>
        <v>4000</v>
      </c>
      <c r="J181" s="149">
        <v>0</v>
      </c>
      <c r="K181" s="149">
        <v>0</v>
      </c>
      <c r="L181" s="149">
        <f t="shared" si="216"/>
        <v>4000</v>
      </c>
    </row>
    <row r="182" spans="1:12" x14ac:dyDescent="0.25">
      <c r="A182" s="148">
        <v>43517</v>
      </c>
      <c r="B182" s="149" t="s">
        <v>79</v>
      </c>
      <c r="C182" s="150" t="s">
        <v>4</v>
      </c>
      <c r="D182" s="151">
        <v>1000</v>
      </c>
      <c r="E182" s="152">
        <v>996</v>
      </c>
      <c r="F182" s="152">
        <v>1005.5</v>
      </c>
      <c r="G182" s="152">
        <v>0</v>
      </c>
      <c r="H182" s="149">
        <v>0</v>
      </c>
      <c r="I182" s="149">
        <f t="shared" si="215"/>
        <v>9500</v>
      </c>
      <c r="J182" s="149">
        <v>0</v>
      </c>
      <c r="K182" s="149">
        <v>0</v>
      </c>
      <c r="L182" s="149">
        <f t="shared" si="216"/>
        <v>9500</v>
      </c>
    </row>
    <row r="183" spans="1:12" x14ac:dyDescent="0.25">
      <c r="A183" s="148">
        <v>43516</v>
      </c>
      <c r="B183" s="149" t="s">
        <v>278</v>
      </c>
      <c r="C183" s="150" t="s">
        <v>4</v>
      </c>
      <c r="D183" s="151">
        <v>1000</v>
      </c>
      <c r="E183" s="152">
        <v>1380</v>
      </c>
      <c r="F183" s="152">
        <v>1386</v>
      </c>
      <c r="G183" s="152">
        <v>0</v>
      </c>
      <c r="H183" s="149">
        <v>0</v>
      </c>
      <c r="I183" s="149">
        <f t="shared" si="215"/>
        <v>6000</v>
      </c>
      <c r="J183" s="149">
        <v>0</v>
      </c>
      <c r="K183" s="149">
        <v>0</v>
      </c>
      <c r="L183" s="149">
        <f t="shared" si="216"/>
        <v>6000</v>
      </c>
    </row>
    <row r="184" spans="1:12" x14ac:dyDescent="0.25">
      <c r="A184" s="148">
        <v>43516</v>
      </c>
      <c r="B184" s="149" t="s">
        <v>31</v>
      </c>
      <c r="C184" s="150" t="s">
        <v>4</v>
      </c>
      <c r="D184" s="151">
        <v>1000</v>
      </c>
      <c r="E184" s="152">
        <v>1035</v>
      </c>
      <c r="F184" s="152">
        <v>1035</v>
      </c>
      <c r="G184" s="152">
        <v>0</v>
      </c>
      <c r="H184" s="149">
        <v>0</v>
      </c>
      <c r="I184" s="149">
        <f t="shared" si="215"/>
        <v>0</v>
      </c>
      <c r="J184" s="149">
        <v>0</v>
      </c>
      <c r="K184" s="149">
        <v>0</v>
      </c>
      <c r="L184" s="149">
        <f t="shared" si="216"/>
        <v>0</v>
      </c>
    </row>
    <row r="185" spans="1:12" x14ac:dyDescent="0.25">
      <c r="A185" s="148">
        <v>43516</v>
      </c>
      <c r="B185" s="149" t="s">
        <v>65</v>
      </c>
      <c r="C185" s="150" t="s">
        <v>4</v>
      </c>
      <c r="D185" s="151">
        <v>1000</v>
      </c>
      <c r="E185" s="152">
        <v>1290</v>
      </c>
      <c r="F185" s="152">
        <v>1290</v>
      </c>
      <c r="G185" s="152">
        <v>0</v>
      </c>
      <c r="H185" s="149">
        <v>0</v>
      </c>
      <c r="I185" s="149">
        <f t="shared" si="215"/>
        <v>0</v>
      </c>
      <c r="J185" s="149">
        <v>0</v>
      </c>
      <c r="K185" s="149">
        <v>0</v>
      </c>
      <c r="L185" s="149">
        <f t="shared" si="216"/>
        <v>0</v>
      </c>
    </row>
    <row r="186" spans="1:12" x14ac:dyDescent="0.25">
      <c r="A186" s="148">
        <v>43515</v>
      </c>
      <c r="B186" s="149" t="s">
        <v>279</v>
      </c>
      <c r="C186" s="150" t="s">
        <v>4</v>
      </c>
      <c r="D186" s="151">
        <v>5000</v>
      </c>
      <c r="E186" s="152">
        <v>84</v>
      </c>
      <c r="F186" s="152">
        <v>84.9</v>
      </c>
      <c r="G186" s="152">
        <v>0</v>
      </c>
      <c r="H186" s="149">
        <v>0</v>
      </c>
      <c r="I186" s="149">
        <f t="shared" si="215"/>
        <v>4500.0000000000282</v>
      </c>
      <c r="J186" s="149">
        <v>0</v>
      </c>
      <c r="K186" s="149">
        <v>0</v>
      </c>
      <c r="L186" s="149">
        <f t="shared" si="216"/>
        <v>4500.0000000000282</v>
      </c>
    </row>
    <row r="187" spans="1:12" x14ac:dyDescent="0.25">
      <c r="A187" s="148">
        <v>43515</v>
      </c>
      <c r="B187" s="149" t="s">
        <v>280</v>
      </c>
      <c r="C187" s="150" t="s">
        <v>4</v>
      </c>
      <c r="D187" s="151">
        <v>6000</v>
      </c>
      <c r="E187" s="152">
        <v>106</v>
      </c>
      <c r="F187" s="152">
        <v>107.5</v>
      </c>
      <c r="G187" s="152">
        <v>108.75</v>
      </c>
      <c r="H187" s="149">
        <v>0</v>
      </c>
      <c r="I187" s="149">
        <f t="shared" si="215"/>
        <v>9000</v>
      </c>
      <c r="J187" s="149">
        <v>7500</v>
      </c>
      <c r="K187" s="149">
        <v>0</v>
      </c>
      <c r="L187" s="149">
        <f t="shared" si="216"/>
        <v>16500</v>
      </c>
    </row>
    <row r="188" spans="1:12" x14ac:dyDescent="0.25">
      <c r="A188" s="148">
        <v>43514</v>
      </c>
      <c r="B188" s="149" t="s">
        <v>33</v>
      </c>
      <c r="C188" s="150" t="s">
        <v>4</v>
      </c>
      <c r="D188" s="151">
        <v>1000</v>
      </c>
      <c r="E188" s="152">
        <v>1340</v>
      </c>
      <c r="F188" s="152">
        <v>1350</v>
      </c>
      <c r="G188" s="152">
        <v>0</v>
      </c>
      <c r="H188" s="149">
        <v>0</v>
      </c>
      <c r="I188" s="149">
        <f t="shared" si="215"/>
        <v>10000</v>
      </c>
      <c r="J188" s="149">
        <v>0</v>
      </c>
      <c r="K188" s="149">
        <v>0</v>
      </c>
      <c r="L188" s="149">
        <f t="shared" si="216"/>
        <v>10000</v>
      </c>
    </row>
    <row r="189" spans="1:12" x14ac:dyDescent="0.25">
      <c r="A189" s="180">
        <v>43511</v>
      </c>
      <c r="B189" s="174" t="s">
        <v>154</v>
      </c>
      <c r="C189" s="174" t="s">
        <v>20</v>
      </c>
      <c r="D189" s="154">
        <v>1000</v>
      </c>
      <c r="E189" s="175">
        <v>475</v>
      </c>
      <c r="F189" s="175">
        <v>469.1</v>
      </c>
      <c r="G189" s="152">
        <v>0</v>
      </c>
      <c r="H189" s="149">
        <v>0</v>
      </c>
      <c r="I189" s="149">
        <f t="shared" si="215"/>
        <v>-5899.9999999999773</v>
      </c>
      <c r="J189" s="149">
        <v>0</v>
      </c>
      <c r="K189" s="149">
        <v>0</v>
      </c>
      <c r="L189" s="149">
        <f t="shared" si="216"/>
        <v>-5899.9999999999773</v>
      </c>
    </row>
    <row r="190" spans="1:12" x14ac:dyDescent="0.25">
      <c r="A190" s="180">
        <v>43511</v>
      </c>
      <c r="B190" s="174" t="s">
        <v>237</v>
      </c>
      <c r="C190" s="174" t="s">
        <v>20</v>
      </c>
      <c r="D190" s="154">
        <v>4000</v>
      </c>
      <c r="E190" s="175">
        <v>211.4</v>
      </c>
      <c r="F190" s="175">
        <v>208.75</v>
      </c>
      <c r="G190" s="152">
        <v>0</v>
      </c>
      <c r="H190" s="149">
        <v>0</v>
      </c>
      <c r="I190" s="149">
        <f t="shared" si="215"/>
        <v>-10600.000000000022</v>
      </c>
      <c r="J190" s="149">
        <v>0</v>
      </c>
      <c r="K190" s="149">
        <v>0</v>
      </c>
      <c r="L190" s="149">
        <f t="shared" si="216"/>
        <v>-10600.000000000022</v>
      </c>
    </row>
    <row r="191" spans="1:12" x14ac:dyDescent="0.25">
      <c r="A191" s="180">
        <v>43510</v>
      </c>
      <c r="B191" s="174" t="s">
        <v>250</v>
      </c>
      <c r="C191" s="174" t="s">
        <v>20</v>
      </c>
      <c r="D191" s="154">
        <v>2000</v>
      </c>
      <c r="E191" s="175">
        <v>398.75</v>
      </c>
      <c r="F191" s="175">
        <v>402.75</v>
      </c>
      <c r="G191" s="152">
        <v>0</v>
      </c>
      <c r="H191" s="149">
        <v>0</v>
      </c>
      <c r="I191" s="149">
        <f t="shared" si="215"/>
        <v>8000</v>
      </c>
      <c r="J191" s="149">
        <v>0</v>
      </c>
      <c r="K191" s="149">
        <v>0</v>
      </c>
      <c r="L191" s="149">
        <f t="shared" si="216"/>
        <v>8000</v>
      </c>
    </row>
    <row r="192" spans="1:12" x14ac:dyDescent="0.25">
      <c r="A192" s="180">
        <v>43509</v>
      </c>
      <c r="B192" s="174" t="s">
        <v>141</v>
      </c>
      <c r="C192" s="174" t="s">
        <v>20</v>
      </c>
      <c r="D192" s="154">
        <v>1000</v>
      </c>
      <c r="E192" s="175">
        <v>1490.45</v>
      </c>
      <c r="F192" s="175">
        <v>1500.05</v>
      </c>
      <c r="G192" s="152">
        <v>0</v>
      </c>
      <c r="H192" s="149">
        <v>0</v>
      </c>
      <c r="I192" s="149">
        <f t="shared" si="215"/>
        <v>9599.9999999999091</v>
      </c>
      <c r="J192" s="149">
        <v>0</v>
      </c>
      <c r="K192" s="149">
        <v>0</v>
      </c>
      <c r="L192" s="149">
        <f t="shared" si="216"/>
        <v>9599.9999999999091</v>
      </c>
    </row>
    <row r="193" spans="1:12" x14ac:dyDescent="0.25">
      <c r="A193" s="180">
        <v>43508</v>
      </c>
      <c r="B193" s="174" t="s">
        <v>197</v>
      </c>
      <c r="C193" s="174" t="s">
        <v>20</v>
      </c>
      <c r="D193" s="154">
        <v>4000</v>
      </c>
      <c r="E193" s="175">
        <v>126.5</v>
      </c>
      <c r="F193" s="175">
        <v>124.95</v>
      </c>
      <c r="G193" s="152">
        <v>0</v>
      </c>
      <c r="H193" s="149">
        <v>0</v>
      </c>
      <c r="I193" s="149">
        <f t="shared" si="215"/>
        <v>-6199.9999999999891</v>
      </c>
      <c r="J193" s="149">
        <v>0</v>
      </c>
      <c r="K193" s="149">
        <v>0</v>
      </c>
      <c r="L193" s="149">
        <f t="shared" si="216"/>
        <v>-6199.9999999999891</v>
      </c>
    </row>
    <row r="194" spans="1:12" x14ac:dyDescent="0.25">
      <c r="A194" s="180">
        <v>43508</v>
      </c>
      <c r="B194" s="174" t="s">
        <v>175</v>
      </c>
      <c r="C194" s="174" t="s">
        <v>20</v>
      </c>
      <c r="D194" s="154">
        <v>2000</v>
      </c>
      <c r="E194" s="175">
        <v>646.1</v>
      </c>
      <c r="F194" s="175">
        <v>638</v>
      </c>
      <c r="G194" s="152">
        <v>0</v>
      </c>
      <c r="H194" s="149">
        <v>0</v>
      </c>
      <c r="I194" s="149">
        <f t="shared" si="215"/>
        <v>-16200.000000000045</v>
      </c>
      <c r="J194" s="149">
        <v>0</v>
      </c>
      <c r="K194" s="149">
        <v>0</v>
      </c>
      <c r="L194" s="149">
        <f t="shared" si="216"/>
        <v>-16200.000000000045</v>
      </c>
    </row>
    <row r="195" spans="1:12" x14ac:dyDescent="0.25">
      <c r="A195" s="181">
        <v>43508</v>
      </c>
      <c r="B195" s="182" t="s">
        <v>154</v>
      </c>
      <c r="C195" s="182" t="s">
        <v>4</v>
      </c>
      <c r="D195" s="154">
        <v>2000</v>
      </c>
      <c r="E195" s="183">
        <v>487</v>
      </c>
      <c r="F195" s="183">
        <v>491</v>
      </c>
      <c r="G195" s="184">
        <v>497</v>
      </c>
      <c r="H195" s="149">
        <v>0</v>
      </c>
      <c r="I195" s="149">
        <f t="shared" si="215"/>
        <v>8000</v>
      </c>
      <c r="J195" s="149">
        <f t="shared" ref="J195:J207" si="217">SUM(G195-F195)*D195</f>
        <v>12000</v>
      </c>
      <c r="K195" s="149">
        <v>0</v>
      </c>
      <c r="L195" s="149">
        <f t="shared" si="216"/>
        <v>20000</v>
      </c>
    </row>
    <row r="196" spans="1:12" x14ac:dyDescent="0.25">
      <c r="A196" s="180">
        <v>43508</v>
      </c>
      <c r="B196" s="174" t="s">
        <v>47</v>
      </c>
      <c r="C196" s="174" t="s">
        <v>20</v>
      </c>
      <c r="D196" s="154">
        <v>2000</v>
      </c>
      <c r="E196" s="175">
        <v>528.65</v>
      </c>
      <c r="F196" s="175">
        <v>533.70000000000005</v>
      </c>
      <c r="G196" s="152">
        <v>0</v>
      </c>
      <c r="H196" s="149">
        <v>0</v>
      </c>
      <c r="I196" s="149">
        <f t="shared" si="215"/>
        <v>10100.000000000136</v>
      </c>
      <c r="J196" s="149">
        <v>0</v>
      </c>
      <c r="K196" s="149">
        <v>0</v>
      </c>
      <c r="L196" s="149">
        <f t="shared" si="216"/>
        <v>10100.000000000136</v>
      </c>
    </row>
    <row r="197" spans="1:12" x14ac:dyDescent="0.25">
      <c r="A197" s="180">
        <v>43507</v>
      </c>
      <c r="B197" s="174" t="s">
        <v>210</v>
      </c>
      <c r="C197" s="174" t="s">
        <v>20</v>
      </c>
      <c r="D197" s="154">
        <v>1000</v>
      </c>
      <c r="E197" s="175">
        <v>1305.8</v>
      </c>
      <c r="F197" s="175">
        <v>1302.05</v>
      </c>
      <c r="G197" s="152">
        <v>0</v>
      </c>
      <c r="H197" s="149">
        <v>0</v>
      </c>
      <c r="I197" s="149">
        <f t="shared" si="215"/>
        <v>-3750</v>
      </c>
      <c r="J197" s="149">
        <v>0</v>
      </c>
      <c r="K197" s="149">
        <v>0</v>
      </c>
      <c r="L197" s="149">
        <f t="shared" si="216"/>
        <v>-3750</v>
      </c>
    </row>
    <row r="198" spans="1:12" x14ac:dyDescent="0.25">
      <c r="A198" s="180">
        <v>43507</v>
      </c>
      <c r="B198" s="174" t="s">
        <v>271</v>
      </c>
      <c r="C198" s="174" t="s">
        <v>4</v>
      </c>
      <c r="D198" s="154">
        <v>2000</v>
      </c>
      <c r="E198" s="175">
        <v>372</v>
      </c>
      <c r="F198" s="175">
        <v>376.65</v>
      </c>
      <c r="G198" s="152">
        <v>0</v>
      </c>
      <c r="H198" s="149">
        <v>0</v>
      </c>
      <c r="I198" s="149">
        <f t="shared" si="215"/>
        <v>9299.9999999999545</v>
      </c>
      <c r="J198" s="149">
        <v>0</v>
      </c>
      <c r="K198" s="149">
        <v>0</v>
      </c>
      <c r="L198" s="149">
        <f t="shared" si="216"/>
        <v>9299.9999999999545</v>
      </c>
    </row>
    <row r="199" spans="1:12" x14ac:dyDescent="0.25">
      <c r="A199" s="180">
        <v>43507</v>
      </c>
      <c r="B199" s="174" t="s">
        <v>270</v>
      </c>
      <c r="C199" s="174" t="s">
        <v>4</v>
      </c>
      <c r="D199" s="154">
        <v>1000</v>
      </c>
      <c r="E199" s="175">
        <v>975</v>
      </c>
      <c r="F199" s="175">
        <v>960</v>
      </c>
      <c r="G199" s="152">
        <v>0</v>
      </c>
      <c r="H199" s="149">
        <v>0</v>
      </c>
      <c r="I199" s="149">
        <f t="shared" si="215"/>
        <v>-15000</v>
      </c>
      <c r="J199" s="149">
        <v>0</v>
      </c>
      <c r="K199" s="149">
        <v>0</v>
      </c>
      <c r="L199" s="149">
        <f t="shared" si="216"/>
        <v>-15000</v>
      </c>
    </row>
    <row r="200" spans="1:12" x14ac:dyDescent="0.25">
      <c r="A200" s="180">
        <v>43504</v>
      </c>
      <c r="B200" s="174" t="s">
        <v>143</v>
      </c>
      <c r="C200" s="174" t="s">
        <v>4</v>
      </c>
      <c r="D200" s="154">
        <v>1000</v>
      </c>
      <c r="E200" s="175">
        <v>910</v>
      </c>
      <c r="F200" s="175">
        <v>895</v>
      </c>
      <c r="G200" s="152">
        <v>0</v>
      </c>
      <c r="H200" s="149">
        <v>0</v>
      </c>
      <c r="I200" s="149">
        <f t="shared" si="215"/>
        <v>-15000</v>
      </c>
      <c r="J200" s="149">
        <v>0</v>
      </c>
      <c r="K200" s="149">
        <v>0</v>
      </c>
      <c r="L200" s="149">
        <f t="shared" si="216"/>
        <v>-15000</v>
      </c>
    </row>
    <row r="201" spans="1:12" x14ac:dyDescent="0.25">
      <c r="A201" s="181">
        <v>43503</v>
      </c>
      <c r="B201" s="182" t="s">
        <v>274</v>
      </c>
      <c r="C201" s="182" t="s">
        <v>4</v>
      </c>
      <c r="D201" s="154">
        <v>4000</v>
      </c>
      <c r="E201" s="183">
        <v>300</v>
      </c>
      <c r="F201" s="183">
        <v>303</v>
      </c>
      <c r="G201" s="184">
        <v>306</v>
      </c>
      <c r="H201" s="149">
        <v>0</v>
      </c>
      <c r="I201" s="149">
        <f t="shared" si="215"/>
        <v>12000</v>
      </c>
      <c r="J201" s="149">
        <f t="shared" si="217"/>
        <v>12000</v>
      </c>
      <c r="K201" s="149">
        <v>0</v>
      </c>
      <c r="L201" s="149">
        <f t="shared" si="216"/>
        <v>24000</v>
      </c>
    </row>
    <row r="202" spans="1:12" x14ac:dyDescent="0.25">
      <c r="A202" s="180">
        <v>43503</v>
      </c>
      <c r="B202" s="174" t="s">
        <v>71</v>
      </c>
      <c r="C202" s="174" t="s">
        <v>4</v>
      </c>
      <c r="D202" s="154">
        <v>1000</v>
      </c>
      <c r="E202" s="175">
        <v>1340</v>
      </c>
      <c r="F202" s="175">
        <v>1347</v>
      </c>
      <c r="G202" s="152">
        <v>0</v>
      </c>
      <c r="H202" s="149">
        <v>0</v>
      </c>
      <c r="I202" s="149">
        <f t="shared" si="215"/>
        <v>7000</v>
      </c>
      <c r="J202" s="149">
        <v>0</v>
      </c>
      <c r="K202" s="149">
        <v>0</v>
      </c>
      <c r="L202" s="149">
        <f t="shared" si="216"/>
        <v>7000</v>
      </c>
    </row>
    <row r="203" spans="1:12" x14ac:dyDescent="0.25">
      <c r="A203" s="180">
        <v>43502</v>
      </c>
      <c r="B203" s="174" t="s">
        <v>84</v>
      </c>
      <c r="C203" s="174" t="s">
        <v>4</v>
      </c>
      <c r="D203" s="154">
        <v>1000</v>
      </c>
      <c r="E203" s="175">
        <v>1190</v>
      </c>
      <c r="F203" s="175">
        <v>1200</v>
      </c>
      <c r="G203" s="152">
        <v>0</v>
      </c>
      <c r="H203" s="149">
        <v>0</v>
      </c>
      <c r="I203" s="149">
        <f t="shared" si="215"/>
        <v>10000</v>
      </c>
      <c r="J203" s="149">
        <v>0</v>
      </c>
      <c r="K203" s="149">
        <v>0</v>
      </c>
      <c r="L203" s="149">
        <f t="shared" si="216"/>
        <v>10000</v>
      </c>
    </row>
    <row r="204" spans="1:12" x14ac:dyDescent="0.25">
      <c r="A204" s="180">
        <v>43501</v>
      </c>
      <c r="B204" s="174" t="s">
        <v>84</v>
      </c>
      <c r="C204" s="174" t="s">
        <v>4</v>
      </c>
      <c r="D204" s="154">
        <v>1000</v>
      </c>
      <c r="E204" s="175">
        <v>1170</v>
      </c>
      <c r="F204" s="175">
        <v>1180</v>
      </c>
      <c r="G204" s="152">
        <v>0</v>
      </c>
      <c r="H204" s="149">
        <v>0</v>
      </c>
      <c r="I204" s="149">
        <f t="shared" si="215"/>
        <v>10000</v>
      </c>
      <c r="J204" s="149">
        <v>0</v>
      </c>
      <c r="K204" s="149">
        <v>0</v>
      </c>
      <c r="L204" s="149">
        <f t="shared" si="216"/>
        <v>10000</v>
      </c>
    </row>
    <row r="205" spans="1:12" x14ac:dyDescent="0.25">
      <c r="A205" s="180">
        <v>43501</v>
      </c>
      <c r="B205" s="174" t="s">
        <v>171</v>
      </c>
      <c r="C205" s="174" t="s">
        <v>4</v>
      </c>
      <c r="D205" s="154">
        <v>1000</v>
      </c>
      <c r="E205" s="175">
        <v>1053</v>
      </c>
      <c r="F205" s="175">
        <v>1063</v>
      </c>
      <c r="G205" s="152">
        <v>0</v>
      </c>
      <c r="H205" s="149">
        <v>0</v>
      </c>
      <c r="I205" s="149">
        <f t="shared" si="215"/>
        <v>10000</v>
      </c>
      <c r="J205" s="149">
        <v>0</v>
      </c>
      <c r="K205" s="149">
        <v>0</v>
      </c>
      <c r="L205" s="149">
        <f t="shared" si="216"/>
        <v>10000</v>
      </c>
    </row>
    <row r="206" spans="1:12" x14ac:dyDescent="0.25">
      <c r="A206" s="180">
        <v>43500</v>
      </c>
      <c r="B206" s="174" t="s">
        <v>210</v>
      </c>
      <c r="C206" s="174" t="s">
        <v>4</v>
      </c>
      <c r="D206" s="154">
        <v>1000</v>
      </c>
      <c r="E206" s="175">
        <v>1270</v>
      </c>
      <c r="F206" s="175">
        <v>1273</v>
      </c>
      <c r="G206" s="152">
        <v>0</v>
      </c>
      <c r="H206" s="149">
        <v>0</v>
      </c>
      <c r="I206" s="149">
        <f t="shared" si="215"/>
        <v>3000</v>
      </c>
      <c r="J206" s="149">
        <v>0</v>
      </c>
      <c r="K206" s="149">
        <v>0</v>
      </c>
      <c r="L206" s="149">
        <f t="shared" si="216"/>
        <v>3000</v>
      </c>
    </row>
    <row r="207" spans="1:12" x14ac:dyDescent="0.25">
      <c r="A207" s="181">
        <v>43500</v>
      </c>
      <c r="B207" s="182" t="s">
        <v>251</v>
      </c>
      <c r="C207" s="182" t="s">
        <v>4</v>
      </c>
      <c r="D207" s="154">
        <v>1000</v>
      </c>
      <c r="E207" s="183">
        <v>1897.85</v>
      </c>
      <c r="F207" s="183">
        <v>1921.55</v>
      </c>
      <c r="G207" s="184">
        <v>1950.4</v>
      </c>
      <c r="H207" s="149">
        <v>0</v>
      </c>
      <c r="I207" s="149">
        <f t="shared" si="215"/>
        <v>23700.000000000044</v>
      </c>
      <c r="J207" s="149">
        <f t="shared" si="217"/>
        <v>28850.000000000138</v>
      </c>
      <c r="K207" s="149">
        <v>0</v>
      </c>
      <c r="L207" s="149">
        <f t="shared" si="216"/>
        <v>52550.000000000182</v>
      </c>
    </row>
    <row r="208" spans="1:12" x14ac:dyDescent="0.25">
      <c r="A208" s="181">
        <v>43500</v>
      </c>
      <c r="B208" s="182" t="s">
        <v>118</v>
      </c>
      <c r="C208" s="182" t="s">
        <v>20</v>
      </c>
      <c r="D208" s="154">
        <v>2000</v>
      </c>
      <c r="E208" s="183">
        <v>650</v>
      </c>
      <c r="F208" s="183">
        <v>644</v>
      </c>
      <c r="G208" s="184">
        <v>636</v>
      </c>
      <c r="H208" s="149">
        <v>0</v>
      </c>
      <c r="I208" s="149">
        <f t="shared" si="215"/>
        <v>-12000</v>
      </c>
      <c r="J208" s="149">
        <v>0</v>
      </c>
      <c r="K208" s="149">
        <v>0</v>
      </c>
      <c r="L208" s="149">
        <f t="shared" si="216"/>
        <v>-12000</v>
      </c>
    </row>
    <row r="209" spans="1:12" x14ac:dyDescent="0.25">
      <c r="A209" s="180">
        <v>43497</v>
      </c>
      <c r="B209" s="174" t="s">
        <v>273</v>
      </c>
      <c r="C209" s="174" t="s">
        <v>4</v>
      </c>
      <c r="D209" s="154">
        <v>2000</v>
      </c>
      <c r="E209" s="175">
        <v>423</v>
      </c>
      <c r="F209" s="175">
        <v>427</v>
      </c>
      <c r="G209" s="152">
        <v>0</v>
      </c>
      <c r="H209" s="149">
        <v>0</v>
      </c>
      <c r="I209" s="149">
        <f t="shared" si="215"/>
        <v>8000</v>
      </c>
      <c r="J209" s="149">
        <v>0</v>
      </c>
      <c r="K209" s="149">
        <v>0</v>
      </c>
      <c r="L209" s="149">
        <f t="shared" si="216"/>
        <v>8000</v>
      </c>
    </row>
    <row r="210" spans="1:12" x14ac:dyDescent="0.25">
      <c r="A210" s="180">
        <v>43497</v>
      </c>
      <c r="B210" s="174" t="s">
        <v>210</v>
      </c>
      <c r="C210" s="174" t="s">
        <v>4</v>
      </c>
      <c r="D210" s="154">
        <v>1000</v>
      </c>
      <c r="E210" s="175">
        <v>1260</v>
      </c>
      <c r="F210" s="175">
        <v>1270</v>
      </c>
      <c r="G210" s="152">
        <v>0</v>
      </c>
      <c r="H210" s="149">
        <v>0</v>
      </c>
      <c r="I210" s="149">
        <f t="shared" si="215"/>
        <v>10000</v>
      </c>
      <c r="J210" s="149">
        <v>0</v>
      </c>
      <c r="K210" s="149">
        <v>0</v>
      </c>
      <c r="L210" s="149">
        <f t="shared" si="216"/>
        <v>10000</v>
      </c>
    </row>
    <row r="211" spans="1:12" x14ac:dyDescent="0.25">
      <c r="A211" s="172"/>
      <c r="B211" s="172"/>
      <c r="C211" s="172"/>
      <c r="D211" s="172"/>
      <c r="E211" s="172"/>
      <c r="F211" s="172"/>
      <c r="G211" s="172"/>
      <c r="H211" s="185"/>
      <c r="I211" s="185"/>
      <c r="J211" s="185"/>
      <c r="K211" s="185"/>
      <c r="L211" s="172"/>
    </row>
    <row r="212" spans="1:12" x14ac:dyDescent="0.25">
      <c r="A212" s="169"/>
      <c r="B212" s="169"/>
      <c r="C212" s="169"/>
      <c r="D212" s="169"/>
      <c r="E212" s="169"/>
      <c r="F212" s="169"/>
      <c r="G212" s="169" t="s">
        <v>281</v>
      </c>
      <c r="H212" s="170"/>
      <c r="I212" s="171">
        <f>SUM(I172:I210)</f>
        <v>126050.00000000004</v>
      </c>
      <c r="J212" s="170"/>
      <c r="K212" s="170" t="s">
        <v>282</v>
      </c>
      <c r="L212" s="171">
        <f>SUM(L172:L210)</f>
        <v>206400.00000000017</v>
      </c>
    </row>
    <row r="213" spans="1:12" x14ac:dyDescent="0.25">
      <c r="A213" s="172"/>
      <c r="B213" s="172"/>
      <c r="C213" s="172"/>
      <c r="D213" s="172"/>
      <c r="E213" s="172"/>
      <c r="F213" s="172"/>
      <c r="G213" s="172"/>
      <c r="H213" s="172"/>
      <c r="I213" s="172"/>
      <c r="J213" s="179" t="s">
        <v>298</v>
      </c>
      <c r="K213" s="207"/>
      <c r="L213" s="208">
        <v>0.77</v>
      </c>
    </row>
    <row r="214" spans="1:12" x14ac:dyDescent="0.25">
      <c r="A214" s="186"/>
      <c r="B214" s="187"/>
      <c r="C214" s="187"/>
      <c r="D214" s="187"/>
      <c r="E214" s="187"/>
      <c r="F214" s="188">
        <v>43466</v>
      </c>
      <c r="G214" s="187"/>
      <c r="H214" s="209"/>
      <c r="I214" s="210"/>
      <c r="J214" s="187"/>
      <c r="K214" s="187"/>
      <c r="L214" s="172"/>
    </row>
    <row r="215" spans="1:12" x14ac:dyDescent="0.25">
      <c r="A215" s="189">
        <v>43496</v>
      </c>
      <c r="B215" s="190" t="s">
        <v>272</v>
      </c>
      <c r="C215" s="191">
        <v>659</v>
      </c>
      <c r="D215" s="190" t="s">
        <v>20</v>
      </c>
      <c r="E215" s="192">
        <v>758.2</v>
      </c>
      <c r="F215" s="192">
        <v>752.85</v>
      </c>
      <c r="G215" s="193"/>
      <c r="H215" s="211">
        <f t="shared" ref="H215:H249" si="218">(IF(D215="SHORT",E215-F215,IF(D215="LONG",F215-E215)))*C215</f>
        <v>3525.6500000000151</v>
      </c>
      <c r="I215" s="194"/>
      <c r="J215" s="212">
        <f t="shared" ref="J215:J249" si="219">(H215+I215)/C215</f>
        <v>5.3500000000000227</v>
      </c>
      <c r="K215" s="213">
        <f t="shared" ref="K215:K249" si="220">SUM(H215:I215)</f>
        <v>3525.6500000000151</v>
      </c>
      <c r="L215" s="172"/>
    </row>
    <row r="216" spans="1:12" x14ac:dyDescent="0.25">
      <c r="A216" s="189">
        <v>43496</v>
      </c>
      <c r="B216" s="190" t="s">
        <v>92</v>
      </c>
      <c r="C216" s="191">
        <v>245</v>
      </c>
      <c r="D216" s="190" t="s">
        <v>4</v>
      </c>
      <c r="E216" s="192">
        <v>2038.15</v>
      </c>
      <c r="F216" s="192">
        <v>2063.6</v>
      </c>
      <c r="G216" s="193"/>
      <c r="H216" s="211">
        <f t="shared" si="218"/>
        <v>6235.2499999999554</v>
      </c>
      <c r="I216" s="194"/>
      <c r="J216" s="212">
        <f t="shared" si="219"/>
        <v>25.449999999999818</v>
      </c>
      <c r="K216" s="213">
        <f t="shared" si="220"/>
        <v>6235.2499999999554</v>
      </c>
      <c r="L216" s="172"/>
    </row>
    <row r="217" spans="1:12" x14ac:dyDescent="0.25">
      <c r="A217" s="189">
        <v>43495</v>
      </c>
      <c r="B217" s="190" t="s">
        <v>240</v>
      </c>
      <c r="C217" s="191">
        <v>2509</v>
      </c>
      <c r="D217" s="190" t="s">
        <v>20</v>
      </c>
      <c r="E217" s="192">
        <v>199.25</v>
      </c>
      <c r="F217" s="192">
        <v>197.4</v>
      </c>
      <c r="G217" s="193"/>
      <c r="H217" s="211">
        <f t="shared" si="218"/>
        <v>4641.649999999986</v>
      </c>
      <c r="I217" s="194"/>
      <c r="J217" s="212">
        <f t="shared" si="219"/>
        <v>1.8499999999999943</v>
      </c>
      <c r="K217" s="213">
        <f t="shared" si="220"/>
        <v>4641.649999999986</v>
      </c>
      <c r="L217" s="172"/>
    </row>
    <row r="218" spans="1:12" x14ac:dyDescent="0.25">
      <c r="A218" s="189">
        <v>43495</v>
      </c>
      <c r="B218" s="190" t="s">
        <v>251</v>
      </c>
      <c r="C218" s="191">
        <v>263</v>
      </c>
      <c r="D218" s="190" t="s">
        <v>4</v>
      </c>
      <c r="E218" s="192">
        <v>1897.85</v>
      </c>
      <c r="F218" s="192">
        <v>1921.55</v>
      </c>
      <c r="G218" s="193">
        <v>1950.4</v>
      </c>
      <c r="H218" s="211">
        <f t="shared" si="218"/>
        <v>6233.1000000000122</v>
      </c>
      <c r="I218" s="194">
        <f>(IF(D218="SHORT",IF(G218="",0,E218-G218),IF(D218="LONG",IF(G218="",0,G218-F218))))*C218</f>
        <v>7587.5500000000357</v>
      </c>
      <c r="J218" s="212">
        <f t="shared" si="219"/>
        <v>52.550000000000182</v>
      </c>
      <c r="K218" s="213">
        <f t="shared" si="220"/>
        <v>13820.650000000049</v>
      </c>
      <c r="L218" s="172"/>
    </row>
    <row r="219" spans="1:12" x14ac:dyDescent="0.25">
      <c r="A219" s="195">
        <v>43494</v>
      </c>
      <c r="B219" s="196" t="s">
        <v>84</v>
      </c>
      <c r="C219" s="197">
        <f>50000/E219</f>
        <v>42.480883602378931</v>
      </c>
      <c r="D219" s="196" t="s">
        <v>4</v>
      </c>
      <c r="E219" s="198">
        <v>1177</v>
      </c>
      <c r="F219" s="198">
        <v>1182.5</v>
      </c>
      <c r="G219" s="199"/>
      <c r="H219" s="214">
        <f t="shared" si="218"/>
        <v>233.64485981308411</v>
      </c>
      <c r="I219" s="200"/>
      <c r="J219" s="215">
        <f t="shared" si="219"/>
        <v>5.5</v>
      </c>
      <c r="K219" s="216">
        <f t="shared" si="220"/>
        <v>233.64485981308411</v>
      </c>
      <c r="L219" s="172"/>
    </row>
    <row r="220" spans="1:12" x14ac:dyDescent="0.25">
      <c r="A220" s="195">
        <v>43489</v>
      </c>
      <c r="B220" s="196" t="s">
        <v>186</v>
      </c>
      <c r="C220" s="197">
        <v>1517</v>
      </c>
      <c r="D220" s="196" t="s">
        <v>20</v>
      </c>
      <c r="E220" s="198">
        <v>329.5</v>
      </c>
      <c r="F220" s="198">
        <v>325.39999999999998</v>
      </c>
      <c r="G220" s="199"/>
      <c r="H220" s="214">
        <f t="shared" si="218"/>
        <v>6219.7000000000344</v>
      </c>
      <c r="I220" s="200"/>
      <c r="J220" s="215">
        <f t="shared" si="219"/>
        <v>4.1000000000000227</v>
      </c>
      <c r="K220" s="216">
        <f t="shared" si="220"/>
        <v>6219.7000000000344</v>
      </c>
      <c r="L220" s="172"/>
    </row>
    <row r="221" spans="1:12" x14ac:dyDescent="0.25">
      <c r="A221" s="195">
        <v>43489</v>
      </c>
      <c r="B221" s="196" t="s">
        <v>268</v>
      </c>
      <c r="C221" s="197">
        <v>77</v>
      </c>
      <c r="D221" s="196" t="s">
        <v>20</v>
      </c>
      <c r="E221" s="198">
        <v>6480</v>
      </c>
      <c r="F221" s="198">
        <v>6399</v>
      </c>
      <c r="G221" s="199"/>
      <c r="H221" s="214">
        <f t="shared" si="218"/>
        <v>6237</v>
      </c>
      <c r="I221" s="200"/>
      <c r="J221" s="215">
        <f t="shared" si="219"/>
        <v>81</v>
      </c>
      <c r="K221" s="216">
        <f t="shared" si="220"/>
        <v>6237</v>
      </c>
      <c r="L221" s="172"/>
    </row>
    <row r="222" spans="1:12" x14ac:dyDescent="0.25">
      <c r="A222" s="195">
        <v>43489</v>
      </c>
      <c r="B222" s="196" t="s">
        <v>249</v>
      </c>
      <c r="C222" s="197">
        <v>1626</v>
      </c>
      <c r="D222" s="196" t="s">
        <v>20</v>
      </c>
      <c r="E222" s="198">
        <v>307.5</v>
      </c>
      <c r="F222" s="198">
        <v>303.64999999999998</v>
      </c>
      <c r="G222" s="199"/>
      <c r="H222" s="214">
        <f t="shared" si="218"/>
        <v>6260.1000000000367</v>
      </c>
      <c r="I222" s="200"/>
      <c r="J222" s="215">
        <f t="shared" si="219"/>
        <v>3.8500000000000227</v>
      </c>
      <c r="K222" s="216">
        <f t="shared" si="220"/>
        <v>6260.1000000000367</v>
      </c>
      <c r="L222" s="172"/>
    </row>
    <row r="223" spans="1:12" x14ac:dyDescent="0.25">
      <c r="A223" s="195">
        <v>43488</v>
      </c>
      <c r="B223" s="196" t="s">
        <v>141</v>
      </c>
      <c r="C223" s="197">
        <v>335</v>
      </c>
      <c r="D223" s="196" t="s">
        <v>20</v>
      </c>
      <c r="E223" s="198">
        <v>1491.55</v>
      </c>
      <c r="F223" s="198">
        <v>1506.5</v>
      </c>
      <c r="G223" s="199"/>
      <c r="H223" s="214">
        <f t="shared" si="218"/>
        <v>-5008.2500000000155</v>
      </c>
      <c r="I223" s="200"/>
      <c r="J223" s="215">
        <f t="shared" si="219"/>
        <v>-14.950000000000045</v>
      </c>
      <c r="K223" s="216">
        <f t="shared" si="220"/>
        <v>-5008.2500000000155</v>
      </c>
      <c r="L223" s="172"/>
    </row>
    <row r="224" spans="1:12" x14ac:dyDescent="0.25">
      <c r="A224" s="195">
        <v>43487</v>
      </c>
      <c r="B224" s="196" t="s">
        <v>269</v>
      </c>
      <c r="C224" s="197">
        <v>1881</v>
      </c>
      <c r="D224" s="196" t="s">
        <v>4</v>
      </c>
      <c r="E224" s="198">
        <v>265.75</v>
      </c>
      <c r="F224" s="198">
        <v>263.2</v>
      </c>
      <c r="G224" s="199"/>
      <c r="H224" s="214">
        <f t="shared" si="218"/>
        <v>-4796.5500000000211</v>
      </c>
      <c r="I224" s="200"/>
      <c r="J224" s="215">
        <f t="shared" si="219"/>
        <v>-2.5500000000000114</v>
      </c>
      <c r="K224" s="216">
        <f t="shared" si="220"/>
        <v>-4796.5500000000211</v>
      </c>
      <c r="L224" s="172"/>
    </row>
    <row r="225" spans="1:12" x14ac:dyDescent="0.25">
      <c r="A225" s="195">
        <v>43487</v>
      </c>
      <c r="B225" s="196" t="s">
        <v>198</v>
      </c>
      <c r="C225" s="197">
        <v>3456</v>
      </c>
      <c r="D225" s="196" t="s">
        <v>20</v>
      </c>
      <c r="E225" s="198">
        <v>144.65</v>
      </c>
      <c r="F225" s="198">
        <v>144.19999999999999</v>
      </c>
      <c r="G225" s="199"/>
      <c r="H225" s="214">
        <f t="shared" si="218"/>
        <v>1555.2000000000589</v>
      </c>
      <c r="I225" s="200"/>
      <c r="J225" s="215">
        <f t="shared" si="219"/>
        <v>0.45000000000001705</v>
      </c>
      <c r="K225" s="216">
        <f t="shared" si="220"/>
        <v>1555.2000000000589</v>
      </c>
      <c r="L225" s="172"/>
    </row>
    <row r="226" spans="1:12" x14ac:dyDescent="0.25">
      <c r="A226" s="195">
        <v>43486</v>
      </c>
      <c r="B226" s="196" t="s">
        <v>270</v>
      </c>
      <c r="C226" s="197">
        <v>435</v>
      </c>
      <c r="D226" s="196" t="s">
        <v>4</v>
      </c>
      <c r="E226" s="198">
        <v>1147.55</v>
      </c>
      <c r="F226" s="198">
        <v>1161.8499999999999</v>
      </c>
      <c r="G226" s="199"/>
      <c r="H226" s="214">
        <f t="shared" si="218"/>
        <v>6220.49999999998</v>
      </c>
      <c r="I226" s="200"/>
      <c r="J226" s="215">
        <f t="shared" si="219"/>
        <v>14.299999999999955</v>
      </c>
      <c r="K226" s="216">
        <f t="shared" si="220"/>
        <v>6220.49999999998</v>
      </c>
      <c r="L226" s="172"/>
    </row>
    <row r="227" spans="1:12" x14ac:dyDescent="0.25">
      <c r="A227" s="195">
        <v>43486</v>
      </c>
      <c r="B227" s="196" t="s">
        <v>268</v>
      </c>
      <c r="C227" s="197">
        <v>78</v>
      </c>
      <c r="D227" s="196" t="s">
        <v>4</v>
      </c>
      <c r="E227" s="198">
        <v>6351</v>
      </c>
      <c r="F227" s="198">
        <v>6390</v>
      </c>
      <c r="G227" s="199"/>
      <c r="H227" s="214">
        <f t="shared" si="218"/>
        <v>3042</v>
      </c>
      <c r="I227" s="200"/>
      <c r="J227" s="215">
        <f t="shared" si="219"/>
        <v>39</v>
      </c>
      <c r="K227" s="216">
        <f t="shared" si="220"/>
        <v>3042</v>
      </c>
      <c r="L227" s="172"/>
    </row>
    <row r="228" spans="1:12" x14ac:dyDescent="0.25">
      <c r="A228" s="195">
        <v>43483</v>
      </c>
      <c r="B228" s="196" t="s">
        <v>99</v>
      </c>
      <c r="C228" s="197">
        <v>1096</v>
      </c>
      <c r="D228" s="196" t="s">
        <v>20</v>
      </c>
      <c r="E228" s="198">
        <v>456.2</v>
      </c>
      <c r="F228" s="198">
        <v>454.5</v>
      </c>
      <c r="G228" s="199"/>
      <c r="H228" s="214">
        <f t="shared" si="218"/>
        <v>1863.1999999999875</v>
      </c>
      <c r="I228" s="200"/>
      <c r="J228" s="215">
        <f t="shared" si="219"/>
        <v>1.6999999999999886</v>
      </c>
      <c r="K228" s="216">
        <f t="shared" si="220"/>
        <v>1863.1999999999875</v>
      </c>
      <c r="L228" s="172"/>
    </row>
    <row r="229" spans="1:12" x14ac:dyDescent="0.25">
      <c r="A229" s="195">
        <v>43483</v>
      </c>
      <c r="B229" s="196" t="s">
        <v>193</v>
      </c>
      <c r="C229" s="197">
        <v>1999</v>
      </c>
      <c r="D229" s="196" t="s">
        <v>20</v>
      </c>
      <c r="E229" s="198">
        <v>250.1</v>
      </c>
      <c r="F229" s="198">
        <v>247.1</v>
      </c>
      <c r="G229" s="199"/>
      <c r="H229" s="214">
        <f t="shared" si="218"/>
        <v>5997</v>
      </c>
      <c r="I229" s="200"/>
      <c r="J229" s="215">
        <f t="shared" si="219"/>
        <v>3</v>
      </c>
      <c r="K229" s="216">
        <f t="shared" si="220"/>
        <v>5997</v>
      </c>
      <c r="L229" s="172"/>
    </row>
    <row r="230" spans="1:12" x14ac:dyDescent="0.25">
      <c r="A230" s="195">
        <v>43482</v>
      </c>
      <c r="B230" s="196" t="s">
        <v>267</v>
      </c>
      <c r="C230" s="197">
        <v>3219</v>
      </c>
      <c r="D230" s="196" t="s">
        <v>20</v>
      </c>
      <c r="E230" s="198">
        <v>155.30000000000001</v>
      </c>
      <c r="F230" s="198">
        <v>154.15</v>
      </c>
      <c r="G230" s="199"/>
      <c r="H230" s="214">
        <f t="shared" si="218"/>
        <v>3701.8500000000181</v>
      </c>
      <c r="I230" s="200"/>
      <c r="J230" s="215">
        <f t="shared" si="219"/>
        <v>1.1500000000000057</v>
      </c>
      <c r="K230" s="216">
        <f t="shared" si="220"/>
        <v>3701.8500000000181</v>
      </c>
      <c r="L230" s="172"/>
    </row>
    <row r="231" spans="1:12" x14ac:dyDescent="0.25">
      <c r="A231" s="195">
        <v>43482</v>
      </c>
      <c r="B231" s="196" t="s">
        <v>120</v>
      </c>
      <c r="C231" s="197">
        <v>2697</v>
      </c>
      <c r="D231" s="196" t="s">
        <v>20</v>
      </c>
      <c r="E231" s="198">
        <v>185.35</v>
      </c>
      <c r="F231" s="198">
        <v>183.75</v>
      </c>
      <c r="G231" s="199"/>
      <c r="H231" s="214">
        <f t="shared" si="218"/>
        <v>4315.1999999999844</v>
      </c>
      <c r="I231" s="200"/>
      <c r="J231" s="215">
        <f t="shared" si="219"/>
        <v>1.5999999999999941</v>
      </c>
      <c r="K231" s="216">
        <f t="shared" si="220"/>
        <v>4315.1999999999844</v>
      </c>
      <c r="L231" s="172"/>
    </row>
    <row r="232" spans="1:12" x14ac:dyDescent="0.25">
      <c r="A232" s="189">
        <v>43481</v>
      </c>
      <c r="B232" s="190" t="s">
        <v>251</v>
      </c>
      <c r="C232" s="191">
        <v>263</v>
      </c>
      <c r="D232" s="190" t="s">
        <v>4</v>
      </c>
      <c r="E232" s="192">
        <v>1897.85</v>
      </c>
      <c r="F232" s="192">
        <v>1921.55</v>
      </c>
      <c r="G232" s="193">
        <v>1950.4</v>
      </c>
      <c r="H232" s="211">
        <f t="shared" si="218"/>
        <v>6233.1000000000122</v>
      </c>
      <c r="I232" s="194">
        <f>(IF(D232="SHORT",IF(G232="",0,E232-G232),IF(D232="LONG",IF(G232="",0,G232-F232))))*C232</f>
        <v>7587.5500000000357</v>
      </c>
      <c r="J232" s="212">
        <f t="shared" si="219"/>
        <v>52.550000000000182</v>
      </c>
      <c r="K232" s="213">
        <f t="shared" si="220"/>
        <v>13820.650000000049</v>
      </c>
      <c r="L232" s="172"/>
    </row>
    <row r="233" spans="1:12" x14ac:dyDescent="0.25">
      <c r="A233" s="189">
        <v>43480</v>
      </c>
      <c r="B233" s="190" t="s">
        <v>129</v>
      </c>
      <c r="C233" s="191">
        <v>3138</v>
      </c>
      <c r="D233" s="190" t="s">
        <v>4</v>
      </c>
      <c r="E233" s="192">
        <v>159.30000000000001</v>
      </c>
      <c r="F233" s="192">
        <v>161.25</v>
      </c>
      <c r="G233" s="193">
        <v>163.69999999999999</v>
      </c>
      <c r="H233" s="211">
        <f t="shared" si="218"/>
        <v>6119.099999999964</v>
      </c>
      <c r="I233" s="194">
        <f>(IF(D233="SHORT",IF(G233="",0,E233-G233),IF(D233="LONG",IF(G233="",0,G233-F233))))*C233</f>
        <v>7688.099999999964</v>
      </c>
      <c r="J233" s="212">
        <f t="shared" si="219"/>
        <v>4.3999999999999773</v>
      </c>
      <c r="K233" s="213">
        <f t="shared" si="220"/>
        <v>13807.199999999928</v>
      </c>
      <c r="L233" s="172"/>
    </row>
    <row r="234" spans="1:12" x14ac:dyDescent="0.25">
      <c r="A234" s="195">
        <v>43480</v>
      </c>
      <c r="B234" s="196" t="s">
        <v>114</v>
      </c>
      <c r="C234" s="197">
        <v>3345</v>
      </c>
      <c r="D234" s="196" t="s">
        <v>4</v>
      </c>
      <c r="E234" s="198">
        <v>149.44999999999999</v>
      </c>
      <c r="F234" s="198">
        <v>147.94999999999999</v>
      </c>
      <c r="G234" s="199"/>
      <c r="H234" s="214">
        <f t="shared" si="218"/>
        <v>-5017.5</v>
      </c>
      <c r="I234" s="200"/>
      <c r="J234" s="215">
        <f t="shared" si="219"/>
        <v>-1.5</v>
      </c>
      <c r="K234" s="216">
        <f t="shared" si="220"/>
        <v>-5017.5</v>
      </c>
      <c r="L234" s="172"/>
    </row>
    <row r="235" spans="1:12" x14ac:dyDescent="0.25">
      <c r="A235" s="195">
        <v>43479</v>
      </c>
      <c r="B235" s="196" t="s">
        <v>191</v>
      </c>
      <c r="C235" s="197">
        <v>1705</v>
      </c>
      <c r="D235" s="196" t="s">
        <v>4</v>
      </c>
      <c r="E235" s="198">
        <v>293.2</v>
      </c>
      <c r="F235" s="198">
        <v>296.89999999999998</v>
      </c>
      <c r="G235" s="199"/>
      <c r="H235" s="214">
        <f t="shared" si="218"/>
        <v>6308.4999999999809</v>
      </c>
      <c r="I235" s="200"/>
      <c r="J235" s="215">
        <f t="shared" si="219"/>
        <v>3.6999999999999886</v>
      </c>
      <c r="K235" s="216">
        <f t="shared" si="220"/>
        <v>6308.4999999999809</v>
      </c>
      <c r="L235" s="172"/>
    </row>
    <row r="236" spans="1:12" x14ac:dyDescent="0.25">
      <c r="A236" s="195">
        <v>43479</v>
      </c>
      <c r="B236" s="196" t="s">
        <v>194</v>
      </c>
      <c r="C236" s="197">
        <v>644</v>
      </c>
      <c r="D236" s="196" t="s">
        <v>20</v>
      </c>
      <c r="E236" s="198">
        <v>776.15</v>
      </c>
      <c r="F236" s="198">
        <v>775.15</v>
      </c>
      <c r="G236" s="199"/>
      <c r="H236" s="214">
        <f t="shared" si="218"/>
        <v>644</v>
      </c>
      <c r="I236" s="200"/>
      <c r="J236" s="215">
        <f t="shared" si="219"/>
        <v>1</v>
      </c>
      <c r="K236" s="216">
        <f t="shared" si="220"/>
        <v>644</v>
      </c>
      <c r="L236" s="172"/>
    </row>
    <row r="237" spans="1:12" x14ac:dyDescent="0.25">
      <c r="A237" s="195">
        <v>43479</v>
      </c>
      <c r="B237" s="196" t="s">
        <v>262</v>
      </c>
      <c r="C237" s="197">
        <v>5555</v>
      </c>
      <c r="D237" s="196" t="s">
        <v>20</v>
      </c>
      <c r="E237" s="198">
        <v>90</v>
      </c>
      <c r="F237" s="198">
        <v>90.9</v>
      </c>
      <c r="G237" s="199"/>
      <c r="H237" s="214">
        <f t="shared" si="218"/>
        <v>-4999.5000000000318</v>
      </c>
      <c r="I237" s="200"/>
      <c r="J237" s="215">
        <f t="shared" si="219"/>
        <v>-0.90000000000000568</v>
      </c>
      <c r="K237" s="216">
        <f t="shared" si="220"/>
        <v>-4999.5000000000318</v>
      </c>
      <c r="L237" s="172"/>
    </row>
    <row r="238" spans="1:12" x14ac:dyDescent="0.25">
      <c r="A238" s="195">
        <v>43475</v>
      </c>
      <c r="B238" s="196" t="s">
        <v>196</v>
      </c>
      <c r="C238" s="197">
        <v>4089</v>
      </c>
      <c r="D238" s="196" t="s">
        <v>20</v>
      </c>
      <c r="E238" s="198">
        <v>122.25</v>
      </c>
      <c r="F238" s="198">
        <v>122.65</v>
      </c>
      <c r="G238" s="199"/>
      <c r="H238" s="214">
        <f t="shared" si="218"/>
        <v>-1635.6000000000233</v>
      </c>
      <c r="I238" s="200"/>
      <c r="J238" s="215">
        <f t="shared" si="219"/>
        <v>-0.40000000000000568</v>
      </c>
      <c r="K238" s="216">
        <f t="shared" si="220"/>
        <v>-1635.6000000000233</v>
      </c>
      <c r="L238" s="172"/>
    </row>
    <row r="239" spans="1:12" x14ac:dyDescent="0.25">
      <c r="A239" s="195">
        <v>43474</v>
      </c>
      <c r="B239" s="196" t="s">
        <v>153</v>
      </c>
      <c r="C239" s="197">
        <v>598</v>
      </c>
      <c r="D239" s="196" t="s">
        <v>4</v>
      </c>
      <c r="E239" s="198">
        <v>835.7</v>
      </c>
      <c r="F239" s="198">
        <v>827.3</v>
      </c>
      <c r="G239" s="199"/>
      <c r="H239" s="214">
        <f t="shared" si="218"/>
        <v>-5023.2000000000544</v>
      </c>
      <c r="I239" s="200"/>
      <c r="J239" s="215">
        <f t="shared" si="219"/>
        <v>-8.4000000000000909</v>
      </c>
      <c r="K239" s="216">
        <f t="shared" si="220"/>
        <v>-5023.2000000000544</v>
      </c>
      <c r="L239" s="172"/>
    </row>
    <row r="240" spans="1:12" x14ac:dyDescent="0.25">
      <c r="A240" s="189">
        <v>43473</v>
      </c>
      <c r="B240" s="190" t="s">
        <v>149</v>
      </c>
      <c r="C240" s="191">
        <v>6273</v>
      </c>
      <c r="D240" s="190" t="s">
        <v>4</v>
      </c>
      <c r="E240" s="192">
        <v>79.7</v>
      </c>
      <c r="F240" s="192">
        <v>80.7</v>
      </c>
      <c r="G240" s="193">
        <v>81.900000000000006</v>
      </c>
      <c r="H240" s="211">
        <f t="shared" si="218"/>
        <v>6273</v>
      </c>
      <c r="I240" s="194">
        <f>(IF(D240="SHORT",IF(G240="",0,E240-G240),IF(D240="LONG",IF(G240="",0,G240-F240))))*C240</f>
        <v>7527.6000000000176</v>
      </c>
      <c r="J240" s="212">
        <f t="shared" si="219"/>
        <v>2.2000000000000028</v>
      </c>
      <c r="K240" s="213">
        <f t="shared" si="220"/>
        <v>13800.600000000017</v>
      </c>
      <c r="L240" s="172"/>
    </row>
    <row r="241" spans="1:12" x14ac:dyDescent="0.25">
      <c r="A241" s="195">
        <v>43473</v>
      </c>
      <c r="B241" s="196" t="s">
        <v>137</v>
      </c>
      <c r="C241" s="197">
        <v>4384</v>
      </c>
      <c r="D241" s="196" t="s">
        <v>4</v>
      </c>
      <c r="E241" s="198">
        <v>114.05</v>
      </c>
      <c r="F241" s="198">
        <v>115.45</v>
      </c>
      <c r="G241" s="199"/>
      <c r="H241" s="214">
        <f t="shared" si="218"/>
        <v>6137.6000000000249</v>
      </c>
      <c r="I241" s="200"/>
      <c r="J241" s="215">
        <f t="shared" si="219"/>
        <v>1.4000000000000057</v>
      </c>
      <c r="K241" s="216">
        <f t="shared" si="220"/>
        <v>6137.6000000000249</v>
      </c>
      <c r="L241" s="172"/>
    </row>
    <row r="242" spans="1:12" x14ac:dyDescent="0.25">
      <c r="A242" s="195">
        <v>43472</v>
      </c>
      <c r="B242" s="196" t="s">
        <v>233</v>
      </c>
      <c r="C242" s="197">
        <v>4140</v>
      </c>
      <c r="D242" s="196" t="s">
        <v>4</v>
      </c>
      <c r="E242" s="198">
        <v>120.75</v>
      </c>
      <c r="F242" s="198">
        <v>119.5</v>
      </c>
      <c r="G242" s="198"/>
      <c r="H242" s="214">
        <f t="shared" si="218"/>
        <v>-5175</v>
      </c>
      <c r="I242" s="200"/>
      <c r="J242" s="215">
        <f t="shared" si="219"/>
        <v>-1.25</v>
      </c>
      <c r="K242" s="216">
        <f t="shared" si="220"/>
        <v>-5175</v>
      </c>
      <c r="L242" s="172"/>
    </row>
    <row r="243" spans="1:12" x14ac:dyDescent="0.25">
      <c r="A243" s="195">
        <v>43469</v>
      </c>
      <c r="B243" s="196" t="s">
        <v>209</v>
      </c>
      <c r="C243" s="197">
        <v>3465</v>
      </c>
      <c r="D243" s="196" t="s">
        <v>4</v>
      </c>
      <c r="E243" s="198">
        <v>144.30000000000001</v>
      </c>
      <c r="F243" s="198">
        <v>146.1</v>
      </c>
      <c r="G243" s="198"/>
      <c r="H243" s="214">
        <f t="shared" si="218"/>
        <v>6236.9999999999409</v>
      </c>
      <c r="I243" s="200"/>
      <c r="J243" s="215">
        <f t="shared" si="219"/>
        <v>1.7999999999999829</v>
      </c>
      <c r="K243" s="216">
        <f t="shared" si="220"/>
        <v>6236.9999999999409</v>
      </c>
      <c r="L243" s="172"/>
    </row>
    <row r="244" spans="1:12" x14ac:dyDescent="0.25">
      <c r="A244" s="195">
        <v>43468</v>
      </c>
      <c r="B244" s="196" t="s">
        <v>121</v>
      </c>
      <c r="C244" s="197">
        <v>1367</v>
      </c>
      <c r="D244" s="196" t="s">
        <v>20</v>
      </c>
      <c r="E244" s="198">
        <v>365.5</v>
      </c>
      <c r="F244" s="198">
        <v>362.15</v>
      </c>
      <c r="G244" s="198"/>
      <c r="H244" s="214">
        <f t="shared" si="218"/>
        <v>4579.4500000000307</v>
      </c>
      <c r="I244" s="200"/>
      <c r="J244" s="215">
        <f t="shared" si="219"/>
        <v>3.3500000000000223</v>
      </c>
      <c r="K244" s="216">
        <f t="shared" si="220"/>
        <v>4579.4500000000307</v>
      </c>
      <c r="L244" s="172"/>
    </row>
    <row r="245" spans="1:12" x14ac:dyDescent="0.25">
      <c r="A245" s="195">
        <v>43468</v>
      </c>
      <c r="B245" s="196" t="s">
        <v>140</v>
      </c>
      <c r="C245" s="197">
        <v>473</v>
      </c>
      <c r="D245" s="196" t="s">
        <v>20</v>
      </c>
      <c r="E245" s="198">
        <v>1055.55</v>
      </c>
      <c r="F245" s="198">
        <v>1042.3499999999999</v>
      </c>
      <c r="G245" s="198"/>
      <c r="H245" s="214">
        <f t="shared" si="218"/>
        <v>6243.6000000000213</v>
      </c>
      <c r="I245" s="200"/>
      <c r="J245" s="215">
        <f t="shared" si="219"/>
        <v>13.200000000000045</v>
      </c>
      <c r="K245" s="216">
        <f t="shared" si="220"/>
        <v>6243.6000000000213</v>
      </c>
      <c r="L245" s="172"/>
    </row>
    <row r="246" spans="1:12" x14ac:dyDescent="0.25">
      <c r="A246" s="195">
        <v>43467</v>
      </c>
      <c r="B246" s="196" t="s">
        <v>142</v>
      </c>
      <c r="C246" s="197">
        <v>5549</v>
      </c>
      <c r="D246" s="196" t="s">
        <v>20</v>
      </c>
      <c r="E246" s="198">
        <v>90.1</v>
      </c>
      <c r="F246" s="198">
        <v>89</v>
      </c>
      <c r="G246" s="198"/>
      <c r="H246" s="214">
        <f t="shared" si="218"/>
        <v>6103.8999999999687</v>
      </c>
      <c r="I246" s="200"/>
      <c r="J246" s="215">
        <f t="shared" si="219"/>
        <v>1.0999999999999943</v>
      </c>
      <c r="K246" s="216">
        <f t="shared" si="220"/>
        <v>6103.8999999999687</v>
      </c>
      <c r="L246" s="172"/>
    </row>
    <row r="247" spans="1:12" x14ac:dyDescent="0.25">
      <c r="A247" s="195">
        <v>43467</v>
      </c>
      <c r="B247" s="196" t="s">
        <v>266</v>
      </c>
      <c r="C247" s="197">
        <v>551</v>
      </c>
      <c r="D247" s="196" t="s">
        <v>20</v>
      </c>
      <c r="E247" s="198">
        <v>906.1</v>
      </c>
      <c r="F247" s="198">
        <v>894.75</v>
      </c>
      <c r="G247" s="198"/>
      <c r="H247" s="214">
        <f t="shared" si="218"/>
        <v>6253.8500000000122</v>
      </c>
      <c r="I247" s="200"/>
      <c r="J247" s="215">
        <f t="shared" si="219"/>
        <v>11.350000000000023</v>
      </c>
      <c r="K247" s="216">
        <f t="shared" si="220"/>
        <v>6253.8500000000122</v>
      </c>
      <c r="L247" s="172"/>
    </row>
    <row r="248" spans="1:12" x14ac:dyDescent="0.25">
      <c r="A248" s="195">
        <v>43467</v>
      </c>
      <c r="B248" s="196" t="s">
        <v>123</v>
      </c>
      <c r="C248" s="197">
        <v>6644</v>
      </c>
      <c r="D248" s="196" t="s">
        <v>4</v>
      </c>
      <c r="E248" s="198">
        <v>75.25</v>
      </c>
      <c r="F248" s="198">
        <v>74.45</v>
      </c>
      <c r="G248" s="198"/>
      <c r="H248" s="214">
        <f t="shared" si="218"/>
        <v>-5315.1999999999807</v>
      </c>
      <c r="I248" s="200"/>
      <c r="J248" s="215">
        <f t="shared" si="219"/>
        <v>-0.79999999999999705</v>
      </c>
      <c r="K248" s="216">
        <f t="shared" si="220"/>
        <v>-5315.1999999999807</v>
      </c>
      <c r="L248" s="172"/>
    </row>
    <row r="249" spans="1:12" x14ac:dyDescent="0.25">
      <c r="A249" s="195">
        <v>43466</v>
      </c>
      <c r="B249" s="196" t="s">
        <v>265</v>
      </c>
      <c r="C249" s="197">
        <v>1590</v>
      </c>
      <c r="D249" s="196" t="s">
        <v>20</v>
      </c>
      <c r="E249" s="198">
        <v>314.45</v>
      </c>
      <c r="F249" s="198">
        <v>314.14999999999998</v>
      </c>
      <c r="G249" s="198"/>
      <c r="H249" s="214">
        <f t="shared" si="218"/>
        <v>477.00000000001808</v>
      </c>
      <c r="I249" s="200"/>
      <c r="J249" s="215">
        <f t="shared" si="219"/>
        <v>0.30000000000001137</v>
      </c>
      <c r="K249" s="216">
        <f t="shared" si="220"/>
        <v>477.00000000001808</v>
      </c>
      <c r="L249" s="172"/>
    </row>
    <row r="250" spans="1:12" x14ac:dyDescent="0.25">
      <c r="A250" s="169"/>
      <c r="B250" s="169"/>
      <c r="C250" s="169"/>
      <c r="D250" s="169"/>
      <c r="E250" s="169"/>
      <c r="F250" s="169"/>
      <c r="G250" s="169" t="s">
        <v>281</v>
      </c>
      <c r="H250" s="171">
        <f>SUM(H215:H249)</f>
        <v>90920.344859812991</v>
      </c>
      <c r="I250" s="170"/>
      <c r="J250" s="170" t="s">
        <v>282</v>
      </c>
      <c r="K250" s="171">
        <f>SUM(K215:K249)</f>
        <v>121311.14485981304</v>
      </c>
      <c r="L250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170 L133 L4:L5 L8">
    <cfRule type="cellIs" dxfId="3" priority="5" stopIfTrue="1" operator="lessThan">
      <formula>0</formula>
    </cfRule>
  </conditionalFormatting>
  <conditionalFormatting sqref="L26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selection activeCell="E8" sqref="E8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3">
      <c r="A1" s="228" t="s">
        <v>200</v>
      </c>
      <c r="B1" s="229"/>
      <c r="C1" s="229"/>
      <c r="D1" s="229"/>
      <c r="E1" s="159"/>
      <c r="F1" s="159"/>
    </row>
    <row r="2" spans="1:6" ht="15.75" x14ac:dyDescent="0.2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298</v>
      </c>
    </row>
    <row r="3" spans="1:6" ht="15.75" x14ac:dyDescent="0.2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293</v>
      </c>
      <c r="F3" s="158">
        <v>0.77</v>
      </c>
    </row>
    <row r="4" spans="1:6" ht="15.75" x14ac:dyDescent="0.2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294</v>
      </c>
      <c r="F4" s="158">
        <v>0.74</v>
      </c>
    </row>
    <row r="5" spans="1:6" ht="15.75" x14ac:dyDescent="0.2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295</v>
      </c>
      <c r="F5" s="158">
        <v>0.78</v>
      </c>
    </row>
    <row r="6" spans="1:6" ht="15.75" x14ac:dyDescent="0.2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313</v>
      </c>
      <c r="F6" s="160">
        <v>0.73909999999999998</v>
      </c>
    </row>
    <row r="7" spans="1:6" ht="15.75" x14ac:dyDescent="0.2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323</v>
      </c>
      <c r="F7" s="160">
        <v>0.74</v>
      </c>
    </row>
    <row r="8" spans="1:6" ht="15.75" x14ac:dyDescent="0.2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 x14ac:dyDescent="0.2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 x14ac:dyDescent="0.25">
      <c r="A10" s="155" t="s">
        <v>293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 x14ac:dyDescent="0.25">
      <c r="A11" s="155" t="s">
        <v>294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 x14ac:dyDescent="0.25">
      <c r="A12" s="155" t="s">
        <v>295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 x14ac:dyDescent="0.25">
      <c r="A13" s="157" t="s">
        <v>313</v>
      </c>
      <c r="B13" s="156">
        <v>100000</v>
      </c>
      <c r="C13" s="101">
        <v>129000</v>
      </c>
      <c r="D13" s="103">
        <f t="shared" si="2"/>
        <v>1.29</v>
      </c>
    </row>
    <row r="14" spans="1:6" ht="15.75" x14ac:dyDescent="0.25">
      <c r="A14" s="167" t="s">
        <v>323</v>
      </c>
      <c r="B14" s="156">
        <v>100000</v>
      </c>
      <c r="C14" s="101">
        <v>137000</v>
      </c>
      <c r="D14" s="103">
        <f t="shared" si="2"/>
        <v>1.37</v>
      </c>
    </row>
    <row r="31" spans="1:4" ht="22.5" x14ac:dyDescent="0.3">
      <c r="A31" s="228" t="s">
        <v>303</v>
      </c>
      <c r="B31" s="229"/>
      <c r="C31" s="229"/>
      <c r="D31" s="229"/>
    </row>
    <row r="32" spans="1:4" ht="15.75" x14ac:dyDescent="0.2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 x14ac:dyDescent="0.25">
      <c r="A33" s="155" t="s">
        <v>293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 x14ac:dyDescent="0.25">
      <c r="A34" s="155" t="s">
        <v>294</v>
      </c>
      <c r="B34" s="156">
        <v>100000</v>
      </c>
      <c r="C34" s="101">
        <v>126050</v>
      </c>
      <c r="D34" s="103">
        <f t="shared" si="3"/>
        <v>1.2605</v>
      </c>
    </row>
    <row r="35" spans="1:4" ht="15.75" x14ac:dyDescent="0.25">
      <c r="A35" s="155" t="s">
        <v>295</v>
      </c>
      <c r="B35" s="156">
        <v>100000</v>
      </c>
      <c r="C35" s="101">
        <v>141700</v>
      </c>
      <c r="D35" s="103">
        <f t="shared" si="3"/>
        <v>1.417</v>
      </c>
    </row>
    <row r="36" spans="1:4" ht="15.75" x14ac:dyDescent="0.25">
      <c r="A36" s="157" t="s">
        <v>313</v>
      </c>
      <c r="B36" s="156">
        <v>100000</v>
      </c>
      <c r="C36" s="101">
        <v>75000</v>
      </c>
      <c r="D36" s="103">
        <f t="shared" si="3"/>
        <v>0.75</v>
      </c>
    </row>
    <row r="37" spans="1:4" ht="15.75" x14ac:dyDescent="0.25">
      <c r="A37" s="167" t="s">
        <v>323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1"/>
  <sheetViews>
    <sheetView topLeftCell="A4" workbookViewId="0">
      <selection activeCell="B12" sqref="B12"/>
    </sheetView>
  </sheetViews>
  <sheetFormatPr defaultRowHeight="15" x14ac:dyDescent="0.2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 x14ac:dyDescent="0.25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26.25" x14ac:dyDescent="0.25">
      <c r="A3" s="233" t="s">
        <v>103</v>
      </c>
      <c r="B3" s="233"/>
      <c r="C3" s="234" t="s">
        <v>208</v>
      </c>
      <c r="D3" s="235"/>
      <c r="E3" s="49"/>
      <c r="F3" s="49"/>
      <c r="G3" s="49"/>
      <c r="H3" s="236"/>
      <c r="I3" s="236"/>
      <c r="J3" s="50"/>
      <c r="K3" s="50"/>
    </row>
    <row r="4" spans="1:11" ht="15" customHeight="1" x14ac:dyDescent="0.25">
      <c r="A4" s="243" t="s">
        <v>1</v>
      </c>
      <c r="B4" s="237" t="s">
        <v>104</v>
      </c>
      <c r="C4" s="237" t="s">
        <v>105</v>
      </c>
      <c r="D4" s="237" t="s">
        <v>106</v>
      </c>
      <c r="E4" s="237" t="s">
        <v>107</v>
      </c>
      <c r="F4" s="237" t="s">
        <v>108</v>
      </c>
      <c r="G4" s="237" t="s">
        <v>109</v>
      </c>
      <c r="H4" s="239" t="s">
        <v>110</v>
      </c>
      <c r="I4" s="240"/>
      <c r="J4" s="237" t="s">
        <v>111</v>
      </c>
      <c r="K4" s="237" t="s">
        <v>112</v>
      </c>
    </row>
    <row r="5" spans="1:11" ht="15" customHeight="1" x14ac:dyDescent="0.25">
      <c r="A5" s="244"/>
      <c r="B5" s="238"/>
      <c r="C5" s="238"/>
      <c r="D5" s="238"/>
      <c r="E5" s="238"/>
      <c r="F5" s="238"/>
      <c r="G5" s="238"/>
      <c r="H5" s="241"/>
      <c r="I5" s="242"/>
      <c r="J5" s="238"/>
      <c r="K5" s="238"/>
    </row>
    <row r="6" spans="1:11" s="5" customFormat="1" ht="18" customHeight="1" x14ac:dyDescent="0.25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 x14ac:dyDescent="0.25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 x14ac:dyDescent="0.25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 x14ac:dyDescent="0.25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 x14ac:dyDescent="0.25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 x14ac:dyDescent="0.25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 x14ac:dyDescent="0.25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 x14ac:dyDescent="0.25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 x14ac:dyDescent="0.25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 x14ac:dyDescent="0.25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 x14ac:dyDescent="0.25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 x14ac:dyDescent="0.25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 x14ac:dyDescent="0.25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 x14ac:dyDescent="0.25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 x14ac:dyDescent="0.25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 x14ac:dyDescent="0.25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 x14ac:dyDescent="0.25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 x14ac:dyDescent="0.25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 x14ac:dyDescent="0.25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 x14ac:dyDescent="0.25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 x14ac:dyDescent="0.25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 x14ac:dyDescent="0.25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 x14ac:dyDescent="0.25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 x14ac:dyDescent="0.25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 x14ac:dyDescent="0.25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 x14ac:dyDescent="0.25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 x14ac:dyDescent="0.25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 x14ac:dyDescent="0.25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 x14ac:dyDescent="0.25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 x14ac:dyDescent="0.25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 x14ac:dyDescent="0.25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 x14ac:dyDescent="0.25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 x14ac:dyDescent="0.25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 x14ac:dyDescent="0.25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 x14ac:dyDescent="0.25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 x14ac:dyDescent="0.25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 x14ac:dyDescent="0.25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 x14ac:dyDescent="0.25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 x14ac:dyDescent="0.25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 x14ac:dyDescent="0.25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 x14ac:dyDescent="0.25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 x14ac:dyDescent="0.25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 x14ac:dyDescent="0.25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 x14ac:dyDescent="0.25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 x14ac:dyDescent="0.25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 x14ac:dyDescent="0.25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 x14ac:dyDescent="0.25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 x14ac:dyDescent="0.25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 x14ac:dyDescent="0.25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 x14ac:dyDescent="0.25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 x14ac:dyDescent="0.25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 x14ac:dyDescent="0.25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 x14ac:dyDescent="0.25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 x14ac:dyDescent="0.25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 x14ac:dyDescent="0.25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 x14ac:dyDescent="0.25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 x14ac:dyDescent="0.25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 x14ac:dyDescent="0.25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 x14ac:dyDescent="0.25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 x14ac:dyDescent="0.25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 x14ac:dyDescent="0.25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 x14ac:dyDescent="0.25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 x14ac:dyDescent="0.25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 x14ac:dyDescent="0.25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 x14ac:dyDescent="0.25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 x14ac:dyDescent="0.25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 x14ac:dyDescent="0.25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 x14ac:dyDescent="0.25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 x14ac:dyDescent="0.25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 x14ac:dyDescent="0.25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 x14ac:dyDescent="0.25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 x14ac:dyDescent="0.25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 x14ac:dyDescent="0.25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 x14ac:dyDescent="0.25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 x14ac:dyDescent="0.25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 x14ac:dyDescent="0.25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 x14ac:dyDescent="0.25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 x14ac:dyDescent="0.25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 x14ac:dyDescent="0.25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 x14ac:dyDescent="0.25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 x14ac:dyDescent="0.25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 x14ac:dyDescent="0.25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 x14ac:dyDescent="0.25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 x14ac:dyDescent="0.25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 x14ac:dyDescent="0.25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 x14ac:dyDescent="0.25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 x14ac:dyDescent="0.25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 x14ac:dyDescent="0.25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 x14ac:dyDescent="0.25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 x14ac:dyDescent="0.25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 x14ac:dyDescent="0.25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 x14ac:dyDescent="0.25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 x14ac:dyDescent="0.25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 x14ac:dyDescent="0.25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 x14ac:dyDescent="0.25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 x14ac:dyDescent="0.25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 x14ac:dyDescent="0.25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 x14ac:dyDescent="0.25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 x14ac:dyDescent="0.25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 x14ac:dyDescent="0.25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 x14ac:dyDescent="0.25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 x14ac:dyDescent="0.25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 x14ac:dyDescent="0.25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 x14ac:dyDescent="0.25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 x14ac:dyDescent="0.25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 x14ac:dyDescent="0.25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 x14ac:dyDescent="0.25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 x14ac:dyDescent="0.25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 x14ac:dyDescent="0.25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 x14ac:dyDescent="0.25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 x14ac:dyDescent="0.25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 x14ac:dyDescent="0.25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 x14ac:dyDescent="0.25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 x14ac:dyDescent="0.25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 x14ac:dyDescent="0.25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 x14ac:dyDescent="0.25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 x14ac:dyDescent="0.25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 x14ac:dyDescent="0.25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 x14ac:dyDescent="0.25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 x14ac:dyDescent="0.25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 x14ac:dyDescent="0.25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 x14ac:dyDescent="0.25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 x14ac:dyDescent="0.25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 x14ac:dyDescent="0.25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 x14ac:dyDescent="0.25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 x14ac:dyDescent="0.25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 x14ac:dyDescent="0.25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 x14ac:dyDescent="0.25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 x14ac:dyDescent="0.25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 x14ac:dyDescent="0.25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 x14ac:dyDescent="0.25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 x14ac:dyDescent="0.25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 x14ac:dyDescent="0.25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 x14ac:dyDescent="0.25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 x14ac:dyDescent="0.25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 x14ac:dyDescent="0.25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 x14ac:dyDescent="0.25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 x14ac:dyDescent="0.25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 x14ac:dyDescent="0.25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 x14ac:dyDescent="0.25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 x14ac:dyDescent="0.25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 x14ac:dyDescent="0.25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 x14ac:dyDescent="0.25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 x14ac:dyDescent="0.25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 x14ac:dyDescent="0.25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 x14ac:dyDescent="0.25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 x14ac:dyDescent="0.25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 x14ac:dyDescent="0.25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 x14ac:dyDescent="0.25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 x14ac:dyDescent="0.25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 x14ac:dyDescent="0.25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 x14ac:dyDescent="0.25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 x14ac:dyDescent="0.25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 x14ac:dyDescent="0.25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 x14ac:dyDescent="0.25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 x14ac:dyDescent="0.25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 x14ac:dyDescent="0.25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 x14ac:dyDescent="0.25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 x14ac:dyDescent="0.25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 x14ac:dyDescent="0.25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 x14ac:dyDescent="0.25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 x14ac:dyDescent="0.25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 x14ac:dyDescent="0.25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 x14ac:dyDescent="0.25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 x14ac:dyDescent="0.25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 x14ac:dyDescent="0.25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 x14ac:dyDescent="0.25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 x14ac:dyDescent="0.25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 x14ac:dyDescent="0.25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 x14ac:dyDescent="0.25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 x14ac:dyDescent="0.25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 x14ac:dyDescent="0.25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 x14ac:dyDescent="0.25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 x14ac:dyDescent="0.25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 x14ac:dyDescent="0.25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 x14ac:dyDescent="0.25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 x14ac:dyDescent="0.25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 x14ac:dyDescent="0.25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 x14ac:dyDescent="0.25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 x14ac:dyDescent="0.25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 x14ac:dyDescent="0.25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 x14ac:dyDescent="0.25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 x14ac:dyDescent="0.25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 x14ac:dyDescent="0.25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 x14ac:dyDescent="0.25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 x14ac:dyDescent="0.25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 x14ac:dyDescent="0.25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 x14ac:dyDescent="0.25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 x14ac:dyDescent="0.25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 x14ac:dyDescent="0.25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 x14ac:dyDescent="0.25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 x14ac:dyDescent="0.25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 x14ac:dyDescent="0.25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 x14ac:dyDescent="0.25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 x14ac:dyDescent="0.25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 x14ac:dyDescent="0.25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 x14ac:dyDescent="0.25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 x14ac:dyDescent="0.25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 x14ac:dyDescent="0.25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 x14ac:dyDescent="0.25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 x14ac:dyDescent="0.25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 x14ac:dyDescent="0.25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 x14ac:dyDescent="0.25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 x14ac:dyDescent="0.25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 x14ac:dyDescent="0.25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 x14ac:dyDescent="0.25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 x14ac:dyDescent="0.25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 x14ac:dyDescent="0.25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 x14ac:dyDescent="0.25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 x14ac:dyDescent="0.25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 x14ac:dyDescent="0.25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 x14ac:dyDescent="0.25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 x14ac:dyDescent="0.25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 x14ac:dyDescent="0.25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 x14ac:dyDescent="0.25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 x14ac:dyDescent="0.25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 x14ac:dyDescent="0.25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 x14ac:dyDescent="0.25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 x14ac:dyDescent="0.25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 x14ac:dyDescent="0.25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 x14ac:dyDescent="0.25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 x14ac:dyDescent="0.25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 x14ac:dyDescent="0.25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 x14ac:dyDescent="0.25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 x14ac:dyDescent="0.25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 x14ac:dyDescent="0.25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 x14ac:dyDescent="0.25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 x14ac:dyDescent="0.25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 x14ac:dyDescent="0.25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 x14ac:dyDescent="0.25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 x14ac:dyDescent="0.25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 x14ac:dyDescent="0.25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 x14ac:dyDescent="0.25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 x14ac:dyDescent="0.25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 x14ac:dyDescent="0.25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 x14ac:dyDescent="0.25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 x14ac:dyDescent="0.25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 x14ac:dyDescent="0.25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 x14ac:dyDescent="0.25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 x14ac:dyDescent="0.25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 x14ac:dyDescent="0.25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 x14ac:dyDescent="0.25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 x14ac:dyDescent="0.25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 x14ac:dyDescent="0.25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 x14ac:dyDescent="0.25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 x14ac:dyDescent="0.25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 x14ac:dyDescent="0.25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 x14ac:dyDescent="0.25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 x14ac:dyDescent="0.25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 x14ac:dyDescent="0.25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 x14ac:dyDescent="0.25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 x14ac:dyDescent="0.25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 x14ac:dyDescent="0.25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 x14ac:dyDescent="0.2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 x14ac:dyDescent="0.25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 x14ac:dyDescent="0.25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 x14ac:dyDescent="0.25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 x14ac:dyDescent="0.25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 x14ac:dyDescent="0.25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 x14ac:dyDescent="0.25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 x14ac:dyDescent="0.25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 x14ac:dyDescent="0.25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 x14ac:dyDescent="0.25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 x14ac:dyDescent="0.25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 x14ac:dyDescent="0.25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 x14ac:dyDescent="0.25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 x14ac:dyDescent="0.25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 x14ac:dyDescent="0.25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 x14ac:dyDescent="0.25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 x14ac:dyDescent="0.25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 x14ac:dyDescent="0.25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 x14ac:dyDescent="0.25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 x14ac:dyDescent="0.25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 x14ac:dyDescent="0.25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 x14ac:dyDescent="0.25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 x14ac:dyDescent="0.25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 x14ac:dyDescent="0.25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 x14ac:dyDescent="0.25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 x14ac:dyDescent="0.25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 x14ac:dyDescent="0.25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 x14ac:dyDescent="0.25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 x14ac:dyDescent="0.2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 x14ac:dyDescent="0.25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 x14ac:dyDescent="0.25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 x14ac:dyDescent="0.25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 x14ac:dyDescent="0.25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 x14ac:dyDescent="0.25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 x14ac:dyDescent="0.25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 x14ac:dyDescent="0.25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 x14ac:dyDescent="0.25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 x14ac:dyDescent="0.25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 x14ac:dyDescent="0.25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 x14ac:dyDescent="0.25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 x14ac:dyDescent="0.25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 x14ac:dyDescent="0.25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 x14ac:dyDescent="0.25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 x14ac:dyDescent="0.25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 x14ac:dyDescent="0.25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 x14ac:dyDescent="0.25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 x14ac:dyDescent="0.25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 x14ac:dyDescent="0.25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 x14ac:dyDescent="0.25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 x14ac:dyDescent="0.25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 x14ac:dyDescent="0.25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 x14ac:dyDescent="0.25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 x14ac:dyDescent="0.25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 x14ac:dyDescent="0.25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 x14ac:dyDescent="0.25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 x14ac:dyDescent="0.25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 x14ac:dyDescent="0.25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 x14ac:dyDescent="0.25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 x14ac:dyDescent="0.25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 x14ac:dyDescent="0.25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 x14ac:dyDescent="0.25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 x14ac:dyDescent="0.25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 x14ac:dyDescent="0.25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 x14ac:dyDescent="0.25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 x14ac:dyDescent="0.25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 x14ac:dyDescent="0.25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 x14ac:dyDescent="0.25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 x14ac:dyDescent="0.25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 x14ac:dyDescent="0.25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 x14ac:dyDescent="0.25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 x14ac:dyDescent="0.25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 x14ac:dyDescent="0.25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 x14ac:dyDescent="0.25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3"/>
  <sheetViews>
    <sheetView topLeftCell="A28" workbookViewId="0">
      <selection activeCell="F53" sqref="F53"/>
    </sheetView>
  </sheetViews>
  <sheetFormatPr defaultColWidth="15.140625" defaultRowHeight="15" customHeight="1" x14ac:dyDescent="0.25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 x14ac:dyDescent="0.4">
      <c r="A4" s="25"/>
      <c r="B4" s="26"/>
      <c r="C4" s="26"/>
      <c r="D4" s="248" t="s">
        <v>18</v>
      </c>
      <c r="E4" s="219"/>
      <c r="F4" s="219"/>
      <c r="G4" s="219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 x14ac:dyDescent="0.25">
      <c r="A5" s="249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 x14ac:dyDescent="0.4">
      <c r="A6" s="250"/>
      <c r="B6" s="251"/>
      <c r="C6" s="251"/>
      <c r="D6" s="251"/>
      <c r="E6" s="251"/>
      <c r="F6" s="251"/>
      <c r="G6" s="251"/>
      <c r="H6" s="251"/>
      <c r="I6" s="25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 x14ac:dyDescent="0.25">
      <c r="A7" s="221" t="s">
        <v>1</v>
      </c>
      <c r="B7" s="223" t="s">
        <v>7</v>
      </c>
      <c r="C7" s="223" t="s">
        <v>8</v>
      </c>
      <c r="D7" s="225" t="s">
        <v>9</v>
      </c>
      <c r="E7" s="225" t="s">
        <v>10</v>
      </c>
      <c r="F7" s="227" t="s">
        <v>2</v>
      </c>
      <c r="G7" s="227"/>
      <c r="H7" s="223" t="s">
        <v>23</v>
      </c>
      <c r="I7" s="22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 x14ac:dyDescent="0.3">
      <c r="A8" s="222"/>
      <c r="B8" s="224"/>
      <c r="C8" s="224"/>
      <c r="D8" s="226"/>
      <c r="E8" s="226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 x14ac:dyDescent="0.3">
      <c r="A9" s="245" t="s">
        <v>17</v>
      </c>
      <c r="B9" s="246"/>
      <c r="C9" s="246"/>
      <c r="D9" s="246"/>
      <c r="E9" s="246"/>
      <c r="F9" s="246"/>
      <c r="G9" s="246"/>
      <c r="H9" s="246"/>
      <c r="I9" s="246"/>
      <c r="J9" s="2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 x14ac:dyDescent="0.25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 x14ac:dyDescent="0.25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 x14ac:dyDescent="0.25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 x14ac:dyDescent="0.25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 x14ac:dyDescent="0.25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 x14ac:dyDescent="0.25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 x14ac:dyDescent="0.25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 x14ac:dyDescent="0.25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 x14ac:dyDescent="0.25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 x14ac:dyDescent="0.25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 x14ac:dyDescent="0.25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 x14ac:dyDescent="0.25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 x14ac:dyDescent="0.25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 x14ac:dyDescent="0.25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 x14ac:dyDescent="0.25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 x14ac:dyDescent="0.25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 x14ac:dyDescent="0.25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 x14ac:dyDescent="0.25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 x14ac:dyDescent="0.25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 x14ac:dyDescent="0.25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 x14ac:dyDescent="0.25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 x14ac:dyDescent="0.25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 x14ac:dyDescent="0.25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 x14ac:dyDescent="0.25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 x14ac:dyDescent="0.25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 x14ac:dyDescent="0.25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 x14ac:dyDescent="0.25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 x14ac:dyDescent="0.25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 x14ac:dyDescent="0.25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 x14ac:dyDescent="0.25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 x14ac:dyDescent="0.25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 x14ac:dyDescent="0.25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 x14ac:dyDescent="0.25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 x14ac:dyDescent="0.25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 x14ac:dyDescent="0.25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 x14ac:dyDescent="0.25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 x14ac:dyDescent="0.25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 x14ac:dyDescent="0.25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 x14ac:dyDescent="0.25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 x14ac:dyDescent="0.25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 x14ac:dyDescent="0.25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 x14ac:dyDescent="0.25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 x14ac:dyDescent="0.25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 x14ac:dyDescent="0.25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 x14ac:dyDescent="0.25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 x14ac:dyDescent="0.25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 x14ac:dyDescent="0.25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 x14ac:dyDescent="0.25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 x14ac:dyDescent="0.25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 x14ac:dyDescent="0.25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 x14ac:dyDescent="0.25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 x14ac:dyDescent="0.25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 x14ac:dyDescent="0.25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 x14ac:dyDescent="0.25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 x14ac:dyDescent="0.25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 x14ac:dyDescent="0.25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 x14ac:dyDescent="0.25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 x14ac:dyDescent="0.25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 x14ac:dyDescent="0.25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 x14ac:dyDescent="0.25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 x14ac:dyDescent="0.25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 x14ac:dyDescent="0.25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 x14ac:dyDescent="0.25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 x14ac:dyDescent="0.25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 x14ac:dyDescent="0.25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 x14ac:dyDescent="0.25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 x14ac:dyDescent="0.25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 x14ac:dyDescent="0.25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 x14ac:dyDescent="0.25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 x14ac:dyDescent="0.25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 x14ac:dyDescent="0.25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 x14ac:dyDescent="0.25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 x14ac:dyDescent="0.25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 x14ac:dyDescent="0.25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 x14ac:dyDescent="0.25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 x14ac:dyDescent="0.25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 x14ac:dyDescent="0.25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 x14ac:dyDescent="0.25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 x14ac:dyDescent="0.25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 x14ac:dyDescent="0.25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 x14ac:dyDescent="0.25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 x14ac:dyDescent="0.25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 x14ac:dyDescent="0.25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 x14ac:dyDescent="0.25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 x14ac:dyDescent="0.25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 x14ac:dyDescent="0.25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 x14ac:dyDescent="0.25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 x14ac:dyDescent="0.25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 x14ac:dyDescent="0.25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 x14ac:dyDescent="0.25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 x14ac:dyDescent="0.25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 x14ac:dyDescent="0.25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 x14ac:dyDescent="0.25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 x14ac:dyDescent="0.25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 x14ac:dyDescent="0.25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 x14ac:dyDescent="0.25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 x14ac:dyDescent="0.25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 x14ac:dyDescent="0.25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 x14ac:dyDescent="0.25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 x14ac:dyDescent="0.25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 x14ac:dyDescent="0.25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 x14ac:dyDescent="0.25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 x14ac:dyDescent="0.25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 x14ac:dyDescent="0.25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 x14ac:dyDescent="0.25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 x14ac:dyDescent="0.25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 x14ac:dyDescent="0.25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 x14ac:dyDescent="0.25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 x14ac:dyDescent="0.25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 x14ac:dyDescent="0.25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 x14ac:dyDescent="0.25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 x14ac:dyDescent="0.25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 x14ac:dyDescent="0.25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 x14ac:dyDescent="0.25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 x14ac:dyDescent="0.25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 x14ac:dyDescent="0.25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 x14ac:dyDescent="0.25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 x14ac:dyDescent="0.25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 x14ac:dyDescent="0.25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 x14ac:dyDescent="0.25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 x14ac:dyDescent="0.25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 x14ac:dyDescent="0.25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 x14ac:dyDescent="0.25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 x14ac:dyDescent="0.25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 x14ac:dyDescent="0.25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 x14ac:dyDescent="0.25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 x14ac:dyDescent="0.25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 x14ac:dyDescent="0.25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 x14ac:dyDescent="0.25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 x14ac:dyDescent="0.25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 x14ac:dyDescent="0.25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 x14ac:dyDescent="0.25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 x14ac:dyDescent="0.25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 x14ac:dyDescent="0.25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 x14ac:dyDescent="0.25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 x14ac:dyDescent="0.25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 x14ac:dyDescent="0.25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 x14ac:dyDescent="0.25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 x14ac:dyDescent="0.25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 x14ac:dyDescent="0.25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 x14ac:dyDescent="0.25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 x14ac:dyDescent="0.25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 x14ac:dyDescent="0.25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 x14ac:dyDescent="0.25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 x14ac:dyDescent="0.25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 x14ac:dyDescent="0.25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 x14ac:dyDescent="0.25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 x14ac:dyDescent="0.25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 x14ac:dyDescent="0.25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 x14ac:dyDescent="0.25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 x14ac:dyDescent="0.25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 x14ac:dyDescent="0.25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 x14ac:dyDescent="0.25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 x14ac:dyDescent="0.25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 x14ac:dyDescent="0.25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 x14ac:dyDescent="0.25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 x14ac:dyDescent="0.25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 x14ac:dyDescent="0.25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 x14ac:dyDescent="0.25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 x14ac:dyDescent="0.25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 x14ac:dyDescent="0.25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 x14ac:dyDescent="0.25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 x14ac:dyDescent="0.25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 x14ac:dyDescent="0.25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 x14ac:dyDescent="0.25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 x14ac:dyDescent="0.25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 x14ac:dyDescent="0.25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 x14ac:dyDescent="0.25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 x14ac:dyDescent="0.25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 x14ac:dyDescent="0.25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 x14ac:dyDescent="0.25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 x14ac:dyDescent="0.25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 x14ac:dyDescent="0.25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 x14ac:dyDescent="0.25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 x14ac:dyDescent="0.25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 x14ac:dyDescent="0.25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 x14ac:dyDescent="0.25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 x14ac:dyDescent="0.25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 x14ac:dyDescent="0.25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 x14ac:dyDescent="0.25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 x14ac:dyDescent="0.25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 x14ac:dyDescent="0.25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 x14ac:dyDescent="0.25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 x14ac:dyDescent="0.25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 x14ac:dyDescent="0.25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 x14ac:dyDescent="0.25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 x14ac:dyDescent="0.25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 x14ac:dyDescent="0.25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 x14ac:dyDescent="0.25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 x14ac:dyDescent="0.25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 x14ac:dyDescent="0.25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 x14ac:dyDescent="0.25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 x14ac:dyDescent="0.25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 x14ac:dyDescent="0.25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 x14ac:dyDescent="0.25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 x14ac:dyDescent="0.25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 x14ac:dyDescent="0.25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 x14ac:dyDescent="0.25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 x14ac:dyDescent="0.25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 x14ac:dyDescent="0.25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 x14ac:dyDescent="0.25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 x14ac:dyDescent="0.25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 x14ac:dyDescent="0.25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 x14ac:dyDescent="0.25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 x14ac:dyDescent="0.25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 x14ac:dyDescent="0.25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 x14ac:dyDescent="0.25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 x14ac:dyDescent="0.25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 x14ac:dyDescent="0.25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 x14ac:dyDescent="0.25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 x14ac:dyDescent="0.25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 x14ac:dyDescent="0.25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 x14ac:dyDescent="0.25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 x14ac:dyDescent="0.25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 x14ac:dyDescent="0.25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 x14ac:dyDescent="0.25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 x14ac:dyDescent="0.25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 x14ac:dyDescent="0.25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 x14ac:dyDescent="0.25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 x14ac:dyDescent="0.25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 x14ac:dyDescent="0.25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 x14ac:dyDescent="0.25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 x14ac:dyDescent="0.25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 x14ac:dyDescent="0.25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 x14ac:dyDescent="0.25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 x14ac:dyDescent="0.25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 x14ac:dyDescent="0.25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 x14ac:dyDescent="0.25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 x14ac:dyDescent="0.25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 x14ac:dyDescent="0.25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 x14ac:dyDescent="0.25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 x14ac:dyDescent="0.25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 x14ac:dyDescent="0.25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 x14ac:dyDescent="0.25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 x14ac:dyDescent="0.25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 x14ac:dyDescent="0.25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 x14ac:dyDescent="0.25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 x14ac:dyDescent="0.25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 x14ac:dyDescent="0.25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 x14ac:dyDescent="0.25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 x14ac:dyDescent="0.25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 x14ac:dyDescent="0.25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 x14ac:dyDescent="0.25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 x14ac:dyDescent="0.25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 x14ac:dyDescent="0.25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 x14ac:dyDescent="0.25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 x14ac:dyDescent="0.25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 x14ac:dyDescent="0.25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 x14ac:dyDescent="0.25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 x14ac:dyDescent="0.25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 x14ac:dyDescent="0.25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 x14ac:dyDescent="0.25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 x14ac:dyDescent="0.25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 x14ac:dyDescent="0.25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 x14ac:dyDescent="0.25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 x14ac:dyDescent="0.25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 x14ac:dyDescent="0.25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 x14ac:dyDescent="0.25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 x14ac:dyDescent="0.25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 x14ac:dyDescent="0.25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 x14ac:dyDescent="0.25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 x14ac:dyDescent="0.25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 x14ac:dyDescent="0.25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 x14ac:dyDescent="0.25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 x14ac:dyDescent="0.25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 x14ac:dyDescent="0.25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 x14ac:dyDescent="0.25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 x14ac:dyDescent="0.25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 x14ac:dyDescent="0.25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 x14ac:dyDescent="0.25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 x14ac:dyDescent="0.25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 x14ac:dyDescent="0.25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 x14ac:dyDescent="0.25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 x14ac:dyDescent="0.25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 x14ac:dyDescent="0.25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 x14ac:dyDescent="0.25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 x14ac:dyDescent="0.25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 x14ac:dyDescent="0.25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 x14ac:dyDescent="0.25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 x14ac:dyDescent="0.25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 x14ac:dyDescent="0.25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 x14ac:dyDescent="0.25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 x14ac:dyDescent="0.25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 x14ac:dyDescent="0.25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 x14ac:dyDescent="0.25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 x14ac:dyDescent="0.25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 x14ac:dyDescent="0.25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 x14ac:dyDescent="0.25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 x14ac:dyDescent="0.25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 x14ac:dyDescent="0.25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 x14ac:dyDescent="0.25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 x14ac:dyDescent="0.25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 x14ac:dyDescent="0.25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 x14ac:dyDescent="0.25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 x14ac:dyDescent="0.25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 x14ac:dyDescent="0.25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 x14ac:dyDescent="0.25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 x14ac:dyDescent="0.25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 x14ac:dyDescent="0.25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 x14ac:dyDescent="0.25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 x14ac:dyDescent="0.25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 x14ac:dyDescent="0.25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 x14ac:dyDescent="0.25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 x14ac:dyDescent="0.25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 x14ac:dyDescent="0.25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 x14ac:dyDescent="0.25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 x14ac:dyDescent="0.25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 x14ac:dyDescent="0.25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 x14ac:dyDescent="0.25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 x14ac:dyDescent="0.25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 x14ac:dyDescent="0.25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 x14ac:dyDescent="0.25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 x14ac:dyDescent="0.25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 x14ac:dyDescent="0.25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 x14ac:dyDescent="0.25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 x14ac:dyDescent="0.25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 x14ac:dyDescent="0.25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 x14ac:dyDescent="0.25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 x14ac:dyDescent="0.25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 x14ac:dyDescent="0.25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 x14ac:dyDescent="0.25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 x14ac:dyDescent="0.25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 x14ac:dyDescent="0.25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 x14ac:dyDescent="0.25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 x14ac:dyDescent="0.25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 x14ac:dyDescent="0.25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 x14ac:dyDescent="0.25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 x14ac:dyDescent="0.25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 x14ac:dyDescent="0.25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 x14ac:dyDescent="0.25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 x14ac:dyDescent="0.25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 x14ac:dyDescent="0.25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 x14ac:dyDescent="0.25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 x14ac:dyDescent="0.25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 x14ac:dyDescent="0.25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 x14ac:dyDescent="0.25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 x14ac:dyDescent="0.25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 x14ac:dyDescent="0.25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 x14ac:dyDescent="0.25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 x14ac:dyDescent="0.25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 x14ac:dyDescent="0.25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 x14ac:dyDescent="0.25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 x14ac:dyDescent="0.25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 x14ac:dyDescent="0.25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 x14ac:dyDescent="0.25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 x14ac:dyDescent="0.25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 x14ac:dyDescent="0.25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 x14ac:dyDescent="0.25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 x14ac:dyDescent="0.25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 x14ac:dyDescent="0.25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 x14ac:dyDescent="0.25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 x14ac:dyDescent="0.25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 x14ac:dyDescent="0.25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 x14ac:dyDescent="0.25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 x14ac:dyDescent="0.25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 x14ac:dyDescent="0.25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 x14ac:dyDescent="0.25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 x14ac:dyDescent="0.25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 x14ac:dyDescent="0.25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 x14ac:dyDescent="0.25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 x14ac:dyDescent="0.25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 x14ac:dyDescent="0.25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 x14ac:dyDescent="0.25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 x14ac:dyDescent="0.25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 x14ac:dyDescent="0.25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 x14ac:dyDescent="0.25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 x14ac:dyDescent="0.25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 x14ac:dyDescent="0.25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 x14ac:dyDescent="0.25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 x14ac:dyDescent="0.25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 x14ac:dyDescent="0.25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 x14ac:dyDescent="0.25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 x14ac:dyDescent="0.25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 x14ac:dyDescent="0.25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 x14ac:dyDescent="0.25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 x14ac:dyDescent="0.25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 x14ac:dyDescent="0.25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 x14ac:dyDescent="0.25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 x14ac:dyDescent="0.25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 x14ac:dyDescent="0.25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 x14ac:dyDescent="0.25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 x14ac:dyDescent="0.25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 x14ac:dyDescent="0.25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 x14ac:dyDescent="0.25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 x14ac:dyDescent="0.25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 x14ac:dyDescent="0.25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 x14ac:dyDescent="0.25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 x14ac:dyDescent="0.25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 x14ac:dyDescent="0.25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 x14ac:dyDescent="0.25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 x14ac:dyDescent="0.25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 x14ac:dyDescent="0.25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 x14ac:dyDescent="0.25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 x14ac:dyDescent="0.25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 x14ac:dyDescent="0.25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 x14ac:dyDescent="0.25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 x14ac:dyDescent="0.25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 x14ac:dyDescent="0.25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 x14ac:dyDescent="0.25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 x14ac:dyDescent="0.25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 x14ac:dyDescent="0.25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 x14ac:dyDescent="0.25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 x14ac:dyDescent="0.25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 x14ac:dyDescent="0.25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 x14ac:dyDescent="0.25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 x14ac:dyDescent="0.25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 x14ac:dyDescent="0.25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 x14ac:dyDescent="0.25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 x14ac:dyDescent="0.25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 x14ac:dyDescent="0.25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 x14ac:dyDescent="0.25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 x14ac:dyDescent="0.25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 x14ac:dyDescent="0.25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 x14ac:dyDescent="0.25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 x14ac:dyDescent="0.25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 x14ac:dyDescent="0.25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 x14ac:dyDescent="0.25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 x14ac:dyDescent="0.25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 x14ac:dyDescent="0.25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 x14ac:dyDescent="0.25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 x14ac:dyDescent="0.25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 x14ac:dyDescent="0.25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 x14ac:dyDescent="0.25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 x14ac:dyDescent="0.25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 x14ac:dyDescent="0.25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 x14ac:dyDescent="0.25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 x14ac:dyDescent="0.25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 x14ac:dyDescent="0.25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 x14ac:dyDescent="0.25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 x14ac:dyDescent="0.25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 x14ac:dyDescent="0.25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 x14ac:dyDescent="0.25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 x14ac:dyDescent="0.25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 x14ac:dyDescent="0.25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 x14ac:dyDescent="0.25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 x14ac:dyDescent="0.25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 x14ac:dyDescent="0.25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 x14ac:dyDescent="0.25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 x14ac:dyDescent="0.25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 x14ac:dyDescent="0.25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 x14ac:dyDescent="0.25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 x14ac:dyDescent="0.25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 x14ac:dyDescent="0.25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 x14ac:dyDescent="0.25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 x14ac:dyDescent="0.25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 x14ac:dyDescent="0.25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 x14ac:dyDescent="0.25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 x14ac:dyDescent="0.25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 x14ac:dyDescent="0.25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 x14ac:dyDescent="0.25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 x14ac:dyDescent="0.25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 x14ac:dyDescent="0.25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 x14ac:dyDescent="0.25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 x14ac:dyDescent="0.25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 x14ac:dyDescent="0.25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 x14ac:dyDescent="0.25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 x14ac:dyDescent="0.25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 x14ac:dyDescent="0.25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 x14ac:dyDescent="0.25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 x14ac:dyDescent="0.25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 x14ac:dyDescent="0.25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 x14ac:dyDescent="0.25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 x14ac:dyDescent="0.25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 x14ac:dyDescent="0.25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 x14ac:dyDescent="0.25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 x14ac:dyDescent="0.25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 x14ac:dyDescent="0.25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 x14ac:dyDescent="0.25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 x14ac:dyDescent="0.25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 x14ac:dyDescent="0.25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 x14ac:dyDescent="0.25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 x14ac:dyDescent="0.25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 x14ac:dyDescent="0.25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 x14ac:dyDescent="0.25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 x14ac:dyDescent="0.25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 x14ac:dyDescent="0.25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 x14ac:dyDescent="0.25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 x14ac:dyDescent="0.25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 x14ac:dyDescent="0.25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 x14ac:dyDescent="0.25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 x14ac:dyDescent="0.25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 x14ac:dyDescent="0.25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 x14ac:dyDescent="0.25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 x14ac:dyDescent="0.25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 x14ac:dyDescent="0.25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 x14ac:dyDescent="0.25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 x14ac:dyDescent="0.25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 x14ac:dyDescent="0.25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 x14ac:dyDescent="0.25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 x14ac:dyDescent="0.25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 x14ac:dyDescent="0.25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 x14ac:dyDescent="0.25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 x14ac:dyDescent="0.25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 x14ac:dyDescent="0.25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 x14ac:dyDescent="0.25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 x14ac:dyDescent="0.25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 x14ac:dyDescent="0.25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 x14ac:dyDescent="0.25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 x14ac:dyDescent="0.25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 x14ac:dyDescent="0.25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 x14ac:dyDescent="0.25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 x14ac:dyDescent="0.25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 x14ac:dyDescent="0.25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 x14ac:dyDescent="0.25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 x14ac:dyDescent="0.25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 x14ac:dyDescent="0.25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 x14ac:dyDescent="0.25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 x14ac:dyDescent="0.25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 x14ac:dyDescent="0.25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 x14ac:dyDescent="0.25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 x14ac:dyDescent="0.25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 x14ac:dyDescent="0.25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 x14ac:dyDescent="0.25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 x14ac:dyDescent="0.25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 x14ac:dyDescent="0.25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 x14ac:dyDescent="0.25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 x14ac:dyDescent="0.25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 x14ac:dyDescent="0.25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 x14ac:dyDescent="0.25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 x14ac:dyDescent="0.25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 x14ac:dyDescent="0.25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 x14ac:dyDescent="0.25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 x14ac:dyDescent="0.25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 x14ac:dyDescent="0.25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 x14ac:dyDescent="0.25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 x14ac:dyDescent="0.25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 x14ac:dyDescent="0.25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 x14ac:dyDescent="0.25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 x14ac:dyDescent="0.25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 x14ac:dyDescent="0.25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 x14ac:dyDescent="0.25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 x14ac:dyDescent="0.25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 x14ac:dyDescent="0.25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 x14ac:dyDescent="0.25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 x14ac:dyDescent="0.25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 x14ac:dyDescent="0.25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 x14ac:dyDescent="0.25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 x14ac:dyDescent="0.25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 x14ac:dyDescent="0.25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 x14ac:dyDescent="0.25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 x14ac:dyDescent="0.25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 x14ac:dyDescent="0.25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 x14ac:dyDescent="0.25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 x14ac:dyDescent="0.25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 x14ac:dyDescent="0.25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 x14ac:dyDescent="0.25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 x14ac:dyDescent="0.25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 x14ac:dyDescent="0.25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 x14ac:dyDescent="0.25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 x14ac:dyDescent="0.25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 x14ac:dyDescent="0.25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 x14ac:dyDescent="0.25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 x14ac:dyDescent="0.25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 x14ac:dyDescent="0.25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 x14ac:dyDescent="0.25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 x14ac:dyDescent="0.25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 x14ac:dyDescent="0.25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 x14ac:dyDescent="0.25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 x14ac:dyDescent="0.25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 x14ac:dyDescent="0.25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 x14ac:dyDescent="0.25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 x14ac:dyDescent="0.25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 x14ac:dyDescent="0.25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 x14ac:dyDescent="0.25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 x14ac:dyDescent="0.25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 x14ac:dyDescent="0.25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 x14ac:dyDescent="0.25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 x14ac:dyDescent="0.25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 x14ac:dyDescent="0.25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 x14ac:dyDescent="0.25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 x14ac:dyDescent="0.25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 x14ac:dyDescent="0.25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 x14ac:dyDescent="0.25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 x14ac:dyDescent="0.25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 x14ac:dyDescent="0.25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 x14ac:dyDescent="0.25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 x14ac:dyDescent="0.25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 x14ac:dyDescent="0.25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 x14ac:dyDescent="0.25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 x14ac:dyDescent="0.25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 x14ac:dyDescent="0.25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 x14ac:dyDescent="0.25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 x14ac:dyDescent="0.25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 x14ac:dyDescent="0.25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 x14ac:dyDescent="0.25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 x14ac:dyDescent="0.25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 x14ac:dyDescent="0.25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 x14ac:dyDescent="0.25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 x14ac:dyDescent="0.25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 x14ac:dyDescent="0.25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 x14ac:dyDescent="0.25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 x14ac:dyDescent="0.25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 x14ac:dyDescent="0.25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 x14ac:dyDescent="0.25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 x14ac:dyDescent="0.25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 x14ac:dyDescent="0.25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 x14ac:dyDescent="0.25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 x14ac:dyDescent="0.25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 x14ac:dyDescent="0.25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 x14ac:dyDescent="0.25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 x14ac:dyDescent="0.25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 x14ac:dyDescent="0.25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 x14ac:dyDescent="0.25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 x14ac:dyDescent="0.25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 x14ac:dyDescent="0.25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 x14ac:dyDescent="0.25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 x14ac:dyDescent="0.25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 x14ac:dyDescent="0.25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 x14ac:dyDescent="0.25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 x14ac:dyDescent="0.25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 x14ac:dyDescent="0.25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 x14ac:dyDescent="0.25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 x14ac:dyDescent="0.25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 x14ac:dyDescent="0.25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 x14ac:dyDescent="0.25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 x14ac:dyDescent="0.25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 x14ac:dyDescent="0.25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 x14ac:dyDescent="0.25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 x14ac:dyDescent="0.25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 x14ac:dyDescent="0.25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 x14ac:dyDescent="0.25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 x14ac:dyDescent="0.25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 x14ac:dyDescent="0.25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 x14ac:dyDescent="0.25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 x14ac:dyDescent="0.25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 x14ac:dyDescent="0.25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 x14ac:dyDescent="0.25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 x14ac:dyDescent="0.25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 x14ac:dyDescent="0.25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 x14ac:dyDescent="0.25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 x14ac:dyDescent="0.25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 x14ac:dyDescent="0.25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 x14ac:dyDescent="0.25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 x14ac:dyDescent="0.25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 x14ac:dyDescent="0.25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 x14ac:dyDescent="0.25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 x14ac:dyDescent="0.25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 x14ac:dyDescent="0.25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 x14ac:dyDescent="0.25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 x14ac:dyDescent="0.25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 x14ac:dyDescent="0.25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 x14ac:dyDescent="0.25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 x14ac:dyDescent="0.25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 x14ac:dyDescent="0.25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 x14ac:dyDescent="0.25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 x14ac:dyDescent="0.25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 x14ac:dyDescent="0.25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 x14ac:dyDescent="0.25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 x14ac:dyDescent="0.25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 x14ac:dyDescent="0.25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 x14ac:dyDescent="0.25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 x14ac:dyDescent="0.25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 x14ac:dyDescent="0.25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 x14ac:dyDescent="0.25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 x14ac:dyDescent="0.25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 x14ac:dyDescent="0.25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 x14ac:dyDescent="0.25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 x14ac:dyDescent="0.25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 x14ac:dyDescent="0.25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 x14ac:dyDescent="0.25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 x14ac:dyDescent="0.25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 x14ac:dyDescent="0.25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 x14ac:dyDescent="0.25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 x14ac:dyDescent="0.25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 x14ac:dyDescent="0.25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 x14ac:dyDescent="0.25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 x14ac:dyDescent="0.25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 x14ac:dyDescent="0.25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 x14ac:dyDescent="0.25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 x14ac:dyDescent="0.25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 x14ac:dyDescent="0.25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 x14ac:dyDescent="0.25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 x14ac:dyDescent="0.25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 x14ac:dyDescent="0.25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 x14ac:dyDescent="0.25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 x14ac:dyDescent="0.25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 x14ac:dyDescent="0.25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 x14ac:dyDescent="0.25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 x14ac:dyDescent="0.25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 x14ac:dyDescent="0.25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 x14ac:dyDescent="0.25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 x14ac:dyDescent="0.25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 x14ac:dyDescent="0.25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 x14ac:dyDescent="0.25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 x14ac:dyDescent="0.25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 x14ac:dyDescent="0.25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 x14ac:dyDescent="0.25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 x14ac:dyDescent="0.25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 x14ac:dyDescent="0.25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 x14ac:dyDescent="0.25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 x14ac:dyDescent="0.25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 x14ac:dyDescent="0.25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 x14ac:dyDescent="0.25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 x14ac:dyDescent="0.25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 x14ac:dyDescent="0.25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 x14ac:dyDescent="0.25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 x14ac:dyDescent="0.25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 x14ac:dyDescent="0.25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 x14ac:dyDescent="0.25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 x14ac:dyDescent="0.25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 x14ac:dyDescent="0.25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 x14ac:dyDescent="0.25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 x14ac:dyDescent="0.25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 x14ac:dyDescent="0.25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 x14ac:dyDescent="0.25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 x14ac:dyDescent="0.25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 x14ac:dyDescent="0.25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 x14ac:dyDescent="0.25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 x14ac:dyDescent="0.25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 x14ac:dyDescent="0.25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 x14ac:dyDescent="0.25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 x14ac:dyDescent="0.25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 x14ac:dyDescent="0.25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 x14ac:dyDescent="0.25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 x14ac:dyDescent="0.25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 x14ac:dyDescent="0.25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 x14ac:dyDescent="0.25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 x14ac:dyDescent="0.25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 x14ac:dyDescent="0.25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 x14ac:dyDescent="0.25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 x14ac:dyDescent="0.25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 x14ac:dyDescent="0.25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 x14ac:dyDescent="0.25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 x14ac:dyDescent="0.25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 x14ac:dyDescent="0.25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 x14ac:dyDescent="0.25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 x14ac:dyDescent="0.25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 x14ac:dyDescent="0.25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 x14ac:dyDescent="0.25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 x14ac:dyDescent="0.25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 x14ac:dyDescent="0.25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 x14ac:dyDescent="0.25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 x14ac:dyDescent="0.25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 x14ac:dyDescent="0.25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 x14ac:dyDescent="0.25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 x14ac:dyDescent="0.25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 x14ac:dyDescent="0.25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 x14ac:dyDescent="0.25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 x14ac:dyDescent="0.25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 x14ac:dyDescent="0.25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 x14ac:dyDescent="0.25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 x14ac:dyDescent="0.25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 x14ac:dyDescent="0.25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 x14ac:dyDescent="0.25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 x14ac:dyDescent="0.25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 x14ac:dyDescent="0.25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 x14ac:dyDescent="0.25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 x14ac:dyDescent="0.25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 x14ac:dyDescent="0.25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 x14ac:dyDescent="0.25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 x14ac:dyDescent="0.25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 x14ac:dyDescent="0.25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 x14ac:dyDescent="0.25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 x14ac:dyDescent="0.25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 x14ac:dyDescent="0.25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 x14ac:dyDescent="0.25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 x14ac:dyDescent="0.25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 x14ac:dyDescent="0.25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 x14ac:dyDescent="0.25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 x14ac:dyDescent="0.25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 x14ac:dyDescent="0.25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 x14ac:dyDescent="0.25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 x14ac:dyDescent="0.25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 x14ac:dyDescent="0.25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 x14ac:dyDescent="0.25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 x14ac:dyDescent="0.25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 x14ac:dyDescent="0.25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 x14ac:dyDescent="0.25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 x14ac:dyDescent="0.25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 x14ac:dyDescent="0.25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 x14ac:dyDescent="0.25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 x14ac:dyDescent="0.25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 x14ac:dyDescent="0.25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 x14ac:dyDescent="0.25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 x14ac:dyDescent="0.25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 x14ac:dyDescent="0.25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 x14ac:dyDescent="0.25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 x14ac:dyDescent="0.25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 x14ac:dyDescent="0.25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 x14ac:dyDescent="0.25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 x14ac:dyDescent="0.25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 x14ac:dyDescent="0.25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 x14ac:dyDescent="0.25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 x14ac:dyDescent="0.25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 x14ac:dyDescent="0.25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 x14ac:dyDescent="0.25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 x14ac:dyDescent="0.25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 x14ac:dyDescent="0.25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 x14ac:dyDescent="0.25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 x14ac:dyDescent="0.25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 x14ac:dyDescent="0.25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 x14ac:dyDescent="0.25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 x14ac:dyDescent="0.25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 x14ac:dyDescent="0.25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 x14ac:dyDescent="0.25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 x14ac:dyDescent="0.25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 x14ac:dyDescent="0.25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 x14ac:dyDescent="0.25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 x14ac:dyDescent="0.25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 x14ac:dyDescent="0.25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 x14ac:dyDescent="0.25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 x14ac:dyDescent="0.25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 x14ac:dyDescent="0.25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 x14ac:dyDescent="0.25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 x14ac:dyDescent="0.25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 x14ac:dyDescent="0.25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 x14ac:dyDescent="0.25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 x14ac:dyDescent="0.25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 x14ac:dyDescent="0.25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 x14ac:dyDescent="0.25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 x14ac:dyDescent="0.25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 x14ac:dyDescent="0.25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 x14ac:dyDescent="0.25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 x14ac:dyDescent="0.25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 x14ac:dyDescent="0.25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 x14ac:dyDescent="0.25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 x14ac:dyDescent="0.25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 x14ac:dyDescent="0.25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 x14ac:dyDescent="0.25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 x14ac:dyDescent="0.25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 x14ac:dyDescent="0.25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 x14ac:dyDescent="0.25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 x14ac:dyDescent="0.25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 x14ac:dyDescent="0.25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 x14ac:dyDescent="0.25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 x14ac:dyDescent="0.25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 x14ac:dyDescent="0.25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 x14ac:dyDescent="0.25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 x14ac:dyDescent="0.25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 x14ac:dyDescent="0.25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 x14ac:dyDescent="0.25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 x14ac:dyDescent="0.25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 x14ac:dyDescent="0.25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 x14ac:dyDescent="0.25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 x14ac:dyDescent="0.25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 x14ac:dyDescent="0.25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 x14ac:dyDescent="0.25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 x14ac:dyDescent="0.25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 x14ac:dyDescent="0.25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 x14ac:dyDescent="0.25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 x14ac:dyDescent="0.25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 x14ac:dyDescent="0.25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 x14ac:dyDescent="0.25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 x14ac:dyDescent="0.25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 x14ac:dyDescent="0.25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 x14ac:dyDescent="0.25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 x14ac:dyDescent="0.25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 x14ac:dyDescent="0.25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 x14ac:dyDescent="0.25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 x14ac:dyDescent="0.25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 x14ac:dyDescent="0.25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 x14ac:dyDescent="0.25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 x14ac:dyDescent="0.25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 x14ac:dyDescent="0.25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 x14ac:dyDescent="0.25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 x14ac:dyDescent="0.25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 x14ac:dyDescent="0.25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 x14ac:dyDescent="0.25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 x14ac:dyDescent="0.25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 x14ac:dyDescent="0.25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 x14ac:dyDescent="0.25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 x14ac:dyDescent="0.25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 x14ac:dyDescent="0.25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 x14ac:dyDescent="0.25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 x14ac:dyDescent="0.25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 x14ac:dyDescent="0.25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 x14ac:dyDescent="0.25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 x14ac:dyDescent="0.25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 x14ac:dyDescent="0.25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 x14ac:dyDescent="0.25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 x14ac:dyDescent="0.25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 x14ac:dyDescent="0.25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 x14ac:dyDescent="0.25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 x14ac:dyDescent="0.25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 x14ac:dyDescent="0.25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 x14ac:dyDescent="0.25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 x14ac:dyDescent="0.25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 x14ac:dyDescent="0.25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 x14ac:dyDescent="0.25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 x14ac:dyDescent="0.25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 x14ac:dyDescent="0.25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 x14ac:dyDescent="0.25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 x14ac:dyDescent="0.25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 x14ac:dyDescent="0.25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 x14ac:dyDescent="0.25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 x14ac:dyDescent="0.25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 x14ac:dyDescent="0.25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 x14ac:dyDescent="0.25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 x14ac:dyDescent="0.25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 x14ac:dyDescent="0.25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 x14ac:dyDescent="0.25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 x14ac:dyDescent="0.25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 x14ac:dyDescent="0.25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 x14ac:dyDescent="0.25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 x14ac:dyDescent="0.25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 x14ac:dyDescent="0.25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 x14ac:dyDescent="0.25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 x14ac:dyDescent="0.25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 x14ac:dyDescent="0.25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 x14ac:dyDescent="0.25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 x14ac:dyDescent="0.25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 x14ac:dyDescent="0.25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 x14ac:dyDescent="0.25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 x14ac:dyDescent="0.25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 x14ac:dyDescent="0.25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 x14ac:dyDescent="0.25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 x14ac:dyDescent="0.25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 x14ac:dyDescent="0.25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 x14ac:dyDescent="0.25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 x14ac:dyDescent="0.25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 x14ac:dyDescent="0.25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 x14ac:dyDescent="0.25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 x14ac:dyDescent="0.25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 x14ac:dyDescent="0.25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 x14ac:dyDescent="0.25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 x14ac:dyDescent="0.25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 x14ac:dyDescent="0.25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 x14ac:dyDescent="0.25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 x14ac:dyDescent="0.25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 x14ac:dyDescent="0.25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 x14ac:dyDescent="0.25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 x14ac:dyDescent="0.25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 x14ac:dyDescent="0.25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 x14ac:dyDescent="0.25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 x14ac:dyDescent="0.25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 x14ac:dyDescent="0.25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 x14ac:dyDescent="0.25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 x14ac:dyDescent="0.25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 x14ac:dyDescent="0.25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 x14ac:dyDescent="0.25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 x14ac:dyDescent="0.25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 x14ac:dyDescent="0.25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 x14ac:dyDescent="0.25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 x14ac:dyDescent="0.25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 x14ac:dyDescent="0.25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 x14ac:dyDescent="0.25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 x14ac:dyDescent="0.25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 x14ac:dyDescent="0.25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 x14ac:dyDescent="0.25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 x14ac:dyDescent="0.25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 x14ac:dyDescent="0.25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 x14ac:dyDescent="0.25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 x14ac:dyDescent="0.25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 x14ac:dyDescent="0.25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 x14ac:dyDescent="0.25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 x14ac:dyDescent="0.25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 x14ac:dyDescent="0.25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 x14ac:dyDescent="0.25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 x14ac:dyDescent="0.25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 x14ac:dyDescent="0.25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 x14ac:dyDescent="0.25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 x14ac:dyDescent="0.25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 x14ac:dyDescent="0.25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 x14ac:dyDescent="0.25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 x14ac:dyDescent="0.25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 x14ac:dyDescent="0.25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 x14ac:dyDescent="0.25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 x14ac:dyDescent="0.25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 x14ac:dyDescent="0.25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 x14ac:dyDescent="0.25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 x14ac:dyDescent="0.25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 x14ac:dyDescent="0.25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 x14ac:dyDescent="0.25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 x14ac:dyDescent="0.25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 x14ac:dyDescent="0.25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 x14ac:dyDescent="0.25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 x14ac:dyDescent="0.25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 x14ac:dyDescent="0.25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 x14ac:dyDescent="0.25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 x14ac:dyDescent="0.25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 x14ac:dyDescent="0.25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 x14ac:dyDescent="0.25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 x14ac:dyDescent="0.25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 x14ac:dyDescent="0.25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 x14ac:dyDescent="0.25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 x14ac:dyDescent="0.25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 x14ac:dyDescent="0.25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 x14ac:dyDescent="0.25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 x14ac:dyDescent="0.25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 x14ac:dyDescent="0.25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 x14ac:dyDescent="0.25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 x14ac:dyDescent="0.25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 x14ac:dyDescent="0.25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 x14ac:dyDescent="0.25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 x14ac:dyDescent="0.25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 x14ac:dyDescent="0.25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 x14ac:dyDescent="0.25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 x14ac:dyDescent="0.25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 x14ac:dyDescent="0.25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 x14ac:dyDescent="0.25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 x14ac:dyDescent="0.25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 x14ac:dyDescent="0.25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 x14ac:dyDescent="0.25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 x14ac:dyDescent="0.25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 x14ac:dyDescent="0.25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 x14ac:dyDescent="0.25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 x14ac:dyDescent="0.25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 x14ac:dyDescent="0.25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 x14ac:dyDescent="0.25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 x14ac:dyDescent="0.25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 x14ac:dyDescent="0.25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 x14ac:dyDescent="0.25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 x14ac:dyDescent="0.25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 x14ac:dyDescent="0.25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 x14ac:dyDescent="0.25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 x14ac:dyDescent="0.25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 x14ac:dyDescent="0.25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 x14ac:dyDescent="0.25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 x14ac:dyDescent="0.25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 x14ac:dyDescent="0.25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 x14ac:dyDescent="0.25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 x14ac:dyDescent="0.25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 x14ac:dyDescent="0.25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 x14ac:dyDescent="0.25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 x14ac:dyDescent="0.25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 x14ac:dyDescent="0.25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 x14ac:dyDescent="0.25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 x14ac:dyDescent="0.25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 x14ac:dyDescent="0.25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 x14ac:dyDescent="0.25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 x14ac:dyDescent="0.25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 x14ac:dyDescent="0.25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 x14ac:dyDescent="0.25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 x14ac:dyDescent="0.25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 x14ac:dyDescent="0.25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 x14ac:dyDescent="0.25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 x14ac:dyDescent="0.25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 x14ac:dyDescent="0.25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 x14ac:dyDescent="0.25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 x14ac:dyDescent="0.25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 x14ac:dyDescent="0.25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 x14ac:dyDescent="0.25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 x14ac:dyDescent="0.25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 x14ac:dyDescent="0.25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 x14ac:dyDescent="0.25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 x14ac:dyDescent="0.25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 x14ac:dyDescent="0.25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 x14ac:dyDescent="0.25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 x14ac:dyDescent="0.25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 x14ac:dyDescent="0.25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 x14ac:dyDescent="0.25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 x14ac:dyDescent="0.25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 x14ac:dyDescent="0.25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 x14ac:dyDescent="0.25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 x14ac:dyDescent="0.25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 x14ac:dyDescent="0.25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 x14ac:dyDescent="0.25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 x14ac:dyDescent="0.25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 x14ac:dyDescent="0.25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 x14ac:dyDescent="0.25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 x14ac:dyDescent="0.25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 x14ac:dyDescent="0.25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 x14ac:dyDescent="0.25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 x14ac:dyDescent="0.25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 x14ac:dyDescent="0.25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 x14ac:dyDescent="0.25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 x14ac:dyDescent="0.25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 x14ac:dyDescent="0.25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 x14ac:dyDescent="0.25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 x14ac:dyDescent="0.25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 x14ac:dyDescent="0.25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 x14ac:dyDescent="0.25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 x14ac:dyDescent="0.25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 x14ac:dyDescent="0.25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 x14ac:dyDescent="0.25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 x14ac:dyDescent="0.25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 x14ac:dyDescent="0.25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 x14ac:dyDescent="0.25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 x14ac:dyDescent="0.25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 x14ac:dyDescent="0.25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 x14ac:dyDescent="0.25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 x14ac:dyDescent="0.25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 x14ac:dyDescent="0.25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 x14ac:dyDescent="0.25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 x14ac:dyDescent="0.25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 x14ac:dyDescent="0.25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 x14ac:dyDescent="0.25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 x14ac:dyDescent="0.25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 x14ac:dyDescent="0.25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 x14ac:dyDescent="0.25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 x14ac:dyDescent="0.25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 x14ac:dyDescent="0.25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 x14ac:dyDescent="0.25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 x14ac:dyDescent="0.25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 x14ac:dyDescent="0.25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 x14ac:dyDescent="0.25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 x14ac:dyDescent="0.25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 x14ac:dyDescent="0.25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 x14ac:dyDescent="0.25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 x14ac:dyDescent="0.25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 x14ac:dyDescent="0.25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 x14ac:dyDescent="0.25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 x14ac:dyDescent="0.25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 x14ac:dyDescent="0.25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 x14ac:dyDescent="0.25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 x14ac:dyDescent="0.25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 x14ac:dyDescent="0.25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 x14ac:dyDescent="0.25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 x14ac:dyDescent="0.25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 x14ac:dyDescent="0.25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 x14ac:dyDescent="0.25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 x14ac:dyDescent="0.25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 x14ac:dyDescent="0.25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 x14ac:dyDescent="0.25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 x14ac:dyDescent="0.25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 x14ac:dyDescent="0.25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 x14ac:dyDescent="0.25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 x14ac:dyDescent="0.25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 x14ac:dyDescent="0.25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 x14ac:dyDescent="0.25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 x14ac:dyDescent="0.25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 x14ac:dyDescent="0.25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 x14ac:dyDescent="0.25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 x14ac:dyDescent="0.25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 x14ac:dyDescent="0.25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 x14ac:dyDescent="0.25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 x14ac:dyDescent="0.25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 x14ac:dyDescent="0.25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 x14ac:dyDescent="0.25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 x14ac:dyDescent="0.25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 x14ac:dyDescent="0.25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 x14ac:dyDescent="0.25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 x14ac:dyDescent="0.25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 x14ac:dyDescent="0.25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 x14ac:dyDescent="0.25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 x14ac:dyDescent="0.25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 x14ac:dyDescent="0.25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 x14ac:dyDescent="0.25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 x14ac:dyDescent="0.25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 x14ac:dyDescent="0.25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 x14ac:dyDescent="0.25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 x14ac:dyDescent="0.25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 x14ac:dyDescent="0.25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 x14ac:dyDescent="0.25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 x14ac:dyDescent="0.25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 x14ac:dyDescent="0.25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 x14ac:dyDescent="0.25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 x14ac:dyDescent="0.25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 x14ac:dyDescent="0.25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 x14ac:dyDescent="0.25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 x14ac:dyDescent="0.25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 x14ac:dyDescent="0.25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 x14ac:dyDescent="0.25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 x14ac:dyDescent="0.25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 x14ac:dyDescent="0.25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 x14ac:dyDescent="0.25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 x14ac:dyDescent="0.25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 x14ac:dyDescent="0.25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 x14ac:dyDescent="0.25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 x14ac:dyDescent="0.25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 x14ac:dyDescent="0.25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 x14ac:dyDescent="0.25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 x14ac:dyDescent="0.25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 x14ac:dyDescent="0.25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 x14ac:dyDescent="0.25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 x14ac:dyDescent="0.25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 x14ac:dyDescent="0.25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 x14ac:dyDescent="0.25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 x14ac:dyDescent="0.25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 x14ac:dyDescent="0.25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 x14ac:dyDescent="0.25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 x14ac:dyDescent="0.25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 x14ac:dyDescent="0.25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 x14ac:dyDescent="0.25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 x14ac:dyDescent="0.25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 x14ac:dyDescent="0.25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 x14ac:dyDescent="0.25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 x14ac:dyDescent="0.25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 x14ac:dyDescent="0.25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 x14ac:dyDescent="0.25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 x14ac:dyDescent="0.25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 x14ac:dyDescent="0.25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 x14ac:dyDescent="0.25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 x14ac:dyDescent="0.25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 x14ac:dyDescent="0.25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 x14ac:dyDescent="0.25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 x14ac:dyDescent="0.25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 x14ac:dyDescent="0.25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 x14ac:dyDescent="0.25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 x14ac:dyDescent="0.25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 x14ac:dyDescent="0.25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 x14ac:dyDescent="0.25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 x14ac:dyDescent="0.25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 x14ac:dyDescent="0.25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 x14ac:dyDescent="0.25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 x14ac:dyDescent="0.25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 x14ac:dyDescent="0.25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 x14ac:dyDescent="0.25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 x14ac:dyDescent="0.25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 x14ac:dyDescent="0.25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 x14ac:dyDescent="0.25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 x14ac:dyDescent="0.25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 x14ac:dyDescent="0.25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 x14ac:dyDescent="0.25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 x14ac:dyDescent="0.25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 x14ac:dyDescent="0.25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 x14ac:dyDescent="0.25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 x14ac:dyDescent="0.25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 x14ac:dyDescent="0.25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 x14ac:dyDescent="0.25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 x14ac:dyDescent="0.25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 x14ac:dyDescent="0.25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 x14ac:dyDescent="0.25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 x14ac:dyDescent="0.25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 x14ac:dyDescent="0.25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 x14ac:dyDescent="0.25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 x14ac:dyDescent="0.25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 x14ac:dyDescent="0.25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 x14ac:dyDescent="0.25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 x14ac:dyDescent="0.25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 x14ac:dyDescent="0.25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 x14ac:dyDescent="0.25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 x14ac:dyDescent="0.25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 x14ac:dyDescent="0.25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 x14ac:dyDescent="0.25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 x14ac:dyDescent="0.25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 x14ac:dyDescent="0.25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 x14ac:dyDescent="0.25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 x14ac:dyDescent="0.25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 x14ac:dyDescent="0.25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 x14ac:dyDescent="0.25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 x14ac:dyDescent="0.25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 x14ac:dyDescent="0.25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 x14ac:dyDescent="0.25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 x14ac:dyDescent="0.25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 x14ac:dyDescent="0.25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 x14ac:dyDescent="0.25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 x14ac:dyDescent="0.25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 x14ac:dyDescent="0.25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 x14ac:dyDescent="0.25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 x14ac:dyDescent="0.25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 x14ac:dyDescent="0.25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 x14ac:dyDescent="0.25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 x14ac:dyDescent="0.25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 x14ac:dyDescent="0.25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 x14ac:dyDescent="0.25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 x14ac:dyDescent="0.25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 x14ac:dyDescent="0.25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 x14ac:dyDescent="0.25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 x14ac:dyDescent="0.25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 x14ac:dyDescent="0.25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 x14ac:dyDescent="0.25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 x14ac:dyDescent="0.25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2019-07-15T12:28:12Z</dcterms:modified>
</cp:coreProperties>
</file>