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Feb-18'!$A$19:$M$4373</definedName>
  </definedNames>
  <calcPr calcId="124519"/>
</workbook>
</file>

<file path=xl/calcChain.xml><?xml version="1.0" encoding="utf-8"?>
<calcChain xmlns="http://schemas.openxmlformats.org/spreadsheetml/2006/main">
  <c r="L62" i="5"/>
  <c r="I62"/>
  <c r="I10"/>
  <c r="D10"/>
  <c r="K10" s="1"/>
  <c r="D11"/>
  <c r="K11" s="1"/>
  <c r="D15"/>
  <c r="K15" s="1"/>
  <c r="D14"/>
  <c r="K14" s="1"/>
  <c r="D13"/>
  <c r="K13" s="1"/>
  <c r="D12"/>
  <c r="K12" s="1"/>
  <c r="I19"/>
  <c r="L19" s="1"/>
  <c r="D19"/>
  <c r="K19" s="1"/>
  <c r="I18"/>
  <c r="L18" s="1"/>
  <c r="D18"/>
  <c r="K18" s="1"/>
  <c r="D17"/>
  <c r="K17" s="1"/>
  <c r="D16"/>
  <c r="I16" s="1"/>
  <c r="D20"/>
  <c r="K20" s="1"/>
  <c r="D21"/>
  <c r="K21" s="1"/>
  <c r="I12" l="1"/>
  <c r="L10"/>
  <c r="I11"/>
  <c r="L11" s="1"/>
  <c r="I15"/>
  <c r="L15" s="1"/>
  <c r="I14"/>
  <c r="L14" s="1"/>
  <c r="I13"/>
  <c r="L13" s="1"/>
  <c r="L12"/>
  <c r="I17"/>
  <c r="L17" s="1"/>
  <c r="K16"/>
  <c r="L16" s="1"/>
  <c r="I20"/>
  <c r="L20" s="1"/>
  <c r="I21"/>
  <c r="L21" l="1"/>
  <c r="D24" l="1"/>
  <c r="D26"/>
  <c r="I26" s="1"/>
  <c r="D25"/>
  <c r="I25" s="1"/>
  <c r="D23"/>
  <c r="K23" s="1"/>
  <c r="D22"/>
  <c r="I22" s="1"/>
  <c r="D27"/>
  <c r="I27" s="1"/>
  <c r="L27" s="1"/>
  <c r="D28"/>
  <c r="I28" s="1"/>
  <c r="L28" s="1"/>
  <c r="D29"/>
  <c r="I29" s="1"/>
  <c r="D32"/>
  <c r="I32" s="1"/>
  <c r="L32" s="1"/>
  <c r="D33"/>
  <c r="I33" s="1"/>
  <c r="D30"/>
  <c r="I30" s="1"/>
  <c r="D31"/>
  <c r="K31" s="1"/>
  <c r="D36"/>
  <c r="I36" s="1"/>
  <c r="L36" s="1"/>
  <c r="D35"/>
  <c r="D34"/>
  <c r="K34" s="1"/>
  <c r="D39"/>
  <c r="I39" s="1"/>
  <c r="K39"/>
  <c r="D37"/>
  <c r="K37" s="1"/>
  <c r="D38"/>
  <c r="K38" s="1"/>
  <c r="D42"/>
  <c r="J42" s="1"/>
  <c r="D40"/>
  <c r="J40" s="1"/>
  <c r="D41"/>
  <c r="D47"/>
  <c r="K47" s="1"/>
  <c r="D46"/>
  <c r="K46" s="1"/>
  <c r="D45"/>
  <c r="K45" s="1"/>
  <c r="D44"/>
  <c r="K44" s="1"/>
  <c r="D43"/>
  <c r="K43" s="1"/>
  <c r="D51"/>
  <c r="K51" s="1"/>
  <c r="D50"/>
  <c r="K50" s="1"/>
  <c r="D48"/>
  <c r="K48" s="1"/>
  <c r="D49"/>
  <c r="K49" s="1"/>
  <c r="D55"/>
  <c r="K55" s="1"/>
  <c r="D54"/>
  <c r="K54" s="1"/>
  <c r="D53"/>
  <c r="K53" s="1"/>
  <c r="D52"/>
  <c r="K52" s="1"/>
  <c r="K59"/>
  <c r="L59" s="1"/>
  <c r="D57"/>
  <c r="I57" s="1"/>
  <c r="D58"/>
  <c r="K58" s="1"/>
  <c r="D56"/>
  <c r="K56" s="1"/>
  <c r="C65"/>
  <c r="E65" s="1"/>
  <c r="F65" s="1"/>
  <c r="D60"/>
  <c r="K60" s="1"/>
  <c r="D61"/>
  <c r="K61" s="1"/>
  <c r="K24" l="1"/>
  <c r="I24"/>
  <c r="J22"/>
  <c r="L39"/>
  <c r="K22"/>
  <c r="K26"/>
  <c r="L26" s="1"/>
  <c r="K25"/>
  <c r="L25" s="1"/>
  <c r="I23"/>
  <c r="L29"/>
  <c r="L30"/>
  <c r="J31"/>
  <c r="I40"/>
  <c r="I34"/>
  <c r="L34" s="1"/>
  <c r="I31"/>
  <c r="L33"/>
  <c r="I35"/>
  <c r="L35" s="1"/>
  <c r="I37"/>
  <c r="L37" s="1"/>
  <c r="I38"/>
  <c r="J45"/>
  <c r="K40"/>
  <c r="I42"/>
  <c r="L42" s="1"/>
  <c r="L40"/>
  <c r="J41"/>
  <c r="I41"/>
  <c r="I47"/>
  <c r="L47" s="1"/>
  <c r="I46"/>
  <c r="I45"/>
  <c r="I44"/>
  <c r="L44" s="1"/>
  <c r="J43"/>
  <c r="I43"/>
  <c r="I51"/>
  <c r="L51" s="1"/>
  <c r="I50"/>
  <c r="J49"/>
  <c r="J48"/>
  <c r="I48"/>
  <c r="I49"/>
  <c r="I55"/>
  <c r="L55" s="1"/>
  <c r="I54"/>
  <c r="L54" s="1"/>
  <c r="I53"/>
  <c r="L53" s="1"/>
  <c r="I52"/>
  <c r="J57"/>
  <c r="L57" s="1"/>
  <c r="I58"/>
  <c r="J56"/>
  <c r="I56"/>
  <c r="J60"/>
  <c r="I60"/>
  <c r="I61"/>
  <c r="L61" s="1"/>
  <c r="L22" l="1"/>
  <c r="L24"/>
  <c r="L23"/>
  <c r="L31"/>
  <c r="L48"/>
  <c r="L45"/>
  <c r="L38"/>
  <c r="L41"/>
  <c r="L46"/>
  <c r="L43"/>
  <c r="L50"/>
  <c r="L49"/>
  <c r="L52"/>
  <c r="L58"/>
  <c r="L56"/>
  <c r="L60"/>
  <c r="D71" l="1"/>
  <c r="I71" s="1"/>
  <c r="L71" s="1"/>
  <c r="D70"/>
  <c r="D69"/>
  <c r="D68"/>
  <c r="K68" s="1"/>
  <c r="D83"/>
  <c r="I83" s="1"/>
  <c r="L83" s="1"/>
  <c r="D82"/>
  <c r="I82" s="1"/>
  <c r="D81"/>
  <c r="I81" s="1"/>
  <c r="D80"/>
  <c r="D79"/>
  <c r="K79" s="1"/>
  <c r="D73"/>
  <c r="J73" s="1"/>
  <c r="D72"/>
  <c r="I72" s="1"/>
  <c r="D74"/>
  <c r="I74" s="1"/>
  <c r="D78"/>
  <c r="D77"/>
  <c r="D76"/>
  <c r="J76" s="1"/>
  <c r="D75"/>
  <c r="K75" s="1"/>
  <c r="I70" l="1"/>
  <c r="L70" s="1"/>
  <c r="J69"/>
  <c r="I69"/>
  <c r="J68"/>
  <c r="I68"/>
  <c r="L82"/>
  <c r="I76"/>
  <c r="J72"/>
  <c r="L81"/>
  <c r="J80"/>
  <c r="I80"/>
  <c r="J79"/>
  <c r="I79"/>
  <c r="I73"/>
  <c r="L73" s="1"/>
  <c r="K72"/>
  <c r="K74"/>
  <c r="L74" s="1"/>
  <c r="J75"/>
  <c r="I75"/>
  <c r="I78"/>
  <c r="L78" s="1"/>
  <c r="I77"/>
  <c r="D88"/>
  <c r="K88" s="1"/>
  <c r="D87"/>
  <c r="K87" s="1"/>
  <c r="D84"/>
  <c r="J84" s="1"/>
  <c r="D85"/>
  <c r="K85" s="1"/>
  <c r="D86"/>
  <c r="K86" s="1"/>
  <c r="D92"/>
  <c r="I92" s="1"/>
  <c r="D91"/>
  <c r="I91" s="1"/>
  <c r="D90"/>
  <c r="I90" s="1"/>
  <c r="D89"/>
  <c r="K89" s="1"/>
  <c r="D96"/>
  <c r="J96" s="1"/>
  <c r="D95"/>
  <c r="K95" s="1"/>
  <c r="D94"/>
  <c r="K94" s="1"/>
  <c r="D93"/>
  <c r="K93" s="1"/>
  <c r="D100"/>
  <c r="I100" s="1"/>
  <c r="D99"/>
  <c r="J99" s="1"/>
  <c r="D98"/>
  <c r="K98" s="1"/>
  <c r="D97"/>
  <c r="J97" s="1"/>
  <c r="D105"/>
  <c r="I105" s="1"/>
  <c r="L105" s="1"/>
  <c r="D104"/>
  <c r="I104" s="1"/>
  <c r="L104" s="1"/>
  <c r="D103"/>
  <c r="I103" s="1"/>
  <c r="L103" s="1"/>
  <c r="D102"/>
  <c r="D101"/>
  <c r="J101" s="1"/>
  <c r="D109"/>
  <c r="K109" s="1"/>
  <c r="D106"/>
  <c r="I106" s="1"/>
  <c r="D107"/>
  <c r="K107" s="1"/>
  <c r="D108"/>
  <c r="I108" s="1"/>
  <c r="D110"/>
  <c r="D111"/>
  <c r="D112"/>
  <c r="J112" s="1"/>
  <c r="D113"/>
  <c r="I113" s="1"/>
  <c r="D114"/>
  <c r="I114" s="1"/>
  <c r="D115"/>
  <c r="D116"/>
  <c r="I116" s="1"/>
  <c r="D117"/>
  <c r="D118"/>
  <c r="D124"/>
  <c r="I124" s="1"/>
  <c r="L124" s="1"/>
  <c r="D123"/>
  <c r="D122"/>
  <c r="D121"/>
  <c r="J121" s="1"/>
  <c r="D120"/>
  <c r="K120" s="1"/>
  <c r="D119"/>
  <c r="K119" s="1"/>
  <c r="D129"/>
  <c r="K129" s="1"/>
  <c r="D128"/>
  <c r="K128" s="1"/>
  <c r="D127"/>
  <c r="K127" s="1"/>
  <c r="D125"/>
  <c r="K125" s="1"/>
  <c r="D126"/>
  <c r="J126" s="1"/>
  <c r="D131"/>
  <c r="K131" s="1"/>
  <c r="D130"/>
  <c r="J130" s="1"/>
  <c r="D132"/>
  <c r="K132" s="1"/>
  <c r="D133"/>
  <c r="K133" s="1"/>
  <c r="C143"/>
  <c r="E143" s="1"/>
  <c r="F143" s="1"/>
  <c r="D138"/>
  <c r="K138" s="1"/>
  <c r="D137"/>
  <c r="K137" s="1"/>
  <c r="D136"/>
  <c r="K136" s="1"/>
  <c r="D135"/>
  <c r="J135" s="1"/>
  <c r="D134"/>
  <c r="K134" s="1"/>
  <c r="D146"/>
  <c r="K146" s="1"/>
  <c r="D147"/>
  <c r="K147" s="1"/>
  <c r="D148"/>
  <c r="I148" s="1"/>
  <c r="L148" s="1"/>
  <c r="D152"/>
  <c r="D149"/>
  <c r="I149" s="1"/>
  <c r="D150"/>
  <c r="D151"/>
  <c r="I151" s="1"/>
  <c r="D153"/>
  <c r="I153" s="1"/>
  <c r="D154"/>
  <c r="K154" s="1"/>
  <c r="D158"/>
  <c r="I158" s="1"/>
  <c r="L158" s="1"/>
  <c r="D157"/>
  <c r="D156"/>
  <c r="K156" s="1"/>
  <c r="D155"/>
  <c r="K155" s="1"/>
  <c r="D161"/>
  <c r="D160"/>
  <c r="D159"/>
  <c r="K159" s="1"/>
  <c r="D165"/>
  <c r="K165" s="1"/>
  <c r="D164"/>
  <c r="K164" s="1"/>
  <c r="D163"/>
  <c r="I163" s="1"/>
  <c r="D162"/>
  <c r="K162" s="1"/>
  <c r="D169"/>
  <c r="K169" s="1"/>
  <c r="D170"/>
  <c r="I170" s="1"/>
  <c r="D166"/>
  <c r="K166" s="1"/>
  <c r="D168"/>
  <c r="K168" s="1"/>
  <c r="D167"/>
  <c r="K167" s="1"/>
  <c r="D172"/>
  <c r="K172" s="1"/>
  <c r="D171"/>
  <c r="I171" s="1"/>
  <c r="L171" s="1"/>
  <c r="D173"/>
  <c r="I173" s="1"/>
  <c r="D174"/>
  <c r="K174" s="1"/>
  <c r="D175"/>
  <c r="I175" s="1"/>
  <c r="D176"/>
  <c r="I176" s="1"/>
  <c r="D177"/>
  <c r="I177" s="1"/>
  <c r="D178"/>
  <c r="I178" s="1"/>
  <c r="D179"/>
  <c r="I179" s="1"/>
  <c r="D180"/>
  <c r="I180" s="1"/>
  <c r="L180" s="1"/>
  <c r="D181"/>
  <c r="I181" s="1"/>
  <c r="D186"/>
  <c r="I186" s="1"/>
  <c r="L186" s="1"/>
  <c r="D182"/>
  <c r="D185"/>
  <c r="D183"/>
  <c r="J183" s="1"/>
  <c r="D184"/>
  <c r="J184" s="1"/>
  <c r="D189"/>
  <c r="K189" s="1"/>
  <c r="D188"/>
  <c r="K188" s="1"/>
  <c r="D187"/>
  <c r="K187" s="1"/>
  <c r="D194"/>
  <c r="J194" s="1"/>
  <c r="D193"/>
  <c r="D190"/>
  <c r="K190" s="1"/>
  <c r="D191"/>
  <c r="K191" s="1"/>
  <c r="D192"/>
  <c r="K192" s="1"/>
  <c r="D198"/>
  <c r="K198" s="1"/>
  <c r="D197"/>
  <c r="K197" s="1"/>
  <c r="D195"/>
  <c r="K195" s="1"/>
  <c r="D196"/>
  <c r="K196" s="1"/>
  <c r="C210"/>
  <c r="E210" s="1"/>
  <c r="F210" s="1"/>
  <c r="D206"/>
  <c r="K206" s="1"/>
  <c r="D213"/>
  <c r="I213" s="1"/>
  <c r="D205"/>
  <c r="K205" s="1"/>
  <c r="L69" l="1"/>
  <c r="L68"/>
  <c r="L72"/>
  <c r="L80"/>
  <c r="L79"/>
  <c r="I88"/>
  <c r="L77"/>
  <c r="L76"/>
  <c r="L75"/>
  <c r="I84"/>
  <c r="I87"/>
  <c r="K84"/>
  <c r="J85"/>
  <c r="I85"/>
  <c r="J86"/>
  <c r="I86"/>
  <c r="L92"/>
  <c r="L91"/>
  <c r="J90"/>
  <c r="L90" s="1"/>
  <c r="J89"/>
  <c r="I89"/>
  <c r="I96"/>
  <c r="J95"/>
  <c r="I95"/>
  <c r="J94"/>
  <c r="I94"/>
  <c r="J93"/>
  <c r="I93"/>
  <c r="L100"/>
  <c r="K97"/>
  <c r="I99"/>
  <c r="J98"/>
  <c r="I98"/>
  <c r="I97"/>
  <c r="K101"/>
  <c r="I101"/>
  <c r="I128"/>
  <c r="L128" s="1"/>
  <c r="I102"/>
  <c r="J119"/>
  <c r="I121"/>
  <c r="K121"/>
  <c r="K112"/>
  <c r="J108"/>
  <c r="J107"/>
  <c r="I119"/>
  <c r="J116"/>
  <c r="L116" s="1"/>
  <c r="J113"/>
  <c r="I112"/>
  <c r="L112" s="1"/>
  <c r="K108"/>
  <c r="L108" s="1"/>
  <c r="I107"/>
  <c r="L107" s="1"/>
  <c r="I109"/>
  <c r="I110"/>
  <c r="L110" s="1"/>
  <c r="J111"/>
  <c r="I111"/>
  <c r="L113"/>
  <c r="L114"/>
  <c r="I115"/>
  <c r="L115" s="1"/>
  <c r="I117"/>
  <c r="L117" s="1"/>
  <c r="J118"/>
  <c r="I118"/>
  <c r="I123"/>
  <c r="L123" s="1"/>
  <c r="J122"/>
  <c r="I122"/>
  <c r="J120"/>
  <c r="I120"/>
  <c r="I129"/>
  <c r="L129" s="1"/>
  <c r="I126"/>
  <c r="K126"/>
  <c r="I127"/>
  <c r="J125"/>
  <c r="I125"/>
  <c r="I130"/>
  <c r="K130"/>
  <c r="I131"/>
  <c r="J132"/>
  <c r="I132"/>
  <c r="J133"/>
  <c r="I133"/>
  <c r="J134"/>
  <c r="I146"/>
  <c r="I134"/>
  <c r="L134" s="1"/>
  <c r="J138"/>
  <c r="I138"/>
  <c r="J137"/>
  <c r="I137"/>
  <c r="J136"/>
  <c r="I136"/>
  <c r="K135"/>
  <c r="I135"/>
  <c r="K170"/>
  <c r="J150"/>
  <c r="J147"/>
  <c r="I147"/>
  <c r="I150"/>
  <c r="L149"/>
  <c r="J153"/>
  <c r="J170"/>
  <c r="L153"/>
  <c r="I154"/>
  <c r="I157"/>
  <c r="J156"/>
  <c r="I156"/>
  <c r="J155"/>
  <c r="I155"/>
  <c r="I161"/>
  <c r="L161" s="1"/>
  <c r="J160"/>
  <c r="I160"/>
  <c r="J159"/>
  <c r="I159"/>
  <c r="J162"/>
  <c r="I169"/>
  <c r="I162"/>
  <c r="I164"/>
  <c r="L164" s="1"/>
  <c r="I165"/>
  <c r="L165" s="1"/>
  <c r="K163"/>
  <c r="L163" s="1"/>
  <c r="J166"/>
  <c r="L169"/>
  <c r="I166"/>
  <c r="L166" s="1"/>
  <c r="I168"/>
  <c r="J167"/>
  <c r="I167"/>
  <c r="I172"/>
  <c r="J178"/>
  <c r="K175"/>
  <c r="J173"/>
  <c r="J175"/>
  <c r="L175" s="1"/>
  <c r="J174"/>
  <c r="I174"/>
  <c r="L176"/>
  <c r="L177"/>
  <c r="L178"/>
  <c r="L179"/>
  <c r="L181"/>
  <c r="I182"/>
  <c r="L182" s="1"/>
  <c r="I194"/>
  <c r="I197"/>
  <c r="L197" s="1"/>
  <c r="I185"/>
  <c r="L185" s="1"/>
  <c r="I183"/>
  <c r="L183" s="1"/>
  <c r="I184"/>
  <c r="L184" s="1"/>
  <c r="I189"/>
  <c r="L189" s="1"/>
  <c r="I188"/>
  <c r="L188" s="1"/>
  <c r="I187"/>
  <c r="L194"/>
  <c r="I192"/>
  <c r="J192"/>
  <c r="J193"/>
  <c r="I193"/>
  <c r="J190"/>
  <c r="I190"/>
  <c r="J191"/>
  <c r="I191"/>
  <c r="I198"/>
  <c r="L198" s="1"/>
  <c r="I195"/>
  <c r="I196"/>
  <c r="J213"/>
  <c r="I206"/>
  <c r="L206" s="1"/>
  <c r="K213"/>
  <c r="I205"/>
  <c r="L205" s="1"/>
  <c r="D199"/>
  <c r="D200"/>
  <c r="I200" s="1"/>
  <c r="D201"/>
  <c r="I201" s="1"/>
  <c r="I140" l="1"/>
  <c r="L85"/>
  <c r="L88"/>
  <c r="L87"/>
  <c r="L84"/>
  <c r="L86"/>
  <c r="L89"/>
  <c r="L121"/>
  <c r="L96"/>
  <c r="L95"/>
  <c r="L94"/>
  <c r="L93"/>
  <c r="L170"/>
  <c r="L99"/>
  <c r="L98"/>
  <c r="L97"/>
  <c r="L101"/>
  <c r="L102"/>
  <c r="L109"/>
  <c r="L106"/>
  <c r="L111"/>
  <c r="L118"/>
  <c r="L122"/>
  <c r="L120"/>
  <c r="L119"/>
  <c r="L127"/>
  <c r="L125"/>
  <c r="L126"/>
  <c r="L131"/>
  <c r="L130"/>
  <c r="L132"/>
  <c r="L133"/>
  <c r="L150"/>
  <c r="L147"/>
  <c r="L138"/>
  <c r="L137"/>
  <c r="L136"/>
  <c r="L135"/>
  <c r="L146"/>
  <c r="L151"/>
  <c r="L154"/>
  <c r="L157"/>
  <c r="L156"/>
  <c r="L155"/>
  <c r="L160"/>
  <c r="L159"/>
  <c r="L162"/>
  <c r="L168"/>
  <c r="L167"/>
  <c r="L172"/>
  <c r="L173"/>
  <c r="L174"/>
  <c r="L192"/>
  <c r="L187"/>
  <c r="I199"/>
  <c r="K199"/>
  <c r="L195"/>
  <c r="L213"/>
  <c r="L193"/>
  <c r="L190"/>
  <c r="L191"/>
  <c r="L196"/>
  <c r="J199"/>
  <c r="K200"/>
  <c r="L200" s="1"/>
  <c r="K201"/>
  <c r="L140" l="1"/>
  <c r="L199"/>
  <c r="L201"/>
  <c r="D202" l="1"/>
  <c r="K202" s="1"/>
  <c r="D203"/>
  <c r="I203" s="1"/>
  <c r="D204"/>
  <c r="I202" l="1"/>
  <c r="I207" s="1"/>
  <c r="J202"/>
  <c r="K203"/>
  <c r="L203" s="1"/>
  <c r="I204"/>
  <c r="K204"/>
  <c r="D215"/>
  <c r="D216"/>
  <c r="D214"/>
  <c r="K214" s="1"/>
  <c r="L202" l="1"/>
  <c r="L204"/>
  <c r="I215"/>
  <c r="K215"/>
  <c r="I214"/>
  <c r="J214"/>
  <c r="I216"/>
  <c r="K216"/>
  <c r="D217"/>
  <c r="D218"/>
  <c r="I218" s="1"/>
  <c r="D219"/>
  <c r="I219" s="1"/>
  <c r="L219" s="1"/>
  <c r="D221"/>
  <c r="I221" s="1"/>
  <c r="L221" s="1"/>
  <c r="D220"/>
  <c r="I220" s="1"/>
  <c r="L220" s="1"/>
  <c r="L207" l="1"/>
  <c r="I217"/>
  <c r="L217" s="1"/>
  <c r="L214"/>
  <c r="L215"/>
  <c r="L216"/>
  <c r="L218"/>
  <c r="D222"/>
  <c r="I222" s="1"/>
  <c r="D223"/>
  <c r="I223" s="1"/>
  <c r="L223" s="1"/>
  <c r="D224"/>
  <c r="I224" s="1"/>
  <c r="L224" s="1"/>
  <c r="D225"/>
  <c r="I225" s="1"/>
  <c r="L225" s="1"/>
  <c r="D226"/>
  <c r="I226" s="1"/>
  <c r="L226" s="1"/>
  <c r="D229"/>
  <c r="I229" s="1"/>
  <c r="D227"/>
  <c r="I227" s="1"/>
  <c r="D228"/>
  <c r="I228" s="1"/>
  <c r="J228" l="1"/>
  <c r="L222"/>
  <c r="L229"/>
  <c r="L227"/>
  <c r="L228"/>
  <c r="D234"/>
  <c r="I234" s="1"/>
  <c r="D230"/>
  <c r="I230" s="1"/>
  <c r="D231"/>
  <c r="I231" s="1"/>
  <c r="D232"/>
  <c r="J232" s="1"/>
  <c r="D233"/>
  <c r="J233" s="1"/>
  <c r="I233" l="1"/>
  <c r="K233"/>
  <c r="J231"/>
  <c r="L230"/>
  <c r="I232"/>
  <c r="K232"/>
  <c r="D235"/>
  <c r="I235" s="1"/>
  <c r="D236"/>
  <c r="I236" s="1"/>
  <c r="D237"/>
  <c r="I237" s="1"/>
  <c r="D238"/>
  <c r="K238" s="1"/>
  <c r="D241"/>
  <c r="D242"/>
  <c r="D239"/>
  <c r="I239" s="1"/>
  <c r="D240"/>
  <c r="I240" s="1"/>
  <c r="L233" l="1"/>
  <c r="L231"/>
  <c r="L232"/>
  <c r="L235"/>
  <c r="L236"/>
  <c r="J238"/>
  <c r="I238"/>
  <c r="I241"/>
  <c r="K241"/>
  <c r="K239"/>
  <c r="J239"/>
  <c r="I242"/>
  <c r="K242"/>
  <c r="L240"/>
  <c r="D245"/>
  <c r="I245" s="1"/>
  <c r="L245" s="1"/>
  <c r="D243"/>
  <c r="I243" s="1"/>
  <c r="D244"/>
  <c r="I244" s="1"/>
  <c r="L239" l="1"/>
  <c r="L237"/>
  <c r="L238"/>
  <c r="L241"/>
  <c r="L242"/>
  <c r="L243"/>
  <c r="L244"/>
  <c r="D247"/>
  <c r="I247" s="1"/>
  <c r="L247" s="1"/>
  <c r="D246"/>
  <c r="I246" s="1"/>
  <c r="L246" s="1"/>
  <c r="D248" l="1"/>
  <c r="I248" s="1"/>
  <c r="L248" s="1"/>
  <c r="D249"/>
  <c r="I249" s="1"/>
  <c r="D250"/>
  <c r="J250" s="1"/>
  <c r="L249" l="1"/>
  <c r="I250"/>
  <c r="D253"/>
  <c r="I253" s="1"/>
  <c r="D251"/>
  <c r="J251" s="1"/>
  <c r="D252"/>
  <c r="J252" s="1"/>
  <c r="I252" l="1"/>
  <c r="K252"/>
  <c r="I251"/>
  <c r="K251"/>
  <c r="L250"/>
  <c r="D258"/>
  <c r="I258" s="1"/>
  <c r="D257"/>
  <c r="I257" s="1"/>
  <c r="D256"/>
  <c r="I256" s="1"/>
  <c r="D255"/>
  <c r="K255" s="1"/>
  <c r="D254"/>
  <c r="I254" s="1"/>
  <c r="I255" l="1"/>
  <c r="J257"/>
  <c r="L257" s="1"/>
  <c r="L253"/>
  <c r="L251"/>
  <c r="L252"/>
  <c r="L258"/>
  <c r="J255"/>
  <c r="K256"/>
  <c r="K254"/>
  <c r="J254"/>
  <c r="D261"/>
  <c r="I261" s="1"/>
  <c r="L261" s="1"/>
  <c r="D260"/>
  <c r="I260" s="1"/>
  <c r="L260" s="1"/>
  <c r="D259"/>
  <c r="I259" s="1"/>
  <c r="L254" l="1"/>
  <c r="L256"/>
  <c r="L255"/>
  <c r="L259"/>
  <c r="D262"/>
  <c r="I262" s="1"/>
  <c r="D263"/>
  <c r="I263" s="1"/>
  <c r="D264"/>
  <c r="I264" s="1"/>
  <c r="D265"/>
  <c r="K264" l="1"/>
  <c r="J262"/>
  <c r="L264"/>
  <c r="L262"/>
  <c r="K263"/>
  <c r="L263" s="1"/>
  <c r="I265"/>
  <c r="K265"/>
  <c r="D269"/>
  <c r="I269" s="1"/>
  <c r="L269" s="1"/>
  <c r="D267"/>
  <c r="I267" s="1"/>
  <c r="D268"/>
  <c r="D266"/>
  <c r="I266" s="1"/>
  <c r="L265" l="1"/>
  <c r="K266"/>
  <c r="J266"/>
  <c r="J267"/>
  <c r="L267" s="1"/>
  <c r="I268"/>
  <c r="D272"/>
  <c r="I272" s="1"/>
  <c r="D270"/>
  <c r="I270" s="1"/>
  <c r="D271"/>
  <c r="J271" s="1"/>
  <c r="L266" l="1"/>
  <c r="I271"/>
  <c r="L268"/>
  <c r="L272"/>
  <c r="L270"/>
  <c r="D276"/>
  <c r="I276" s="1"/>
  <c r="D274"/>
  <c r="I274" s="1"/>
  <c r="D275"/>
  <c r="I275" s="1"/>
  <c r="D273"/>
  <c r="K273" s="1"/>
  <c r="L271" l="1"/>
  <c r="J273"/>
  <c r="I273"/>
  <c r="K276"/>
  <c r="L276" s="1"/>
  <c r="K274"/>
  <c r="L274" s="1"/>
  <c r="K275"/>
  <c r="C289"/>
  <c r="E289" s="1"/>
  <c r="F289" s="1"/>
  <c r="D282"/>
  <c r="K282" s="1"/>
  <c r="D281"/>
  <c r="I281" s="1"/>
  <c r="D280"/>
  <c r="I280" s="1"/>
  <c r="D279"/>
  <c r="K279" s="1"/>
  <c r="D278"/>
  <c r="I278" s="1"/>
  <c r="D277"/>
  <c r="I277" s="1"/>
  <c r="L277" s="1"/>
  <c r="D283"/>
  <c r="J283" s="1"/>
  <c r="D284"/>
  <c r="I284" s="1"/>
  <c r="D285"/>
  <c r="I285" s="1"/>
  <c r="L285" l="1"/>
  <c r="L273"/>
  <c r="L275"/>
  <c r="I283"/>
  <c r="L283" s="1"/>
  <c r="I282"/>
  <c r="L282" s="1"/>
  <c r="I279"/>
  <c r="J279"/>
  <c r="K281"/>
  <c r="L281" s="1"/>
  <c r="K280"/>
  <c r="L278"/>
  <c r="L284"/>
  <c r="D291"/>
  <c r="I291" s="1"/>
  <c r="D292"/>
  <c r="J292" s="1"/>
  <c r="D293"/>
  <c r="J293" s="1"/>
  <c r="D294"/>
  <c r="K294" s="1"/>
  <c r="D295"/>
  <c r="I295" s="1"/>
  <c r="D296"/>
  <c r="J296" s="1"/>
  <c r="I286" l="1"/>
  <c r="L279"/>
  <c r="I294"/>
  <c r="I293"/>
  <c r="I296"/>
  <c r="J294"/>
  <c r="I292"/>
  <c r="L292" s="1"/>
  <c r="L280"/>
  <c r="L291"/>
  <c r="L295"/>
  <c r="D300"/>
  <c r="I300" s="1"/>
  <c r="L300" s="1"/>
  <c r="D299"/>
  <c r="I299" s="1"/>
  <c r="D298"/>
  <c r="I298" s="1"/>
  <c r="D297"/>
  <c r="J297" s="1"/>
  <c r="L286" l="1"/>
  <c r="L294"/>
  <c r="L293"/>
  <c r="L296"/>
  <c r="L299"/>
  <c r="L298"/>
  <c r="I297"/>
  <c r="L297" s="1"/>
  <c r="D304"/>
  <c r="I304" s="1"/>
  <c r="D301"/>
  <c r="I301" s="1"/>
  <c r="D302"/>
  <c r="D303"/>
  <c r="J303" s="1"/>
  <c r="K304" l="1"/>
  <c r="L304" s="1"/>
  <c r="K301"/>
  <c r="L301" s="1"/>
  <c r="I302"/>
  <c r="K302"/>
  <c r="I303"/>
  <c r="K303"/>
  <c r="D309"/>
  <c r="K309" s="1"/>
  <c r="D308"/>
  <c r="I308" s="1"/>
  <c r="D306"/>
  <c r="J306" s="1"/>
  <c r="D307"/>
  <c r="D305"/>
  <c r="J305" s="1"/>
  <c r="L302" l="1"/>
  <c r="L303"/>
  <c r="I309"/>
  <c r="L309" s="1"/>
  <c r="K308"/>
  <c r="L308" s="1"/>
  <c r="I305"/>
  <c r="K305"/>
  <c r="I306"/>
  <c r="L306" s="1"/>
  <c r="I307"/>
  <c r="K307"/>
  <c r="D310"/>
  <c r="K310" s="1"/>
  <c r="L307" l="1"/>
  <c r="J310"/>
  <c r="I310"/>
  <c r="L305"/>
  <c r="D313"/>
  <c r="J313" s="1"/>
  <c r="D311"/>
  <c r="J311" s="1"/>
  <c r="D312"/>
  <c r="J312" s="1"/>
  <c r="L310" l="1"/>
  <c r="I312"/>
  <c r="K312"/>
  <c r="I311"/>
  <c r="K311"/>
  <c r="I313"/>
  <c r="D316"/>
  <c r="J316" s="1"/>
  <c r="D315"/>
  <c r="I315" s="1"/>
  <c r="D314"/>
  <c r="I314" s="1"/>
  <c r="L314" s="1"/>
  <c r="L311" l="1"/>
  <c r="L312"/>
  <c r="L313"/>
  <c r="J315"/>
  <c r="L315" s="1"/>
  <c r="I316"/>
  <c r="L316" s="1"/>
  <c r="D318"/>
  <c r="D320"/>
  <c r="I320" s="1"/>
  <c r="D319"/>
  <c r="I319" s="1"/>
  <c r="D317"/>
  <c r="I317" s="1"/>
  <c r="I318"/>
  <c r="J317" l="1"/>
  <c r="K320"/>
  <c r="L320" s="1"/>
  <c r="K319"/>
  <c r="L319" s="1"/>
  <c r="K318"/>
  <c r="K317"/>
  <c r="L317" s="1"/>
  <c r="D321"/>
  <c r="D322"/>
  <c r="I321"/>
  <c r="L318" l="1"/>
  <c r="K321"/>
  <c r="L321" s="1"/>
  <c r="I322"/>
  <c r="K322"/>
  <c r="D325"/>
  <c r="D360"/>
  <c r="D359"/>
  <c r="I359" s="1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4"/>
  <c r="I324" s="1"/>
  <c r="D323"/>
  <c r="J323" s="1"/>
  <c r="K324"/>
  <c r="L322" l="1"/>
  <c r="I325"/>
  <c r="K325"/>
  <c r="I323"/>
  <c r="K323"/>
  <c r="L324"/>
  <c r="I329"/>
  <c r="L329" s="1"/>
  <c r="I327"/>
  <c r="I328"/>
  <c r="J326"/>
  <c r="I326"/>
  <c r="L325" l="1"/>
  <c r="L323"/>
  <c r="L328"/>
  <c r="J327"/>
  <c r="L327" s="1"/>
  <c r="L326"/>
  <c r="C97" i="2"/>
  <c r="I330" i="5"/>
  <c r="L330" s="1"/>
  <c r="I331"/>
  <c r="C7" i="2"/>
  <c r="C6"/>
  <c r="C5"/>
  <c r="J331" i="5"/>
  <c r="L331" l="1"/>
  <c r="K335"/>
  <c r="I335"/>
  <c r="K334"/>
  <c r="I334"/>
  <c r="K336"/>
  <c r="I336"/>
  <c r="K333"/>
  <c r="J333"/>
  <c r="I333"/>
  <c r="K332"/>
  <c r="J332"/>
  <c r="I332"/>
  <c r="L333" l="1"/>
  <c r="L336"/>
  <c r="L334"/>
  <c r="L335"/>
  <c r="L332"/>
  <c r="I337"/>
  <c r="L337" s="1"/>
  <c r="I341"/>
  <c r="L341" s="1"/>
  <c r="I338"/>
  <c r="L338" s="1"/>
  <c r="I339"/>
  <c r="L339" s="1"/>
  <c r="I340"/>
  <c r="L340" l="1"/>
  <c r="I342"/>
  <c r="J342"/>
  <c r="I343"/>
  <c r="K343"/>
  <c r="L342" l="1"/>
  <c r="L343"/>
  <c r="I347"/>
  <c r="I345"/>
  <c r="I344"/>
  <c r="K344"/>
  <c r="I346"/>
  <c r="K346"/>
  <c r="K345"/>
  <c r="K347"/>
  <c r="L345" l="1"/>
  <c r="L346"/>
  <c r="L344"/>
  <c r="L347"/>
  <c r="K348"/>
  <c r="I348"/>
  <c r="K349"/>
  <c r="I349"/>
  <c r="L349" l="1"/>
  <c r="L348"/>
  <c r="I351"/>
  <c r="J351"/>
  <c r="K351"/>
  <c r="I352"/>
  <c r="K352"/>
  <c r="I350"/>
  <c r="J350"/>
  <c r="K350"/>
  <c r="L352" l="1"/>
  <c r="L350"/>
  <c r="L351"/>
  <c r="K353"/>
  <c r="J353"/>
  <c r="I353"/>
  <c r="I354"/>
  <c r="L353" l="1"/>
  <c r="L354"/>
  <c r="J355"/>
  <c r="I355"/>
  <c r="I356"/>
  <c r="L356" s="1"/>
  <c r="L355" l="1"/>
  <c r="I357"/>
  <c r="L357" s="1"/>
  <c r="I358"/>
  <c r="L358" s="1"/>
  <c r="C364" l="1"/>
  <c r="E364" s="1"/>
  <c r="F364" s="1"/>
  <c r="I366"/>
  <c r="L366" s="1"/>
  <c r="L359"/>
  <c r="I360"/>
  <c r="L360" l="1"/>
  <c r="L361" s="1"/>
  <c r="I367"/>
  <c r="L367" s="1"/>
  <c r="I368"/>
  <c r="L368" s="1"/>
  <c r="I369"/>
  <c r="L369" s="1"/>
  <c r="I372" l="1"/>
  <c r="J370"/>
  <c r="I370"/>
  <c r="J371"/>
  <c r="I371"/>
  <c r="L372" l="1"/>
  <c r="L370"/>
  <c r="L371"/>
  <c r="I377"/>
  <c r="L377" s="1"/>
  <c r="I376"/>
  <c r="L376" s="1"/>
  <c r="J375"/>
  <c r="I375"/>
  <c r="J374"/>
  <c r="I374"/>
  <c r="J373"/>
  <c r="I373"/>
  <c r="L375" l="1"/>
  <c r="L374"/>
  <c r="L373"/>
  <c r="K379"/>
  <c r="I379"/>
  <c r="J378"/>
  <c r="K380"/>
  <c r="I380"/>
  <c r="K378"/>
  <c r="I378"/>
  <c r="L379" l="1"/>
  <c r="L380"/>
  <c r="L378"/>
  <c r="K382"/>
  <c r="I384"/>
  <c r="L384" s="1"/>
  <c r="K381"/>
  <c r="K385"/>
  <c r="J381"/>
  <c r="I381"/>
  <c r="I383"/>
  <c r="L383" s="1"/>
  <c r="J382"/>
  <c r="I382"/>
  <c r="I385"/>
  <c r="I390"/>
  <c r="L390" s="1"/>
  <c r="I389"/>
  <c r="J388"/>
  <c r="I388"/>
  <c r="K387"/>
  <c r="J387"/>
  <c r="I387"/>
  <c r="K386"/>
  <c r="J386"/>
  <c r="I386"/>
  <c r="K391"/>
  <c r="J391"/>
  <c r="I391"/>
  <c r="K392"/>
  <c r="I392"/>
  <c r="K396"/>
  <c r="I396"/>
  <c r="K395"/>
  <c r="I395"/>
  <c r="K393"/>
  <c r="J393"/>
  <c r="I393"/>
  <c r="I394"/>
  <c r="J394"/>
  <c r="I397"/>
  <c r="J398"/>
  <c r="I398"/>
  <c r="K399"/>
  <c r="I399"/>
  <c r="D15" i="3"/>
  <c r="C426" i="5"/>
  <c r="E426" s="1"/>
  <c r="F426" s="1"/>
  <c r="I401"/>
  <c r="K401"/>
  <c r="I400"/>
  <c r="K400"/>
  <c r="I404"/>
  <c r="L404" s="1"/>
  <c r="K402"/>
  <c r="J402"/>
  <c r="I402"/>
  <c r="I403"/>
  <c r="I407"/>
  <c r="J405"/>
  <c r="I405"/>
  <c r="J406"/>
  <c r="I406"/>
  <c r="J409"/>
  <c r="I411"/>
  <c r="L411" s="1"/>
  <c r="I408"/>
  <c r="I409"/>
  <c r="K410"/>
  <c r="I410"/>
  <c r="J408"/>
  <c r="K408"/>
  <c r="K412"/>
  <c r="I412"/>
  <c r="I413"/>
  <c r="K413"/>
  <c r="I416"/>
  <c r="K416"/>
  <c r="K414"/>
  <c r="I414"/>
  <c r="K415"/>
  <c r="J415"/>
  <c r="I415"/>
  <c r="I417"/>
  <c r="J417"/>
  <c r="I418"/>
  <c r="J418"/>
  <c r="I419"/>
  <c r="L419" s="1"/>
  <c r="L395" l="1"/>
  <c r="L396"/>
  <c r="L392"/>
  <c r="L381"/>
  <c r="L382"/>
  <c r="L385"/>
  <c r="L388"/>
  <c r="L389"/>
  <c r="L387"/>
  <c r="L386"/>
  <c r="L391"/>
  <c r="L399"/>
  <c r="L393"/>
  <c r="L394"/>
  <c r="L397"/>
  <c r="L398"/>
  <c r="L417"/>
  <c r="L418"/>
  <c r="L414"/>
  <c r="L412"/>
  <c r="L400"/>
  <c r="L401"/>
  <c r="L410"/>
  <c r="L402"/>
  <c r="L403"/>
  <c r="L407"/>
  <c r="L405"/>
  <c r="L406"/>
  <c r="L409"/>
  <c r="L408"/>
  <c r="L413"/>
  <c r="L416"/>
  <c r="L415"/>
  <c r="I420"/>
  <c r="K421"/>
  <c r="J421"/>
  <c r="I421"/>
  <c r="J422"/>
  <c r="I422"/>
  <c r="I431"/>
  <c r="L431" s="1"/>
  <c r="K430"/>
  <c r="J430"/>
  <c r="I430"/>
  <c r="I432"/>
  <c r="J432"/>
  <c r="I433"/>
  <c r="J433"/>
  <c r="I434"/>
  <c r="L434" s="1"/>
  <c r="I423" l="1"/>
  <c r="L420"/>
  <c r="L432"/>
  <c r="L433"/>
  <c r="L421"/>
  <c r="L422"/>
  <c r="L430"/>
  <c r="K435"/>
  <c r="J435"/>
  <c r="I435"/>
  <c r="K436"/>
  <c r="I436"/>
  <c r="K437"/>
  <c r="I437"/>
  <c r="I438"/>
  <c r="J438"/>
  <c r="K438"/>
  <c r="I439"/>
  <c r="K439"/>
  <c r="K440"/>
  <c r="J440"/>
  <c r="I440"/>
  <c r="K441"/>
  <c r="I441"/>
  <c r="J442"/>
  <c r="I442"/>
  <c r="I446"/>
  <c r="L446" s="1"/>
  <c r="I445"/>
  <c r="L445" s="1"/>
  <c r="J444"/>
  <c r="I444"/>
  <c r="K443"/>
  <c r="J443"/>
  <c r="I443"/>
  <c r="L423" l="1"/>
  <c r="L440"/>
  <c r="L436"/>
  <c r="L435"/>
  <c r="L437"/>
  <c r="L438"/>
  <c r="L439"/>
  <c r="L441"/>
  <c r="L442"/>
  <c r="L444"/>
  <c r="L443"/>
  <c r="K447" l="1"/>
  <c r="J447"/>
  <c r="I447"/>
  <c r="K448"/>
  <c r="J448"/>
  <c r="I448"/>
  <c r="I449"/>
  <c r="K450"/>
  <c r="I450"/>
  <c r="K451"/>
  <c r="I451"/>
  <c r="I452"/>
  <c r="K452"/>
  <c r="I453"/>
  <c r="K453"/>
  <c r="K459"/>
  <c r="I459"/>
  <c r="K458"/>
  <c r="I458"/>
  <c r="K457"/>
  <c r="I457"/>
  <c r="K456"/>
  <c r="I456"/>
  <c r="K454"/>
  <c r="J454"/>
  <c r="I454"/>
  <c r="K455"/>
  <c r="J455"/>
  <c r="I455"/>
  <c r="L452" l="1"/>
  <c r="L455"/>
  <c r="L456"/>
  <c r="L457"/>
  <c r="L458"/>
  <c r="L459"/>
  <c r="L453"/>
  <c r="L447"/>
  <c r="L448"/>
  <c r="L449"/>
  <c r="L451"/>
  <c r="L450"/>
  <c r="L454"/>
  <c r="K460" l="1"/>
  <c r="K461"/>
  <c r="J460"/>
  <c r="I460"/>
  <c r="J461"/>
  <c r="I461"/>
  <c r="K462"/>
  <c r="J462"/>
  <c r="I462"/>
  <c r="K464"/>
  <c r="J464"/>
  <c r="I464"/>
  <c r="K463"/>
  <c r="J463"/>
  <c r="I463"/>
  <c r="I467"/>
  <c r="J466"/>
  <c r="I466"/>
  <c r="J465"/>
  <c r="I465"/>
  <c r="I472"/>
  <c r="J472"/>
  <c r="K472"/>
  <c r="K471"/>
  <c r="I471"/>
  <c r="K470"/>
  <c r="I470"/>
  <c r="I469"/>
  <c r="K469"/>
  <c r="K468"/>
  <c r="J468"/>
  <c r="I468"/>
  <c r="I474"/>
  <c r="J473"/>
  <c r="I473"/>
  <c r="I477"/>
  <c r="J475"/>
  <c r="I478"/>
  <c r="K475"/>
  <c r="I475"/>
  <c r="I476"/>
  <c r="K476"/>
  <c r="K477"/>
  <c r="K478"/>
  <c r="K482"/>
  <c r="I482"/>
  <c r="K484"/>
  <c r="I484"/>
  <c r="K483"/>
  <c r="I483"/>
  <c r="J480"/>
  <c r="I480"/>
  <c r="J479"/>
  <c r="K479"/>
  <c r="I479"/>
  <c r="K481"/>
  <c r="I481"/>
  <c r="K486"/>
  <c r="J486"/>
  <c r="K487"/>
  <c r="I487"/>
  <c r="K485"/>
  <c r="J485"/>
  <c r="I485"/>
  <c r="I486"/>
  <c r="K488"/>
  <c r="J488"/>
  <c r="I488"/>
  <c r="K489"/>
  <c r="I489"/>
  <c r="K490"/>
  <c r="J490"/>
  <c r="I490"/>
  <c r="J491"/>
  <c r="I491"/>
  <c r="D36" i="3"/>
  <c r="D14"/>
  <c r="I494" i="5"/>
  <c r="L494" s="1"/>
  <c r="I493"/>
  <c r="J492"/>
  <c r="I492"/>
  <c r="L465" l="1"/>
  <c r="L461"/>
  <c r="L460"/>
  <c r="L462"/>
  <c r="L464"/>
  <c r="L463"/>
  <c r="L467"/>
  <c r="L466"/>
  <c r="L472"/>
  <c r="L468"/>
  <c r="L477"/>
  <c r="L470"/>
  <c r="L471"/>
  <c r="L469"/>
  <c r="L478"/>
  <c r="L474"/>
  <c r="L473"/>
  <c r="L476"/>
  <c r="L475"/>
  <c r="L483"/>
  <c r="L484"/>
  <c r="L482"/>
  <c r="L485"/>
  <c r="L480"/>
  <c r="L479"/>
  <c r="L481"/>
  <c r="L487"/>
  <c r="L486"/>
  <c r="L488"/>
  <c r="L489"/>
  <c r="L490"/>
  <c r="L491"/>
  <c r="L493"/>
  <c r="L492"/>
  <c r="K499" l="1"/>
  <c r="I499"/>
  <c r="K498"/>
  <c r="I498"/>
  <c r="K497"/>
  <c r="I497"/>
  <c r="K496"/>
  <c r="I496"/>
  <c r="K495"/>
  <c r="J495"/>
  <c r="I495"/>
  <c r="I500" l="1"/>
  <c r="L497"/>
  <c r="L498"/>
  <c r="L499"/>
  <c r="L496"/>
  <c r="L495"/>
  <c r="L500" l="1"/>
  <c r="I507"/>
  <c r="J506"/>
  <c r="I506"/>
  <c r="C503"/>
  <c r="E503" s="1"/>
  <c r="K508"/>
  <c r="J508"/>
  <c r="I508"/>
  <c r="K509"/>
  <c r="I509"/>
  <c r="I510"/>
  <c r="J510"/>
  <c r="K510"/>
  <c r="I511"/>
  <c r="J511"/>
  <c r="K511"/>
  <c r="I512"/>
  <c r="J512"/>
  <c r="K512"/>
  <c r="I513"/>
  <c r="K513"/>
  <c r="I514"/>
  <c r="L514" s="1"/>
  <c r="I515"/>
  <c r="J515"/>
  <c r="I516"/>
  <c r="J516"/>
  <c r="K516"/>
  <c r="I517"/>
  <c r="J517"/>
  <c r="K517"/>
  <c r="I518"/>
  <c r="L518" s="1"/>
  <c r="I519"/>
  <c r="L519" s="1"/>
  <c r="I521"/>
  <c r="L521" s="1"/>
  <c r="I520"/>
  <c r="L520" s="1"/>
  <c r="I522"/>
  <c r="J523"/>
  <c r="I523"/>
  <c r="J524"/>
  <c r="I524"/>
  <c r="K527"/>
  <c r="I527"/>
  <c r="K526"/>
  <c r="I526"/>
  <c r="K525"/>
  <c r="I525"/>
  <c r="K528"/>
  <c r="J528"/>
  <c r="I528"/>
  <c r="I529"/>
  <c r="J530"/>
  <c r="I530"/>
  <c r="K531"/>
  <c r="I531"/>
  <c r="K532"/>
  <c r="I532"/>
  <c r="K533"/>
  <c r="I533"/>
  <c r="K534"/>
  <c r="I534"/>
  <c r="K538"/>
  <c r="I538"/>
  <c r="K537"/>
  <c r="I537"/>
  <c r="K535"/>
  <c r="J535"/>
  <c r="I535"/>
  <c r="J536"/>
  <c r="K536"/>
  <c r="I536"/>
  <c r="K539"/>
  <c r="I539"/>
  <c r="I540"/>
  <c r="K540"/>
  <c r="K543"/>
  <c r="I543"/>
  <c r="K541"/>
  <c r="J541"/>
  <c r="I541"/>
  <c r="K542"/>
  <c r="J542"/>
  <c r="I542"/>
  <c r="K546"/>
  <c r="I546"/>
  <c r="J544"/>
  <c r="I544"/>
  <c r="K545"/>
  <c r="I545"/>
  <c r="I549"/>
  <c r="D35" i="3"/>
  <c r="D34"/>
  <c r="D33"/>
  <c r="K549" i="5"/>
  <c r="K548"/>
  <c r="I548"/>
  <c r="K547"/>
  <c r="I547"/>
  <c r="K550"/>
  <c r="J550"/>
  <c r="I550"/>
  <c r="I553"/>
  <c r="J551"/>
  <c r="I551"/>
  <c r="K552"/>
  <c r="I552"/>
  <c r="L513" l="1"/>
  <c r="F503"/>
  <c r="L507"/>
  <c r="L506"/>
  <c r="L510"/>
  <c r="L512"/>
  <c r="L509"/>
  <c r="L515"/>
  <c r="L511"/>
  <c r="L508"/>
  <c r="L517"/>
  <c r="L516"/>
  <c r="L526"/>
  <c r="L527"/>
  <c r="L552"/>
  <c r="L547"/>
  <c r="L548"/>
  <c r="L541"/>
  <c r="L535"/>
  <c r="L522"/>
  <c r="L523"/>
  <c r="L524"/>
  <c r="L525"/>
  <c r="L528"/>
  <c r="L529"/>
  <c r="L530"/>
  <c r="L531"/>
  <c r="L537"/>
  <c r="L538"/>
  <c r="L534"/>
  <c r="L533"/>
  <c r="L532"/>
  <c r="L536"/>
  <c r="L545"/>
  <c r="L546"/>
  <c r="L543"/>
  <c r="L539"/>
  <c r="L540"/>
  <c r="L542"/>
  <c r="L549"/>
  <c r="L544"/>
  <c r="L550"/>
  <c r="L553"/>
  <c r="L551"/>
  <c r="K555" l="1"/>
  <c r="I555"/>
  <c r="K554"/>
  <c r="I554"/>
  <c r="L554" l="1"/>
  <c r="L555"/>
  <c r="K556" l="1"/>
  <c r="I556"/>
  <c r="K557"/>
  <c r="I557"/>
  <c r="I562"/>
  <c r="K558"/>
  <c r="I558"/>
  <c r="K559"/>
  <c r="I559"/>
  <c r="D13" i="3"/>
  <c r="D12"/>
  <c r="D11"/>
  <c r="K563" i="5"/>
  <c r="I563"/>
  <c r="K562"/>
  <c r="K561"/>
  <c r="I561"/>
  <c r="K560"/>
  <c r="I560"/>
  <c r="I565" l="1"/>
  <c r="L562"/>
  <c r="L561"/>
  <c r="L559"/>
  <c r="L558"/>
  <c r="L557"/>
  <c r="L556"/>
  <c r="L563"/>
  <c r="L560"/>
  <c r="L565" l="1"/>
  <c r="K571"/>
  <c r="I571"/>
  <c r="K569"/>
  <c r="J569"/>
  <c r="I569"/>
  <c r="K570"/>
  <c r="J570"/>
  <c r="I570"/>
  <c r="L570" l="1"/>
  <c r="L571"/>
  <c r="L569"/>
  <c r="K577"/>
  <c r="I577"/>
  <c r="K576"/>
  <c r="I576"/>
  <c r="K575"/>
  <c r="I575"/>
  <c r="K574"/>
  <c r="I574"/>
  <c r="K573"/>
  <c r="I573"/>
  <c r="K572"/>
  <c r="J572"/>
  <c r="I572"/>
  <c r="K580"/>
  <c r="I580"/>
  <c r="K579"/>
  <c r="I579"/>
  <c r="K578"/>
  <c r="J578"/>
  <c r="I578"/>
  <c r="K582"/>
  <c r="J582"/>
  <c r="I582"/>
  <c r="K581"/>
  <c r="J581"/>
  <c r="I583"/>
  <c r="L583" s="1"/>
  <c r="I581"/>
  <c r="L573" l="1"/>
  <c r="L574"/>
  <c r="L575"/>
  <c r="L576"/>
  <c r="L577"/>
  <c r="L572"/>
  <c r="L580"/>
  <c r="L579"/>
  <c r="L578"/>
  <c r="L582"/>
  <c r="L581"/>
  <c r="K584" l="1"/>
  <c r="J584"/>
  <c r="I584"/>
  <c r="I586"/>
  <c r="L586" s="1"/>
  <c r="I585"/>
  <c r="I590"/>
  <c r="L590" s="1"/>
  <c r="L584" l="1"/>
  <c r="L585"/>
  <c r="I588" l="1"/>
  <c r="J587"/>
  <c r="I589"/>
  <c r="L589" s="1"/>
  <c r="I587"/>
  <c r="I594"/>
  <c r="L594" s="1"/>
  <c r="I593"/>
  <c r="L593" s="1"/>
  <c r="I591"/>
  <c r="J592"/>
  <c r="I592"/>
  <c r="L588" l="1"/>
  <c r="L587"/>
  <c r="L591"/>
  <c r="L592"/>
  <c r="J596" l="1"/>
  <c r="I596"/>
  <c r="J595"/>
  <c r="I595"/>
  <c r="K600"/>
  <c r="I600"/>
  <c r="K599"/>
  <c r="I599"/>
  <c r="K598"/>
  <c r="I598"/>
  <c r="K597"/>
  <c r="I597"/>
  <c r="L598" l="1"/>
  <c r="L599"/>
  <c r="L600"/>
  <c r="L596"/>
  <c r="L595"/>
  <c r="L597"/>
  <c r="K602"/>
  <c r="J602"/>
  <c r="I602"/>
  <c r="K601"/>
  <c r="J601"/>
  <c r="I601"/>
  <c r="K605"/>
  <c r="I605"/>
  <c r="J603"/>
  <c r="I603"/>
  <c r="K604"/>
  <c r="I604"/>
  <c r="L602" l="1"/>
  <c r="L601"/>
  <c r="L605"/>
  <c r="L603"/>
  <c r="L604"/>
  <c r="I606" l="1"/>
  <c r="J606"/>
  <c r="K606"/>
  <c r="I607"/>
  <c r="J607"/>
  <c r="K607"/>
  <c r="I608"/>
  <c r="J608"/>
  <c r="K608"/>
  <c r="I609"/>
  <c r="K609"/>
  <c r="I610"/>
  <c r="K610"/>
  <c r="I616"/>
  <c r="I611"/>
  <c r="K616"/>
  <c r="K615"/>
  <c r="L615" s="1"/>
  <c r="K614"/>
  <c r="L614" s="1"/>
  <c r="J611"/>
  <c r="K611"/>
  <c r="K613"/>
  <c r="I613"/>
  <c r="K612"/>
  <c r="I612"/>
  <c r="J617"/>
  <c r="I617"/>
  <c r="K617"/>
  <c r="K620"/>
  <c r="I620"/>
  <c r="K618"/>
  <c r="I618"/>
  <c r="K619"/>
  <c r="I619"/>
  <c r="J621"/>
  <c r="K622"/>
  <c r="I622"/>
  <c r="K621"/>
  <c r="I621"/>
  <c r="K624"/>
  <c r="I624"/>
  <c r="K623"/>
  <c r="I623"/>
  <c r="L618" l="1"/>
  <c r="L620"/>
  <c r="L610"/>
  <c r="L609"/>
  <c r="L608"/>
  <c r="L606"/>
  <c r="L607"/>
  <c r="L616"/>
  <c r="L611"/>
  <c r="L613"/>
  <c r="L612"/>
  <c r="L617"/>
  <c r="L619"/>
  <c r="L621"/>
  <c r="L622"/>
  <c r="L624"/>
  <c r="L623"/>
  <c r="I635" l="1"/>
  <c r="L635" s="1"/>
  <c r="I631"/>
  <c r="I630"/>
  <c r="L630" s="1"/>
  <c r="I629"/>
  <c r="L629" s="1"/>
  <c r="I628"/>
  <c r="J627"/>
  <c r="I627"/>
  <c r="J626"/>
  <c r="I626"/>
  <c r="K625"/>
  <c r="J625"/>
  <c r="I625"/>
  <c r="K709"/>
  <c r="K679"/>
  <c r="K686"/>
  <c r="K691"/>
  <c r="K692"/>
  <c r="J692"/>
  <c r="J690"/>
  <c r="J683"/>
  <c r="J682"/>
  <c r="J679"/>
  <c r="J686"/>
  <c r="J691"/>
  <c r="I676"/>
  <c r="L676" s="1"/>
  <c r="I677"/>
  <c r="L677" s="1"/>
  <c r="I679"/>
  <c r="I682"/>
  <c r="I683"/>
  <c r="I686"/>
  <c r="I689"/>
  <c r="L689" s="1"/>
  <c r="I690"/>
  <c r="I691"/>
  <c r="I692"/>
  <c r="K701"/>
  <c r="K688"/>
  <c r="K674"/>
  <c r="J709"/>
  <c r="J701"/>
  <c r="J699"/>
  <c r="J688"/>
  <c r="J681"/>
  <c r="J680"/>
  <c r="J674"/>
  <c r="I709"/>
  <c r="I708"/>
  <c r="L708" s="1"/>
  <c r="I707"/>
  <c r="L707" s="1"/>
  <c r="I706"/>
  <c r="L706" s="1"/>
  <c r="I705"/>
  <c r="L705" s="1"/>
  <c r="I704"/>
  <c r="L704" s="1"/>
  <c r="I703"/>
  <c r="L703" s="1"/>
  <c r="I702"/>
  <c r="L702" s="1"/>
  <c r="I701"/>
  <c r="L701" s="1"/>
  <c r="I700"/>
  <c r="L700" s="1"/>
  <c r="I699"/>
  <c r="I698"/>
  <c r="L698" s="1"/>
  <c r="I697"/>
  <c r="L697" s="1"/>
  <c r="I696"/>
  <c r="L696" s="1"/>
  <c r="I695"/>
  <c r="L695" s="1"/>
  <c r="I694"/>
  <c r="I693"/>
  <c r="L693" s="1"/>
  <c r="I688"/>
  <c r="I687"/>
  <c r="L687" s="1"/>
  <c r="I685"/>
  <c r="L685" s="1"/>
  <c r="I684"/>
  <c r="L684" s="1"/>
  <c r="I681"/>
  <c r="L681" s="1"/>
  <c r="I680"/>
  <c r="I678"/>
  <c r="L678" s="1"/>
  <c r="I675"/>
  <c r="L675" s="1"/>
  <c r="I674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5"/>
  <c r="L665" s="1"/>
  <c r="I666"/>
  <c r="L666" s="1"/>
  <c r="I667"/>
  <c r="L667" s="1"/>
  <c r="I668"/>
  <c r="L668" s="1"/>
  <c r="I669"/>
  <c r="L669" s="1"/>
  <c r="I670"/>
  <c r="L670" s="1"/>
  <c r="I671"/>
  <c r="L671" s="1"/>
  <c r="I672"/>
  <c r="L672" s="1"/>
  <c r="I673"/>
  <c r="L673" s="1"/>
  <c r="L680"/>
  <c r="L694"/>
  <c r="C714"/>
  <c r="I714" s="1"/>
  <c r="C715"/>
  <c r="I715" s="1"/>
  <c r="L715" s="1"/>
  <c r="M715" s="1"/>
  <c r="C716"/>
  <c r="I716" s="1"/>
  <c r="L716" s="1"/>
  <c r="M716" s="1"/>
  <c r="C717"/>
  <c r="I717" s="1"/>
  <c r="C718"/>
  <c r="I718" s="1"/>
  <c r="L718" s="1"/>
  <c r="M718" s="1"/>
  <c r="C719"/>
  <c r="I719" s="1"/>
  <c r="L719" s="1"/>
  <c r="M719" s="1"/>
  <c r="C720"/>
  <c r="I720" s="1"/>
  <c r="L720" s="1"/>
  <c r="M720" s="1"/>
  <c r="C721"/>
  <c r="I721" s="1"/>
  <c r="L721" s="1"/>
  <c r="M721" s="1"/>
  <c r="C722"/>
  <c r="I722" s="1"/>
  <c r="L722" s="1"/>
  <c r="M722" s="1"/>
  <c r="C723"/>
  <c r="I723" s="1"/>
  <c r="L723" s="1"/>
  <c r="M723" s="1"/>
  <c r="C724"/>
  <c r="I724" s="1"/>
  <c r="L724" s="1"/>
  <c r="M724" s="1"/>
  <c r="C725"/>
  <c r="I725" s="1"/>
  <c r="L725" s="1"/>
  <c r="M725" s="1"/>
  <c r="C726"/>
  <c r="I726" s="1"/>
  <c r="L726" s="1"/>
  <c r="M726" s="1"/>
  <c r="C727"/>
  <c r="I727" s="1"/>
  <c r="L727" s="1"/>
  <c r="M727" s="1"/>
  <c r="C728"/>
  <c r="I728" s="1"/>
  <c r="L728" s="1"/>
  <c r="M728" s="1"/>
  <c r="C729"/>
  <c r="I729" s="1"/>
  <c r="L729" s="1"/>
  <c r="M729" s="1"/>
  <c r="C730"/>
  <c r="I730" s="1"/>
  <c r="L730" s="1"/>
  <c r="M730" s="1"/>
  <c r="C731"/>
  <c r="I731" s="1"/>
  <c r="L731" s="1"/>
  <c r="M731" s="1"/>
  <c r="C732"/>
  <c r="I732" s="1"/>
  <c r="C733"/>
  <c r="I733" s="1"/>
  <c r="L733" s="1"/>
  <c r="M733" s="1"/>
  <c r="C734"/>
  <c r="I734" s="1"/>
  <c r="L734" s="1"/>
  <c r="M734" s="1"/>
  <c r="C735"/>
  <c r="I735" s="1"/>
  <c r="L735" s="1"/>
  <c r="M735" s="1"/>
  <c r="C736"/>
  <c r="I736" s="1"/>
  <c r="L736" s="1"/>
  <c r="M736" s="1"/>
  <c r="C737"/>
  <c r="I737" s="1"/>
  <c r="L737" s="1"/>
  <c r="M737" s="1"/>
  <c r="C738"/>
  <c r="I738" s="1"/>
  <c r="L738" s="1"/>
  <c r="M738" s="1"/>
  <c r="C739"/>
  <c r="I739" s="1"/>
  <c r="C740"/>
  <c r="I740" s="1"/>
  <c r="C741"/>
  <c r="I741" s="1"/>
  <c r="L741" s="1"/>
  <c r="M741" s="1"/>
  <c r="C742"/>
  <c r="I742" s="1"/>
  <c r="C743"/>
  <c r="I743" s="1"/>
  <c r="L743" s="1"/>
  <c r="M743" s="1"/>
  <c r="C744"/>
  <c r="I744" s="1"/>
  <c r="L744" s="1"/>
  <c r="M744" s="1"/>
  <c r="C745"/>
  <c r="I745" s="1"/>
  <c r="C746"/>
  <c r="I746" s="1"/>
  <c r="L746" s="1"/>
  <c r="M746" s="1"/>
  <c r="C747"/>
  <c r="I747" s="1"/>
  <c r="C748"/>
  <c r="I748" s="1"/>
  <c r="L748" s="1"/>
  <c r="M748" s="1"/>
  <c r="C749"/>
  <c r="I749" s="1"/>
  <c r="C750"/>
  <c r="I750" s="1"/>
  <c r="L750" s="1"/>
  <c r="M750" s="1"/>
  <c r="C751"/>
  <c r="I751" s="1"/>
  <c r="L751" s="1"/>
  <c r="M751" s="1"/>
  <c r="C752"/>
  <c r="I752" s="1"/>
  <c r="L752" s="1"/>
  <c r="M752" s="1"/>
  <c r="C753"/>
  <c r="I753" s="1"/>
  <c r="L753" s="1"/>
  <c r="M753" s="1"/>
  <c r="C754"/>
  <c r="I754" s="1"/>
  <c r="C755"/>
  <c r="I755" s="1"/>
  <c r="L755" s="1"/>
  <c r="M755" s="1"/>
  <c r="C756"/>
  <c r="I756" s="1"/>
  <c r="L756" s="1"/>
  <c r="M756" s="1"/>
  <c r="C757"/>
  <c r="I757" s="1"/>
  <c r="L757" s="1"/>
  <c r="M757" s="1"/>
  <c r="C758"/>
  <c r="I758" s="1"/>
  <c r="L758" s="1"/>
  <c r="M758" s="1"/>
  <c r="C759"/>
  <c r="I759" s="1"/>
  <c r="L759" s="1"/>
  <c r="M759" s="1"/>
  <c r="C760"/>
  <c r="I760" s="1"/>
  <c r="L760" s="1"/>
  <c r="M760" s="1"/>
  <c r="C761"/>
  <c r="I761" s="1"/>
  <c r="L761" s="1"/>
  <c r="M761" s="1"/>
  <c r="C762"/>
  <c r="I762" s="1"/>
  <c r="L762" s="1"/>
  <c r="M762" s="1"/>
  <c r="C763"/>
  <c r="I763" s="1"/>
  <c r="L763" s="1"/>
  <c r="M763" s="1"/>
  <c r="C764"/>
  <c r="I764" s="1"/>
  <c r="C765"/>
  <c r="I765" s="1"/>
  <c r="L765" s="1"/>
  <c r="M765" s="1"/>
  <c r="C766"/>
  <c r="I766" s="1"/>
  <c r="L766" s="1"/>
  <c r="M766" s="1"/>
  <c r="C767"/>
  <c r="I767" s="1"/>
  <c r="L767" s="1"/>
  <c r="M767" s="1"/>
  <c r="C768"/>
  <c r="I768" s="1"/>
  <c r="C769"/>
  <c r="I769" s="1"/>
  <c r="L769" s="1"/>
  <c r="M769" s="1"/>
  <c r="C770"/>
  <c r="I770" s="1"/>
  <c r="L770" s="1"/>
  <c r="M770" s="1"/>
  <c r="C771"/>
  <c r="I771" s="1"/>
  <c r="L771" s="1"/>
  <c r="M771" s="1"/>
  <c r="C772"/>
  <c r="I772" s="1"/>
  <c r="L772" s="1"/>
  <c r="M772" s="1"/>
  <c r="C773"/>
  <c r="I773" s="1"/>
  <c r="L773" s="1"/>
  <c r="M773" s="1"/>
  <c r="C774"/>
  <c r="I774" s="1"/>
  <c r="L774" s="1"/>
  <c r="M774" s="1"/>
  <c r="C775"/>
  <c r="I775" s="1"/>
  <c r="L775" s="1"/>
  <c r="M775" s="1"/>
  <c r="C776"/>
  <c r="I776" s="1"/>
  <c r="L776" s="1"/>
  <c r="M776" s="1"/>
  <c r="C777"/>
  <c r="I777" s="1"/>
  <c r="L777" s="1"/>
  <c r="M777" s="1"/>
  <c r="C778"/>
  <c r="I778" s="1"/>
  <c r="C779"/>
  <c r="I779" s="1"/>
  <c r="L779" s="1"/>
  <c r="M779" s="1"/>
  <c r="C780"/>
  <c r="I780" s="1"/>
  <c r="L780" s="1"/>
  <c r="M780" s="1"/>
  <c r="C781"/>
  <c r="I781" s="1"/>
  <c r="L781" s="1"/>
  <c r="M781" s="1"/>
  <c r="C782"/>
  <c r="I782" s="1"/>
  <c r="L782" s="1"/>
  <c r="M782" s="1"/>
  <c r="C783"/>
  <c r="I783" s="1"/>
  <c r="L783" s="1"/>
  <c r="M783" s="1"/>
  <c r="C784"/>
  <c r="I784" s="1"/>
  <c r="L784" s="1"/>
  <c r="M784" s="1"/>
  <c r="C785"/>
  <c r="I785" s="1"/>
  <c r="L785" s="1"/>
  <c r="M785" s="1"/>
  <c r="C786"/>
  <c r="I786" s="1"/>
  <c r="L786" s="1"/>
  <c r="M786" s="1"/>
  <c r="C787"/>
  <c r="I787" s="1"/>
  <c r="L787" s="1"/>
  <c r="M787" s="1"/>
  <c r="C788"/>
  <c r="I788" s="1"/>
  <c r="L788" s="1"/>
  <c r="M788" s="1"/>
  <c r="C789"/>
  <c r="I789" s="1"/>
  <c r="L789" s="1"/>
  <c r="M789" s="1"/>
  <c r="C790"/>
  <c r="I790" s="1"/>
  <c r="L790" s="1"/>
  <c r="M790" s="1"/>
  <c r="C791"/>
  <c r="I791" s="1"/>
  <c r="L791" s="1"/>
  <c r="M791" s="1"/>
  <c r="C792"/>
  <c r="I792" s="1"/>
  <c r="L792" s="1"/>
  <c r="M792" s="1"/>
  <c r="C793"/>
  <c r="I793" s="1"/>
  <c r="L793" s="1"/>
  <c r="M793" s="1"/>
  <c r="C794"/>
  <c r="I794" s="1"/>
  <c r="L794" s="1"/>
  <c r="M794" s="1"/>
  <c r="C795"/>
  <c r="I795" s="1"/>
  <c r="C796"/>
  <c r="I796" s="1"/>
  <c r="C797"/>
  <c r="I797" s="1"/>
  <c r="L797" s="1"/>
  <c r="M797" s="1"/>
  <c r="C798"/>
  <c r="I798" s="1"/>
  <c r="C799"/>
  <c r="I799" s="1"/>
  <c r="L799" s="1"/>
  <c r="M799" s="1"/>
  <c r="C800"/>
  <c r="I800" s="1"/>
  <c r="L800" s="1"/>
  <c r="M800" s="1"/>
  <c r="C801"/>
  <c r="I801" s="1"/>
  <c r="L801" s="1"/>
  <c r="M801" s="1"/>
  <c r="C802"/>
  <c r="I802" s="1"/>
  <c r="L802" s="1"/>
  <c r="M802" s="1"/>
  <c r="C803"/>
  <c r="I803" s="1"/>
  <c r="L803" s="1"/>
  <c r="M803" s="1"/>
  <c r="C804"/>
  <c r="I804" s="1"/>
  <c r="L804" s="1"/>
  <c r="M804" s="1"/>
  <c r="I636"/>
  <c r="I634"/>
  <c r="L634" s="1"/>
  <c r="J633"/>
  <c r="I633"/>
  <c r="I632"/>
  <c r="J632"/>
  <c r="K632"/>
  <c r="I644"/>
  <c r="L644" s="1"/>
  <c r="I643"/>
  <c r="L643" s="1"/>
  <c r="I645"/>
  <c r="L645" s="1"/>
  <c r="I646"/>
  <c r="L646" s="1"/>
  <c r="I647"/>
  <c r="L647" s="1"/>
  <c r="I648"/>
  <c r="L648" s="1"/>
  <c r="I649"/>
  <c r="L649" s="1"/>
  <c r="I650"/>
  <c r="L650" s="1"/>
  <c r="I651"/>
  <c r="L651" s="1"/>
  <c r="I652"/>
  <c r="L652" s="1"/>
  <c r="I653"/>
  <c r="L653" s="1"/>
  <c r="I654"/>
  <c r="L654" s="1"/>
  <c r="I655"/>
  <c r="L655" s="1"/>
  <c r="I656"/>
  <c r="L656" s="1"/>
  <c r="I657"/>
  <c r="L657" s="1"/>
  <c r="I642"/>
  <c r="I638" l="1"/>
  <c r="I806"/>
  <c r="L714"/>
  <c r="M714" s="1"/>
  <c r="L699"/>
  <c r="L691"/>
  <c r="L683"/>
  <c r="L636"/>
  <c r="J795"/>
  <c r="L679"/>
  <c r="L626"/>
  <c r="J796"/>
  <c r="L796" s="1"/>
  <c r="M796" s="1"/>
  <c r="L631"/>
  <c r="L628"/>
  <c r="L627"/>
  <c r="L625"/>
  <c r="L674"/>
  <c r="L682"/>
  <c r="L690"/>
  <c r="K795"/>
  <c r="J778"/>
  <c r="L778" s="1"/>
  <c r="M778" s="1"/>
  <c r="J745"/>
  <c r="L745" s="1"/>
  <c r="M745" s="1"/>
  <c r="J732"/>
  <c r="L732" s="1"/>
  <c r="M732" s="1"/>
  <c r="J717"/>
  <c r="I710"/>
  <c r="L632"/>
  <c r="L633"/>
  <c r="L688"/>
  <c r="L642"/>
  <c r="J764"/>
  <c r="J742"/>
  <c r="L742" s="1"/>
  <c r="M742" s="1"/>
  <c r="L709"/>
  <c r="L686"/>
  <c r="L692"/>
  <c r="J768"/>
  <c r="L768" s="1"/>
  <c r="M768" s="1"/>
  <c r="J754"/>
  <c r="J749"/>
  <c r="J740"/>
  <c r="L740" s="1"/>
  <c r="M740" s="1"/>
  <c r="J798"/>
  <c r="L798" s="1"/>
  <c r="M798" s="1"/>
  <c r="K764"/>
  <c r="K754"/>
  <c r="K749"/>
  <c r="J747"/>
  <c r="L747" s="1"/>
  <c r="M747" s="1"/>
  <c r="J739"/>
  <c r="L739" s="1"/>
  <c r="M739" s="1"/>
  <c r="K717"/>
  <c r="D9" i="3"/>
  <c r="I7" i="2"/>
  <c r="L7" s="1"/>
  <c r="M7" s="1"/>
  <c r="I6"/>
  <c r="L6" s="1"/>
  <c r="M6" s="1"/>
  <c r="I5"/>
  <c r="L5" s="1"/>
  <c r="M5" s="1"/>
  <c r="C10"/>
  <c r="I10" s="1"/>
  <c r="I9"/>
  <c r="C9"/>
  <c r="I8"/>
  <c r="C8"/>
  <c r="C14"/>
  <c r="J14" s="1"/>
  <c r="C13"/>
  <c r="I13" s="1"/>
  <c r="C12"/>
  <c r="I11"/>
  <c r="C11"/>
  <c r="K11" s="1"/>
  <c r="C21"/>
  <c r="I21" s="1"/>
  <c r="C20"/>
  <c r="I20" s="1"/>
  <c r="L19"/>
  <c r="M19" s="1"/>
  <c r="C19"/>
  <c r="I19" s="1"/>
  <c r="C18"/>
  <c r="I18" s="1"/>
  <c r="C17"/>
  <c r="I17" s="1"/>
  <c r="I16"/>
  <c r="C16"/>
  <c r="C15"/>
  <c r="I15" s="1"/>
  <c r="L15" s="1"/>
  <c r="M15" s="1"/>
  <c r="C25"/>
  <c r="I25" s="1"/>
  <c r="L25" s="1"/>
  <c r="M25" s="1"/>
  <c r="C24"/>
  <c r="I24" s="1"/>
  <c r="L24" s="1"/>
  <c r="M24" s="1"/>
  <c r="I23"/>
  <c r="L23" s="1"/>
  <c r="M23" s="1"/>
  <c r="C23"/>
  <c r="C22"/>
  <c r="I22" s="1"/>
  <c r="L22" s="1"/>
  <c r="M22" s="1"/>
  <c r="C29"/>
  <c r="I29" s="1"/>
  <c r="C28"/>
  <c r="J28" s="1"/>
  <c r="C27"/>
  <c r="I27" s="1"/>
  <c r="C26"/>
  <c r="I26" s="1"/>
  <c r="I30"/>
  <c r="L30" s="1"/>
  <c r="M30" s="1"/>
  <c r="C34"/>
  <c r="I34" s="1"/>
  <c r="L34" s="1"/>
  <c r="M34" s="1"/>
  <c r="C33"/>
  <c r="J33" s="1"/>
  <c r="C32"/>
  <c r="I32" s="1"/>
  <c r="C31"/>
  <c r="I31" s="1"/>
  <c r="C35"/>
  <c r="I35" s="1"/>
  <c r="L35" s="1"/>
  <c r="M35" s="1"/>
  <c r="C39"/>
  <c r="I39" s="1"/>
  <c r="L39" s="1"/>
  <c r="M39" s="1"/>
  <c r="C38"/>
  <c r="I38" s="1"/>
  <c r="L38" s="1"/>
  <c r="M38" s="1"/>
  <c r="C37"/>
  <c r="I37" s="1"/>
  <c r="L37" s="1"/>
  <c r="M37" s="1"/>
  <c r="C36"/>
  <c r="I36" s="1"/>
  <c r="L36" s="1"/>
  <c r="M36" s="1"/>
  <c r="C45"/>
  <c r="I45" s="1"/>
  <c r="L45" s="1"/>
  <c r="M45" s="1"/>
  <c r="C44"/>
  <c r="I44" s="1"/>
  <c r="L44" s="1"/>
  <c r="M44" s="1"/>
  <c r="C43"/>
  <c r="I43" s="1"/>
  <c r="L43" s="1"/>
  <c r="M43" s="1"/>
  <c r="C42"/>
  <c r="I42" s="1"/>
  <c r="L42" s="1"/>
  <c r="M42" s="1"/>
  <c r="C41"/>
  <c r="I41" s="1"/>
  <c r="L41" s="1"/>
  <c r="M41" s="1"/>
  <c r="C40"/>
  <c r="I40" s="1"/>
  <c r="L40" s="1"/>
  <c r="M40" s="1"/>
  <c r="C50"/>
  <c r="I50" s="1"/>
  <c r="L50" s="1"/>
  <c r="M50" s="1"/>
  <c r="C49"/>
  <c r="I49" s="1"/>
  <c r="L49" s="1"/>
  <c r="M49" s="1"/>
  <c r="C48"/>
  <c r="I48" s="1"/>
  <c r="L48" s="1"/>
  <c r="M48" s="1"/>
  <c r="C47"/>
  <c r="I47" s="1"/>
  <c r="L47" s="1"/>
  <c r="M47" s="1"/>
  <c r="C46"/>
  <c r="I46" s="1"/>
  <c r="L46" s="1"/>
  <c r="M46" s="1"/>
  <c r="C55"/>
  <c r="I55" s="1"/>
  <c r="L55" s="1"/>
  <c r="M55" s="1"/>
  <c r="C54"/>
  <c r="I54" s="1"/>
  <c r="L54" s="1"/>
  <c r="M54" s="1"/>
  <c r="C53"/>
  <c r="I53" s="1"/>
  <c r="L53" s="1"/>
  <c r="M53" s="1"/>
  <c r="C52"/>
  <c r="I52" s="1"/>
  <c r="L52" s="1"/>
  <c r="M52" s="1"/>
  <c r="C51"/>
  <c r="I51" s="1"/>
  <c r="L51" s="1"/>
  <c r="M51" s="1"/>
  <c r="C59"/>
  <c r="I59" s="1"/>
  <c r="C58"/>
  <c r="J58" s="1"/>
  <c r="C57"/>
  <c r="C56"/>
  <c r="I56" s="1"/>
  <c r="L56" s="1"/>
  <c r="M56" s="1"/>
  <c r="C66"/>
  <c r="K66" s="1"/>
  <c r="C65"/>
  <c r="I65" s="1"/>
  <c r="C64"/>
  <c r="I64" s="1"/>
  <c r="C63"/>
  <c r="I63" s="1"/>
  <c r="C62"/>
  <c r="K62" s="1"/>
  <c r="C61"/>
  <c r="I61" s="1"/>
  <c r="C60"/>
  <c r="C71"/>
  <c r="I71" s="1"/>
  <c r="C70"/>
  <c r="J70" s="1"/>
  <c r="C69"/>
  <c r="I69" s="1"/>
  <c r="C68"/>
  <c r="C67"/>
  <c r="I67" s="1"/>
  <c r="C76"/>
  <c r="I76" s="1"/>
  <c r="C75"/>
  <c r="J75" s="1"/>
  <c r="C74"/>
  <c r="I74" s="1"/>
  <c r="C73"/>
  <c r="I73" s="1"/>
  <c r="C72"/>
  <c r="I72" s="1"/>
  <c r="C80"/>
  <c r="J80" s="1"/>
  <c r="C79"/>
  <c r="J79" s="1"/>
  <c r="C78"/>
  <c r="I78" s="1"/>
  <c r="C77"/>
  <c r="I77" s="1"/>
  <c r="C84"/>
  <c r="I84" s="1"/>
  <c r="C83"/>
  <c r="I83" s="1"/>
  <c r="C82"/>
  <c r="I82" s="1"/>
  <c r="C81"/>
  <c r="I81" s="1"/>
  <c r="C89"/>
  <c r="I89" s="1"/>
  <c r="C88"/>
  <c r="I88" s="1"/>
  <c r="C87"/>
  <c r="J87" s="1"/>
  <c r="C86"/>
  <c r="I86" s="1"/>
  <c r="C85"/>
  <c r="I85" s="1"/>
  <c r="C93"/>
  <c r="I93" s="1"/>
  <c r="L93" s="1"/>
  <c r="M93" s="1"/>
  <c r="C92"/>
  <c r="I92" s="1"/>
  <c r="L92" s="1"/>
  <c r="M92" s="1"/>
  <c r="C91"/>
  <c r="I91" s="1"/>
  <c r="L91" s="1"/>
  <c r="M91" s="1"/>
  <c r="C90"/>
  <c r="I90" s="1"/>
  <c r="I97"/>
  <c r="L97" s="1"/>
  <c r="M97" s="1"/>
  <c r="C96"/>
  <c r="I96" s="1"/>
  <c r="L96" s="1"/>
  <c r="M96" s="1"/>
  <c r="C95"/>
  <c r="I95" s="1"/>
  <c r="C94"/>
  <c r="I94" s="1"/>
  <c r="L94" s="1"/>
  <c r="M94" s="1"/>
  <c r="C103"/>
  <c r="I103" s="1"/>
  <c r="C102"/>
  <c r="I102" s="1"/>
  <c r="C101"/>
  <c r="I101" s="1"/>
  <c r="C100"/>
  <c r="C99"/>
  <c r="I99" s="1"/>
  <c r="C106"/>
  <c r="J106" s="1"/>
  <c r="C105"/>
  <c r="I105" s="1"/>
  <c r="C104"/>
  <c r="C110"/>
  <c r="I110" s="1"/>
  <c r="C109"/>
  <c r="I109" s="1"/>
  <c r="C108"/>
  <c r="J108" s="1"/>
  <c r="C107"/>
  <c r="J107" s="1"/>
  <c r="C115"/>
  <c r="I115" s="1"/>
  <c r="C114"/>
  <c r="J114" s="1"/>
  <c r="C113"/>
  <c r="C112"/>
  <c r="I112" s="1"/>
  <c r="C111"/>
  <c r="C119"/>
  <c r="I119" s="1"/>
  <c r="L119" s="1"/>
  <c r="M119" s="1"/>
  <c r="C118"/>
  <c r="I118" s="1"/>
  <c r="L118" s="1"/>
  <c r="M118" s="1"/>
  <c r="C117"/>
  <c r="I117" s="1"/>
  <c r="L117" s="1"/>
  <c r="M117" s="1"/>
  <c r="C116"/>
  <c r="I116" s="1"/>
  <c r="L116" s="1"/>
  <c r="M116" s="1"/>
  <c r="C125"/>
  <c r="I125" s="1"/>
  <c r="C124"/>
  <c r="I124" s="1"/>
  <c r="C123"/>
  <c r="I123" s="1"/>
  <c r="C122"/>
  <c r="I122" s="1"/>
  <c r="C121"/>
  <c r="I121" s="1"/>
  <c r="C120"/>
  <c r="I120" s="1"/>
  <c r="C129"/>
  <c r="J129" s="1"/>
  <c r="C128"/>
  <c r="I128" s="1"/>
  <c r="C127"/>
  <c r="C126"/>
  <c r="I126" s="1"/>
  <c r="C134"/>
  <c r="I134" s="1"/>
  <c r="L134" s="1"/>
  <c r="M134" s="1"/>
  <c r="C133"/>
  <c r="I133" s="1"/>
  <c r="L133" s="1"/>
  <c r="M133" s="1"/>
  <c r="C132"/>
  <c r="I132" s="1"/>
  <c r="L132" s="1"/>
  <c r="M132" s="1"/>
  <c r="C131"/>
  <c r="I131" s="1"/>
  <c r="L131" s="1"/>
  <c r="M131" s="1"/>
  <c r="C130"/>
  <c r="I130" s="1"/>
  <c r="L130" s="1"/>
  <c r="M130" s="1"/>
  <c r="C136"/>
  <c r="I136" s="1"/>
  <c r="C138"/>
  <c r="I138" s="1"/>
  <c r="C137"/>
  <c r="I137" s="1"/>
  <c r="C135"/>
  <c r="I135" s="1"/>
  <c r="C141"/>
  <c r="I141" s="1"/>
  <c r="L141" s="1"/>
  <c r="M141" s="1"/>
  <c r="C140"/>
  <c r="I140" s="1"/>
  <c r="L140" s="1"/>
  <c r="M140" s="1"/>
  <c r="C139"/>
  <c r="I139" s="1"/>
  <c r="L139" s="1"/>
  <c r="M139" s="1"/>
  <c r="C145"/>
  <c r="I145" s="1"/>
  <c r="L145" s="1"/>
  <c r="M145" s="1"/>
  <c r="C144"/>
  <c r="K144" s="1"/>
  <c r="C143"/>
  <c r="I143" s="1"/>
  <c r="L143" s="1"/>
  <c r="M143" s="1"/>
  <c r="C142"/>
  <c r="I142" s="1"/>
  <c r="L142" s="1"/>
  <c r="M142" s="1"/>
  <c r="C150"/>
  <c r="I150" s="1"/>
  <c r="C149"/>
  <c r="I149" s="1"/>
  <c r="C148"/>
  <c r="I148" s="1"/>
  <c r="C147"/>
  <c r="I147" s="1"/>
  <c r="C146"/>
  <c r="I146" s="1"/>
  <c r="C154"/>
  <c r="I154" s="1"/>
  <c r="C153"/>
  <c r="I153" s="1"/>
  <c r="C152"/>
  <c r="I152" s="1"/>
  <c r="L152" s="1"/>
  <c r="M152" s="1"/>
  <c r="C151"/>
  <c r="I151" s="1"/>
  <c r="C164"/>
  <c r="I164" s="1"/>
  <c r="C163"/>
  <c r="J163" s="1"/>
  <c r="C162"/>
  <c r="I162" s="1"/>
  <c r="C161"/>
  <c r="I161" s="1"/>
  <c r="C160"/>
  <c r="J160" s="1"/>
  <c r="C159"/>
  <c r="I159" s="1"/>
  <c r="L159" s="1"/>
  <c r="M159" s="1"/>
  <c r="C158"/>
  <c r="I158" s="1"/>
  <c r="L158" s="1"/>
  <c r="M158" s="1"/>
  <c r="C157"/>
  <c r="I157" s="1"/>
  <c r="L157" s="1"/>
  <c r="M157" s="1"/>
  <c r="C156"/>
  <c r="I156" s="1"/>
  <c r="L156" s="1"/>
  <c r="M156" s="1"/>
  <c r="C155"/>
  <c r="I155" s="1"/>
  <c r="L155" s="1"/>
  <c r="M155" s="1"/>
  <c r="C170"/>
  <c r="C169"/>
  <c r="I169" s="1"/>
  <c r="C168"/>
  <c r="J168" s="1"/>
  <c r="C167"/>
  <c r="K167" s="1"/>
  <c r="C166"/>
  <c r="I166" s="1"/>
  <c r="C165"/>
  <c r="I165" s="1"/>
  <c r="D8" i="3"/>
  <c r="C174" i="2"/>
  <c r="I174" s="1"/>
  <c r="C173"/>
  <c r="I173" s="1"/>
  <c r="C172"/>
  <c r="C171"/>
  <c r="J171" s="1"/>
  <c r="C176"/>
  <c r="I176" s="1"/>
  <c r="C175"/>
  <c r="I175" s="1"/>
  <c r="L175" s="1"/>
  <c r="M175" s="1"/>
  <c r="C182"/>
  <c r="I182" s="1"/>
  <c r="C181"/>
  <c r="J181" s="1"/>
  <c r="C180"/>
  <c r="J180" s="1"/>
  <c r="C179"/>
  <c r="I179" s="1"/>
  <c r="C178"/>
  <c r="I178" s="1"/>
  <c r="C186"/>
  <c r="I186" s="1"/>
  <c r="C185"/>
  <c r="I185" s="1"/>
  <c r="C184"/>
  <c r="C183"/>
  <c r="I183" s="1"/>
  <c r="C191"/>
  <c r="I191" s="1"/>
  <c r="L191" s="1"/>
  <c r="M191" s="1"/>
  <c r="C190"/>
  <c r="K190" s="1"/>
  <c r="C189"/>
  <c r="I189" s="1"/>
  <c r="C188"/>
  <c r="J188" s="1"/>
  <c r="C187"/>
  <c r="I187" s="1"/>
  <c r="C192"/>
  <c r="J192" s="1"/>
  <c r="C194"/>
  <c r="I194" s="1"/>
  <c r="L194" s="1"/>
  <c r="M194" s="1"/>
  <c r="C193"/>
  <c r="I193" s="1"/>
  <c r="L193" s="1"/>
  <c r="M193" s="1"/>
  <c r="C200"/>
  <c r="I200" s="1"/>
  <c r="C199"/>
  <c r="I199" s="1"/>
  <c r="C198"/>
  <c r="I198" s="1"/>
  <c r="C197"/>
  <c r="J197" s="1"/>
  <c r="C196"/>
  <c r="I196" s="1"/>
  <c r="L196" s="1"/>
  <c r="M196" s="1"/>
  <c r="C195"/>
  <c r="I195" s="1"/>
  <c r="C204"/>
  <c r="I204" s="1"/>
  <c r="C203"/>
  <c r="I203" s="1"/>
  <c r="C202"/>
  <c r="J202" s="1"/>
  <c r="C201"/>
  <c r="I201" s="1"/>
  <c r="C209"/>
  <c r="I209" s="1"/>
  <c r="C208"/>
  <c r="I208" s="1"/>
  <c r="L208" s="1"/>
  <c r="M208" s="1"/>
  <c r="C207"/>
  <c r="I207" s="1"/>
  <c r="C206"/>
  <c r="I206" s="1"/>
  <c r="C205"/>
  <c r="I205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17"/>
  <c r="J217" s="1"/>
  <c r="C216"/>
  <c r="I216" s="1"/>
  <c r="C215"/>
  <c r="I215" s="1"/>
  <c r="C214"/>
  <c r="C222"/>
  <c r="J222" s="1"/>
  <c r="C221"/>
  <c r="I221" s="1"/>
  <c r="C220"/>
  <c r="J220" s="1"/>
  <c r="C219"/>
  <c r="I219" s="1"/>
  <c r="C218"/>
  <c r="I218" s="1"/>
  <c r="C225"/>
  <c r="J225" s="1"/>
  <c r="C224"/>
  <c r="I224" s="1"/>
  <c r="C223"/>
  <c r="J223" s="1"/>
  <c r="C229"/>
  <c r="I229" s="1"/>
  <c r="L229" s="1"/>
  <c r="M229" s="1"/>
  <c r="C228"/>
  <c r="I228" s="1"/>
  <c r="L228" s="1"/>
  <c r="M228" s="1"/>
  <c r="C227"/>
  <c r="I227" s="1"/>
  <c r="L227" s="1"/>
  <c r="M227" s="1"/>
  <c r="C226"/>
  <c r="I226" s="1"/>
  <c r="L226" s="1"/>
  <c r="M226" s="1"/>
  <c r="C234"/>
  <c r="I234" s="1"/>
  <c r="C233"/>
  <c r="J233" s="1"/>
  <c r="C232"/>
  <c r="J232" s="1"/>
  <c r="C231"/>
  <c r="I231" s="1"/>
  <c r="C230"/>
  <c r="I230" s="1"/>
  <c r="C235"/>
  <c r="J235" s="1"/>
  <c r="C239"/>
  <c r="I239" s="1"/>
  <c r="L239" s="1"/>
  <c r="M239" s="1"/>
  <c r="C238"/>
  <c r="I238" s="1"/>
  <c r="L238" s="1"/>
  <c r="M238" s="1"/>
  <c r="C237"/>
  <c r="I237" s="1"/>
  <c r="L237" s="1"/>
  <c r="M237" s="1"/>
  <c r="C236"/>
  <c r="J236" s="1"/>
  <c r="C243"/>
  <c r="I243" s="1"/>
  <c r="L243" s="1"/>
  <c r="M243" s="1"/>
  <c r="C242"/>
  <c r="I242" s="1"/>
  <c r="L242" s="1"/>
  <c r="M242" s="1"/>
  <c r="C241"/>
  <c r="I241" s="1"/>
  <c r="L241" s="1"/>
  <c r="M241" s="1"/>
  <c r="C240"/>
  <c r="I240" s="1"/>
  <c r="L240" s="1"/>
  <c r="M240" s="1"/>
  <c r="C247"/>
  <c r="I247" s="1"/>
  <c r="C246"/>
  <c r="I246" s="1"/>
  <c r="C245"/>
  <c r="I245" s="1"/>
  <c r="C244"/>
  <c r="I244" s="1"/>
  <c r="C249"/>
  <c r="I249" s="1"/>
  <c r="C248"/>
  <c r="I248" s="1"/>
  <c r="C253"/>
  <c r="C252"/>
  <c r="I252" s="1"/>
  <c r="C251"/>
  <c r="I251" s="1"/>
  <c r="C250"/>
  <c r="J250" s="1"/>
  <c r="C256"/>
  <c r="I256" s="1"/>
  <c r="C255"/>
  <c r="I255" s="1"/>
  <c r="C254"/>
  <c r="J254" s="1"/>
  <c r="C260"/>
  <c r="I260" s="1"/>
  <c r="C259"/>
  <c r="I259" s="1"/>
  <c r="C258"/>
  <c r="I258" s="1"/>
  <c r="C257"/>
  <c r="I257" s="1"/>
  <c r="D10" i="3"/>
  <c r="C261" i="2"/>
  <c r="I261" s="1"/>
  <c r="L261" s="1"/>
  <c r="M261" s="1"/>
  <c r="C262"/>
  <c r="I262" s="1"/>
  <c r="L262" s="1"/>
  <c r="M262" s="1"/>
  <c r="C308"/>
  <c r="I308" s="1"/>
  <c r="L308" s="1"/>
  <c r="M308" s="1"/>
  <c r="C310"/>
  <c r="J310" s="1"/>
  <c r="C309"/>
  <c r="I309" s="1"/>
  <c r="L309" s="1"/>
  <c r="M309" s="1"/>
  <c r="L8" l="1"/>
  <c r="M8" s="1"/>
  <c r="L638" i="5"/>
  <c r="L795"/>
  <c r="M795" s="1"/>
  <c r="L717"/>
  <c r="M717" s="1"/>
  <c r="L764"/>
  <c r="M764" s="1"/>
  <c r="L754"/>
  <c r="M754" s="1"/>
  <c r="L710"/>
  <c r="L749"/>
  <c r="M749" s="1"/>
  <c r="L9" i="2"/>
  <c r="M9" s="1"/>
  <c r="J10"/>
  <c r="L10" s="1"/>
  <c r="M10" s="1"/>
  <c r="J11"/>
  <c r="L11" s="1"/>
  <c r="M11" s="1"/>
  <c r="J13"/>
  <c r="L13" s="1"/>
  <c r="M13" s="1"/>
  <c r="I12"/>
  <c r="I14"/>
  <c r="L16"/>
  <c r="M16" s="1"/>
  <c r="L20"/>
  <c r="M20" s="1"/>
  <c r="J18"/>
  <c r="L18" s="1"/>
  <c r="M18" s="1"/>
  <c r="L17"/>
  <c r="M17" s="1"/>
  <c r="L21"/>
  <c r="M21" s="1"/>
  <c r="I28"/>
  <c r="L28" s="1"/>
  <c r="M28" s="1"/>
  <c r="J26"/>
  <c r="L26" s="1"/>
  <c r="M26" s="1"/>
  <c r="L27"/>
  <c r="M27" s="1"/>
  <c r="L29"/>
  <c r="M29" s="1"/>
  <c r="I70"/>
  <c r="L70" s="1"/>
  <c r="M70" s="1"/>
  <c r="L31"/>
  <c r="M31" s="1"/>
  <c r="L32"/>
  <c r="M32" s="1"/>
  <c r="I33"/>
  <c r="L33" s="1"/>
  <c r="M33" s="1"/>
  <c r="I58"/>
  <c r="L58" s="1"/>
  <c r="M58" s="1"/>
  <c r="J82"/>
  <c r="L82" s="1"/>
  <c r="M82" s="1"/>
  <c r="J95"/>
  <c r="L95" s="1"/>
  <c r="M95" s="1"/>
  <c r="J67"/>
  <c r="L67" s="1"/>
  <c r="M67" s="1"/>
  <c r="I66"/>
  <c r="I57"/>
  <c r="L57" s="1"/>
  <c r="M57" s="1"/>
  <c r="L59"/>
  <c r="M59" s="1"/>
  <c r="I60"/>
  <c r="L60" s="1"/>
  <c r="M60" s="1"/>
  <c r="J62"/>
  <c r="I62"/>
  <c r="L64"/>
  <c r="M64" s="1"/>
  <c r="J66"/>
  <c r="J65"/>
  <c r="I68"/>
  <c r="L69"/>
  <c r="M69" s="1"/>
  <c r="L71"/>
  <c r="M71" s="1"/>
  <c r="K88"/>
  <c r="I80"/>
  <c r="J88"/>
  <c r="I75"/>
  <c r="I87"/>
  <c r="I79"/>
  <c r="L72"/>
  <c r="M72" s="1"/>
  <c r="L74"/>
  <c r="M74" s="1"/>
  <c r="L76"/>
  <c r="M76" s="1"/>
  <c r="L73"/>
  <c r="M73" s="1"/>
  <c r="K75"/>
  <c r="L77"/>
  <c r="M77" s="1"/>
  <c r="L78"/>
  <c r="M78" s="1"/>
  <c r="L79"/>
  <c r="M79" s="1"/>
  <c r="K80"/>
  <c r="L84"/>
  <c r="M84" s="1"/>
  <c r="L83"/>
  <c r="M83" s="1"/>
  <c r="L81"/>
  <c r="M81" s="1"/>
  <c r="L90"/>
  <c r="M90" s="1"/>
  <c r="L85"/>
  <c r="M85" s="1"/>
  <c r="L86"/>
  <c r="M86" s="1"/>
  <c r="K87"/>
  <c r="K89"/>
  <c r="J89"/>
  <c r="J138"/>
  <c r="L138" s="1"/>
  <c r="M138" s="1"/>
  <c r="I108"/>
  <c r="L108" s="1"/>
  <c r="M108" s="1"/>
  <c r="J105"/>
  <c r="L105" s="1"/>
  <c r="M105" s="1"/>
  <c r="L103"/>
  <c r="M103" s="1"/>
  <c r="L99"/>
  <c r="M99" s="1"/>
  <c r="I100"/>
  <c r="L100" s="1"/>
  <c r="M100" s="1"/>
  <c r="L101"/>
  <c r="M101" s="1"/>
  <c r="J102"/>
  <c r="L102" s="1"/>
  <c r="M102" s="1"/>
  <c r="I104"/>
  <c r="I106"/>
  <c r="K106"/>
  <c r="K107"/>
  <c r="I107"/>
  <c r="L109"/>
  <c r="M109" s="1"/>
  <c r="L110"/>
  <c r="M110" s="1"/>
  <c r="I171"/>
  <c r="L171" s="1"/>
  <c r="M171" s="1"/>
  <c r="I111"/>
  <c r="L112"/>
  <c r="M112" s="1"/>
  <c r="I113"/>
  <c r="K114"/>
  <c r="I114"/>
  <c r="L115"/>
  <c r="M115" s="1"/>
  <c r="I220"/>
  <c r="I202"/>
  <c r="K126"/>
  <c r="I217"/>
  <c r="L217" s="1"/>
  <c r="M217" s="1"/>
  <c r="J207"/>
  <c r="L207" s="1"/>
  <c r="M207" s="1"/>
  <c r="J126"/>
  <c r="L120"/>
  <c r="M120" s="1"/>
  <c r="L122"/>
  <c r="M122" s="1"/>
  <c r="L123"/>
  <c r="M123" s="1"/>
  <c r="L124"/>
  <c r="M124" s="1"/>
  <c r="J121"/>
  <c r="L121" s="1"/>
  <c r="M121" s="1"/>
  <c r="L125"/>
  <c r="M125" s="1"/>
  <c r="I127"/>
  <c r="I129"/>
  <c r="K129"/>
  <c r="I222"/>
  <c r="J200"/>
  <c r="L200" s="1"/>
  <c r="M200" s="1"/>
  <c r="I163"/>
  <c r="L163" s="1"/>
  <c r="M163" s="1"/>
  <c r="J189"/>
  <c r="J183"/>
  <c r="I181"/>
  <c r="L181" s="1"/>
  <c r="M181" s="1"/>
  <c r="K137"/>
  <c r="J137"/>
  <c r="I168"/>
  <c r="I197"/>
  <c r="L197" s="1"/>
  <c r="M197" s="1"/>
  <c r="K183"/>
  <c r="I180"/>
  <c r="L180" s="1"/>
  <c r="M180" s="1"/>
  <c r="K168"/>
  <c r="I160"/>
  <c r="L160" s="1"/>
  <c r="M160" s="1"/>
  <c r="J144"/>
  <c r="I144"/>
  <c r="L147"/>
  <c r="M147" s="1"/>
  <c r="L148"/>
  <c r="M148" s="1"/>
  <c r="L149"/>
  <c r="M149" s="1"/>
  <c r="L146"/>
  <c r="M146" s="1"/>
  <c r="L150"/>
  <c r="M150" s="1"/>
  <c r="L153"/>
  <c r="M153" s="1"/>
  <c r="J151"/>
  <c r="L151" s="1"/>
  <c r="M151" s="1"/>
  <c r="L154"/>
  <c r="M154" s="1"/>
  <c r="L162"/>
  <c r="M162" s="1"/>
  <c r="J161"/>
  <c r="L161" s="1"/>
  <c r="M161" s="1"/>
  <c r="J164"/>
  <c r="L164" s="1"/>
  <c r="M164" s="1"/>
  <c r="L166"/>
  <c r="M166" s="1"/>
  <c r="I167"/>
  <c r="J167"/>
  <c r="I170"/>
  <c r="L170" s="1"/>
  <c r="M170" s="1"/>
  <c r="L169"/>
  <c r="M169" s="1"/>
  <c r="L165"/>
  <c r="M165" s="1"/>
  <c r="I172"/>
  <c r="L172" s="1"/>
  <c r="M172" s="1"/>
  <c r="L174"/>
  <c r="M174" s="1"/>
  <c r="J173"/>
  <c r="L173" s="1"/>
  <c r="M173" s="1"/>
  <c r="J176"/>
  <c r="L176" s="1"/>
  <c r="M176" s="1"/>
  <c r="L179"/>
  <c r="M179" s="1"/>
  <c r="L178"/>
  <c r="M178" s="1"/>
  <c r="L182"/>
  <c r="M182" s="1"/>
  <c r="I184"/>
  <c r="L185"/>
  <c r="M185" s="1"/>
  <c r="L186"/>
  <c r="M186" s="1"/>
  <c r="J190"/>
  <c r="L187"/>
  <c r="M187" s="1"/>
  <c r="I188"/>
  <c r="K189"/>
  <c r="I190"/>
  <c r="I192"/>
  <c r="L192" s="1"/>
  <c r="M192" s="1"/>
  <c r="L198"/>
  <c r="M198" s="1"/>
  <c r="L195"/>
  <c r="M195" s="1"/>
  <c r="L199"/>
  <c r="M199" s="1"/>
  <c r="I236"/>
  <c r="L236" s="1"/>
  <c r="M236" s="1"/>
  <c r="I235"/>
  <c r="I223"/>
  <c r="L201"/>
  <c r="M201" s="1"/>
  <c r="L203"/>
  <c r="M203" s="1"/>
  <c r="K202"/>
  <c r="L204"/>
  <c r="M204" s="1"/>
  <c r="L206"/>
  <c r="M206" s="1"/>
  <c r="J205"/>
  <c r="L205" s="1"/>
  <c r="M205" s="1"/>
  <c r="L209"/>
  <c r="M209" s="1"/>
  <c r="I214"/>
  <c r="K215"/>
  <c r="J215"/>
  <c r="L216"/>
  <c r="M216" s="1"/>
  <c r="K219"/>
  <c r="J219"/>
  <c r="L218"/>
  <c r="M218" s="1"/>
  <c r="K220"/>
  <c r="K222"/>
  <c r="I250"/>
  <c r="I233"/>
  <c r="L233" s="1"/>
  <c r="M233" s="1"/>
  <c r="L224"/>
  <c r="M224" s="1"/>
  <c r="I225"/>
  <c r="K223"/>
  <c r="L231"/>
  <c r="M231" s="1"/>
  <c r="I232"/>
  <c r="L230"/>
  <c r="M230" s="1"/>
  <c r="K232"/>
  <c r="L234"/>
  <c r="M234" s="1"/>
  <c r="K235"/>
  <c r="I310"/>
  <c r="L310" s="1"/>
  <c r="M310" s="1"/>
  <c r="J258"/>
  <c r="L245"/>
  <c r="M245" s="1"/>
  <c r="J246"/>
  <c r="L246" s="1"/>
  <c r="M246" s="1"/>
  <c r="L244"/>
  <c r="M244" s="1"/>
  <c r="J247"/>
  <c r="L247" s="1"/>
  <c r="M247" s="1"/>
  <c r="L249"/>
  <c r="M249" s="1"/>
  <c r="J248"/>
  <c r="L248" s="1"/>
  <c r="M248" s="1"/>
  <c r="J260"/>
  <c r="L260" s="1"/>
  <c r="M260" s="1"/>
  <c r="J251"/>
  <c r="L251" s="1"/>
  <c r="M251" s="1"/>
  <c r="K250"/>
  <c r="K252"/>
  <c r="I253"/>
  <c r="J252"/>
  <c r="I254"/>
  <c r="L254" s="1"/>
  <c r="M254" s="1"/>
  <c r="L255"/>
  <c r="M255" s="1"/>
  <c r="J256"/>
  <c r="L256" s="1"/>
  <c r="M256" s="1"/>
  <c r="L258"/>
  <c r="M258" s="1"/>
  <c r="K259"/>
  <c r="J257"/>
  <c r="J259"/>
  <c r="L12" l="1"/>
  <c r="M12" s="1"/>
  <c r="L14"/>
  <c r="M14" s="1"/>
  <c r="L62"/>
  <c r="M62" s="1"/>
  <c r="L75"/>
  <c r="M75" s="1"/>
  <c r="L168"/>
  <c r="M168" s="1"/>
  <c r="L220"/>
  <c r="M220" s="1"/>
  <c r="L80"/>
  <c r="M80" s="1"/>
  <c r="L129"/>
  <c r="M129" s="1"/>
  <c r="L88"/>
  <c r="M88" s="1"/>
  <c r="L66"/>
  <c r="M66" s="1"/>
  <c r="L63"/>
  <c r="M63" s="1"/>
  <c r="L65"/>
  <c r="M65" s="1"/>
  <c r="L61"/>
  <c r="M61" s="1"/>
  <c r="L68"/>
  <c r="M68" s="1"/>
  <c r="L89"/>
  <c r="M89" s="1"/>
  <c r="L87"/>
  <c r="M87" s="1"/>
  <c r="L126"/>
  <c r="M126" s="1"/>
  <c r="L106"/>
  <c r="M106" s="1"/>
  <c r="L104"/>
  <c r="M104" s="1"/>
  <c r="L107"/>
  <c r="M107" s="1"/>
  <c r="L189"/>
  <c r="M189" s="1"/>
  <c r="L223"/>
  <c r="M223" s="1"/>
  <c r="L202"/>
  <c r="M202" s="1"/>
  <c r="L183"/>
  <c r="M183" s="1"/>
  <c r="L111"/>
  <c r="M111" s="1"/>
  <c r="L113"/>
  <c r="M113" s="1"/>
  <c r="L114"/>
  <c r="M114" s="1"/>
  <c r="L222"/>
  <c r="M222" s="1"/>
  <c r="L144"/>
  <c r="M144" s="1"/>
  <c r="L127"/>
  <c r="M127" s="1"/>
  <c r="L128"/>
  <c r="M128" s="1"/>
  <c r="L136"/>
  <c r="M136" s="1"/>
  <c r="L137"/>
  <c r="M137" s="1"/>
  <c r="L135"/>
  <c r="M135" s="1"/>
  <c r="L235"/>
  <c r="M235" s="1"/>
  <c r="L167"/>
  <c r="M167" s="1"/>
  <c r="L184"/>
  <c r="M184" s="1"/>
  <c r="L188"/>
  <c r="M188" s="1"/>
  <c r="L190"/>
  <c r="M190" s="1"/>
  <c r="L219"/>
  <c r="M219" s="1"/>
  <c r="L214"/>
  <c r="M214" s="1"/>
  <c r="L215"/>
  <c r="M215" s="1"/>
  <c r="L221"/>
  <c r="M221" s="1"/>
  <c r="L250"/>
  <c r="M250" s="1"/>
  <c r="L225"/>
  <c r="M225" s="1"/>
  <c r="L232"/>
  <c r="M232" s="1"/>
  <c r="L253"/>
  <c r="M253" s="1"/>
  <c r="L252"/>
  <c r="M252" s="1"/>
  <c r="L259"/>
  <c r="M259" s="1"/>
  <c r="L257"/>
  <c r="M257" s="1"/>
  <c r="C290"/>
  <c r="J290" s="1"/>
  <c r="C289"/>
  <c r="J289" s="1"/>
  <c r="C304"/>
  <c r="J304" s="1"/>
  <c r="C303"/>
  <c r="I303" s="1"/>
  <c r="C302"/>
  <c r="I302" s="1"/>
  <c r="C301"/>
  <c r="J301" s="1"/>
  <c r="C300"/>
  <c r="I300" s="1"/>
  <c r="C299"/>
  <c r="K299" s="1"/>
  <c r="C298"/>
  <c r="I298" s="1"/>
  <c r="C297"/>
  <c r="I297" s="1"/>
  <c r="C296"/>
  <c r="I296" s="1"/>
  <c r="C295"/>
  <c r="I295" s="1"/>
  <c r="C294"/>
  <c r="I294" s="1"/>
  <c r="C293"/>
  <c r="J293" s="1"/>
  <c r="C292"/>
  <c r="I292" s="1"/>
  <c r="C291"/>
  <c r="J291" s="1"/>
  <c r="C268"/>
  <c r="J268" s="1"/>
  <c r="C267"/>
  <c r="I267" s="1"/>
  <c r="C266"/>
  <c r="J266" s="1"/>
  <c r="C265"/>
  <c r="I265" s="1"/>
  <c r="C264"/>
  <c r="I264" s="1"/>
  <c r="C273"/>
  <c r="J273" s="1"/>
  <c r="C272"/>
  <c r="I272" s="1"/>
  <c r="C271"/>
  <c r="J271" s="1"/>
  <c r="C270"/>
  <c r="I270" s="1"/>
  <c r="C269"/>
  <c r="J269" s="1"/>
  <c r="C278"/>
  <c r="J278" s="1"/>
  <c r="C277"/>
  <c r="I277" s="1"/>
  <c r="C276"/>
  <c r="J276" s="1"/>
  <c r="C275"/>
  <c r="I275" s="1"/>
  <c r="C274"/>
  <c r="I274" s="1"/>
  <c r="C281"/>
  <c r="I281" s="1"/>
  <c r="C280"/>
  <c r="C279"/>
  <c r="I279" s="1"/>
  <c r="C307"/>
  <c r="I307" s="1"/>
  <c r="C306"/>
  <c r="I306" s="1"/>
  <c r="C305"/>
  <c r="I305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312"/>
  <c r="J312" s="1"/>
  <c r="C311"/>
  <c r="I311" s="1"/>
  <c r="D7" i="3"/>
  <c r="C316" i="2"/>
  <c r="C315"/>
  <c r="I315" s="1"/>
  <c r="C314"/>
  <c r="J314" s="1"/>
  <c r="C313"/>
  <c r="I313" s="1"/>
  <c r="C321"/>
  <c r="I321" s="1"/>
  <c r="C320"/>
  <c r="I320" s="1"/>
  <c r="C319"/>
  <c r="I319" s="1"/>
  <c r="C318"/>
  <c r="I318" s="1"/>
  <c r="L318" s="1"/>
  <c r="M318" s="1"/>
  <c r="C317"/>
  <c r="J317" s="1"/>
  <c r="C322"/>
  <c r="I322" s="1"/>
  <c r="L322" s="1"/>
  <c r="M322" s="1"/>
  <c r="C324"/>
  <c r="I324" s="1"/>
  <c r="L324" s="1"/>
  <c r="M324" s="1"/>
  <c r="C323"/>
  <c r="I323" s="1"/>
  <c r="C328"/>
  <c r="I328" s="1"/>
  <c r="C327"/>
  <c r="J327" s="1"/>
  <c r="C326"/>
  <c r="I326" s="1"/>
  <c r="C325"/>
  <c r="I325" s="1"/>
  <c r="C333"/>
  <c r="I333" s="1"/>
  <c r="L333" s="1"/>
  <c r="M333" s="1"/>
  <c r="C332"/>
  <c r="J332" s="1"/>
  <c r="C331"/>
  <c r="I331" s="1"/>
  <c r="L331" s="1"/>
  <c r="M331" s="1"/>
  <c r="C330"/>
  <c r="I330" s="1"/>
  <c r="L330" s="1"/>
  <c r="M330" s="1"/>
  <c r="C337"/>
  <c r="I337" s="1"/>
  <c r="L337" s="1"/>
  <c r="M337" s="1"/>
  <c r="C336"/>
  <c r="I336" s="1"/>
  <c r="L336" s="1"/>
  <c r="M336" s="1"/>
  <c r="C335"/>
  <c r="I335" s="1"/>
  <c r="L335" s="1"/>
  <c r="M335" s="1"/>
  <c r="C334"/>
  <c r="I334" s="1"/>
  <c r="L334" s="1"/>
  <c r="M334" s="1"/>
  <c r="C341"/>
  <c r="I341" s="1"/>
  <c r="L341" s="1"/>
  <c r="M341" s="1"/>
  <c r="C340"/>
  <c r="I340" s="1"/>
  <c r="L340" s="1"/>
  <c r="M340" s="1"/>
  <c r="C339"/>
  <c r="I339" s="1"/>
  <c r="L339" s="1"/>
  <c r="M339" s="1"/>
  <c r="C338"/>
  <c r="I338" s="1"/>
  <c r="L338" s="1"/>
  <c r="M338" s="1"/>
  <c r="C342"/>
  <c r="I342" s="1"/>
  <c r="L342" s="1"/>
  <c r="M342" s="1"/>
  <c r="C345"/>
  <c r="I345" s="1"/>
  <c r="L345" s="1"/>
  <c r="M345" s="1"/>
  <c r="C344"/>
  <c r="J344" s="1"/>
  <c r="C343"/>
  <c r="I343" s="1"/>
  <c r="C348"/>
  <c r="I348" s="1"/>
  <c r="L348" s="1"/>
  <c r="M348" s="1"/>
  <c r="C347"/>
  <c r="J347" s="1"/>
  <c r="C346"/>
  <c r="I346" s="1"/>
  <c r="C353"/>
  <c r="I353" s="1"/>
  <c r="C352"/>
  <c r="I352" s="1"/>
  <c r="C351"/>
  <c r="J351" s="1"/>
  <c r="C350"/>
  <c r="I350" s="1"/>
  <c r="C349"/>
  <c r="C357"/>
  <c r="I357" s="1"/>
  <c r="C356"/>
  <c r="J356" s="1"/>
  <c r="C355"/>
  <c r="I355" s="1"/>
  <c r="C354"/>
  <c r="J354" s="1"/>
  <c r="C361"/>
  <c r="I361" s="1"/>
  <c r="C360"/>
  <c r="J360" s="1"/>
  <c r="C359"/>
  <c r="I359" s="1"/>
  <c r="C358"/>
  <c r="C362"/>
  <c r="J362" s="1"/>
  <c r="C363"/>
  <c r="I363" s="1"/>
  <c r="L363" s="1"/>
  <c r="M363" s="1"/>
  <c r="C365"/>
  <c r="K365" s="1"/>
  <c r="C364"/>
  <c r="I364" s="1"/>
  <c r="C370"/>
  <c r="I370" s="1"/>
  <c r="C369"/>
  <c r="I369" s="1"/>
  <c r="C368"/>
  <c r="I368" s="1"/>
  <c r="C367"/>
  <c r="I367" s="1"/>
  <c r="C366"/>
  <c r="J366" s="1"/>
  <c r="C375"/>
  <c r="I375" s="1"/>
  <c r="C374"/>
  <c r="I374" s="1"/>
  <c r="C373"/>
  <c r="I373" s="1"/>
  <c r="C372"/>
  <c r="I372" s="1"/>
  <c r="C371"/>
  <c r="C379"/>
  <c r="J379" s="1"/>
  <c r="C378"/>
  <c r="I378" s="1"/>
  <c r="C377"/>
  <c r="I377" s="1"/>
  <c r="C376"/>
  <c r="I376" s="1"/>
  <c r="D3" i="3"/>
  <c r="D4"/>
  <c r="D5"/>
  <c r="D6"/>
  <c r="C386" i="2"/>
  <c r="I386" s="1"/>
  <c r="L386" s="1"/>
  <c r="M386" s="1"/>
  <c r="C380"/>
  <c r="I380" s="1"/>
  <c r="L380" s="1"/>
  <c r="M380" s="1"/>
  <c r="C385"/>
  <c r="I385" s="1"/>
  <c r="L385" s="1"/>
  <c r="M385" s="1"/>
  <c r="C384"/>
  <c r="I384" s="1"/>
  <c r="L384" s="1"/>
  <c r="M384" s="1"/>
  <c r="C383"/>
  <c r="I383" s="1"/>
  <c r="L383" s="1"/>
  <c r="M383" s="1"/>
  <c r="C382"/>
  <c r="I382" s="1"/>
  <c r="L382" s="1"/>
  <c r="M382" s="1"/>
  <c r="C381"/>
  <c r="I381" s="1"/>
  <c r="L381" s="1"/>
  <c r="M381" s="1"/>
  <c r="C390"/>
  <c r="J390" s="1"/>
  <c r="C389"/>
  <c r="I389" s="1"/>
  <c r="C388"/>
  <c r="C387"/>
  <c r="I387" s="1"/>
  <c r="C395"/>
  <c r="I395" s="1"/>
  <c r="L395" s="1"/>
  <c r="M395" s="1"/>
  <c r="C394"/>
  <c r="I394" s="1"/>
  <c r="L394" s="1"/>
  <c r="M394" s="1"/>
  <c r="C393"/>
  <c r="I393" s="1"/>
  <c r="L393" s="1"/>
  <c r="M393" s="1"/>
  <c r="C392"/>
  <c r="I392" s="1"/>
  <c r="L392" s="1"/>
  <c r="M392" s="1"/>
  <c r="C391"/>
  <c r="I391" s="1"/>
  <c r="L391" s="1"/>
  <c r="M391" s="1"/>
  <c r="C396"/>
  <c r="I396" s="1"/>
  <c r="L396" s="1"/>
  <c r="M396" s="1"/>
  <c r="C401"/>
  <c r="I401" s="1"/>
  <c r="L401" s="1"/>
  <c r="M401" s="1"/>
  <c r="C400"/>
  <c r="I400" s="1"/>
  <c r="L400" s="1"/>
  <c r="M400" s="1"/>
  <c r="C399"/>
  <c r="I399" s="1"/>
  <c r="L399" s="1"/>
  <c r="M399" s="1"/>
  <c r="C398"/>
  <c r="I398" s="1"/>
  <c r="L398" s="1"/>
  <c r="M398" s="1"/>
  <c r="C397"/>
  <c r="I397" s="1"/>
  <c r="L397" s="1"/>
  <c r="M397" s="1"/>
  <c r="C406"/>
  <c r="C405"/>
  <c r="C404"/>
  <c r="K404" s="1"/>
  <c r="C403"/>
  <c r="I403" s="1"/>
  <c r="C402"/>
  <c r="C412"/>
  <c r="J412" s="1"/>
  <c r="C410"/>
  <c r="J410" s="1"/>
  <c r="C409"/>
  <c r="I409" s="1"/>
  <c r="C408"/>
  <c r="I408" s="1"/>
  <c r="C407"/>
  <c r="I407" s="1"/>
  <c r="C414"/>
  <c r="I414" s="1"/>
  <c r="C413"/>
  <c r="J413" s="1"/>
  <c r="C418"/>
  <c r="I418" s="1"/>
  <c r="L418" s="1"/>
  <c r="M418" s="1"/>
  <c r="C417"/>
  <c r="I417" s="1"/>
  <c r="L417" s="1"/>
  <c r="M417" s="1"/>
  <c r="C416"/>
  <c r="I416" s="1"/>
  <c r="C415"/>
  <c r="I415" s="1"/>
  <c r="C422"/>
  <c r="J422" s="1"/>
  <c r="C421"/>
  <c r="I421" s="1"/>
  <c r="L421" s="1"/>
  <c r="M421" s="1"/>
  <c r="C420"/>
  <c r="I420" s="1"/>
  <c r="C419"/>
  <c r="I419" s="1"/>
  <c r="C427"/>
  <c r="C426"/>
  <c r="K426" s="1"/>
  <c r="C425"/>
  <c r="I425" s="1"/>
  <c r="C424"/>
  <c r="I424" s="1"/>
  <c r="C423"/>
  <c r="J423" s="1"/>
  <c r="C430"/>
  <c r="I430" s="1"/>
  <c r="C429"/>
  <c r="K429" s="1"/>
  <c r="C428"/>
  <c r="C435"/>
  <c r="I435" s="1"/>
  <c r="C434"/>
  <c r="C433"/>
  <c r="K433" s="1"/>
  <c r="C432"/>
  <c r="K432" s="1"/>
  <c r="C431"/>
  <c r="I431" s="1"/>
  <c r="C440"/>
  <c r="C439"/>
  <c r="K439" s="1"/>
  <c r="C438"/>
  <c r="I438" s="1"/>
  <c r="C437"/>
  <c r="C436"/>
  <c r="I436" s="1"/>
  <c r="C443"/>
  <c r="I443" s="1"/>
  <c r="C442"/>
  <c r="I442" s="1"/>
  <c r="L442" s="1"/>
  <c r="M442" s="1"/>
  <c r="C441"/>
  <c r="J441" s="1"/>
  <c r="C447"/>
  <c r="I447" s="1"/>
  <c r="L447" s="1"/>
  <c r="M447" s="1"/>
  <c r="C446"/>
  <c r="I446" s="1"/>
  <c r="C445"/>
  <c r="I445" s="1"/>
  <c r="C444"/>
  <c r="C452"/>
  <c r="I452" s="1"/>
  <c r="L452" s="1"/>
  <c r="M452" s="1"/>
  <c r="C451"/>
  <c r="I451" s="1"/>
  <c r="L451" s="1"/>
  <c r="M451" s="1"/>
  <c r="C450"/>
  <c r="I450" s="1"/>
  <c r="L450" s="1"/>
  <c r="M450" s="1"/>
  <c r="C449"/>
  <c r="I449" s="1"/>
  <c r="L449" s="1"/>
  <c r="M449" s="1"/>
  <c r="C448"/>
  <c r="I448" s="1"/>
  <c r="L448" s="1"/>
  <c r="M448" s="1"/>
  <c r="C454"/>
  <c r="J454" s="1"/>
  <c r="C453"/>
  <c r="I453" s="1"/>
  <c r="C455"/>
  <c r="K455" s="1"/>
  <c r="C458"/>
  <c r="I458" s="1"/>
  <c r="C457"/>
  <c r="K457" s="1"/>
  <c r="C456"/>
  <c r="I456" s="1"/>
  <c r="C463"/>
  <c r="I463" s="1"/>
  <c r="L463" s="1"/>
  <c r="M463" s="1"/>
  <c r="C462"/>
  <c r="I462" s="1"/>
  <c r="L462" s="1"/>
  <c r="M462" s="1"/>
  <c r="C461"/>
  <c r="I461" s="1"/>
  <c r="L461" s="1"/>
  <c r="M461" s="1"/>
  <c r="C460"/>
  <c r="I460" s="1"/>
  <c r="L460" s="1"/>
  <c r="M460" s="1"/>
  <c r="C459"/>
  <c r="I459" s="1"/>
  <c r="L459" s="1"/>
  <c r="M459" s="1"/>
  <c r="C466"/>
  <c r="I466" s="1"/>
  <c r="L466" s="1"/>
  <c r="M466" s="1"/>
  <c r="C465"/>
  <c r="I465" s="1"/>
  <c r="L465" s="1"/>
  <c r="M465" s="1"/>
  <c r="C464"/>
  <c r="I464" s="1"/>
  <c r="C469"/>
  <c r="I469" s="1"/>
  <c r="L469" s="1"/>
  <c r="M469" s="1"/>
  <c r="C468"/>
  <c r="I468" s="1"/>
  <c r="C467"/>
  <c r="I467" s="1"/>
  <c r="L467" s="1"/>
  <c r="M467" s="1"/>
  <c r="C473"/>
  <c r="I473" s="1"/>
  <c r="C472"/>
  <c r="C471"/>
  <c r="I471" s="1"/>
  <c r="C470"/>
  <c r="I470" s="1"/>
  <c r="C478"/>
  <c r="I478" s="1"/>
  <c r="L478" s="1"/>
  <c r="M478" s="1"/>
  <c r="C474"/>
  <c r="I474" s="1"/>
  <c r="L474" s="1"/>
  <c r="M474" s="1"/>
  <c r="C477"/>
  <c r="I477" s="1"/>
  <c r="L477" s="1"/>
  <c r="M477" s="1"/>
  <c r="C476"/>
  <c r="I476" s="1"/>
  <c r="L476" s="1"/>
  <c r="M476" s="1"/>
  <c r="C475"/>
  <c r="I475" s="1"/>
  <c r="L475" s="1"/>
  <c r="M475" s="1"/>
  <c r="C483"/>
  <c r="I483" s="1"/>
  <c r="L483" s="1"/>
  <c r="M483" s="1"/>
  <c r="C482"/>
  <c r="I482" s="1"/>
  <c r="C481"/>
  <c r="C480"/>
  <c r="I480" s="1"/>
  <c r="C479"/>
  <c r="I479" s="1"/>
  <c r="C487"/>
  <c r="I487" s="1"/>
  <c r="C486"/>
  <c r="I486" s="1"/>
  <c r="L486" s="1"/>
  <c r="M486" s="1"/>
  <c r="C485"/>
  <c r="I485" s="1"/>
  <c r="L485" s="1"/>
  <c r="M485" s="1"/>
  <c r="C484"/>
  <c r="I484" s="1"/>
  <c r="L484" s="1"/>
  <c r="M484" s="1"/>
  <c r="C490"/>
  <c r="I490" s="1"/>
  <c r="L490" s="1"/>
  <c r="M490" s="1"/>
  <c r="C489"/>
  <c r="I489" s="1"/>
  <c r="L489" s="1"/>
  <c r="M489" s="1"/>
  <c r="C488"/>
  <c r="I488" s="1"/>
  <c r="L488" s="1"/>
  <c r="M488" s="1"/>
  <c r="C496"/>
  <c r="C495"/>
  <c r="I495" s="1"/>
  <c r="C494"/>
  <c r="I494" s="1"/>
  <c r="C493"/>
  <c r="I493" s="1"/>
  <c r="C492"/>
  <c r="I492" s="1"/>
  <c r="I304" l="1"/>
  <c r="I290"/>
  <c r="I289"/>
  <c r="K276"/>
  <c r="J299"/>
  <c r="I299"/>
  <c r="I291"/>
  <c r="I276"/>
  <c r="L276" s="1"/>
  <c r="M276" s="1"/>
  <c r="I278"/>
  <c r="I266"/>
  <c r="K297"/>
  <c r="K302"/>
  <c r="K304"/>
  <c r="K289"/>
  <c r="I268"/>
  <c r="K292"/>
  <c r="K290"/>
  <c r="K291"/>
  <c r="J292"/>
  <c r="K293"/>
  <c r="I293"/>
  <c r="K294"/>
  <c r="J294"/>
  <c r="K295"/>
  <c r="J295"/>
  <c r="K296"/>
  <c r="J296"/>
  <c r="J297"/>
  <c r="K298"/>
  <c r="J298"/>
  <c r="K300"/>
  <c r="J300"/>
  <c r="I301"/>
  <c r="K301"/>
  <c r="J302"/>
  <c r="L303"/>
  <c r="M303" s="1"/>
  <c r="K285"/>
  <c r="J287"/>
  <c r="K287"/>
  <c r="J285"/>
  <c r="L264"/>
  <c r="M264" s="1"/>
  <c r="K266"/>
  <c r="K268"/>
  <c r="J270"/>
  <c r="L270" s="1"/>
  <c r="M270" s="1"/>
  <c r="K271"/>
  <c r="I269"/>
  <c r="I271"/>
  <c r="I273"/>
  <c r="K273"/>
  <c r="L274"/>
  <c r="M274" s="1"/>
  <c r="L275"/>
  <c r="M275" s="1"/>
  <c r="L279"/>
  <c r="M279" s="1"/>
  <c r="I280"/>
  <c r="L280" s="1"/>
  <c r="M280" s="1"/>
  <c r="L281"/>
  <c r="M281" s="1"/>
  <c r="L283"/>
  <c r="M283" s="1"/>
  <c r="L305"/>
  <c r="M305" s="1"/>
  <c r="L307"/>
  <c r="M307" s="1"/>
  <c r="K282"/>
  <c r="J282"/>
  <c r="J286"/>
  <c r="J288"/>
  <c r="L288" s="1"/>
  <c r="M288" s="1"/>
  <c r="K286"/>
  <c r="I314"/>
  <c r="I332"/>
  <c r="L332" s="1"/>
  <c r="M332" s="1"/>
  <c r="L311"/>
  <c r="M311" s="1"/>
  <c r="I312"/>
  <c r="K312"/>
  <c r="L313"/>
  <c r="M313" s="1"/>
  <c r="L315"/>
  <c r="M315" s="1"/>
  <c r="I316"/>
  <c r="K314"/>
  <c r="I317"/>
  <c r="L317" s="1"/>
  <c r="M317" s="1"/>
  <c r="L319"/>
  <c r="M319" s="1"/>
  <c r="L321"/>
  <c r="M321" s="1"/>
  <c r="L320"/>
  <c r="M320" s="1"/>
  <c r="I347"/>
  <c r="L347" s="1"/>
  <c r="M347" s="1"/>
  <c r="I327"/>
  <c r="L327" s="1"/>
  <c r="M327" s="1"/>
  <c r="K323"/>
  <c r="J323"/>
  <c r="L328"/>
  <c r="M328" s="1"/>
  <c r="J326"/>
  <c r="L326" s="1"/>
  <c r="M326" s="1"/>
  <c r="L325"/>
  <c r="M325" s="1"/>
  <c r="I351"/>
  <c r="L351" s="1"/>
  <c r="M351" s="1"/>
  <c r="I362"/>
  <c r="I344"/>
  <c r="L344" s="1"/>
  <c r="M344" s="1"/>
  <c r="J343"/>
  <c r="L343" s="1"/>
  <c r="M343" s="1"/>
  <c r="K356"/>
  <c r="J346"/>
  <c r="L346" s="1"/>
  <c r="M346" s="1"/>
  <c r="I349"/>
  <c r="L350"/>
  <c r="M350" s="1"/>
  <c r="L353"/>
  <c r="M353" s="1"/>
  <c r="J361"/>
  <c r="L361" s="1"/>
  <c r="M361" s="1"/>
  <c r="J355"/>
  <c r="I365"/>
  <c r="I354"/>
  <c r="K355"/>
  <c r="K369"/>
  <c r="K354"/>
  <c r="I356"/>
  <c r="L357"/>
  <c r="M357" s="1"/>
  <c r="J426"/>
  <c r="J365"/>
  <c r="I360"/>
  <c r="L360" s="1"/>
  <c r="M360" s="1"/>
  <c r="I358"/>
  <c r="L358" s="1"/>
  <c r="M358" s="1"/>
  <c r="L359"/>
  <c r="M359" s="1"/>
  <c r="K362"/>
  <c r="L364"/>
  <c r="M364" s="1"/>
  <c r="J370"/>
  <c r="L370" s="1"/>
  <c r="M370" s="1"/>
  <c r="K366"/>
  <c r="I366"/>
  <c r="L367"/>
  <c r="M367" s="1"/>
  <c r="J369"/>
  <c r="I371"/>
  <c r="L371" s="1"/>
  <c r="M371" s="1"/>
  <c r="L373"/>
  <c r="M373" s="1"/>
  <c r="L375"/>
  <c r="M375" s="1"/>
  <c r="I413"/>
  <c r="L413" s="1"/>
  <c r="M413" s="1"/>
  <c r="J387"/>
  <c r="I379"/>
  <c r="L379" s="1"/>
  <c r="M379" s="1"/>
  <c r="K387"/>
  <c r="L376"/>
  <c r="M376" s="1"/>
  <c r="L378"/>
  <c r="M378" s="1"/>
  <c r="L377"/>
  <c r="M377" s="1"/>
  <c r="I410"/>
  <c r="L389"/>
  <c r="M389" s="1"/>
  <c r="I388"/>
  <c r="I390"/>
  <c r="K390"/>
  <c r="I422"/>
  <c r="L422" s="1"/>
  <c r="M422" s="1"/>
  <c r="I412"/>
  <c r="L412" s="1"/>
  <c r="M412" s="1"/>
  <c r="J439"/>
  <c r="I457"/>
  <c r="I439"/>
  <c r="I426"/>
  <c r="K410"/>
  <c r="L403"/>
  <c r="M403" s="1"/>
  <c r="I405"/>
  <c r="L405" s="1"/>
  <c r="M405" s="1"/>
  <c r="J404"/>
  <c r="I402"/>
  <c r="I404"/>
  <c r="I406"/>
  <c r="L406" s="1"/>
  <c r="M406" s="1"/>
  <c r="L407"/>
  <c r="M407" s="1"/>
  <c r="L409"/>
  <c r="M409" s="1"/>
  <c r="L408"/>
  <c r="M408" s="1"/>
  <c r="L414"/>
  <c r="M414" s="1"/>
  <c r="L415"/>
  <c r="M415" s="1"/>
  <c r="K416"/>
  <c r="J416"/>
  <c r="L419"/>
  <c r="M419" s="1"/>
  <c r="L420"/>
  <c r="M420" s="1"/>
  <c r="L424"/>
  <c r="M424" s="1"/>
  <c r="K423"/>
  <c r="I423"/>
  <c r="I427"/>
  <c r="J429"/>
  <c r="I429"/>
  <c r="I428"/>
  <c r="J432"/>
  <c r="I432"/>
  <c r="I434"/>
  <c r="J431"/>
  <c r="J433"/>
  <c r="I433"/>
  <c r="I437"/>
  <c r="J436"/>
  <c r="I440"/>
  <c r="I441"/>
  <c r="L441" s="1"/>
  <c r="M441" s="1"/>
  <c r="L443"/>
  <c r="M443" s="1"/>
  <c r="J464"/>
  <c r="L464" s="1"/>
  <c r="M464" s="1"/>
  <c r="J455"/>
  <c r="J446"/>
  <c r="L446" s="1"/>
  <c r="M446" s="1"/>
  <c r="J457"/>
  <c r="I455"/>
  <c r="I444"/>
  <c r="L444" s="1"/>
  <c r="M444" s="1"/>
  <c r="J445"/>
  <c r="L445" s="1"/>
  <c r="M445" s="1"/>
  <c r="I454"/>
  <c r="K454"/>
  <c r="K468"/>
  <c r="J468"/>
  <c r="L470"/>
  <c r="M470" s="1"/>
  <c r="L471"/>
  <c r="M471" s="1"/>
  <c r="J473"/>
  <c r="L473" s="1"/>
  <c r="M473" s="1"/>
  <c r="I472"/>
  <c r="L472" s="1"/>
  <c r="M472" s="1"/>
  <c r="J487"/>
  <c r="L487" s="1"/>
  <c r="M487" s="1"/>
  <c r="L479"/>
  <c r="M479" s="1"/>
  <c r="L480"/>
  <c r="M480" s="1"/>
  <c r="J482"/>
  <c r="L482" s="1"/>
  <c r="M482" s="1"/>
  <c r="I481"/>
  <c r="L481" s="1"/>
  <c r="M481" s="1"/>
  <c r="L494"/>
  <c r="M494" s="1"/>
  <c r="L492"/>
  <c r="M492" s="1"/>
  <c r="J495"/>
  <c r="L495" s="1"/>
  <c r="M495" s="1"/>
  <c r="I496"/>
  <c r="L496" s="1"/>
  <c r="M496" s="1"/>
  <c r="L493"/>
  <c r="M493" s="1"/>
  <c r="C500"/>
  <c r="I500" s="1"/>
  <c r="C499"/>
  <c r="I499" s="1"/>
  <c r="C498"/>
  <c r="J498" s="1"/>
  <c r="C497"/>
  <c r="I497" s="1"/>
  <c r="C502"/>
  <c r="I502" s="1"/>
  <c r="C501"/>
  <c r="C506"/>
  <c r="I506" s="1"/>
  <c r="C505"/>
  <c r="I505" s="1"/>
  <c r="C504"/>
  <c r="I504" s="1"/>
  <c r="C503"/>
  <c r="J503" s="1"/>
  <c r="C508"/>
  <c r="I508" s="1"/>
  <c r="C507"/>
  <c r="I507" s="1"/>
  <c r="L507" s="1"/>
  <c r="M507" s="1"/>
  <c r="C513"/>
  <c r="I513" s="1"/>
  <c r="C512"/>
  <c r="C511"/>
  <c r="C510"/>
  <c r="I510" s="1"/>
  <c r="C509"/>
  <c r="I509" s="1"/>
  <c r="C521"/>
  <c r="J521" s="1"/>
  <c r="C520"/>
  <c r="I520" s="1"/>
  <c r="C519"/>
  <c r="I519" s="1"/>
  <c r="C518"/>
  <c r="I518" s="1"/>
  <c r="C517"/>
  <c r="I517" s="1"/>
  <c r="C516"/>
  <c r="I516" s="1"/>
  <c r="C515"/>
  <c r="C514"/>
  <c r="I514" s="1"/>
  <c r="C525"/>
  <c r="I525" s="1"/>
  <c r="L525" s="1"/>
  <c r="M525" s="1"/>
  <c r="C524"/>
  <c r="I524" s="1"/>
  <c r="L524" s="1"/>
  <c r="M524" s="1"/>
  <c r="C523"/>
  <c r="I523" s="1"/>
  <c r="L523" s="1"/>
  <c r="M523" s="1"/>
  <c r="C522"/>
  <c r="J522" s="1"/>
  <c r="C526"/>
  <c r="I526" s="1"/>
  <c r="L526" s="1"/>
  <c r="M526" s="1"/>
  <c r="C529"/>
  <c r="I529" s="1"/>
  <c r="C528"/>
  <c r="C527"/>
  <c r="C530"/>
  <c r="I530" s="1"/>
  <c r="C534"/>
  <c r="I534" s="1"/>
  <c r="C533"/>
  <c r="I533" s="1"/>
  <c r="C532"/>
  <c r="I532" s="1"/>
  <c r="L532" s="1"/>
  <c r="M532" s="1"/>
  <c r="C531"/>
  <c r="J531" s="1"/>
  <c r="C536"/>
  <c r="I536" s="1"/>
  <c r="C535"/>
  <c r="I535" s="1"/>
  <c r="L304" l="1"/>
  <c r="M304" s="1"/>
  <c r="L291"/>
  <c r="M291" s="1"/>
  <c r="L289"/>
  <c r="M289" s="1"/>
  <c r="L290"/>
  <c r="M290" s="1"/>
  <c r="L299"/>
  <c r="M299" s="1"/>
  <c r="L292"/>
  <c r="M292" s="1"/>
  <c r="L266"/>
  <c r="M266" s="1"/>
  <c r="L287"/>
  <c r="M287" s="1"/>
  <c r="L297"/>
  <c r="M297" s="1"/>
  <c r="L268"/>
  <c r="M268" s="1"/>
  <c r="L302"/>
  <c r="M302" s="1"/>
  <c r="L285"/>
  <c r="M285" s="1"/>
  <c r="L301"/>
  <c r="M301" s="1"/>
  <c r="L298"/>
  <c r="M298" s="1"/>
  <c r="L294"/>
  <c r="M294" s="1"/>
  <c r="L293"/>
  <c r="M293" s="1"/>
  <c r="L295"/>
  <c r="M295" s="1"/>
  <c r="L296"/>
  <c r="M296" s="1"/>
  <c r="L300"/>
  <c r="M300" s="1"/>
  <c r="L265"/>
  <c r="M265" s="1"/>
  <c r="L267"/>
  <c r="M267" s="1"/>
  <c r="L269"/>
  <c r="M269" s="1"/>
  <c r="L271"/>
  <c r="M271" s="1"/>
  <c r="L272"/>
  <c r="M272" s="1"/>
  <c r="L273"/>
  <c r="M273" s="1"/>
  <c r="L277"/>
  <c r="M277" s="1"/>
  <c r="L278"/>
  <c r="M278" s="1"/>
  <c r="L284"/>
  <c r="M284" s="1"/>
  <c r="L306"/>
  <c r="M306" s="1"/>
  <c r="L286"/>
  <c r="M286" s="1"/>
  <c r="L282"/>
  <c r="M282" s="1"/>
  <c r="L312"/>
  <c r="M312" s="1"/>
  <c r="L314"/>
  <c r="M314" s="1"/>
  <c r="L316"/>
  <c r="M316" s="1"/>
  <c r="L323"/>
  <c r="M323" s="1"/>
  <c r="L354"/>
  <c r="M354" s="1"/>
  <c r="L387"/>
  <c r="M387" s="1"/>
  <c r="L362"/>
  <c r="M362" s="1"/>
  <c r="L356"/>
  <c r="M356" s="1"/>
  <c r="L355"/>
  <c r="M355" s="1"/>
  <c r="L349"/>
  <c r="M349" s="1"/>
  <c r="L352"/>
  <c r="M352" s="1"/>
  <c r="L369"/>
  <c r="M369" s="1"/>
  <c r="L365"/>
  <c r="M365" s="1"/>
  <c r="L426"/>
  <c r="M426" s="1"/>
  <c r="L410"/>
  <c r="M410" s="1"/>
  <c r="L429"/>
  <c r="M429" s="1"/>
  <c r="L366"/>
  <c r="M366" s="1"/>
  <c r="L368"/>
  <c r="M368" s="1"/>
  <c r="L372"/>
  <c r="M372" s="1"/>
  <c r="L374"/>
  <c r="M374" s="1"/>
  <c r="L388"/>
  <c r="M388" s="1"/>
  <c r="L390"/>
  <c r="M390" s="1"/>
  <c r="L457"/>
  <c r="M457" s="1"/>
  <c r="L439"/>
  <c r="M439" s="1"/>
  <c r="L455"/>
  <c r="M455" s="1"/>
  <c r="L416"/>
  <c r="M416" s="1"/>
  <c r="L402"/>
  <c r="M402" s="1"/>
  <c r="L404"/>
  <c r="M404" s="1"/>
  <c r="L423"/>
  <c r="M423" s="1"/>
  <c r="L425"/>
  <c r="M425" s="1"/>
  <c r="L427"/>
  <c r="M427" s="1"/>
  <c r="L428"/>
  <c r="M428" s="1"/>
  <c r="L430"/>
  <c r="M430" s="1"/>
  <c r="L432"/>
  <c r="M432" s="1"/>
  <c r="L434"/>
  <c r="M434" s="1"/>
  <c r="L435"/>
  <c r="M435" s="1"/>
  <c r="L431"/>
  <c r="M431" s="1"/>
  <c r="L433"/>
  <c r="M433" s="1"/>
  <c r="L436"/>
  <c r="M436" s="1"/>
  <c r="L437"/>
  <c r="M437" s="1"/>
  <c r="L438"/>
  <c r="M438" s="1"/>
  <c r="L440"/>
  <c r="M440" s="1"/>
  <c r="L453"/>
  <c r="M453" s="1"/>
  <c r="L454"/>
  <c r="M454" s="1"/>
  <c r="L456"/>
  <c r="M456" s="1"/>
  <c r="L458"/>
  <c r="M458" s="1"/>
  <c r="L468"/>
  <c r="M468" s="1"/>
  <c r="I531"/>
  <c r="I498"/>
  <c r="L498" s="1"/>
  <c r="M498" s="1"/>
  <c r="L497"/>
  <c r="M497" s="1"/>
  <c r="L499"/>
  <c r="M499" s="1"/>
  <c r="L500"/>
  <c r="M500" s="1"/>
  <c r="I503"/>
  <c r="L503" s="1"/>
  <c r="M503" s="1"/>
  <c r="K502"/>
  <c r="I501"/>
  <c r="J502"/>
  <c r="L504"/>
  <c r="M504" s="1"/>
  <c r="J506"/>
  <c r="L506" s="1"/>
  <c r="M506" s="1"/>
  <c r="L505"/>
  <c r="M505" s="1"/>
  <c r="J508"/>
  <c r="L508" s="1"/>
  <c r="M508" s="1"/>
  <c r="L509"/>
  <c r="M509" s="1"/>
  <c r="L510"/>
  <c r="M510" s="1"/>
  <c r="I511"/>
  <c r="L511" s="1"/>
  <c r="M511" s="1"/>
  <c r="J513"/>
  <c r="L513" s="1"/>
  <c r="M513" s="1"/>
  <c r="I512"/>
  <c r="L512" s="1"/>
  <c r="M512" s="1"/>
  <c r="I521"/>
  <c r="I522"/>
  <c r="L522" s="1"/>
  <c r="M522" s="1"/>
  <c r="I515"/>
  <c r="L515" s="1"/>
  <c r="M515" s="1"/>
  <c r="L517"/>
  <c r="M517" s="1"/>
  <c r="L520"/>
  <c r="M520" s="1"/>
  <c r="L519"/>
  <c r="M519" s="1"/>
  <c r="L518"/>
  <c r="M518" s="1"/>
  <c r="J516"/>
  <c r="L516" s="1"/>
  <c r="M516" s="1"/>
  <c r="K521"/>
  <c r="I528"/>
  <c r="K529"/>
  <c r="J529"/>
  <c r="I527"/>
  <c r="L530"/>
  <c r="M530" s="1"/>
  <c r="L531"/>
  <c r="M531" s="1"/>
  <c r="L533"/>
  <c r="M533" s="1"/>
  <c r="L534"/>
  <c r="M534" s="1"/>
  <c r="L536"/>
  <c r="M536" s="1"/>
  <c r="C539"/>
  <c r="J539" s="1"/>
  <c r="C538"/>
  <c r="I538" s="1"/>
  <c r="C537"/>
  <c r="K537" s="1"/>
  <c r="C542"/>
  <c r="K542" s="1"/>
  <c r="C541"/>
  <c r="I541" s="1"/>
  <c r="C540"/>
  <c r="I540" s="1"/>
  <c r="L540" s="1"/>
  <c r="M540" s="1"/>
  <c r="C545"/>
  <c r="I545" s="1"/>
  <c r="L545" s="1"/>
  <c r="M545" s="1"/>
  <c r="C544"/>
  <c r="I544" s="1"/>
  <c r="L544" s="1"/>
  <c r="M544" s="1"/>
  <c r="C543"/>
  <c r="I543" s="1"/>
  <c r="L543" s="1"/>
  <c r="M543" s="1"/>
  <c r="C548"/>
  <c r="I548" s="1"/>
  <c r="C547"/>
  <c r="I547" s="1"/>
  <c r="C546"/>
  <c r="I546" s="1"/>
  <c r="C552"/>
  <c r="I552" s="1"/>
  <c r="C551"/>
  <c r="I551" s="1"/>
  <c r="C550"/>
  <c r="I550" s="1"/>
  <c r="C549"/>
  <c r="J549" s="1"/>
  <c r="C555"/>
  <c r="I555" s="1"/>
  <c r="C554"/>
  <c r="J554" s="1"/>
  <c r="C553"/>
  <c r="J553" s="1"/>
  <c r="C557"/>
  <c r="I557" s="1"/>
  <c r="L557" s="1"/>
  <c r="M557" s="1"/>
  <c r="C559"/>
  <c r="C558"/>
  <c r="K558" s="1"/>
  <c r="C560"/>
  <c r="I560" s="1"/>
  <c r="L560" s="1"/>
  <c r="M560" s="1"/>
  <c r="C562"/>
  <c r="I562" s="1"/>
  <c r="L562" s="1"/>
  <c r="M562" s="1"/>
  <c r="C561"/>
  <c r="I561" s="1"/>
  <c r="L561" s="1"/>
  <c r="M561" s="1"/>
  <c r="C564"/>
  <c r="I564" s="1"/>
  <c r="C563"/>
  <c r="I563" s="1"/>
  <c r="C568"/>
  <c r="I568" s="1"/>
  <c r="C567"/>
  <c r="I567" s="1"/>
  <c r="C566"/>
  <c r="C565"/>
  <c r="I565" s="1"/>
  <c r="C570"/>
  <c r="I570" s="1"/>
  <c r="L570" s="1"/>
  <c r="M570" s="1"/>
  <c r="C569"/>
  <c r="I569" s="1"/>
  <c r="L569" s="1"/>
  <c r="M569" s="1"/>
  <c r="C574"/>
  <c r="I574" s="1"/>
  <c r="L574" s="1"/>
  <c r="M574" s="1"/>
  <c r="C573"/>
  <c r="I573" s="1"/>
  <c r="L573" s="1"/>
  <c r="M573" s="1"/>
  <c r="C572"/>
  <c r="I572" s="1"/>
  <c r="L572" s="1"/>
  <c r="M572" s="1"/>
  <c r="C571"/>
  <c r="I571" s="1"/>
  <c r="L571" s="1"/>
  <c r="M571" s="1"/>
  <c r="C577"/>
  <c r="I577" s="1"/>
  <c r="L577" s="1"/>
  <c r="M577" s="1"/>
  <c r="C576"/>
  <c r="I576" s="1"/>
  <c r="L576" s="1"/>
  <c r="M576" s="1"/>
  <c r="C575"/>
  <c r="I575" s="1"/>
  <c r="L575" s="1"/>
  <c r="M575" s="1"/>
  <c r="C581"/>
  <c r="J581" s="1"/>
  <c r="C580"/>
  <c r="J580" s="1"/>
  <c r="C579"/>
  <c r="C578"/>
  <c r="I578" s="1"/>
  <c r="C585"/>
  <c r="I585" s="1"/>
  <c r="C584"/>
  <c r="I584" s="1"/>
  <c r="C583"/>
  <c r="I583" s="1"/>
  <c r="C582"/>
  <c r="I582" s="1"/>
  <c r="C588"/>
  <c r="I588" s="1"/>
  <c r="L588" s="1"/>
  <c r="M588" s="1"/>
  <c r="C587"/>
  <c r="I587" s="1"/>
  <c r="L587" s="1"/>
  <c r="M587" s="1"/>
  <c r="C586"/>
  <c r="I586" s="1"/>
  <c r="L586" s="1"/>
  <c r="M586" s="1"/>
  <c r="C590"/>
  <c r="I590" s="1"/>
  <c r="L590" s="1"/>
  <c r="M590" s="1"/>
  <c r="C589"/>
  <c r="I589" s="1"/>
  <c r="L589" s="1"/>
  <c r="M589" s="1"/>
  <c r="C593"/>
  <c r="I593" s="1"/>
  <c r="L593" s="1"/>
  <c r="M593" s="1"/>
  <c r="C592"/>
  <c r="I592" s="1"/>
  <c r="L592" s="1"/>
  <c r="M592" s="1"/>
  <c r="C591"/>
  <c r="I591" s="1"/>
  <c r="L591" s="1"/>
  <c r="M591" s="1"/>
  <c r="C594"/>
  <c r="I594" s="1"/>
  <c r="L594" s="1"/>
  <c r="M594" s="1"/>
  <c r="C597"/>
  <c r="I597" s="1"/>
  <c r="L597" s="1"/>
  <c r="M597" s="1"/>
  <c r="C596"/>
  <c r="I596" s="1"/>
  <c r="L596" s="1"/>
  <c r="M596" s="1"/>
  <c r="C595"/>
  <c r="I595" s="1"/>
  <c r="L595" s="1"/>
  <c r="M595" s="1"/>
  <c r="C600"/>
  <c r="I600" s="1"/>
  <c r="C599"/>
  <c r="C598"/>
  <c r="I598" s="1"/>
  <c r="C603"/>
  <c r="I603" s="1"/>
  <c r="L603" s="1"/>
  <c r="M603" s="1"/>
  <c r="C602"/>
  <c r="I602" s="1"/>
  <c r="C601"/>
  <c r="I601" s="1"/>
  <c r="C608"/>
  <c r="I608" s="1"/>
  <c r="C607"/>
  <c r="K607" s="1"/>
  <c r="C606"/>
  <c r="C605"/>
  <c r="I605" s="1"/>
  <c r="C604"/>
  <c r="C610"/>
  <c r="J610" s="1"/>
  <c r="C609"/>
  <c r="I609" s="1"/>
  <c r="C611"/>
  <c r="I611" s="1"/>
  <c r="C615"/>
  <c r="J615" s="1"/>
  <c r="C614"/>
  <c r="I614" s="1"/>
  <c r="L614" s="1"/>
  <c r="M614" s="1"/>
  <c r="C613"/>
  <c r="J613" s="1"/>
  <c r="C612"/>
  <c r="J612" s="1"/>
  <c r="C619"/>
  <c r="J619" s="1"/>
  <c r="C618"/>
  <c r="I618" s="1"/>
  <c r="C617"/>
  <c r="I617" s="1"/>
  <c r="L617" s="1"/>
  <c r="M617" s="1"/>
  <c r="C616"/>
  <c r="I616" s="1"/>
  <c r="C624"/>
  <c r="J624" s="1"/>
  <c r="C623"/>
  <c r="I623" s="1"/>
  <c r="C622"/>
  <c r="C621"/>
  <c r="I621" s="1"/>
  <c r="C620"/>
  <c r="I620" s="1"/>
  <c r="C629"/>
  <c r="I629" s="1"/>
  <c r="C628"/>
  <c r="I628" s="1"/>
  <c r="C627"/>
  <c r="C626"/>
  <c r="I626" s="1"/>
  <c r="C625"/>
  <c r="K625" s="1"/>
  <c r="C631"/>
  <c r="C634"/>
  <c r="I634" s="1"/>
  <c r="C633"/>
  <c r="I633" s="1"/>
  <c r="C632"/>
  <c r="J632" s="1"/>
  <c r="C635"/>
  <c r="I635" s="1"/>
  <c r="L635" s="1"/>
  <c r="M635" s="1"/>
  <c r="C639"/>
  <c r="I639" s="1"/>
  <c r="L639" s="1"/>
  <c r="M639" s="1"/>
  <c r="C638"/>
  <c r="K638" s="1"/>
  <c r="C637"/>
  <c r="I637" s="1"/>
  <c r="L637" s="1"/>
  <c r="M637" s="1"/>
  <c r="C636"/>
  <c r="I636" s="1"/>
  <c r="L636" s="1"/>
  <c r="M636" s="1"/>
  <c r="C641"/>
  <c r="I641" s="1"/>
  <c r="L641" s="1"/>
  <c r="M641" s="1"/>
  <c r="C640"/>
  <c r="I640" s="1"/>
  <c r="L640" s="1"/>
  <c r="M640" s="1"/>
  <c r="C644"/>
  <c r="I644" s="1"/>
  <c r="L644" s="1"/>
  <c r="M644" s="1"/>
  <c r="C643"/>
  <c r="I643" s="1"/>
  <c r="L643" s="1"/>
  <c r="M643" s="1"/>
  <c r="C642"/>
  <c r="I642" s="1"/>
  <c r="L642" s="1"/>
  <c r="M642" s="1"/>
  <c r="C646"/>
  <c r="J646" s="1"/>
  <c r="C645"/>
  <c r="I645" s="1"/>
  <c r="C647"/>
  <c r="K647" s="1"/>
  <c r="C650"/>
  <c r="I650" s="1"/>
  <c r="L650" s="1"/>
  <c r="M650" s="1"/>
  <c r="C649"/>
  <c r="I649" s="1"/>
  <c r="L649" s="1"/>
  <c r="M649" s="1"/>
  <c r="C648"/>
  <c r="I648" s="1"/>
  <c r="L648" s="1"/>
  <c r="M648" s="1"/>
  <c r="C652"/>
  <c r="K652" s="1"/>
  <c r="C651"/>
  <c r="I651" s="1"/>
  <c r="C655"/>
  <c r="I655" s="1"/>
  <c r="L655" s="1"/>
  <c r="M655" s="1"/>
  <c r="C654"/>
  <c r="I654" s="1"/>
  <c r="L654" s="1"/>
  <c r="M654" s="1"/>
  <c r="C653"/>
  <c r="I653" s="1"/>
  <c r="L653" s="1"/>
  <c r="M653" s="1"/>
  <c r="C656"/>
  <c r="I656" s="1"/>
  <c r="L656" s="1"/>
  <c r="M656" s="1"/>
  <c r="C658"/>
  <c r="K658" s="1"/>
  <c r="C657"/>
  <c r="I657" s="1"/>
  <c r="C660"/>
  <c r="I660" s="1"/>
  <c r="L660" s="1"/>
  <c r="M660" s="1"/>
  <c r="C659"/>
  <c r="I659" s="1"/>
  <c r="L659" s="1"/>
  <c r="M659" s="1"/>
  <c r="C662"/>
  <c r="I662" s="1"/>
  <c r="L662" s="1"/>
  <c r="M662" s="1"/>
  <c r="C661"/>
  <c r="I661" s="1"/>
  <c r="L661" s="1"/>
  <c r="M661" s="1"/>
  <c r="C664"/>
  <c r="I664" s="1"/>
  <c r="L664" s="1"/>
  <c r="M664" s="1"/>
  <c r="C663"/>
  <c r="I663" s="1"/>
  <c r="L663" s="1"/>
  <c r="M663" s="1"/>
  <c r="C668"/>
  <c r="I668" s="1"/>
  <c r="L668" s="1"/>
  <c r="M668" s="1"/>
  <c r="C667"/>
  <c r="I667" s="1"/>
  <c r="L667" s="1"/>
  <c r="M667" s="1"/>
  <c r="C666"/>
  <c r="I666" s="1"/>
  <c r="L666" s="1"/>
  <c r="M666" s="1"/>
  <c r="C665"/>
  <c r="I665" s="1"/>
  <c r="C670"/>
  <c r="I670" s="1"/>
  <c r="C669"/>
  <c r="I669" s="1"/>
  <c r="C672"/>
  <c r="J672" s="1"/>
  <c r="C671"/>
  <c r="I671" s="1"/>
  <c r="C674"/>
  <c r="I674" s="1"/>
  <c r="L674" s="1"/>
  <c r="M674" s="1"/>
  <c r="C673"/>
  <c r="I673" s="1"/>
  <c r="L673" s="1"/>
  <c r="M673" s="1"/>
  <c r="C675"/>
  <c r="J675" s="1"/>
  <c r="C677"/>
  <c r="J677" s="1"/>
  <c r="C676"/>
  <c r="I676" s="1"/>
  <c r="C679"/>
  <c r="C680"/>
  <c r="K680" s="1"/>
  <c r="C683"/>
  <c r="I683" s="1"/>
  <c r="C682"/>
  <c r="K682" s="1"/>
  <c r="C681"/>
  <c r="J681" s="1"/>
  <c r="C684"/>
  <c r="I684" s="1"/>
  <c r="L684" s="1"/>
  <c r="M684" s="1"/>
  <c r="C685"/>
  <c r="I685" s="1"/>
  <c r="C686"/>
  <c r="I686" s="1"/>
  <c r="C687"/>
  <c r="I687" s="1"/>
  <c r="L687" s="1"/>
  <c r="M687" s="1"/>
  <c r="C693"/>
  <c r="I693" s="1"/>
  <c r="C694"/>
  <c r="I694" s="1"/>
  <c r="L694" s="1"/>
  <c r="M694" s="1"/>
  <c r="C695"/>
  <c r="I695" s="1"/>
  <c r="L695" s="1"/>
  <c r="M695" s="1"/>
  <c r="C696"/>
  <c r="I696" s="1"/>
  <c r="L696" s="1"/>
  <c r="M696" s="1"/>
  <c r="C697"/>
  <c r="I697" s="1"/>
  <c r="L697" s="1"/>
  <c r="M697" s="1"/>
  <c r="C690"/>
  <c r="I690" s="1"/>
  <c r="L690" s="1"/>
  <c r="M690" s="1"/>
  <c r="C689"/>
  <c r="I689" s="1"/>
  <c r="L689" s="1"/>
  <c r="M689" s="1"/>
  <c r="C688"/>
  <c r="I688" s="1"/>
  <c r="L688" s="1"/>
  <c r="M688" s="1"/>
  <c r="C691"/>
  <c r="I691" s="1"/>
  <c r="J564" l="1"/>
  <c r="L564" s="1"/>
  <c r="M564" s="1"/>
  <c r="J548"/>
  <c r="L548" s="1"/>
  <c r="M548" s="1"/>
  <c r="J542"/>
  <c r="J558"/>
  <c r="I553"/>
  <c r="L521"/>
  <c r="M521" s="1"/>
  <c r="L502"/>
  <c r="M502" s="1"/>
  <c r="L501"/>
  <c r="M501" s="1"/>
  <c r="L514"/>
  <c r="M514" s="1"/>
  <c r="L546"/>
  <c r="M546" s="1"/>
  <c r="I558"/>
  <c r="I542"/>
  <c r="I554"/>
  <c r="L554" s="1"/>
  <c r="M554" s="1"/>
  <c r="I549"/>
  <c r="L549" s="1"/>
  <c r="M549" s="1"/>
  <c r="L527"/>
  <c r="M527" s="1"/>
  <c r="L528"/>
  <c r="M528" s="1"/>
  <c r="L529"/>
  <c r="M529" s="1"/>
  <c r="L535"/>
  <c r="M535" s="1"/>
  <c r="L538"/>
  <c r="M538" s="1"/>
  <c r="J537"/>
  <c r="I537"/>
  <c r="I539"/>
  <c r="K541"/>
  <c r="J541"/>
  <c r="L547"/>
  <c r="M547" s="1"/>
  <c r="L551"/>
  <c r="M551" s="1"/>
  <c r="L552"/>
  <c r="M552" s="1"/>
  <c r="L550"/>
  <c r="M550" s="1"/>
  <c r="K553"/>
  <c r="L555"/>
  <c r="M555" s="1"/>
  <c r="I559"/>
  <c r="L559" s="1"/>
  <c r="M559" s="1"/>
  <c r="L563"/>
  <c r="M563" s="1"/>
  <c r="I566"/>
  <c r="L566" s="1"/>
  <c r="M566" s="1"/>
  <c r="J568"/>
  <c r="L568" s="1"/>
  <c r="M568" s="1"/>
  <c r="K565"/>
  <c r="J565"/>
  <c r="J567"/>
  <c r="J582"/>
  <c r="L582" s="1"/>
  <c r="M582" s="1"/>
  <c r="I581"/>
  <c r="I624"/>
  <c r="I647"/>
  <c r="J585"/>
  <c r="L585" s="1"/>
  <c r="M585" s="1"/>
  <c r="I580"/>
  <c r="L580" s="1"/>
  <c r="M580" s="1"/>
  <c r="J578"/>
  <c r="I579"/>
  <c r="L579" s="1"/>
  <c r="M579" s="1"/>
  <c r="K581"/>
  <c r="L583"/>
  <c r="M583" s="1"/>
  <c r="L584"/>
  <c r="M584" s="1"/>
  <c r="I625"/>
  <c r="J625"/>
  <c r="J638"/>
  <c r="I658"/>
  <c r="J607"/>
  <c r="L598"/>
  <c r="M598" s="1"/>
  <c r="J600"/>
  <c r="L600" s="1"/>
  <c r="M600" s="1"/>
  <c r="I638"/>
  <c r="I599"/>
  <c r="L599" s="1"/>
  <c r="M599" s="1"/>
  <c r="L602"/>
  <c r="M602" s="1"/>
  <c r="L601"/>
  <c r="M601" s="1"/>
  <c r="I607"/>
  <c r="L605"/>
  <c r="M605" s="1"/>
  <c r="L608"/>
  <c r="M608" s="1"/>
  <c r="I604"/>
  <c r="I606"/>
  <c r="L609"/>
  <c r="M609" s="1"/>
  <c r="I610"/>
  <c r="K611"/>
  <c r="J611"/>
  <c r="K615"/>
  <c r="I613"/>
  <c r="I615"/>
  <c r="I612"/>
  <c r="K612"/>
  <c r="L618"/>
  <c r="M618" s="1"/>
  <c r="I619"/>
  <c r="L619" s="1"/>
  <c r="M619" s="1"/>
  <c r="L616"/>
  <c r="M616" s="1"/>
  <c r="J621"/>
  <c r="I622"/>
  <c r="L622" s="1"/>
  <c r="M622" s="1"/>
  <c r="L623"/>
  <c r="M623" s="1"/>
  <c r="K624"/>
  <c r="L620"/>
  <c r="M620" s="1"/>
  <c r="I627"/>
  <c r="J629"/>
  <c r="L629" s="1"/>
  <c r="M629" s="1"/>
  <c r="J628"/>
  <c r="I631"/>
  <c r="L631" s="1"/>
  <c r="M631" s="1"/>
  <c r="L633"/>
  <c r="M633" s="1"/>
  <c r="I632"/>
  <c r="K632"/>
  <c r="J652"/>
  <c r="I652"/>
  <c r="J647"/>
  <c r="L645"/>
  <c r="M645" s="1"/>
  <c r="I646"/>
  <c r="K651"/>
  <c r="J651"/>
  <c r="J658"/>
  <c r="K657"/>
  <c r="J657"/>
  <c r="J686"/>
  <c r="L686" s="1"/>
  <c r="M686" s="1"/>
  <c r="I681"/>
  <c r="I680"/>
  <c r="J682"/>
  <c r="J680"/>
  <c r="I677"/>
  <c r="L677" s="1"/>
  <c r="M677" s="1"/>
  <c r="I682"/>
  <c r="K665"/>
  <c r="J665"/>
  <c r="L669"/>
  <c r="M669" s="1"/>
  <c r="L670"/>
  <c r="M670" s="1"/>
  <c r="J671"/>
  <c r="L671" s="1"/>
  <c r="M671" s="1"/>
  <c r="I672"/>
  <c r="L672" s="1"/>
  <c r="M672" s="1"/>
  <c r="I675"/>
  <c r="K675"/>
  <c r="L676"/>
  <c r="M676" s="1"/>
  <c r="I679"/>
  <c r="L679" s="1"/>
  <c r="M679" s="1"/>
  <c r="K681"/>
  <c r="L683"/>
  <c r="M683" s="1"/>
  <c r="K691"/>
  <c r="L685"/>
  <c r="M685" s="1"/>
  <c r="K693"/>
  <c r="J693"/>
  <c r="J691"/>
  <c r="L542" l="1"/>
  <c r="M542" s="1"/>
  <c r="L553"/>
  <c r="M553" s="1"/>
  <c r="L558"/>
  <c r="M558" s="1"/>
  <c r="L537"/>
  <c r="M537" s="1"/>
  <c r="L539"/>
  <c r="M539" s="1"/>
  <c r="L541"/>
  <c r="M541" s="1"/>
  <c r="L565"/>
  <c r="M565" s="1"/>
  <c r="L567"/>
  <c r="M567" s="1"/>
  <c r="L581"/>
  <c r="M581" s="1"/>
  <c r="L647"/>
  <c r="M647" s="1"/>
  <c r="L624"/>
  <c r="M624" s="1"/>
  <c r="L578"/>
  <c r="M578" s="1"/>
  <c r="L625"/>
  <c r="M625" s="1"/>
  <c r="L638"/>
  <c r="M638" s="1"/>
  <c r="L607"/>
  <c r="M607" s="1"/>
  <c r="L652"/>
  <c r="M652" s="1"/>
  <c r="L691"/>
  <c r="M691" s="1"/>
  <c r="L658"/>
  <c r="M658" s="1"/>
  <c r="L604"/>
  <c r="M604" s="1"/>
  <c r="L606"/>
  <c r="M606" s="1"/>
  <c r="L610"/>
  <c r="M610" s="1"/>
  <c r="L611"/>
  <c r="M611" s="1"/>
  <c r="L615"/>
  <c r="M615" s="1"/>
  <c r="L612"/>
  <c r="M612" s="1"/>
  <c r="L613"/>
  <c r="M613" s="1"/>
  <c r="L621"/>
  <c r="M621" s="1"/>
  <c r="L627"/>
  <c r="M627" s="1"/>
  <c r="L626"/>
  <c r="M626" s="1"/>
  <c r="L628"/>
  <c r="M628" s="1"/>
  <c r="L632"/>
  <c r="M632" s="1"/>
  <c r="L634"/>
  <c r="M634" s="1"/>
  <c r="L646"/>
  <c r="M646" s="1"/>
  <c r="L651"/>
  <c r="M651" s="1"/>
  <c r="L680"/>
  <c r="M680" s="1"/>
  <c r="L657"/>
  <c r="M657" s="1"/>
  <c r="L681"/>
  <c r="M681" s="1"/>
  <c r="L682"/>
  <c r="M682" s="1"/>
  <c r="L665"/>
  <c r="M665" s="1"/>
  <c r="L675"/>
  <c r="M675" s="1"/>
  <c r="L693"/>
  <c r="M693" s="1"/>
  <c r="C692"/>
  <c r="I692" s="1"/>
  <c r="L692" s="1"/>
  <c r="M692" s="1"/>
  <c r="C698"/>
  <c r="I698" s="1"/>
  <c r="L698" s="1"/>
  <c r="M698" s="1"/>
  <c r="C699"/>
  <c r="I699" s="1"/>
  <c r="L699" s="1"/>
  <c r="M699" s="1"/>
  <c r="C701"/>
  <c r="I701" s="1"/>
  <c r="L701" s="1"/>
  <c r="M701" s="1"/>
  <c r="C700"/>
  <c r="I700" s="1"/>
  <c r="L700" s="1"/>
  <c r="M700" s="1"/>
  <c r="C705"/>
  <c r="I705" s="1"/>
  <c r="L705" s="1"/>
  <c r="M705" s="1"/>
  <c r="C704"/>
  <c r="I704" s="1"/>
  <c r="C703"/>
  <c r="I703" s="1"/>
  <c r="C702"/>
  <c r="I702" s="1"/>
  <c r="J703" l="1"/>
  <c r="L703" s="1"/>
  <c r="M703" s="1"/>
  <c r="L702"/>
  <c r="M702" s="1"/>
  <c r="L704"/>
  <c r="M704" s="1"/>
  <c r="C706" l="1"/>
  <c r="I706" s="1"/>
  <c r="L706" s="1"/>
  <c r="M706" s="1"/>
  <c r="D90" i="1" l="1"/>
  <c r="K90" s="1"/>
  <c r="D6"/>
  <c r="I6" s="1"/>
  <c r="D5"/>
  <c r="K5" s="1"/>
  <c r="D8"/>
  <c r="K8" s="1"/>
  <c r="I7"/>
  <c r="D7"/>
  <c r="K7" s="1"/>
  <c r="D10"/>
  <c r="K10" s="1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I10" l="1"/>
  <c r="I90"/>
  <c r="K17"/>
  <c r="L17" s="1"/>
  <c r="K15"/>
  <c r="K11"/>
  <c r="L11" s="1"/>
  <c r="L7"/>
  <c r="J90"/>
  <c r="L90" s="1"/>
  <c r="I21"/>
  <c r="I13"/>
  <c r="L13" s="1"/>
  <c r="L10"/>
  <c r="I8"/>
  <c r="L8" s="1"/>
  <c r="L15"/>
  <c r="L21"/>
  <c r="I18"/>
  <c r="I5"/>
  <c r="L5" s="1"/>
  <c r="K6"/>
  <c r="L6" s="1"/>
  <c r="K9"/>
  <c r="L9" s="1"/>
  <c r="K12"/>
  <c r="L12" s="1"/>
  <c r="K14"/>
  <c r="L14" s="1"/>
  <c r="K16"/>
  <c r="L16" s="1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L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sharedStrings.xml><?xml version="1.0" encoding="utf-8"?>
<sst xmlns="http://schemas.openxmlformats.org/spreadsheetml/2006/main" count="5735" uniqueCount="967">
  <si>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</si>
  <si>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</si>
  <si>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</si>
  <si>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</si>
  <si>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</si>
  <si>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</si>
  <si>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</si>
  <si>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</si>
  <si>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</si>
  <si>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</si>
  <si>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</si>
  <si>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</si>
  <si>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</si>
  <si>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</si>
  <si>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</si>
  <si>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</si>
  <si>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</si>
  <si>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</si>
  <si>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</si>
  <si>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</si>
  <si>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</si>
  <si>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</si>
  <si>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</si>
  <si>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</si>
  <si>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</si>
  <si>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</si>
  <si>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</si>
  <si>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</si>
  <si>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</si>
  <si>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</si>
  <si>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</si>
  <si>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</si>
  <si>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</si>
  <si>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</si>
  <si>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</si>
  <si>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</si>
  <si>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</si>
  <si>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</si>
  <si>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</si>
  <si>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</si>
  <si>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</si>
  <si>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</si>
  <si>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</si>
  <si>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</si>
  <si>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</si>
  <si>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</si>
  <si>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</si>
  <si>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</si>
  <si>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</si>
  <si>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</si>
  <si>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</si>
  <si>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</si>
  <si>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</si>
  <si>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</si>
  <si>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</si>
  <si>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</si>
  <si>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</si>
  <si>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</si>
  <si>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</si>
  <si>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</si>
  <si>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</si>
  <si>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</si>
  <si>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</si>
  <si>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</si>
  <si>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</si>
  <si>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</si>
  <si>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</si>
  <si>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</si>
  <si>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</si>
  <si>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</si>
  <si>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</si>
  <si>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</si>
  <si>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</si>
  <si>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</si>
  <si>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</si>
  <si>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</si>
  <si>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</si>
  <si>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</si>
  <si>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</si>
  <si>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</si>
  <si>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</si>
  <si>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</si>
  <si>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</si>
  <si>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</si>
  <si>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</si>
  <si>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</si>
  <si>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</si>
  <si>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</si>
  <si>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</si>
  <si>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</si>
  <si>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</si>
  <si>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</si>
  <si>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</si>
  <si>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</si>
  <si>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</si>
  <si>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</si>
  <si>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</si>
  <si>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</si>
  <si>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</si>
  <si>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</si>
  <si>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</si>
  <si>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</si>
  <si>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</si>
  <si>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</si>
  <si>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</si>
  <si>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</si>
  <si>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</si>
  <si>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</si>
  <si>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</si>
  <si>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</si>
  <si>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</si>
  <si>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</si>
  <si>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</si>
  <si>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</si>
  <si>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</si>
  <si>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</si>
  <si>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</si>
  <si>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</si>
  <si>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</si>
  <si>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</si>
  <si>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</si>
  <si>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</si>
  <si>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</si>
  <si>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</si>
  <si>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</si>
  <si>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</si>
  <si>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</si>
  <si>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</si>
  <si>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</si>
  <si>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</si>
  <si>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</si>
  <si>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</si>
  <si>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</si>
  <si>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</si>
  <si>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</si>
  <si>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</si>
  <si>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</si>
  <si>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</si>
  <si>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</si>
  <si>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</si>
  <si>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</si>
  <si>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</si>
  <si>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</si>
  <si>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</si>
  <si>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</si>
  <si>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</si>
  <si>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</si>
  <si>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</si>
  <si>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</si>
  <si>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</si>
  <si>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</si>
  <si>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</si>
  <si>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</si>
  <si>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</si>
  <si>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</si>
  <si>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</si>
  <si>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</si>
  <si>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</si>
  <si>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</si>
  <si>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</si>
  <si>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</si>
  <si>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</si>
  <si>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</si>
  <si>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</si>
  <si>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</si>
  <si>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</si>
  <si>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</si>
  <si>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</si>
  <si>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</si>
  <si>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</si>
  <si>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</si>
  <si>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</si>
  <si>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</si>
  <si>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</si>
  <si>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</si>
  <si>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</si>
  <si>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</si>
  <si>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</si>
  <si>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</si>
  <si>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</si>
  <si>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</si>
  <si>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</si>
  <si>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</si>
  <si>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</si>
  <si>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</si>
  <si>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</si>
  <si>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</si>
  <si>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</si>
  <si>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</si>
  <si>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</si>
  <si>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</si>
  <si>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</si>
  <si>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</si>
  <si>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</si>
  <si>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</si>
  <si>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</si>
  <si>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</si>
  <si>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</si>
  <si>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</si>
  <si>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</si>
  <si>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</si>
  <si>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</si>
  <si>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</si>
  <si>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</si>
  <si>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</si>
  <si>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</si>
  <si>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</si>
  <si>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</si>
  <si>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</si>
  <si>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</si>
  <si>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</si>
  <si>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</si>
  <si>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</si>
  <si>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</si>
  <si>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</si>
  <si>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</si>
  <si>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</si>
  <si>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</si>
  <si>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</si>
  <si>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</si>
  <si>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</si>
  <si>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</si>
  <si>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</si>
  <si>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</si>
  <si>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</si>
  <si>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</si>
  <si>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</si>
  <si>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</si>
  <si>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</si>
  <si>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</si>
  <si>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</si>
  <si>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</si>
  <si>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</si>
  <si>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</si>
  <si>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</si>
  <si>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</si>
  <si>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</si>
  <si>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</si>
  <si>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</si>
  <si>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</si>
  <si>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</si>
  <si>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</si>
  <si>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</si>
  <si>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</si>
  <si>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</si>
  <si>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</si>
  <si>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</si>
  <si>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</si>
  <si>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</si>
  <si>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</si>
  <si>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</si>
  <si>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</si>
  <si>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</si>
  <si>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</si>
  <si>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</si>
  <si>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</si>
  <si>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</si>
  <si>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</si>
  <si>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</si>
  <si>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</si>
  <si>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</si>
  <si>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</si>
  <si>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</si>
  <si>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</si>
  <si>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</si>
  <si>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</si>
  <si>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</si>
  <si>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</si>
  <si>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</si>
  <si>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</si>
  <si>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</si>
  <si>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</si>
  <si>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</si>
  <si>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</si>
  <si>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</si>
  <si>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</si>
  <si>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</si>
  <si>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</si>
  <si>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</si>
  <si>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</si>
  <si>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</si>
  <si>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</si>
  <si>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</si>
  <si>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</si>
  <si>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</si>
  <si>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</si>
  <si>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</si>
  <si>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</si>
  <si>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</si>
  <si>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</si>
  <si>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</si>
  <si>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</si>
  <si>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</si>
  <si>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</si>
  <si>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</si>
  <si>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</si>
  <si>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</si>
  <si>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</si>
  <si>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</si>
  <si>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</si>
  <si>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</si>
  <si>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</si>
  <si>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</si>
  <si>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</si>
  <si>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</si>
  <si>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</si>
  <si>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</si>
  <si>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</si>
  <si>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</si>
  <si>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</si>
  <si>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</si>
  <si>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</si>
  <si>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</si>
  <si>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</si>
  <si>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</si>
  <si>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</si>
  <si>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</si>
  <si>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</si>
  <si>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</si>
  <si>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</si>
  <si>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</si>
  <si>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</si>
  <si>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</si>
  <si>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</si>
  <si>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</si>
  <si>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</si>
  <si>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</si>
  <si>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</si>
  <si>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</si>
  <si>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</si>
  <si>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</si>
  <si>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</si>
  <si>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</si>
  <si>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</si>
  <si>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</si>
  <si>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</si>
  <si>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</si>
  <si>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</si>
  <si>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</si>
  <si>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</si>
  <si>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</si>
  <si>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</si>
  <si>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</si>
  <si>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</si>
  <si>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</si>
  <si>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</si>
  <si>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</si>
  <si>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</si>
  <si>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</si>
  <si>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</si>
  <si>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</si>
  <si>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</si>
  <si>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</si>
  <si>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</si>
  <si>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</si>
  <si>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</si>
  <si>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</si>
  <si>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</si>
  <si>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</si>
  <si>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</si>
  <si>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</si>
  <si>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</si>
  <si>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</si>
  <si>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</si>
  <si>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</si>
  <si>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</si>
  <si>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</si>
  <si>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</si>
  <si>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</si>
  <si>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</si>
  <si>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</si>
  <si>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</si>
  <si>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</si>
  <si>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</si>
  <si>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</si>
  <si>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</si>
  <si>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</si>
  <si>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</si>
  <si>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</si>
  <si>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</si>
  <si>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</si>
  <si>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</si>
  <si>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</si>
  <si>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</si>
  <si>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</si>
  <si>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</si>
  <si>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</si>
  <si>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</si>
  <si>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</si>
  <si>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</si>
  <si>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</si>
  <si>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</si>
  <si>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</si>
  <si>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</si>
  <si>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</si>
  <si>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</si>
  <si>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</si>
  <si>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</si>
  <si>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</si>
  <si>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</si>
  <si>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</si>
  <si>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</si>
  <si>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</si>
  <si>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</si>
  <si>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</si>
  <si>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</si>
  <si>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</si>
  <si>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</si>
  <si>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</si>
  <si>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</si>
  <si>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</si>
  <si>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</si>
  <si>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</si>
  <si>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</si>
  <si>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</si>
  <si>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</si>
  <si>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</si>
  <si>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</si>
  <si>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</si>
  <si>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</si>
  <si>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</si>
  <si>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</si>
  <si>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</si>
  <si>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</si>
  <si>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</si>
  <si>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</si>
  <si>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</si>
  <si>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</si>
  <si>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</si>
  <si>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</si>
  <si>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</si>
  <si>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</si>
  <si>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</si>
  <si>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</si>
  <si>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</si>
  <si>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</si>
  <si>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</si>
  <si>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</si>
  <si>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</si>
  <si>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</si>
  <si>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</si>
  <si>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</si>
  <si>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</si>
  <si>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</si>
  <si>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</si>
  <si>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</si>
  <si>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</si>
  <si>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</si>
  <si>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</si>
  <si>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</si>
  <si>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</si>
  <si>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</si>
  <si>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</si>
  <si>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</si>
  <si>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</si>
  <si>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</si>
  <si>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</si>
  <si>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</si>
  <si>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</si>
  <si>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</si>
  <si>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</si>
  <si>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</si>
  <si>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</si>
  <si>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</si>
  <si>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</si>
  <si>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</si>
  <si>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</si>
  <si>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</si>
  <si>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</si>
  <si>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</si>
  <si>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</si>
  <si>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</si>
  <si>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</si>
  <si>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</si>
  <si>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</si>
  <si>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</si>
  <si>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</si>
  <si>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</si>
  <si>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</si>
  <si>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</si>
  <si>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</si>
  <si>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</si>
  <si>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</si>
  <si>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</si>
  <si>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</si>
  <si>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</si>
  <si>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</si>
  <si>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</si>
  <si>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</si>
  <si>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</si>
  <si>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</si>
  <si>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</si>
  <si>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</si>
  <si>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</si>
  <si>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</si>
  <si>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</si>
  <si>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</si>
  <si>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</si>
  <si>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</si>
  <si>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</si>
  <si>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</si>
  <si>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</si>
  <si>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</si>
  <si>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</si>
  <si>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</si>
  <si>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</si>
  <si>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</si>
  <si>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</si>
  <si>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</si>
  <si>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</si>
  <si>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</si>
  <si>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</si>
  <si>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</si>
  <si>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</si>
  <si>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</si>
  <si>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</si>
  <si>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</si>
  <si>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</si>
  <si>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</si>
  <si>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</si>
  <si>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</si>
  <si>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</si>
  <si>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</si>
  <si>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</si>
  <si>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</si>
  <si>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</si>
  <si>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</si>
  <si>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</si>
  <si>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</si>
  <si>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</si>
  <si>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</si>
  <si>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</si>
  <si>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</si>
  <si>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</si>
  <si>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</si>
  <si>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</si>
  <si>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</si>
  <si>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</si>
  <si>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</si>
  <si>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</si>
  <si>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</si>
  <si>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</si>
  <si>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</si>
  <si>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</si>
  <si>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</si>
  <si>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</si>
  <si>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</si>
  <si>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</si>
  <si>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</si>
  <si>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</si>
  <si>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</si>
  <si>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</si>
  <si>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</si>
  <si>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</si>
  <si>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</si>
  <si>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</si>
  <si>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</si>
  <si>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</si>
  <si>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</si>
  <si>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</si>
  <si>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</si>
  <si>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</si>
  <si>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</si>
  <si>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</si>
  <si>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</si>
  <si>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</si>
  <si>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</si>
  <si>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</si>
  <si>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</si>
  <si>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</si>
  <si>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</si>
  <si>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</si>
  <si>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</si>
  <si>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</si>
  <si>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</si>
  <si>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</si>
  <si>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</si>
  <si>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</si>
  <si>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</si>
  <si>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</si>
  <si>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</si>
  <si>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</si>
  <si>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</si>
  <si>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T</t>
  </si>
  <si>
    <t>PERCENTAGE</t>
  </si>
  <si>
    <t>GSFC</t>
  </si>
  <si>
    <t>NCC</t>
  </si>
  <si>
    <t>TORNTPOWER</t>
  </si>
  <si>
    <t>HDFCAMC</t>
  </si>
  <si>
    <t>CUMMINDIND</t>
  </si>
  <si>
    <t>ADANIPORTS</t>
  </si>
  <si>
    <t>REPCO</t>
  </si>
  <si>
    <t>INDIACEM</t>
  </si>
  <si>
    <t>VOLTAS</t>
  </si>
  <si>
    <t>September</t>
  </si>
  <si>
    <t>PTC</t>
  </si>
  <si>
    <t>KTBANK</t>
  </si>
  <si>
    <t>LT</t>
  </si>
  <si>
    <t>INFUBEAM</t>
  </si>
  <si>
    <t>BHARATFORG</t>
  </si>
  <si>
    <t>DIVIS</t>
  </si>
  <si>
    <t>INDUSIND</t>
  </si>
  <si>
    <t>EDELWEISS</t>
  </si>
  <si>
    <t>WOCKPHARMA</t>
  </si>
  <si>
    <t>AVANTIFEED</t>
  </si>
  <si>
    <t>AUROPHARMA</t>
  </si>
  <si>
    <t>CANBK</t>
  </si>
  <si>
    <t>HPCL</t>
  </si>
  <si>
    <t>October</t>
  </si>
  <si>
    <t>RICOAUTO</t>
  </si>
  <si>
    <t>ULTRATECH</t>
  </si>
  <si>
    <t>INDUSINDBK</t>
  </si>
  <si>
    <t>SAIL</t>
  </si>
  <si>
    <t>DALMIA</t>
  </si>
  <si>
    <t>MANAPPURAM</t>
  </si>
  <si>
    <t>M&amp;M</t>
  </si>
  <si>
    <t>DLF</t>
  </si>
  <si>
    <t>TORNTPHARM</t>
  </si>
  <si>
    <t>JUSTDIAL</t>
  </si>
  <si>
    <t>HCLTECH</t>
  </si>
  <si>
    <t>November</t>
  </si>
  <si>
    <t>CASTROLIND</t>
  </si>
  <si>
    <t>RELCAPITAL</t>
  </si>
  <si>
    <t>ISEC</t>
  </si>
  <si>
    <t>LALPATHLAB</t>
  </si>
  <si>
    <t>63MOONS</t>
  </si>
  <si>
    <t>HINDPETRO</t>
  </si>
  <si>
    <t>GMMPFAUDLR</t>
  </si>
  <si>
    <t>GMBREW</t>
  </si>
  <si>
    <t>INDIAGLYCO</t>
  </si>
  <si>
    <t>BAJAJFINSV</t>
  </si>
  <si>
    <t>NIIT</t>
  </si>
  <si>
    <t>OBC</t>
  </si>
  <si>
    <t>HCL</t>
  </si>
  <si>
    <t>Up to 1 Lac</t>
  </si>
  <si>
    <t>DBL</t>
  </si>
  <si>
    <t>ENDURANCE</t>
  </si>
  <si>
    <t>RAMCOIND</t>
  </si>
  <si>
    <t>MARICO</t>
  </si>
  <si>
    <t>BAJAJ-AUTO</t>
  </si>
  <si>
    <t>PNB</t>
  </si>
  <si>
    <t>MUTHOOTFIN</t>
  </si>
  <si>
    <t>BHEL</t>
  </si>
  <si>
    <t>HDFCLIFE</t>
  </si>
  <si>
    <t>GRAPHITE</t>
  </si>
  <si>
    <t>INFRATEL</t>
  </si>
  <si>
    <t>December</t>
  </si>
  <si>
    <t>LNTFH</t>
  </si>
  <si>
    <t>AXISBANK</t>
  </si>
  <si>
    <t>NAUKRI</t>
  </si>
  <si>
    <t>M&amp;MFIN</t>
  </si>
  <si>
    <t>HERO</t>
  </si>
  <si>
    <t>IDBI</t>
  </si>
  <si>
    <t>FEDERALBNK</t>
  </si>
  <si>
    <t>ABFPL</t>
  </si>
  <si>
    <t>MPHASIS</t>
  </si>
  <si>
    <t>IBREAL</t>
  </si>
  <si>
    <t>RADICO</t>
  </si>
  <si>
    <t>JUBILANT</t>
  </si>
  <si>
    <t>PRAJHIND</t>
  </si>
  <si>
    <t>ABFRL</t>
  </si>
  <si>
    <t>BANDHANBNK</t>
  </si>
  <si>
    <t>SPARC</t>
  </si>
  <si>
    <t>DHAMPURSUG</t>
  </si>
  <si>
    <t xml:space="preserve">DHFL </t>
  </si>
  <si>
    <t xml:space="preserve">RELCAPITAL </t>
  </si>
  <si>
    <t xml:space="preserve">ESCORTS </t>
  </si>
  <si>
    <t xml:space="preserve">MOTHERSUMI </t>
  </si>
  <si>
    <t xml:space="preserve">IDFCFIRSTB </t>
  </si>
  <si>
    <t xml:space="preserve">CGPOWER </t>
  </si>
  <si>
    <t xml:space="preserve">EQUITAS </t>
  </si>
  <si>
    <t xml:space="preserve">CHOLAFIN </t>
  </si>
  <si>
    <t xml:space="preserve">RECLTD </t>
  </si>
  <si>
    <t xml:space="preserve">OBEROIRLTY </t>
  </si>
  <si>
    <t>RECOMMENDED RATE</t>
  </si>
  <si>
    <t>(In Rupees)</t>
  </si>
  <si>
    <t>1ST TGT PROFIT</t>
  </si>
  <si>
    <t>TOTAL PROFIT</t>
  </si>
  <si>
    <t xml:space="preserve">investment </t>
  </si>
  <si>
    <t xml:space="preserve">GRANULES </t>
  </si>
  <si>
    <t xml:space="preserve">CHENNPETRO </t>
  </si>
  <si>
    <r>
      <t xml:space="preserve">                    </t>
    </r>
    <r>
      <rPr>
        <b/>
        <sz val="24"/>
        <color theme="3" tint="-0.249977111117893"/>
        <rFont val="Times New Roman"/>
        <family val="1"/>
      </rPr>
      <t xml:space="preserve"> STOCK CASH TRACK SHEET</t>
    </r>
  </si>
  <si>
    <t>28 FEB 2019</t>
  </si>
  <si>
    <t>18  FEB 2019</t>
  </si>
  <si>
    <t>27 FEB 2019</t>
  </si>
  <si>
    <t>26 FEB 2019</t>
  </si>
  <si>
    <t>25 FEB 2019</t>
  </si>
  <si>
    <t>22 FEB 2019</t>
  </si>
  <si>
    <t>21 FEB 2019</t>
  </si>
  <si>
    <t>20 FEB 2019</t>
  </si>
  <si>
    <t>19 FEB 2019</t>
  </si>
  <si>
    <t>1 MAR 2019</t>
  </si>
  <si>
    <t xml:space="preserve">BHARATFORG </t>
  </si>
  <si>
    <t xml:space="preserve">AVANTIFEED </t>
  </si>
  <si>
    <t>5 MAR 2019</t>
  </si>
  <si>
    <t xml:space="preserve">DLF </t>
  </si>
  <si>
    <t xml:space="preserve">APOLLOHOSP </t>
  </si>
  <si>
    <t>6 MAR 2019</t>
  </si>
  <si>
    <t>7 MAR 2019</t>
  </si>
  <si>
    <t xml:space="preserve">IDEA </t>
  </si>
  <si>
    <t>8 MAR 2019</t>
  </si>
  <si>
    <t xml:space="preserve">TIRUMALCHM </t>
  </si>
  <si>
    <t xml:space="preserve">NCC </t>
  </si>
  <si>
    <t>11 MAR 2019</t>
  </si>
  <si>
    <t>12 MAR 2019</t>
  </si>
  <si>
    <t>13 MAR 2019</t>
  </si>
  <si>
    <t>14 MAR 2019</t>
  </si>
  <si>
    <t xml:space="preserve">ARVIND </t>
  </si>
  <si>
    <t>15 MAR 2019</t>
  </si>
  <si>
    <t>KEC</t>
  </si>
  <si>
    <t>18 MAR 2019</t>
  </si>
  <si>
    <t>19 MAR 2019</t>
  </si>
  <si>
    <t xml:space="preserve">JISLJALEQS </t>
  </si>
  <si>
    <t>20 MAR 2019</t>
  </si>
  <si>
    <t xml:space="preserve">GODREJPROP </t>
  </si>
  <si>
    <t>22 MAR 2019</t>
  </si>
  <si>
    <t xml:space="preserve">JETAIRWAYS </t>
  </si>
  <si>
    <t>25 MAR 2019</t>
  </si>
  <si>
    <t>26 MAR 2019</t>
  </si>
  <si>
    <t>27 MAR 2019</t>
  </si>
  <si>
    <t xml:space="preserve">ASIANPAINT </t>
  </si>
  <si>
    <t>28 MAR 2019</t>
  </si>
  <si>
    <t>29 MAR 2019</t>
  </si>
  <si>
    <t xml:space="preserve">KAJARIACER </t>
  </si>
  <si>
    <t xml:space="preserve">ICICIPRULI </t>
  </si>
  <si>
    <t>1 APR 2019</t>
  </si>
  <si>
    <t xml:space="preserve">january </t>
  </si>
  <si>
    <t xml:space="preserve">february </t>
  </si>
  <si>
    <t>March</t>
  </si>
  <si>
    <t>2 APR 2019</t>
  </si>
  <si>
    <t>3 APR 2019</t>
  </si>
  <si>
    <t>4 APR 2019</t>
  </si>
  <si>
    <t>ACCURACY</t>
  </si>
  <si>
    <t xml:space="preserve">January </t>
  </si>
  <si>
    <t>February</t>
  </si>
  <si>
    <t>5 APR 2019</t>
  </si>
  <si>
    <t xml:space="preserve">CANFINHOME </t>
  </si>
  <si>
    <t xml:space="preserve">BALRAMCHIN </t>
  </si>
  <si>
    <t xml:space="preserve">ORIENTELEC </t>
  </si>
  <si>
    <t xml:space="preserve">RELIANCE </t>
  </si>
  <si>
    <t>8 APR 2019</t>
  </si>
  <si>
    <t>9 APR 2019</t>
  </si>
  <si>
    <t>10 APR 2019</t>
  </si>
  <si>
    <t xml:space="preserve">IDFC </t>
  </si>
  <si>
    <t>11 APR 2019</t>
  </si>
  <si>
    <t xml:space="preserve">AUROPHARMA </t>
  </si>
  <si>
    <t>12 APR 2019</t>
  </si>
  <si>
    <t xml:space="preserve">DBL </t>
  </si>
  <si>
    <t xml:space="preserve">RETURN ON INVESTMENT ON 1st TGT </t>
  </si>
  <si>
    <t>15 APR 2019</t>
  </si>
  <si>
    <t>16 APR 2019</t>
  </si>
  <si>
    <t xml:space="preserve">INDUSINDBK </t>
  </si>
  <si>
    <t>18 APR 2019</t>
  </si>
  <si>
    <t>22 APR 2019</t>
  </si>
  <si>
    <t>23 APR 2019</t>
  </si>
  <si>
    <t>24 APR 2019</t>
  </si>
  <si>
    <t xml:space="preserve">HCLTECH 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</si>
  <si>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</si>
  <si>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</si>
  <si>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</si>
  <si>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</si>
  <si>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</si>
  <si>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</si>
  <si>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</si>
  <si>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>30 APR 2019</t>
  </si>
  <si>
    <t>2 MAY 2019</t>
  </si>
  <si>
    <t>3 MAY 2019</t>
  </si>
  <si>
    <t xml:space="preserve">NAUKRI </t>
  </si>
  <si>
    <t>58</t>
  </si>
  <si>
    <t>April</t>
  </si>
  <si>
    <t>6 MAY 2019</t>
  </si>
  <si>
    <t>7 MAY 2019</t>
  </si>
  <si>
    <t xml:space="preserve">POWERGRID </t>
  </si>
  <si>
    <t>8 MAY 2019</t>
  </si>
  <si>
    <t xml:space="preserve">BLUESTARCO </t>
  </si>
  <si>
    <t>9 MAY 2019</t>
  </si>
  <si>
    <t xml:space="preserve">JSWSTEEL </t>
  </si>
  <si>
    <t>10 MAY 2019</t>
  </si>
  <si>
    <t>13 MAY 2019</t>
  </si>
  <si>
    <t>14 MAY 2019</t>
  </si>
  <si>
    <t>15 MAY 2019</t>
  </si>
  <si>
    <t xml:space="preserve">EMAMILTD </t>
  </si>
  <si>
    <t>16 MAY 2019</t>
  </si>
  <si>
    <t>17 MAY 2019</t>
  </si>
  <si>
    <t>20 MAY 2019</t>
  </si>
  <si>
    <t xml:space="preserve">INFRATEL </t>
  </si>
  <si>
    <t>21 MAY 2019</t>
  </si>
  <si>
    <t>22 MAY 2019</t>
  </si>
  <si>
    <t>23 MAY 2019</t>
  </si>
  <si>
    <t xml:space="preserve">ADANIPORTS </t>
  </si>
  <si>
    <t>24 MAY 2019</t>
  </si>
  <si>
    <t>27 MAY 2019</t>
  </si>
  <si>
    <t>28 MAY 2019</t>
  </si>
  <si>
    <t>29 MAY 2019</t>
  </si>
  <si>
    <t>30 MAY 2019</t>
  </si>
  <si>
    <t>31 MAY 2019</t>
  </si>
  <si>
    <t>03 JUN 2019</t>
  </si>
  <si>
    <t>4 JUN 2019</t>
  </si>
  <si>
    <t>6 JUN 2019</t>
  </si>
  <si>
    <t>7 JUN 2019</t>
  </si>
  <si>
    <t>10 JUN 2019</t>
  </si>
  <si>
    <t>11 JUN 2019</t>
  </si>
  <si>
    <t>12 JUN 2019</t>
  </si>
  <si>
    <t xml:space="preserve">DCMSHRIRAM </t>
  </si>
  <si>
    <t>13 JUN 2019</t>
  </si>
  <si>
    <t>14 JUN 2019</t>
  </si>
  <si>
    <t>70</t>
  </si>
  <si>
    <t>MAY-2019</t>
  </si>
  <si>
    <t>APR-2019</t>
  </si>
  <si>
    <t>17 JUN 2019</t>
  </si>
  <si>
    <t>18 JUN 2019</t>
  </si>
  <si>
    <t xml:space="preserve">PIIND </t>
  </si>
  <si>
    <t>19 JUN 2019</t>
  </si>
  <si>
    <t>20 JUN 2019</t>
  </si>
  <si>
    <t>21 JUN 2019</t>
  </si>
  <si>
    <t>24 JUN 2019</t>
  </si>
  <si>
    <t xml:space="preserve">ADANIPOWER </t>
  </si>
  <si>
    <t>25 JUN 2019</t>
  </si>
  <si>
    <t>26 JUN 2019</t>
  </si>
  <si>
    <t>27 JUN 2019</t>
  </si>
  <si>
    <t>28 JUN 2019</t>
  </si>
  <si>
    <t>1 JUL 2019</t>
  </si>
  <si>
    <t>JUN-2019</t>
  </si>
  <si>
    <t>57</t>
  </si>
  <si>
    <t>2 JUL 2019</t>
  </si>
  <si>
    <t>3 JUL 2019</t>
  </si>
  <si>
    <t xml:space="preserve">GODREJCP </t>
  </si>
  <si>
    <t>4 JUL 2019</t>
  </si>
  <si>
    <t xml:space="preserve">EXIDEIND </t>
  </si>
  <si>
    <t>5 JUL 2019</t>
  </si>
  <si>
    <t>8 JUL 2019</t>
  </si>
  <si>
    <t>9 JUL 2019</t>
  </si>
  <si>
    <t>10 JUL 2019</t>
  </si>
  <si>
    <t>11 JUL 2019</t>
  </si>
  <si>
    <t xml:space="preserve">SBILIFE </t>
  </si>
  <si>
    <t xml:space="preserve">DCBBANK </t>
  </si>
  <si>
    <t>12 JUL 2019</t>
  </si>
  <si>
    <t xml:space="preserve">RELINFRA </t>
  </si>
  <si>
    <t>15 JUL 2019</t>
  </si>
  <si>
    <t xml:space="preserve">SUNPHARMA </t>
  </si>
  <si>
    <t>up to 200000+limit from jul-19</t>
  </si>
  <si>
    <t>16 JUL 2019</t>
  </si>
  <si>
    <t>17 JUL 2019</t>
  </si>
  <si>
    <t>18 JUL 2019</t>
  </si>
  <si>
    <t>19 JUL 2019</t>
  </si>
  <si>
    <t>22 JUL 2019</t>
  </si>
  <si>
    <t xml:space="preserve">PFC </t>
  </si>
  <si>
    <t>23 JUL 2019</t>
  </si>
  <si>
    <t>24 JUL 2019</t>
  </si>
  <si>
    <t>25 JUL 2019</t>
  </si>
  <si>
    <t>26 JUL 2019</t>
  </si>
  <si>
    <t>29 JUL 2019</t>
  </si>
  <si>
    <t xml:space="preserve">UBL </t>
  </si>
  <si>
    <t>30 JUL 2019</t>
  </si>
  <si>
    <t>31 JUL 2019</t>
  </si>
  <si>
    <t xml:space="preserve">AMARAJABAT </t>
  </si>
  <si>
    <t>1 AUG 2019</t>
  </si>
  <si>
    <t xml:space="preserve">HINDALCO </t>
  </si>
  <si>
    <t>2 AUG 2019</t>
  </si>
  <si>
    <t xml:space="preserve">JINDALSTEL </t>
  </si>
  <si>
    <t>5 AUG 2019</t>
  </si>
  <si>
    <t>6 AUG 2019</t>
  </si>
  <si>
    <t xml:space="preserve">BERGEPAINT </t>
  </si>
  <si>
    <t xml:space="preserve">HINDUNILVR </t>
  </si>
  <si>
    <t>7 AUG 2019</t>
  </si>
  <si>
    <t>8 AUG 2019</t>
  </si>
  <si>
    <t xml:space="preserve">PIDILITIND </t>
  </si>
  <si>
    <t>9 AUG 2019</t>
  </si>
  <si>
    <t xml:space="preserve">COLPAL </t>
  </si>
  <si>
    <t>DELTACORP</t>
  </si>
  <si>
    <t>13 AUG 2019</t>
  </si>
  <si>
    <t>14 AUG 2019</t>
  </si>
  <si>
    <t>16 AUG 2019</t>
  </si>
  <si>
    <t xml:space="preserve">BATAINDIA </t>
  </si>
  <si>
    <t>19 AUG 2019</t>
  </si>
  <si>
    <t>20 AUG 2019</t>
  </si>
  <si>
    <t xml:space="preserve">BAJAJ-AUTO </t>
  </si>
  <si>
    <t xml:space="preserve">HEROMOTOCO </t>
  </si>
  <si>
    <t>21 AUG 2019</t>
  </si>
  <si>
    <t xml:space="preserve">IOC </t>
  </si>
  <si>
    <t>22 AUG 2019</t>
  </si>
  <si>
    <t>23 AUG 2019</t>
  </si>
  <si>
    <t>26 AUG 2019</t>
  </si>
  <si>
    <t>27 AUG 2019</t>
  </si>
  <si>
    <t>28 AUG 2019</t>
  </si>
  <si>
    <t>29 AUG 2019</t>
  </si>
  <si>
    <t xml:space="preserve">SUNTV </t>
  </si>
  <si>
    <t xml:space="preserve">INDUSINDBANK </t>
  </si>
  <si>
    <t>30 AUG 2019</t>
  </si>
  <si>
    <t>4 SEP 2019</t>
  </si>
  <si>
    <t>5 SEP 2019</t>
  </si>
  <si>
    <t xml:space="preserve">AMBUJACEM </t>
  </si>
  <si>
    <t>73</t>
  </si>
  <si>
    <t>JUL-2019</t>
  </si>
  <si>
    <t>AUG-2019</t>
  </si>
  <si>
    <t>6 SEP 2019</t>
  </si>
  <si>
    <t>9 SEP 2019</t>
  </si>
  <si>
    <t>11 SEP 2019</t>
  </si>
  <si>
    <t>12 SEP 2019</t>
  </si>
  <si>
    <t>13 SEP 2019</t>
  </si>
  <si>
    <t xml:space="preserve">KSCL </t>
  </si>
  <si>
    <t>16 SEP 2019</t>
  </si>
  <si>
    <t>17 SEP 2019</t>
  </si>
  <si>
    <t>18 SEP 2019</t>
  </si>
  <si>
    <t xml:space="preserve">LICHSGFIN </t>
  </si>
  <si>
    <t>19 SEP 2019</t>
  </si>
  <si>
    <t>20 SEP 2019</t>
  </si>
  <si>
    <t>23 SEP 2019</t>
  </si>
  <si>
    <t xml:space="preserve">UPL </t>
  </si>
  <si>
    <t>24 SEP 2019</t>
  </si>
  <si>
    <t>25 SEP 2019</t>
  </si>
  <si>
    <t>26 SEP 2019</t>
  </si>
  <si>
    <t>27 SEP 2019</t>
  </si>
  <si>
    <t>30 SEP 2019</t>
  </si>
  <si>
    <t>1 OCT  2019</t>
  </si>
  <si>
    <t xml:space="preserve">BANKINDIA </t>
  </si>
  <si>
    <t>61</t>
  </si>
  <si>
    <t>SEP-2019</t>
  </si>
  <si>
    <t>3 OCT  2019</t>
  </si>
  <si>
    <t xml:space="preserve">PEL </t>
  </si>
  <si>
    <t>4 OCT  2019</t>
  </si>
  <si>
    <t>7 OCT  2019</t>
  </si>
  <si>
    <t xml:space="preserve">CUB </t>
  </si>
  <si>
    <t>9 OCT  2019</t>
  </si>
  <si>
    <t xml:space="preserve">SIEMENS </t>
  </si>
  <si>
    <t>10 OCT  2019</t>
  </si>
  <si>
    <t xml:space="preserve">DEEPAKNTR </t>
  </si>
  <si>
    <t>11 OCT  2019</t>
  </si>
  <si>
    <t xml:space="preserve">MINDTREE </t>
  </si>
  <si>
    <t>14 OCT  2019</t>
  </si>
  <si>
    <t>15 OCT  2019</t>
  </si>
  <si>
    <t xml:space="preserve">TVSMOTOR </t>
  </si>
  <si>
    <t>16 OCT  2019</t>
  </si>
  <si>
    <t>17 OCT  2019</t>
  </si>
  <si>
    <t>18 OCT  2019</t>
  </si>
  <si>
    <t>22 OCT  2019</t>
  </si>
  <si>
    <t xml:space="preserve">HDFCAMC </t>
  </si>
  <si>
    <t>23 OCT  2019</t>
  </si>
  <si>
    <t>24 OCT  2019</t>
  </si>
  <si>
    <t xml:space="preserve">TORNTPHARM </t>
  </si>
  <si>
    <t>29 OCT  2019</t>
  </si>
  <si>
    <t>30 OCT  2019</t>
  </si>
  <si>
    <t>25 OCT  2019</t>
  </si>
  <si>
    <t xml:space="preserve">BHARTIARTL </t>
  </si>
  <si>
    <t>31 OCT  2019</t>
  </si>
  <si>
    <t xml:space="preserve">VGUARD </t>
  </si>
  <si>
    <t>1 NOV  2019</t>
  </si>
  <si>
    <t>OCT-2019</t>
  </si>
  <si>
    <t>71</t>
  </si>
  <si>
    <t>4 NOV  2019</t>
  </si>
  <si>
    <t>5 NOV  2019</t>
  </si>
  <si>
    <t>6 NOV  2019</t>
  </si>
  <si>
    <t>7 NOV  2019</t>
  </si>
  <si>
    <t xml:space="preserve">MFSL </t>
  </si>
  <si>
    <t>8 NOV  2019</t>
  </si>
  <si>
    <t xml:space="preserve">TORNTPOWER </t>
  </si>
  <si>
    <t>11 NOV  2019</t>
  </si>
  <si>
    <t>13 NOV  2019</t>
  </si>
  <si>
    <t>14 NOV  2019</t>
  </si>
  <si>
    <t>15 NOV  2019</t>
  </si>
  <si>
    <t>18 NOV  2019</t>
  </si>
  <si>
    <t xml:space="preserve">ULTRACEMCO </t>
  </si>
  <si>
    <t>19 NOV  2019</t>
  </si>
  <si>
    <t>20 NOV  2019</t>
  </si>
  <si>
    <t>21 NOV  2019</t>
  </si>
  <si>
    <t xml:space="preserve">CIPLA </t>
  </si>
  <si>
    <t>22 NOV  2019</t>
  </si>
</sst>
</file>

<file path=xl/styles.xml><?xml version="1.0" encoding="utf-8"?>
<styleSheet xmlns="http://schemas.openxmlformats.org/spreadsheetml/2006/main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4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0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3" applyFont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2" fontId="9" fillId="5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0" xfId="0" applyFill="1"/>
    <xf numFmtId="9" fontId="16" fillId="0" borderId="0" xfId="0" applyNumberFormat="1" applyFont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3" fillId="0" borderId="0" xfId="0" applyFont="1"/>
    <xf numFmtId="49" fontId="35" fillId="13" borderId="0" xfId="0" applyNumberFormat="1" applyFont="1" applyFill="1" applyBorder="1" applyAlignment="1">
      <alignment horizontal="center" vertical="center"/>
    </xf>
    <xf numFmtId="49" fontId="33" fillId="13" borderId="0" xfId="0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center"/>
    </xf>
    <xf numFmtId="0" fontId="33" fillId="13" borderId="0" xfId="0" applyNumberFormat="1" applyFont="1" applyFill="1" applyBorder="1" applyAlignment="1">
      <alignment horizontal="center"/>
    </xf>
    <xf numFmtId="2" fontId="33" fillId="13" borderId="0" xfId="0" applyNumberFormat="1" applyFont="1" applyFill="1" applyBorder="1" applyAlignment="1">
      <alignment horizontal="center"/>
    </xf>
    <xf numFmtId="2" fontId="35" fillId="13" borderId="0" xfId="0" applyNumberFormat="1" applyFont="1" applyFill="1" applyBorder="1" applyAlignment="1">
      <alignment horizontal="center"/>
    </xf>
    <xf numFmtId="168" fontId="36" fillId="0" borderId="0" xfId="1" applyNumberFormat="1" applyFont="1" applyFill="1" applyBorder="1" applyAlignment="1">
      <alignment horizontal="center"/>
    </xf>
    <xf numFmtId="0" fontId="33" fillId="13" borderId="0" xfId="0" applyFont="1" applyFill="1"/>
    <xf numFmtId="168" fontId="37" fillId="0" borderId="0" xfId="1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13" borderId="16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8" fontId="33" fillId="9" borderId="0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8" fontId="40" fillId="9" borderId="0" xfId="0" applyNumberFormat="1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/>
    </xf>
    <xf numFmtId="167" fontId="35" fillId="13" borderId="19" xfId="0" applyNumberFormat="1" applyFont="1" applyFill="1" applyBorder="1" applyAlignment="1">
      <alignment horizontal="center"/>
    </xf>
    <xf numFmtId="164" fontId="40" fillId="13" borderId="0" xfId="0" applyNumberFormat="1" applyFont="1" applyFill="1" applyBorder="1" applyAlignment="1">
      <alignment horizontal="center"/>
    </xf>
    <xf numFmtId="0" fontId="40" fillId="13" borderId="0" xfId="0" applyFont="1" applyFill="1" applyBorder="1" applyAlignment="1">
      <alignment horizontal="center"/>
    </xf>
    <xf numFmtId="0" fontId="35" fillId="13" borderId="0" xfId="0" applyFont="1" applyFill="1" applyBorder="1" applyAlignment="1">
      <alignment horizontal="center"/>
    </xf>
    <xf numFmtId="167" fontId="35" fillId="13" borderId="0" xfId="0" applyNumberFormat="1" applyFont="1" applyFill="1" applyBorder="1" applyAlignment="1">
      <alignment horizontal="center"/>
    </xf>
    <xf numFmtId="167" fontId="40" fillId="13" borderId="0" xfId="0" applyNumberFormat="1" applyFont="1" applyFill="1" applyBorder="1" applyAlignment="1">
      <alignment horizontal="center"/>
    </xf>
    <xf numFmtId="0" fontId="35" fillId="13" borderId="0" xfId="0" applyNumberFormat="1" applyFont="1" applyFill="1" applyBorder="1" applyAlignment="1">
      <alignment horizontal="center"/>
    </xf>
    <xf numFmtId="17" fontId="35" fillId="13" borderId="0" xfId="0" applyNumberFormat="1" applyFont="1" applyFill="1" applyBorder="1" applyAlignment="1">
      <alignment horizontal="center"/>
    </xf>
    <xf numFmtId="9" fontId="35" fillId="13" borderId="0" xfId="0" applyNumberFormat="1" applyFont="1" applyFill="1" applyBorder="1" applyAlignment="1">
      <alignment horizontal="center"/>
    </xf>
    <xf numFmtId="164" fontId="40" fillId="13" borderId="16" xfId="0" applyNumberFormat="1" applyFont="1" applyFill="1" applyBorder="1" applyAlignment="1">
      <alignment horizontal="center"/>
    </xf>
    <xf numFmtId="0" fontId="40" fillId="13" borderId="16" xfId="0" applyFont="1" applyFill="1" applyBorder="1" applyAlignment="1">
      <alignment horizontal="center"/>
    </xf>
    <xf numFmtId="167" fontId="35" fillId="13" borderId="17" xfId="0" applyNumberFormat="1" applyFont="1" applyFill="1" applyBorder="1" applyAlignment="1">
      <alignment horizontal="center"/>
    </xf>
    <xf numFmtId="167" fontId="40" fillId="13" borderId="18" xfId="0" applyNumberFormat="1" applyFont="1" applyFill="1" applyBorder="1" applyAlignment="1">
      <alignment horizontal="center"/>
    </xf>
    <xf numFmtId="167" fontId="40" fillId="13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34" fillId="9" borderId="0" xfId="0" applyNumberFormat="1" applyFont="1" applyFill="1" applyBorder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0" fontId="0" fillId="0" borderId="0" xfId="0" applyAlignment="1"/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2029518496287674"/>
          <c:y val="0.21009431458204281"/>
          <c:w val="0.71416101432394863"/>
          <c:h val="0.4478446161016780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statement'!$B$3:$B$15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statement'!$C$3:$C$15</c:f>
              <c:numCache>
                <c:formatCode>General</c:formatCode>
                <c:ptCount val="13"/>
                <c:pt idx="0">
                  <c:v>83275</c:v>
                </c:pt>
                <c:pt idx="1">
                  <c:v>91850</c:v>
                </c:pt>
                <c:pt idx="2">
                  <c:v>92549</c:v>
                </c:pt>
                <c:pt idx="3">
                  <c:v>87395</c:v>
                </c:pt>
                <c:pt idx="4">
                  <c:v>101179</c:v>
                </c:pt>
                <c:pt idx="5">
                  <c:v>117981</c:v>
                </c:pt>
                <c:pt idx="6">
                  <c:v>72507</c:v>
                </c:pt>
                <c:pt idx="7">
                  <c:v>85934</c:v>
                </c:pt>
                <c:pt idx="8">
                  <c:v>63911</c:v>
                </c:pt>
                <c:pt idx="9">
                  <c:v>236590</c:v>
                </c:pt>
                <c:pt idx="10">
                  <c:v>282350</c:v>
                </c:pt>
                <c:pt idx="11">
                  <c:v>265150</c:v>
                </c:pt>
                <c:pt idx="12">
                  <c:v>369725</c:v>
                </c:pt>
              </c:numCache>
            </c:numRef>
          </c:val>
        </c:ser>
        <c:axId val="67386368"/>
        <c:axId val="69358336"/>
      </c:barChart>
      <c:catAx>
        <c:axId val="67386368"/>
        <c:scaling>
          <c:orientation val="minMax"/>
        </c:scaling>
        <c:axPos val="b"/>
        <c:majorTickMark val="none"/>
        <c:tickLblPos val="nextTo"/>
        <c:crossAx val="69358336"/>
        <c:crosses val="autoZero"/>
        <c:auto val="1"/>
        <c:lblAlgn val="ctr"/>
        <c:lblOffset val="100"/>
      </c:catAx>
      <c:valAx>
        <c:axId val="6935833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73863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statement'!$D$3:$D$15</c:f>
              <c:numCache>
                <c:formatCode>0%</c:formatCode>
                <c:ptCount val="13"/>
                <c:pt idx="0">
                  <c:v>0.83274999999999999</c:v>
                </c:pt>
                <c:pt idx="1">
                  <c:v>0.91849999999999998</c:v>
                </c:pt>
                <c:pt idx="2">
                  <c:v>0.92549000000000003</c:v>
                </c:pt>
                <c:pt idx="3">
                  <c:v>0.87395</c:v>
                </c:pt>
                <c:pt idx="4">
                  <c:v>1.01179</c:v>
                </c:pt>
                <c:pt idx="5">
                  <c:v>1.17981</c:v>
                </c:pt>
                <c:pt idx="6">
                  <c:v>0.72506999999999999</c:v>
                </c:pt>
                <c:pt idx="7">
                  <c:v>0.85933999999999999</c:v>
                </c:pt>
                <c:pt idx="8">
                  <c:v>0.63910999999999996</c:v>
                </c:pt>
                <c:pt idx="9">
                  <c:v>2.3658999999999999</c:v>
                </c:pt>
                <c:pt idx="10">
                  <c:v>2.8235000000000001</c:v>
                </c:pt>
                <c:pt idx="11">
                  <c:v>2.6515</c:v>
                </c:pt>
                <c:pt idx="12">
                  <c:v>3.6972499999999999</c:v>
                </c:pt>
              </c:numCache>
            </c:numRef>
          </c:val>
        </c:ser>
        <c:marker val="1"/>
        <c:axId val="64770816"/>
        <c:axId val="64772352"/>
      </c:lineChart>
      <c:catAx>
        <c:axId val="64770816"/>
        <c:scaling>
          <c:orientation val="minMax"/>
        </c:scaling>
        <c:axPos val="b"/>
        <c:tickLblPos val="nextTo"/>
        <c:crossAx val="64772352"/>
        <c:crosses val="autoZero"/>
        <c:auto val="1"/>
        <c:lblAlgn val="ctr"/>
        <c:lblOffset val="100"/>
      </c:catAx>
      <c:valAx>
        <c:axId val="64772352"/>
        <c:scaling>
          <c:orientation val="minMax"/>
        </c:scaling>
        <c:axPos val="l"/>
        <c:majorGridlines/>
        <c:numFmt formatCode="0%" sourceLinked="1"/>
        <c:tickLblPos val="nextTo"/>
        <c:crossAx val="647708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19754053416113487"/>
          <c:y val="0.35738591818337723"/>
          <c:w val="0.75149420867591465"/>
          <c:h val="0.395471713532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0.72</c:v>
                </c:pt>
                <c:pt idx="1">
                  <c:v>0.81</c:v>
                </c:pt>
                <c:pt idx="2">
                  <c:v>0.84</c:v>
                </c:pt>
                <c:pt idx="3">
                  <c:v>0.90569999999999995</c:v>
                </c:pt>
                <c:pt idx="4">
                  <c:v>0.82</c:v>
                </c:pt>
              </c:numCache>
            </c:numRef>
          </c:val>
        </c:ser>
        <c:axId val="64792064"/>
        <c:axId val="64793600"/>
      </c:barChart>
      <c:catAx>
        <c:axId val="64792064"/>
        <c:scaling>
          <c:orientation val="minMax"/>
        </c:scaling>
        <c:axPos val="b"/>
        <c:tickLblPos val="nextTo"/>
        <c:crossAx val="64793600"/>
        <c:crosses val="autoZero"/>
        <c:auto val="1"/>
        <c:lblAlgn val="ctr"/>
        <c:lblOffset val="100"/>
      </c:catAx>
      <c:valAx>
        <c:axId val="64793600"/>
        <c:scaling>
          <c:orientation val="minMax"/>
        </c:scaling>
        <c:axPos val="l"/>
        <c:majorGridlines/>
        <c:numFmt formatCode="0%" sourceLinked="1"/>
        <c:tickLblPos val="nextTo"/>
        <c:crossAx val="64792064"/>
        <c:crosses val="autoZero"/>
        <c:crossBetween val="between"/>
      </c:valAx>
    </c:plotArea>
    <c:plotVisOnly val="1"/>
    <c:dispBlanksAs val="gap"/>
  </c:chart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statement'!$B$33:$B$36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statement'!$C$33:$C$37</c:f>
              <c:numCache>
                <c:formatCode>General</c:formatCode>
                <c:ptCount val="5"/>
                <c:pt idx="0">
                  <c:v>63911</c:v>
                </c:pt>
                <c:pt idx="1">
                  <c:v>78315</c:v>
                </c:pt>
                <c:pt idx="2">
                  <c:v>125450</c:v>
                </c:pt>
                <c:pt idx="3">
                  <c:v>142950</c:v>
                </c:pt>
                <c:pt idx="4">
                  <c:v>154475</c:v>
                </c:pt>
              </c:numCache>
            </c:numRef>
          </c:val>
        </c:ser>
        <c:shape val="cylinder"/>
        <c:axId val="64806272"/>
        <c:axId val="64808064"/>
        <c:axId val="0"/>
      </c:bar3DChart>
      <c:catAx>
        <c:axId val="64806272"/>
        <c:scaling>
          <c:orientation val="minMax"/>
        </c:scaling>
        <c:axPos val="b"/>
        <c:tickLblPos val="nextTo"/>
        <c:crossAx val="64808064"/>
        <c:crosses val="autoZero"/>
        <c:auto val="1"/>
        <c:lblAlgn val="ctr"/>
        <c:lblOffset val="100"/>
      </c:catAx>
      <c:valAx>
        <c:axId val="64808064"/>
        <c:scaling>
          <c:orientation val="minMax"/>
        </c:scaling>
        <c:axPos val="l"/>
        <c:majorGridlines/>
        <c:numFmt formatCode="#,##0" sourceLinked="1"/>
        <c:tickLblPos val="nextTo"/>
        <c:crossAx val="648062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0.63910999999999996</c:v>
                </c:pt>
                <c:pt idx="1">
                  <c:v>0.78315000000000001</c:v>
                </c:pt>
                <c:pt idx="2">
                  <c:v>1.2544999999999999</c:v>
                </c:pt>
                <c:pt idx="3">
                  <c:v>1.4295</c:v>
                </c:pt>
              </c:numCache>
            </c:numRef>
          </c:val>
        </c:ser>
        <c:dLbls>
          <c:showVal val="1"/>
        </c:dLbls>
        <c:marker val="1"/>
        <c:axId val="66233088"/>
        <c:axId val="66234624"/>
      </c:lineChart>
      <c:catAx>
        <c:axId val="66233088"/>
        <c:scaling>
          <c:orientation val="minMax"/>
        </c:scaling>
        <c:axPos val="b"/>
        <c:majorTickMark val="none"/>
        <c:tickLblPos val="nextTo"/>
        <c:crossAx val="66234624"/>
        <c:crosses val="autoZero"/>
        <c:auto val="1"/>
        <c:lblAlgn val="ctr"/>
        <c:lblOffset val="100"/>
      </c:catAx>
      <c:valAx>
        <c:axId val="66234624"/>
        <c:scaling>
          <c:orientation val="minMax"/>
        </c:scaling>
        <c:delete val="1"/>
        <c:axPos val="l"/>
        <c:numFmt formatCode="0%" sourceLinked="1"/>
        <c:tickLblPos val="nextTo"/>
        <c:crossAx val="66233088"/>
        <c:crosses val="autoZero"/>
        <c:crossBetween val="between"/>
      </c:valAx>
    </c:plotArea>
    <c:plotVisOnly val="1"/>
    <c:dispBlanksAs val="zero"/>
  </c:chart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357696</xdr:colOff>
      <xdr:row>1</xdr:row>
      <xdr:rowOff>910631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564563" cy="11011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15</xdr:row>
      <xdr:rowOff>190499</xdr:rowOff>
    </xdr:from>
    <xdr:to>
      <xdr:col>5</xdr:col>
      <xdr:colOff>419100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16</xdr:row>
      <xdr:rowOff>9524</xdr:rowOff>
    </xdr:from>
    <xdr:to>
      <xdr:col>14</xdr:col>
      <xdr:colOff>571500</xdr:colOff>
      <xdr:row>28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3</xdr:row>
      <xdr:rowOff>21166</xdr:rowOff>
    </xdr:from>
    <xdr:to>
      <xdr:col>12</xdr:col>
      <xdr:colOff>349250</xdr:colOff>
      <xdr:row>12</xdr:row>
      <xdr:rowOff>179916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116418</xdr:colOff>
      <xdr:row>37</xdr:row>
      <xdr:rowOff>158751</xdr:rowOff>
    </xdr:from>
    <xdr:to>
      <xdr:col>3</xdr:col>
      <xdr:colOff>941918</xdr:colOff>
      <xdr:row>48</xdr:row>
      <xdr:rowOff>169334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476249</xdr:colOff>
      <xdr:row>38</xdr:row>
      <xdr:rowOff>21166</xdr:rowOff>
    </xdr:from>
    <xdr:to>
      <xdr:col>9</xdr:col>
      <xdr:colOff>380998</xdr:colOff>
      <xdr:row>48</xdr:row>
      <xdr:rowOff>169332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06"/>
  <sheetViews>
    <sheetView tabSelected="1" zoomScale="85" zoomScaleNormal="85" workbookViewId="0">
      <selection sqref="A1:L2"/>
    </sheetView>
  </sheetViews>
  <sheetFormatPr defaultRowHeight="15"/>
  <cols>
    <col min="1" max="1" width="13.7109375" bestFit="1" customWidth="1"/>
    <col min="2" max="2" width="19.5703125" bestFit="1" customWidth="1"/>
    <col min="3" max="3" width="15" bestFit="1" customWidth="1"/>
    <col min="4" max="4" width="11.140625" bestFit="1" customWidth="1"/>
    <col min="5" max="5" width="21.85546875" bestFit="1" customWidth="1"/>
    <col min="6" max="6" width="12.28515625" bestFit="1" customWidth="1"/>
    <col min="7" max="7" width="24.28515625" bestFit="1" customWidth="1"/>
    <col min="8" max="8" width="9.28515625" bestFit="1" customWidth="1"/>
    <col min="9" max="9" width="17.28515625" bestFit="1" customWidth="1"/>
    <col min="10" max="10" width="22.28515625" bestFit="1" customWidth="1"/>
    <col min="11" max="11" width="14.140625" customWidth="1"/>
    <col min="12" max="12" width="15" bestFit="1" customWidth="1"/>
    <col min="13" max="13" width="12.28515625" bestFit="1" customWidth="1"/>
  </cols>
  <sheetData>
    <row r="1" spans="1:12">
      <c r="A1" s="140" t="s">
        <v>681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73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>
      <c r="A3" s="141" t="s">
        <v>1</v>
      </c>
      <c r="B3" s="141" t="s">
        <v>2</v>
      </c>
      <c r="C3" s="141" t="s">
        <v>3</v>
      </c>
      <c r="D3" s="142" t="s">
        <v>4</v>
      </c>
      <c r="E3" s="142" t="s">
        <v>674</v>
      </c>
      <c r="F3" s="143" t="s">
        <v>5</v>
      </c>
      <c r="G3" s="143"/>
      <c r="H3" s="143"/>
      <c r="I3" s="143" t="s">
        <v>6</v>
      </c>
      <c r="J3" s="143"/>
      <c r="K3" s="143"/>
      <c r="L3" s="90" t="s">
        <v>7</v>
      </c>
    </row>
    <row r="4" spans="1:12">
      <c r="A4" s="141"/>
      <c r="B4" s="141"/>
      <c r="C4" s="141"/>
      <c r="D4" s="142"/>
      <c r="E4" s="142"/>
      <c r="F4" s="90" t="s">
        <v>8</v>
      </c>
      <c r="G4" s="90" t="s">
        <v>9</v>
      </c>
      <c r="H4" s="90" t="s">
        <v>10</v>
      </c>
      <c r="I4" s="90" t="s">
        <v>11</v>
      </c>
      <c r="J4" s="90" t="s">
        <v>12</v>
      </c>
      <c r="K4" s="90" t="s">
        <v>13</v>
      </c>
      <c r="L4" s="90" t="s">
        <v>675</v>
      </c>
    </row>
    <row r="5" spans="1:12" ht="15.75">
      <c r="A5" s="88" t="s">
        <v>678</v>
      </c>
      <c r="B5" s="88" t="s">
        <v>840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>
      <c r="A7" s="89"/>
      <c r="B7" s="89"/>
      <c r="C7" s="89"/>
      <c r="D7" s="8"/>
      <c r="E7" s="8"/>
      <c r="F7" s="89"/>
      <c r="G7" s="89"/>
      <c r="H7" s="89"/>
      <c r="I7" s="89"/>
      <c r="J7" s="89"/>
      <c r="K7" s="89"/>
      <c r="L7" s="89"/>
    </row>
    <row r="8" spans="1:12" s="100" customFormat="1" ht="14.25">
      <c r="A8" s="102"/>
      <c r="B8" s="103"/>
      <c r="C8" s="103"/>
      <c r="D8" s="104"/>
      <c r="E8" s="104"/>
      <c r="F8" s="130">
        <v>43770</v>
      </c>
      <c r="G8" s="103"/>
      <c r="H8" s="103"/>
      <c r="I8" s="105"/>
      <c r="J8" s="105"/>
      <c r="K8" s="105"/>
      <c r="L8" s="105"/>
    </row>
    <row r="9" spans="1:12" s="100" customFormat="1" ht="14.25"/>
    <row r="10" spans="1:12" s="100" customFormat="1">
      <c r="A10" s="95" t="s">
        <v>966</v>
      </c>
      <c r="B10" s="96" t="s">
        <v>85</v>
      </c>
      <c r="C10" s="97" t="s">
        <v>18</v>
      </c>
      <c r="D10" s="137">
        <f t="shared" ref="D10" si="0">200000/E10</f>
        <v>1052.6315789473683</v>
      </c>
      <c r="E10" s="98">
        <v>190</v>
      </c>
      <c r="F10" s="97">
        <v>188.5</v>
      </c>
      <c r="G10" s="97">
        <v>0</v>
      </c>
      <c r="H10" s="97">
        <v>0</v>
      </c>
      <c r="I10" s="99">
        <f t="shared" ref="I10" si="1">SUM(E10-F10)*D10</f>
        <v>1578.9473684210525</v>
      </c>
      <c r="J10" s="97">
        <v>0</v>
      </c>
      <c r="K10" s="97">
        <f t="shared" ref="K10" si="2">SUM(H10-G10)*D10</f>
        <v>0</v>
      </c>
      <c r="L10" s="99">
        <f t="shared" ref="L10" si="3">SUM(I10:K10)</f>
        <v>1578.9473684210525</v>
      </c>
    </row>
    <row r="11" spans="1:12" s="100" customFormat="1">
      <c r="A11" s="95" t="s">
        <v>966</v>
      </c>
      <c r="B11" s="96" t="s">
        <v>696</v>
      </c>
      <c r="C11" s="97" t="s">
        <v>14</v>
      </c>
      <c r="D11" s="137">
        <f t="shared" ref="D11" si="4">200000/E11</f>
        <v>136.05442176870747</v>
      </c>
      <c r="E11" s="98">
        <v>1470</v>
      </c>
      <c r="F11" s="97">
        <v>1455</v>
      </c>
      <c r="G11" s="97">
        <v>0</v>
      </c>
      <c r="H11" s="97">
        <v>0</v>
      </c>
      <c r="I11" s="99">
        <f>SUM(F11-E11)*D11</f>
        <v>-2040.8163265306121</v>
      </c>
      <c r="J11" s="97">
        <v>0</v>
      </c>
      <c r="K11" s="97">
        <f t="shared" ref="K11" si="5">SUM(H11-G11)*D11</f>
        <v>0</v>
      </c>
      <c r="L11" s="99">
        <f t="shared" ref="L11" si="6">SUM(I11:K11)</f>
        <v>-2040.8163265306121</v>
      </c>
    </row>
    <row r="12" spans="1:12" s="100" customFormat="1">
      <c r="A12" s="95" t="s">
        <v>964</v>
      </c>
      <c r="B12" s="96" t="s">
        <v>696</v>
      </c>
      <c r="C12" s="97" t="s">
        <v>14</v>
      </c>
      <c r="D12" s="137">
        <f t="shared" ref="D12" si="7">200000/E12</f>
        <v>137.74104683195591</v>
      </c>
      <c r="E12" s="98">
        <v>1452</v>
      </c>
      <c r="F12" s="97">
        <v>1460</v>
      </c>
      <c r="G12" s="97">
        <v>0</v>
      </c>
      <c r="H12" s="97">
        <v>0</v>
      </c>
      <c r="I12" s="99">
        <f>SUM(F12-E12)*D12</f>
        <v>1101.9283746556473</v>
      </c>
      <c r="J12" s="97">
        <v>0</v>
      </c>
      <c r="K12" s="97">
        <f t="shared" ref="K12" si="8">SUM(H12-G12)*D12</f>
        <v>0</v>
      </c>
      <c r="L12" s="99">
        <f t="shared" ref="L12" si="9">SUM(I12:K12)</f>
        <v>1101.9283746556473</v>
      </c>
    </row>
    <row r="13" spans="1:12" s="100" customFormat="1">
      <c r="A13" s="95" t="s">
        <v>964</v>
      </c>
      <c r="B13" s="96" t="s">
        <v>936</v>
      </c>
      <c r="C13" s="97" t="s">
        <v>14</v>
      </c>
      <c r="D13" s="137">
        <f t="shared" ref="D13" si="10">200000/E13</f>
        <v>52.980132450331126</v>
      </c>
      <c r="E13" s="98">
        <v>3775</v>
      </c>
      <c r="F13" s="97">
        <v>3795</v>
      </c>
      <c r="G13" s="97">
        <v>0</v>
      </c>
      <c r="H13" s="97">
        <v>0</v>
      </c>
      <c r="I13" s="99">
        <f t="shared" ref="I13" si="11">SUM(F13-E13)*D13</f>
        <v>1059.6026490066224</v>
      </c>
      <c r="J13" s="97">
        <v>0</v>
      </c>
      <c r="K13" s="97">
        <f t="shared" ref="K13" si="12">SUM(H13-G13)*D13</f>
        <v>0</v>
      </c>
      <c r="L13" s="99">
        <f t="shared" ref="L13" si="13">SUM(I13:K13)</f>
        <v>1059.6026490066224</v>
      </c>
    </row>
    <row r="14" spans="1:12" s="100" customFormat="1">
      <c r="A14" s="95" t="s">
        <v>964</v>
      </c>
      <c r="B14" s="96" t="s">
        <v>965</v>
      </c>
      <c r="C14" s="97" t="s">
        <v>14</v>
      </c>
      <c r="D14" s="137">
        <f t="shared" ref="D14" si="14">200000/E14</f>
        <v>409.8360655737705</v>
      </c>
      <c r="E14" s="98">
        <v>488</v>
      </c>
      <c r="F14" s="97">
        <v>492</v>
      </c>
      <c r="G14" s="97">
        <v>0</v>
      </c>
      <c r="H14" s="97">
        <v>0</v>
      </c>
      <c r="I14" s="99">
        <f t="shared" ref="I14" si="15">SUM(F14-E14)*D14</f>
        <v>1639.344262295082</v>
      </c>
      <c r="J14" s="97">
        <v>0</v>
      </c>
      <c r="K14" s="97">
        <f t="shared" ref="K14" si="16">SUM(H14-G14)*D14</f>
        <v>0</v>
      </c>
      <c r="L14" s="99">
        <f t="shared" ref="L14" si="17">SUM(I14:K14)</f>
        <v>1639.344262295082</v>
      </c>
    </row>
    <row r="15" spans="1:12" s="100" customFormat="1">
      <c r="A15" s="95" t="s">
        <v>964</v>
      </c>
      <c r="B15" s="96" t="s">
        <v>92</v>
      </c>
      <c r="C15" s="97" t="s">
        <v>14</v>
      </c>
      <c r="D15" s="137">
        <f t="shared" ref="D15" si="18">200000/E15</f>
        <v>740.74074074074076</v>
      </c>
      <c r="E15" s="98">
        <v>270</v>
      </c>
      <c r="F15" s="97">
        <v>270</v>
      </c>
      <c r="G15" s="97">
        <v>0</v>
      </c>
      <c r="H15" s="97">
        <v>0</v>
      </c>
      <c r="I15" s="99">
        <f t="shared" ref="I15" si="19">SUM(F15-E15)*D15</f>
        <v>0</v>
      </c>
      <c r="J15" s="97">
        <v>0</v>
      </c>
      <c r="K15" s="97">
        <f t="shared" ref="K15" si="20">SUM(H15-G15)*D15</f>
        <v>0</v>
      </c>
      <c r="L15" s="99">
        <f t="shared" ref="L15" si="21">SUM(I15:K15)</f>
        <v>0</v>
      </c>
    </row>
    <row r="16" spans="1:12" s="100" customFormat="1">
      <c r="A16" s="95" t="s">
        <v>963</v>
      </c>
      <c r="B16" s="96" t="s">
        <v>268</v>
      </c>
      <c r="C16" s="97" t="s">
        <v>14</v>
      </c>
      <c r="D16" s="137">
        <f t="shared" ref="D16" si="22">200000/E16</f>
        <v>430.52416316865782</v>
      </c>
      <c r="E16" s="98">
        <v>464.55</v>
      </c>
      <c r="F16" s="97">
        <v>468</v>
      </c>
      <c r="G16" s="97">
        <v>0</v>
      </c>
      <c r="H16" s="97">
        <v>0</v>
      </c>
      <c r="I16" s="99">
        <f t="shared" ref="I16" si="23">SUM(F16-E16)*D16</f>
        <v>1485.3083629318646</v>
      </c>
      <c r="J16" s="97">
        <v>0</v>
      </c>
      <c r="K16" s="97">
        <f t="shared" ref="K16" si="24">SUM(H16-G16)*D16</f>
        <v>0</v>
      </c>
      <c r="L16" s="99">
        <f t="shared" ref="L16" si="25">SUM(I16:K16)</f>
        <v>1485.3083629318646</v>
      </c>
    </row>
    <row r="17" spans="1:12" s="100" customFormat="1">
      <c r="A17" s="95" t="s">
        <v>963</v>
      </c>
      <c r="B17" s="96" t="s">
        <v>96</v>
      </c>
      <c r="C17" s="97" t="s">
        <v>14</v>
      </c>
      <c r="D17" s="137">
        <f t="shared" ref="D17" si="26">200000/E17</f>
        <v>534.75935828877004</v>
      </c>
      <c r="E17" s="98">
        <v>374</v>
      </c>
      <c r="F17" s="97">
        <v>377</v>
      </c>
      <c r="G17" s="97">
        <v>0</v>
      </c>
      <c r="H17" s="97">
        <v>0</v>
      </c>
      <c r="I17" s="99">
        <f t="shared" ref="I17" si="27">SUM(F17-E17)*D17</f>
        <v>1604.2780748663101</v>
      </c>
      <c r="J17" s="97">
        <v>0</v>
      </c>
      <c r="K17" s="97">
        <f t="shared" ref="K17" si="28">SUM(H17-G17)*D17</f>
        <v>0</v>
      </c>
      <c r="L17" s="99">
        <f t="shared" ref="L17" si="29">SUM(I17:K17)</f>
        <v>1604.2780748663101</v>
      </c>
    </row>
    <row r="18" spans="1:12" s="100" customFormat="1">
      <c r="A18" s="95" t="s">
        <v>963</v>
      </c>
      <c r="B18" s="96" t="s">
        <v>936</v>
      </c>
      <c r="C18" s="97" t="s">
        <v>14</v>
      </c>
      <c r="D18" s="137">
        <f t="shared" ref="D18" si="30">200000/E18</f>
        <v>54.749520941691763</v>
      </c>
      <c r="E18" s="98">
        <v>3653</v>
      </c>
      <c r="F18" s="97">
        <v>3620</v>
      </c>
      <c r="G18" s="97">
        <v>0</v>
      </c>
      <c r="H18" s="97">
        <v>0</v>
      </c>
      <c r="I18" s="99">
        <f t="shared" ref="I18" si="31">SUM(F18-E18)*D18</f>
        <v>-1806.7341910758282</v>
      </c>
      <c r="J18" s="97">
        <v>0</v>
      </c>
      <c r="K18" s="97">
        <f t="shared" ref="K18" si="32">SUM(H18-G18)*D18</f>
        <v>0</v>
      </c>
      <c r="L18" s="99">
        <f t="shared" ref="L18" si="33">SUM(I18:K18)</f>
        <v>-1806.7341910758282</v>
      </c>
    </row>
    <row r="19" spans="1:12" s="100" customFormat="1">
      <c r="A19" s="95" t="s">
        <v>963</v>
      </c>
      <c r="B19" s="96" t="s">
        <v>90</v>
      </c>
      <c r="C19" s="97" t="s">
        <v>14</v>
      </c>
      <c r="D19" s="137">
        <f t="shared" ref="D19" si="34">200000/E19</f>
        <v>1208.4592145015106</v>
      </c>
      <c r="E19" s="98">
        <v>165.5</v>
      </c>
      <c r="F19" s="97">
        <v>164</v>
      </c>
      <c r="G19" s="97">
        <v>0</v>
      </c>
      <c r="H19" s="97">
        <v>0</v>
      </c>
      <c r="I19" s="99">
        <f t="shared" ref="I19" si="35">SUM(F19-E19)*D19</f>
        <v>-1812.688821752266</v>
      </c>
      <c r="J19" s="97">
        <v>0</v>
      </c>
      <c r="K19" s="97">
        <f t="shared" ref="K19" si="36">SUM(H19-G19)*D19</f>
        <v>0</v>
      </c>
      <c r="L19" s="99">
        <f t="shared" ref="L19" si="37">SUM(I19:K19)</f>
        <v>-1812.688821752266</v>
      </c>
    </row>
    <row r="20" spans="1:12" s="100" customFormat="1">
      <c r="A20" s="95" t="s">
        <v>962</v>
      </c>
      <c r="B20" s="96" t="s">
        <v>936</v>
      </c>
      <c r="C20" s="97" t="s">
        <v>14</v>
      </c>
      <c r="D20" s="137">
        <f t="shared" ref="D20" si="38">200000/E20</f>
        <v>56.179775280898873</v>
      </c>
      <c r="E20" s="98">
        <v>3560</v>
      </c>
      <c r="F20" s="97">
        <v>3590</v>
      </c>
      <c r="G20" s="97">
        <v>0</v>
      </c>
      <c r="H20" s="97">
        <v>0</v>
      </c>
      <c r="I20" s="99">
        <f t="shared" ref="I20" si="39">SUM(F20-E20)*D20</f>
        <v>1685.3932584269662</v>
      </c>
      <c r="J20" s="97">
        <v>0</v>
      </c>
      <c r="K20" s="97">
        <f t="shared" ref="K20" si="40">SUM(H20-G20)*D20</f>
        <v>0</v>
      </c>
      <c r="L20" s="99">
        <f t="shared" ref="L20" si="41">SUM(I20:K20)</f>
        <v>1685.3932584269662</v>
      </c>
    </row>
    <row r="21" spans="1:12" s="100" customFormat="1">
      <c r="A21" s="95" t="s">
        <v>962</v>
      </c>
      <c r="B21" s="96" t="s">
        <v>751</v>
      </c>
      <c r="C21" s="97" t="s">
        <v>14</v>
      </c>
      <c r="D21" s="137">
        <f t="shared" ref="D21" si="42">200000/E21</f>
        <v>143.67816091954023</v>
      </c>
      <c r="E21" s="98">
        <v>1392</v>
      </c>
      <c r="F21" s="97">
        <v>1402</v>
      </c>
      <c r="G21" s="97">
        <v>0</v>
      </c>
      <c r="H21" s="97">
        <v>0</v>
      </c>
      <c r="I21" s="99">
        <f t="shared" ref="I21" si="43">SUM(F21-E21)*D21</f>
        <v>1436.7816091954023</v>
      </c>
      <c r="J21" s="97">
        <v>0</v>
      </c>
      <c r="K21" s="97">
        <f t="shared" ref="K21" si="44">SUM(H21-G21)*D21</f>
        <v>0</v>
      </c>
      <c r="L21" s="99">
        <f t="shared" ref="L21" si="45">SUM(I21:K21)</f>
        <v>1436.7816091954023</v>
      </c>
    </row>
    <row r="22" spans="1:12" s="100" customFormat="1">
      <c r="A22" s="95" t="s">
        <v>960</v>
      </c>
      <c r="B22" s="96" t="s">
        <v>767</v>
      </c>
      <c r="C22" s="97" t="s">
        <v>14</v>
      </c>
      <c r="D22" s="137">
        <f t="shared" ref="D22" si="46">200000/E22</f>
        <v>74.487895716945999</v>
      </c>
      <c r="E22" s="98">
        <v>2685</v>
      </c>
      <c r="F22" s="97">
        <v>2705</v>
      </c>
      <c r="G22" s="97">
        <v>2720</v>
      </c>
      <c r="H22" s="97">
        <v>2740</v>
      </c>
      <c r="I22" s="99">
        <f t="shared" ref="I22" si="47">SUM(F22-E22)*D22</f>
        <v>1489.75791433892</v>
      </c>
      <c r="J22" s="97">
        <f>SUM(G22-F22)*D22</f>
        <v>1117.31843575419</v>
      </c>
      <c r="K22" s="97">
        <f t="shared" ref="K22" si="48">SUM(H22-G22)*D22</f>
        <v>1489.75791433892</v>
      </c>
      <c r="L22" s="99">
        <f t="shared" ref="L22" si="49">SUM(I22:K22)</f>
        <v>4096.8342644320301</v>
      </c>
    </row>
    <row r="23" spans="1:12" s="100" customFormat="1">
      <c r="A23" s="95" t="s">
        <v>960</v>
      </c>
      <c r="B23" s="96" t="s">
        <v>961</v>
      </c>
      <c r="C23" s="97" t="s">
        <v>14</v>
      </c>
      <c r="D23" s="137">
        <f t="shared" ref="D23" si="50">200000/E23</f>
        <v>48.543689320388353</v>
      </c>
      <c r="E23" s="98">
        <v>4120</v>
      </c>
      <c r="F23" s="97">
        <v>4145</v>
      </c>
      <c r="G23" s="97">
        <v>0</v>
      </c>
      <c r="H23" s="97">
        <v>0</v>
      </c>
      <c r="I23" s="99">
        <f t="shared" ref="I23" si="51">SUM(F23-E23)*D23</f>
        <v>1213.5922330097087</v>
      </c>
      <c r="J23" s="97">
        <v>0</v>
      </c>
      <c r="K23" s="97">
        <f t="shared" ref="K23" si="52">SUM(H23-G23)*D23</f>
        <v>0</v>
      </c>
      <c r="L23" s="99">
        <f t="shared" ref="L23" si="53">SUM(I23:K23)</f>
        <v>1213.5922330097087</v>
      </c>
    </row>
    <row r="24" spans="1:12" s="100" customFormat="1">
      <c r="A24" s="95" t="s">
        <v>960</v>
      </c>
      <c r="B24" s="96" t="s">
        <v>243</v>
      </c>
      <c r="C24" s="97" t="s">
        <v>14</v>
      </c>
      <c r="D24" s="137">
        <f t="shared" ref="D24" si="54">200000/E24</f>
        <v>122.54901960784314</v>
      </c>
      <c r="E24" s="98">
        <v>1632</v>
      </c>
      <c r="F24" s="97">
        <v>1622</v>
      </c>
      <c r="G24" s="97">
        <v>0</v>
      </c>
      <c r="H24" s="97">
        <v>0</v>
      </c>
      <c r="I24" s="99">
        <f>SUM(F24-E24)*D24</f>
        <v>-1225.4901960784314</v>
      </c>
      <c r="J24" s="97">
        <v>0</v>
      </c>
      <c r="K24" s="97">
        <f t="shared" ref="K24" si="55">SUM(H24-G24)*D24</f>
        <v>0</v>
      </c>
      <c r="L24" s="99">
        <f>SUM(I24:K24)</f>
        <v>-1225.4901960784314</v>
      </c>
    </row>
    <row r="25" spans="1:12" s="100" customFormat="1">
      <c r="A25" s="95" t="s">
        <v>960</v>
      </c>
      <c r="B25" s="96" t="s">
        <v>776</v>
      </c>
      <c r="C25" s="97" t="s">
        <v>14</v>
      </c>
      <c r="D25" s="137">
        <f t="shared" ref="D25" si="56">200000/E25</f>
        <v>800</v>
      </c>
      <c r="E25" s="98">
        <v>250</v>
      </c>
      <c r="F25" s="97">
        <v>250</v>
      </c>
      <c r="G25" s="97">
        <v>0</v>
      </c>
      <c r="H25" s="97">
        <v>0</v>
      </c>
      <c r="I25" s="99">
        <f t="shared" ref="I25" si="57">SUM(F25-E25)*D25</f>
        <v>0</v>
      </c>
      <c r="J25" s="97">
        <v>0</v>
      </c>
      <c r="K25" s="97">
        <f t="shared" ref="K25" si="58">SUM(H25-G25)*D25</f>
        <v>0</v>
      </c>
      <c r="L25" s="99">
        <f t="shared" ref="L25" si="59">SUM(I25:K25)</f>
        <v>0</v>
      </c>
    </row>
    <row r="26" spans="1:12" s="100" customFormat="1">
      <c r="A26" s="95" t="s">
        <v>960</v>
      </c>
      <c r="B26" s="96" t="s">
        <v>77</v>
      </c>
      <c r="C26" s="97" t="s">
        <v>18</v>
      </c>
      <c r="D26" s="137">
        <f t="shared" ref="D26" si="60">200000/E26</f>
        <v>277.77777777777777</v>
      </c>
      <c r="E26" s="98">
        <v>720</v>
      </c>
      <c r="F26" s="97">
        <v>720</v>
      </c>
      <c r="G26" s="97">
        <v>0</v>
      </c>
      <c r="H26" s="97">
        <v>0</v>
      </c>
      <c r="I26" s="99">
        <f t="shared" ref="I26" si="61">SUM(F26-E26)*D26</f>
        <v>0</v>
      </c>
      <c r="J26" s="97">
        <v>0</v>
      </c>
      <c r="K26" s="97">
        <f t="shared" ref="K26" si="62">SUM(H26-G26)*D26</f>
        <v>0</v>
      </c>
      <c r="L26" s="99">
        <f t="shared" ref="L26" si="63">SUM(I26:K26)</f>
        <v>0</v>
      </c>
    </row>
    <row r="27" spans="1:12" s="100" customFormat="1">
      <c r="A27" s="95" t="s">
        <v>959</v>
      </c>
      <c r="B27" s="96" t="s">
        <v>318</v>
      </c>
      <c r="C27" s="97" t="s">
        <v>14</v>
      </c>
      <c r="D27" s="137">
        <f t="shared" ref="D27" si="64">200000/E27</f>
        <v>600.60060060060061</v>
      </c>
      <c r="E27" s="98">
        <v>333</v>
      </c>
      <c r="F27" s="97">
        <v>329</v>
      </c>
      <c r="G27" s="97">
        <v>0</v>
      </c>
      <c r="H27" s="97">
        <v>0</v>
      </c>
      <c r="I27" s="99">
        <f t="shared" ref="I27" si="65">SUM(F27-E27)*D27</f>
        <v>-2402.4024024024025</v>
      </c>
      <c r="J27" s="97">
        <v>0</v>
      </c>
      <c r="K27" s="97">
        <v>0</v>
      </c>
      <c r="L27" s="99">
        <f t="shared" ref="L27" si="66">SUM(I27:K27)</f>
        <v>-2402.4024024024025</v>
      </c>
    </row>
    <row r="28" spans="1:12" s="100" customFormat="1">
      <c r="A28" s="95" t="s">
        <v>959</v>
      </c>
      <c r="B28" s="96" t="s">
        <v>943</v>
      </c>
      <c r="C28" s="97" t="s">
        <v>14</v>
      </c>
      <c r="D28" s="137">
        <f t="shared" ref="D28" si="67">200000/E28</f>
        <v>503.77833753148616</v>
      </c>
      <c r="E28" s="98">
        <v>397</v>
      </c>
      <c r="F28" s="97">
        <v>393</v>
      </c>
      <c r="G28" s="97">
        <v>0</v>
      </c>
      <c r="H28" s="97">
        <v>0</v>
      </c>
      <c r="I28" s="99">
        <f t="shared" ref="I28" si="68">SUM(F28-E28)*D28</f>
        <v>-2015.1133501259446</v>
      </c>
      <c r="J28" s="97">
        <v>0</v>
      </c>
      <c r="K28" s="97">
        <v>0</v>
      </c>
      <c r="L28" s="99">
        <f t="shared" ref="L28" si="69">SUM(I28:K28)</f>
        <v>-2015.1133501259446</v>
      </c>
    </row>
    <row r="29" spans="1:12" s="100" customFormat="1">
      <c r="A29" s="95" t="s">
        <v>959</v>
      </c>
      <c r="B29" s="96" t="s">
        <v>171</v>
      </c>
      <c r="C29" s="97" t="s">
        <v>14</v>
      </c>
      <c r="D29" s="137">
        <f t="shared" ref="D29" si="70">200000/E29</f>
        <v>156.61707126076743</v>
      </c>
      <c r="E29" s="98">
        <v>1277</v>
      </c>
      <c r="F29" s="97">
        <v>1285</v>
      </c>
      <c r="G29" s="97">
        <v>0</v>
      </c>
      <c r="H29" s="97">
        <v>0</v>
      </c>
      <c r="I29" s="99">
        <f t="shared" ref="I29:I31" si="71">SUM(F29-E29)*D29</f>
        <v>1252.9365700861395</v>
      </c>
      <c r="J29" s="97">
        <v>0</v>
      </c>
      <c r="K29" s="97">
        <v>0</v>
      </c>
      <c r="L29" s="99">
        <f t="shared" ref="L29" si="72">SUM(I29:K29)</f>
        <v>1252.9365700861395</v>
      </c>
    </row>
    <row r="30" spans="1:12" s="100" customFormat="1">
      <c r="A30" s="95" t="s">
        <v>958</v>
      </c>
      <c r="B30" s="96" t="s">
        <v>72</v>
      </c>
      <c r="C30" s="97" t="s">
        <v>18</v>
      </c>
      <c r="D30" s="137">
        <f t="shared" ref="D30" si="73">200000/E30</f>
        <v>1047.1204188481674</v>
      </c>
      <c r="E30" s="98">
        <v>191</v>
      </c>
      <c r="F30" s="97">
        <v>189.5</v>
      </c>
      <c r="G30" s="97">
        <v>0</v>
      </c>
      <c r="H30" s="97">
        <v>0</v>
      </c>
      <c r="I30" s="99">
        <f t="shared" ref="I30" si="74">SUM(E30-F30)*D30</f>
        <v>1570.6806282722512</v>
      </c>
      <c r="J30" s="97">
        <v>0</v>
      </c>
      <c r="K30" s="97">
        <v>0</v>
      </c>
      <c r="L30" s="99">
        <f t="shared" ref="L30:L31" si="75">SUM(I30:K30)</f>
        <v>1570.6806282722512</v>
      </c>
    </row>
    <row r="31" spans="1:12" s="100" customFormat="1">
      <c r="A31" s="95" t="s">
        <v>958</v>
      </c>
      <c r="B31" s="96" t="s">
        <v>151</v>
      </c>
      <c r="C31" s="97" t="s">
        <v>14</v>
      </c>
      <c r="D31" s="137">
        <f t="shared" ref="D31" si="76">200000/E31</f>
        <v>245.39877300613497</v>
      </c>
      <c r="E31" s="98">
        <v>815</v>
      </c>
      <c r="F31" s="97">
        <v>822</v>
      </c>
      <c r="G31" s="97">
        <v>830</v>
      </c>
      <c r="H31" s="97">
        <v>835</v>
      </c>
      <c r="I31" s="99">
        <f t="shared" si="71"/>
        <v>1717.7914110429449</v>
      </c>
      <c r="J31" s="97">
        <f>SUM(G31-F31)*D31</f>
        <v>1963.1901840490798</v>
      </c>
      <c r="K31" s="97">
        <f t="shared" ref="K31" si="77">SUM(H31-G31)*D31</f>
        <v>1226.9938650306749</v>
      </c>
      <c r="L31" s="99">
        <f t="shared" si="75"/>
        <v>4907.9754601226996</v>
      </c>
    </row>
    <row r="32" spans="1:12" s="100" customFormat="1">
      <c r="A32" s="95" t="s">
        <v>959</v>
      </c>
      <c r="B32" s="96" t="s">
        <v>62</v>
      </c>
      <c r="C32" s="97" t="s">
        <v>14</v>
      </c>
      <c r="D32" s="137">
        <f t="shared" ref="D32" si="78">200000/E32</f>
        <v>1036.2694300518135</v>
      </c>
      <c r="E32" s="98">
        <v>193</v>
      </c>
      <c r="F32" s="97">
        <v>193</v>
      </c>
      <c r="G32" s="97">
        <v>0</v>
      </c>
      <c r="H32" s="97">
        <v>0</v>
      </c>
      <c r="I32" s="99">
        <f>SUM(F32-E32)*D32</f>
        <v>0</v>
      </c>
      <c r="J32" s="97">
        <v>0</v>
      </c>
      <c r="K32" s="97">
        <v>0</v>
      </c>
      <c r="L32" s="99">
        <f t="shared" ref="L32" si="79">SUM(I32:K32)</f>
        <v>0</v>
      </c>
    </row>
    <row r="33" spans="1:12" s="100" customFormat="1">
      <c r="A33" s="95" t="s">
        <v>959</v>
      </c>
      <c r="B33" s="96" t="s">
        <v>368</v>
      </c>
      <c r="C33" s="97" t="s">
        <v>14</v>
      </c>
      <c r="D33" s="137">
        <f t="shared" ref="D33" si="80">200000/E33</f>
        <v>1904.7619047619048</v>
      </c>
      <c r="E33" s="98">
        <v>105</v>
      </c>
      <c r="F33" s="97">
        <v>103.8</v>
      </c>
      <c r="G33" s="97">
        <v>0</v>
      </c>
      <c r="H33" s="97">
        <v>0</v>
      </c>
      <c r="I33" s="99">
        <f>SUM(F33-E33)*D33</f>
        <v>-2285.7142857142912</v>
      </c>
      <c r="J33" s="97">
        <v>0</v>
      </c>
      <c r="K33" s="97">
        <v>0</v>
      </c>
      <c r="L33" s="99">
        <f t="shared" ref="L33" si="81">SUM(I33:K33)</f>
        <v>-2285.7142857142912</v>
      </c>
    </row>
    <row r="34" spans="1:12" s="100" customFormat="1">
      <c r="A34" s="95" t="s">
        <v>957</v>
      </c>
      <c r="B34" s="96" t="s">
        <v>767</v>
      </c>
      <c r="C34" s="97" t="s">
        <v>14</v>
      </c>
      <c r="D34" s="137">
        <f t="shared" ref="D34" si="82">200000/E34</f>
        <v>74.906367041198507</v>
      </c>
      <c r="E34" s="98">
        <v>2670</v>
      </c>
      <c r="F34" s="97">
        <v>2685</v>
      </c>
      <c r="G34" s="97">
        <v>0</v>
      </c>
      <c r="H34" s="97">
        <v>0</v>
      </c>
      <c r="I34" s="99">
        <f t="shared" ref="I34" si="83">SUM(F34-E34)*D34</f>
        <v>1123.5955056179776</v>
      </c>
      <c r="J34" s="97">
        <v>0</v>
      </c>
      <c r="K34" s="97">
        <f t="shared" ref="K34" si="84">SUM(H34-G34)*D34</f>
        <v>0</v>
      </c>
      <c r="L34" s="99">
        <f t="shared" ref="L34" si="85">SUM(I34:K34)</f>
        <v>1123.5955056179776</v>
      </c>
    </row>
    <row r="35" spans="1:12" s="100" customFormat="1">
      <c r="A35" s="95" t="s">
        <v>957</v>
      </c>
      <c r="B35" s="96" t="s">
        <v>77</v>
      </c>
      <c r="C35" s="97" t="s">
        <v>14</v>
      </c>
      <c r="D35" s="137">
        <f t="shared" ref="D35" si="86">200000/E35</f>
        <v>253.80710659898477</v>
      </c>
      <c r="E35" s="98">
        <v>788</v>
      </c>
      <c r="F35" s="97">
        <v>795</v>
      </c>
      <c r="G35" s="97">
        <v>815</v>
      </c>
      <c r="H35" s="97">
        <v>0</v>
      </c>
      <c r="I35" s="99">
        <f t="shared" ref="I35" si="87">SUM(F35-E35)*D35</f>
        <v>1776.6497461928934</v>
      </c>
      <c r="J35" s="97">
        <v>0</v>
      </c>
      <c r="K35" s="97">
        <v>0</v>
      </c>
      <c r="L35" s="99">
        <f t="shared" ref="L35" si="88">SUM(I35:K35)</f>
        <v>1776.6497461928934</v>
      </c>
    </row>
    <row r="36" spans="1:12" s="100" customFormat="1">
      <c r="A36" s="95" t="s">
        <v>957</v>
      </c>
      <c r="B36" s="96" t="s">
        <v>83</v>
      </c>
      <c r="C36" s="97" t="s">
        <v>14</v>
      </c>
      <c r="D36" s="137">
        <f t="shared" ref="D36" si="89">200000/E36</f>
        <v>2666.6666666666665</v>
      </c>
      <c r="E36" s="98">
        <v>75</v>
      </c>
      <c r="F36" s="97">
        <v>75</v>
      </c>
      <c r="G36" s="97">
        <v>0</v>
      </c>
      <c r="H36" s="97">
        <v>0</v>
      </c>
      <c r="I36" s="99">
        <f t="shared" ref="I36" si="90">SUM(F36-E36)*D36</f>
        <v>0</v>
      </c>
      <c r="J36" s="97">
        <v>0</v>
      </c>
      <c r="K36" s="97">
        <v>0</v>
      </c>
      <c r="L36" s="99">
        <f t="shared" ref="L36" si="91">SUM(I36:K36)</f>
        <v>0</v>
      </c>
    </row>
    <row r="37" spans="1:12" s="100" customFormat="1">
      <c r="A37" s="95" t="s">
        <v>956</v>
      </c>
      <c r="B37" s="96" t="s">
        <v>151</v>
      </c>
      <c r="C37" s="97" t="s">
        <v>14</v>
      </c>
      <c r="D37" s="137">
        <f t="shared" ref="D37" si="92">200000/E37</f>
        <v>280.50490883590464</v>
      </c>
      <c r="E37" s="98">
        <v>713</v>
      </c>
      <c r="F37" s="97">
        <v>720</v>
      </c>
      <c r="G37" s="97">
        <v>0</v>
      </c>
      <c r="H37" s="97">
        <v>0</v>
      </c>
      <c r="I37" s="99">
        <f t="shared" ref="I37" si="93">SUM(F37-E37)*D37</f>
        <v>1963.5343618513325</v>
      </c>
      <c r="J37" s="97">
        <v>0</v>
      </c>
      <c r="K37" s="97">
        <f t="shared" ref="K37" si="94">SUM(H37-G37)*D37</f>
        <v>0</v>
      </c>
      <c r="L37" s="99">
        <f t="shared" ref="L37" si="95">SUM(I37:K37)</f>
        <v>1963.5343618513325</v>
      </c>
    </row>
    <row r="38" spans="1:12" s="100" customFormat="1">
      <c r="A38" s="95" t="s">
        <v>956</v>
      </c>
      <c r="B38" s="96" t="s">
        <v>83</v>
      </c>
      <c r="C38" s="97" t="s">
        <v>14</v>
      </c>
      <c r="D38" s="137">
        <f t="shared" ref="D38:D39" si="96">200000/E38</f>
        <v>2758.6206896551726</v>
      </c>
      <c r="E38" s="98">
        <v>72.5</v>
      </c>
      <c r="F38" s="97">
        <v>73.25</v>
      </c>
      <c r="G38" s="97">
        <v>0</v>
      </c>
      <c r="H38" s="97">
        <v>0</v>
      </c>
      <c r="I38" s="99">
        <f t="shared" ref="I38" si="97">SUM(F38-E38)*D38</f>
        <v>2068.9655172413795</v>
      </c>
      <c r="J38" s="97">
        <v>0</v>
      </c>
      <c r="K38" s="97">
        <f t="shared" ref="K38" si="98">SUM(H38-G38)*D38</f>
        <v>0</v>
      </c>
      <c r="L38" s="99">
        <f t="shared" ref="L38" si="99">SUM(I38:K38)</f>
        <v>2068.9655172413795</v>
      </c>
    </row>
    <row r="39" spans="1:12" s="100" customFormat="1">
      <c r="A39" s="95" t="s">
        <v>956</v>
      </c>
      <c r="B39" s="96" t="s">
        <v>317</v>
      </c>
      <c r="C39" s="97" t="s">
        <v>14</v>
      </c>
      <c r="D39" s="137">
        <f t="shared" si="96"/>
        <v>467.28971962616822</v>
      </c>
      <c r="E39" s="98">
        <v>428</v>
      </c>
      <c r="F39" s="97">
        <v>432</v>
      </c>
      <c r="G39" s="97">
        <v>0</v>
      </c>
      <c r="H39" s="97">
        <v>0</v>
      </c>
      <c r="I39" s="99">
        <f t="shared" ref="I39" si="100">SUM(F39-E39)*D39</f>
        <v>1869.1588785046729</v>
      </c>
      <c r="J39" s="97">
        <v>0</v>
      </c>
      <c r="K39" s="97">
        <f t="shared" ref="K39" si="101">SUM(H39-G39)*D39</f>
        <v>0</v>
      </c>
      <c r="L39" s="99">
        <f t="shared" ref="L39" si="102">SUM(I39:K39)</f>
        <v>1869.1588785046729</v>
      </c>
    </row>
    <row r="40" spans="1:12" s="100" customFormat="1">
      <c r="A40" s="95" t="s">
        <v>954</v>
      </c>
      <c r="B40" s="96" t="s">
        <v>679</v>
      </c>
      <c r="C40" s="97" t="s">
        <v>14</v>
      </c>
      <c r="D40" s="137">
        <f t="shared" ref="D40" si="103">200000/E40</f>
        <v>1626.0162601626016</v>
      </c>
      <c r="E40" s="98">
        <v>123</v>
      </c>
      <c r="F40" s="97">
        <v>124</v>
      </c>
      <c r="G40" s="97">
        <v>125</v>
      </c>
      <c r="H40" s="97">
        <v>126</v>
      </c>
      <c r="I40" s="99">
        <f t="shared" ref="I40" si="104">SUM(F40-E40)*D40</f>
        <v>1626.0162601626016</v>
      </c>
      <c r="J40" s="97">
        <f>SUM(G40-F40)*D40</f>
        <v>1626.0162601626016</v>
      </c>
      <c r="K40" s="97">
        <f t="shared" ref="K40" si="105">SUM(H40-G40)*D40</f>
        <v>1626.0162601626016</v>
      </c>
      <c r="L40" s="99">
        <f t="shared" ref="L40" si="106">SUM(I40:K40)</f>
        <v>4878.0487804878048</v>
      </c>
    </row>
    <row r="41" spans="1:12" s="100" customFormat="1">
      <c r="A41" s="95" t="s">
        <v>954</v>
      </c>
      <c r="B41" s="96" t="s">
        <v>955</v>
      </c>
      <c r="C41" s="97" t="s">
        <v>14</v>
      </c>
      <c r="D41" s="137">
        <f t="shared" ref="D41" si="107">200000/E41</f>
        <v>668.89632107023408</v>
      </c>
      <c r="E41" s="98">
        <v>299</v>
      </c>
      <c r="F41" s="97">
        <v>301</v>
      </c>
      <c r="G41" s="97">
        <v>303</v>
      </c>
      <c r="H41" s="97">
        <v>486</v>
      </c>
      <c r="I41" s="99">
        <f t="shared" ref="I41" si="108">SUM(F41-E41)*D41</f>
        <v>1337.7926421404682</v>
      </c>
      <c r="J41" s="97">
        <f>SUM(G41-F41)*D41</f>
        <v>1337.7926421404682</v>
      </c>
      <c r="K41" s="97">
        <v>0</v>
      </c>
      <c r="L41" s="99">
        <f t="shared" ref="L41" si="109">SUM(I41:K41)</f>
        <v>2675.5852842809363</v>
      </c>
    </row>
    <row r="42" spans="1:12" s="100" customFormat="1">
      <c r="A42" s="95" t="s">
        <v>954</v>
      </c>
      <c r="B42" s="96" t="s">
        <v>52</v>
      </c>
      <c r="C42" s="97" t="s">
        <v>14</v>
      </c>
      <c r="D42" s="137">
        <f t="shared" ref="D42" si="110">200000/E42</f>
        <v>133.33333333333334</v>
      </c>
      <c r="E42" s="98">
        <v>1500</v>
      </c>
      <c r="F42" s="97">
        <v>1510</v>
      </c>
      <c r="G42" s="97">
        <v>1520</v>
      </c>
      <c r="H42" s="97">
        <v>0</v>
      </c>
      <c r="I42" s="99">
        <f t="shared" ref="I42" si="111">SUM(F42-E42)*D42</f>
        <v>1333.3333333333335</v>
      </c>
      <c r="J42" s="97">
        <f>SUM(G42-F42)*D42</f>
        <v>1333.3333333333335</v>
      </c>
      <c r="K42" s="97">
        <v>0</v>
      </c>
      <c r="L42" s="99">
        <f t="shared" ref="L42" si="112">SUM(I42:K42)</f>
        <v>2666.666666666667</v>
      </c>
    </row>
    <row r="43" spans="1:12" s="100" customFormat="1">
      <c r="A43" s="95" t="s">
        <v>952</v>
      </c>
      <c r="B43" s="96" t="s">
        <v>953</v>
      </c>
      <c r="C43" s="97" t="s">
        <v>14</v>
      </c>
      <c r="D43" s="137">
        <f t="shared" ref="D43" si="113">200000/E43</f>
        <v>421.49631190727081</v>
      </c>
      <c r="E43" s="98">
        <v>474.5</v>
      </c>
      <c r="F43" s="97">
        <v>478.5</v>
      </c>
      <c r="G43" s="97">
        <v>482</v>
      </c>
      <c r="H43" s="97">
        <v>486</v>
      </c>
      <c r="I43" s="99">
        <f t="shared" ref="I43" si="114">SUM(F43-E43)*D43</f>
        <v>1685.9852476290832</v>
      </c>
      <c r="J43" s="97">
        <f>SUM(G43-F43)*D43</f>
        <v>1475.2370916754478</v>
      </c>
      <c r="K43" s="97">
        <f t="shared" ref="K43" si="115">SUM(H43-G43)*D43</f>
        <v>1685.9852476290832</v>
      </c>
      <c r="L43" s="99">
        <f t="shared" ref="L43" si="116">SUM(I43:K43)</f>
        <v>4847.207586933614</v>
      </c>
    </row>
    <row r="44" spans="1:12" s="100" customFormat="1">
      <c r="A44" s="95" t="s">
        <v>952</v>
      </c>
      <c r="B44" s="96" t="s">
        <v>54</v>
      </c>
      <c r="C44" s="97" t="s">
        <v>14</v>
      </c>
      <c r="D44" s="137">
        <f t="shared" ref="D44" si="117">200000/E44</f>
        <v>63.897763578274763</v>
      </c>
      <c r="E44" s="98">
        <v>3130</v>
      </c>
      <c r="F44" s="97">
        <v>3150</v>
      </c>
      <c r="G44" s="97">
        <v>0</v>
      </c>
      <c r="H44" s="97">
        <v>0</v>
      </c>
      <c r="I44" s="99">
        <f t="shared" ref="I44" si="118">SUM(F44-E44)*D44</f>
        <v>1277.9552715654952</v>
      </c>
      <c r="J44" s="97">
        <v>0</v>
      </c>
      <c r="K44" s="97">
        <f t="shared" ref="K44" si="119">SUM(H44-G44)*D44</f>
        <v>0</v>
      </c>
      <c r="L44" s="99">
        <f t="shared" ref="L44" si="120">SUM(I44:K44)</f>
        <v>1277.9552715654952</v>
      </c>
    </row>
    <row r="45" spans="1:12" s="100" customFormat="1">
      <c r="A45" s="95" t="s">
        <v>952</v>
      </c>
      <c r="B45" s="96" t="s">
        <v>26</v>
      </c>
      <c r="C45" s="97" t="s">
        <v>14</v>
      </c>
      <c r="D45" s="137">
        <f t="shared" ref="D45" si="121">200000/E45</f>
        <v>800</v>
      </c>
      <c r="E45" s="98">
        <v>250</v>
      </c>
      <c r="F45" s="97">
        <v>252</v>
      </c>
      <c r="G45" s="97">
        <v>254</v>
      </c>
      <c r="H45" s="97">
        <v>256</v>
      </c>
      <c r="I45" s="99">
        <f t="shared" ref="I45" si="122">SUM(F45-E45)*D45</f>
        <v>1600</v>
      </c>
      <c r="J45" s="97">
        <f>SUM(G45-F45)*D45</f>
        <v>1600</v>
      </c>
      <c r="K45" s="97">
        <f t="shared" ref="K45" si="123">SUM(H45-G45)*D45</f>
        <v>1600</v>
      </c>
      <c r="L45" s="99">
        <f t="shared" ref="L45" si="124">SUM(I45:K45)</f>
        <v>4800</v>
      </c>
    </row>
    <row r="46" spans="1:12" s="100" customFormat="1">
      <c r="A46" s="95" t="s">
        <v>952</v>
      </c>
      <c r="B46" s="96" t="s">
        <v>29</v>
      </c>
      <c r="C46" s="97" t="s">
        <v>14</v>
      </c>
      <c r="D46" s="137">
        <f t="shared" ref="D46" si="125">200000/E46</f>
        <v>165.28925619834712</v>
      </c>
      <c r="E46" s="98">
        <v>1210</v>
      </c>
      <c r="F46" s="97">
        <v>1198</v>
      </c>
      <c r="G46" s="97">
        <v>0</v>
      </c>
      <c r="H46" s="97">
        <v>0</v>
      </c>
      <c r="I46" s="99">
        <f t="shared" ref="I46" si="126">SUM(F46-E46)*D46</f>
        <v>-1983.4710743801654</v>
      </c>
      <c r="J46" s="97">
        <v>0</v>
      </c>
      <c r="K46" s="97">
        <f t="shared" ref="K46" si="127">SUM(H46-G46)*D46</f>
        <v>0</v>
      </c>
      <c r="L46" s="99">
        <f t="shared" ref="L46" si="128">SUM(I46:K46)</f>
        <v>-1983.4710743801654</v>
      </c>
    </row>
    <row r="47" spans="1:12" s="100" customFormat="1">
      <c r="A47" s="95" t="s">
        <v>952</v>
      </c>
      <c r="B47" s="96" t="s">
        <v>223</v>
      </c>
      <c r="C47" s="97" t="s">
        <v>14</v>
      </c>
      <c r="D47" s="137">
        <f t="shared" ref="D47" si="129">200000/E47</f>
        <v>129.70168612191958</v>
      </c>
      <c r="E47" s="98">
        <v>1542</v>
      </c>
      <c r="F47" s="97">
        <v>1530</v>
      </c>
      <c r="G47" s="97">
        <v>0</v>
      </c>
      <c r="H47" s="97">
        <v>0</v>
      </c>
      <c r="I47" s="99">
        <f t="shared" ref="I47" si="130">SUM(F47-E47)*D47</f>
        <v>-1556.4202334630349</v>
      </c>
      <c r="J47" s="97">
        <v>0</v>
      </c>
      <c r="K47" s="97">
        <f t="shared" ref="K47" si="131">SUM(H47-G47)*D47</f>
        <v>0</v>
      </c>
      <c r="L47" s="99">
        <f t="shared" ref="L47" si="132">SUM(I47:K47)</f>
        <v>-1556.4202334630349</v>
      </c>
    </row>
    <row r="48" spans="1:12" s="100" customFormat="1">
      <c r="A48" s="95" t="s">
        <v>951</v>
      </c>
      <c r="B48" s="96" t="s">
        <v>693</v>
      </c>
      <c r="C48" s="97" t="s">
        <v>14</v>
      </c>
      <c r="D48" s="137">
        <f t="shared" ref="D48" si="133">200000/E48</f>
        <v>424.62845010615712</v>
      </c>
      <c r="E48" s="98">
        <v>471</v>
      </c>
      <c r="F48" s="97">
        <v>475</v>
      </c>
      <c r="G48" s="97">
        <v>480</v>
      </c>
      <c r="H48" s="97">
        <v>484</v>
      </c>
      <c r="I48" s="99">
        <f t="shared" ref="I48" si="134">SUM(F48-E48)*D48</f>
        <v>1698.5138004246285</v>
      </c>
      <c r="J48" s="97">
        <f>SUM(G48-F48)*D48</f>
        <v>2123.1422505307855</v>
      </c>
      <c r="K48" s="97">
        <f t="shared" ref="K48" si="135">SUM(H48-G48)*D48</f>
        <v>1698.5138004246285</v>
      </c>
      <c r="L48" s="99">
        <f t="shared" ref="L48" si="136">SUM(I48:K48)</f>
        <v>5520.169851380042</v>
      </c>
    </row>
    <row r="49" spans="1:12" s="100" customFormat="1">
      <c r="A49" s="95" t="s">
        <v>951</v>
      </c>
      <c r="B49" s="96" t="s">
        <v>77</v>
      </c>
      <c r="C49" s="97" t="s">
        <v>14</v>
      </c>
      <c r="D49" s="137">
        <f t="shared" ref="D49" si="137">200000/E49</f>
        <v>325.20325203252031</v>
      </c>
      <c r="E49" s="98">
        <v>615</v>
      </c>
      <c r="F49" s="97">
        <v>619</v>
      </c>
      <c r="G49" s="97">
        <v>624</v>
      </c>
      <c r="H49" s="97">
        <v>630</v>
      </c>
      <c r="I49" s="99">
        <f t="shared" ref="I49" si="138">SUM(F49-E49)*D49</f>
        <v>1300.8130081300812</v>
      </c>
      <c r="J49" s="97">
        <f>SUM(G49-F49)*D49</f>
        <v>1626.0162601626016</v>
      </c>
      <c r="K49" s="97">
        <f t="shared" ref="K49" si="139">SUM(H49-G49)*D49</f>
        <v>1951.2195121951218</v>
      </c>
      <c r="L49" s="99">
        <f t="shared" ref="L49" si="140">SUM(I49:K49)</f>
        <v>4878.0487804878048</v>
      </c>
    </row>
    <row r="50" spans="1:12" s="100" customFormat="1">
      <c r="A50" s="95" t="s">
        <v>951</v>
      </c>
      <c r="B50" s="96" t="s">
        <v>876</v>
      </c>
      <c r="C50" s="97" t="s">
        <v>14</v>
      </c>
      <c r="D50" s="137">
        <f t="shared" ref="D50" si="141">200000/E50</f>
        <v>61.349693251533743</v>
      </c>
      <c r="E50" s="98">
        <v>3260</v>
      </c>
      <c r="F50" s="97">
        <v>3270</v>
      </c>
      <c r="G50" s="97">
        <v>0</v>
      </c>
      <c r="H50" s="97">
        <v>0</v>
      </c>
      <c r="I50" s="99">
        <f t="shared" ref="I50" si="142">SUM(F50-E50)*D50</f>
        <v>613.49693251533745</v>
      </c>
      <c r="J50" s="97">
        <v>0</v>
      </c>
      <c r="K50" s="97">
        <f t="shared" ref="K50" si="143">SUM(H50-G50)*D50</f>
        <v>0</v>
      </c>
      <c r="L50" s="99">
        <f t="shared" ref="L50" si="144">SUM(I50:K50)</f>
        <v>613.49693251533745</v>
      </c>
    </row>
    <row r="51" spans="1:12" s="100" customFormat="1">
      <c r="A51" s="95" t="s">
        <v>951</v>
      </c>
      <c r="B51" s="96" t="s">
        <v>60</v>
      </c>
      <c r="C51" s="97" t="s">
        <v>14</v>
      </c>
      <c r="D51" s="137">
        <f t="shared" ref="D51" si="145">200000/E51</f>
        <v>985.22167487684726</v>
      </c>
      <c r="E51" s="98">
        <v>203</v>
      </c>
      <c r="F51" s="97">
        <v>203</v>
      </c>
      <c r="G51" s="97">
        <v>0</v>
      </c>
      <c r="H51" s="97">
        <v>0</v>
      </c>
      <c r="I51" s="99">
        <f t="shared" ref="I51" si="146">SUM(F51-E51)*D51</f>
        <v>0</v>
      </c>
      <c r="J51" s="97">
        <v>0</v>
      </c>
      <c r="K51" s="97">
        <f t="shared" ref="K51" si="147">SUM(H51-G51)*D51</f>
        <v>0</v>
      </c>
      <c r="L51" s="99">
        <f t="shared" ref="L51" si="148">SUM(I51:K51)</f>
        <v>0</v>
      </c>
    </row>
    <row r="52" spans="1:12" s="100" customFormat="1">
      <c r="A52" s="95" t="s">
        <v>950</v>
      </c>
      <c r="B52" s="96" t="s">
        <v>16</v>
      </c>
      <c r="C52" s="97" t="s">
        <v>14</v>
      </c>
      <c r="D52" s="137">
        <f t="shared" ref="D52" si="149">200000/E52</f>
        <v>3164.5569620253164</v>
      </c>
      <c r="E52" s="98">
        <v>63.2</v>
      </c>
      <c r="F52" s="97">
        <v>63.7</v>
      </c>
      <c r="G52" s="97">
        <v>0</v>
      </c>
      <c r="H52" s="97">
        <v>0</v>
      </c>
      <c r="I52" s="99">
        <f t="shared" ref="I52" si="150">SUM(F52-E52)*D52</f>
        <v>1582.2784810126582</v>
      </c>
      <c r="J52" s="97">
        <v>0</v>
      </c>
      <c r="K52" s="97">
        <f t="shared" ref="K52" si="151">SUM(H52-G52)*D52</f>
        <v>0</v>
      </c>
      <c r="L52" s="99">
        <f t="shared" ref="L52" si="152">SUM(I52:K52)</f>
        <v>1582.2784810126582</v>
      </c>
    </row>
    <row r="53" spans="1:12" s="100" customFormat="1">
      <c r="A53" s="95" t="s">
        <v>950</v>
      </c>
      <c r="B53" s="96" t="s">
        <v>679</v>
      </c>
      <c r="C53" s="97" t="s">
        <v>14</v>
      </c>
      <c r="D53" s="137">
        <f t="shared" ref="D53" si="153">200000/E53</f>
        <v>1680.672268907563</v>
      </c>
      <c r="E53" s="98">
        <v>119</v>
      </c>
      <c r="F53" s="97">
        <v>120.25</v>
      </c>
      <c r="G53" s="97">
        <v>0</v>
      </c>
      <c r="H53" s="97">
        <v>0</v>
      </c>
      <c r="I53" s="99">
        <f t="shared" ref="I53" si="154">SUM(F53-E53)*D53</f>
        <v>2100.8403361344535</v>
      </c>
      <c r="J53" s="97">
        <v>0</v>
      </c>
      <c r="K53" s="97">
        <f t="shared" ref="K53" si="155">SUM(H53-G53)*D53</f>
        <v>0</v>
      </c>
      <c r="L53" s="99">
        <f t="shared" ref="L53" si="156">SUM(I53:K53)</f>
        <v>2100.8403361344535</v>
      </c>
    </row>
    <row r="54" spans="1:12" s="100" customFormat="1">
      <c r="A54" s="95" t="s">
        <v>950</v>
      </c>
      <c r="B54" s="96" t="s">
        <v>26</v>
      </c>
      <c r="C54" s="97" t="s">
        <v>14</v>
      </c>
      <c r="D54" s="137">
        <f t="shared" ref="D54" si="157">200000/E54</f>
        <v>873.36244541484712</v>
      </c>
      <c r="E54" s="98">
        <v>229</v>
      </c>
      <c r="F54" s="97">
        <v>226.5</v>
      </c>
      <c r="G54" s="97">
        <v>0</v>
      </c>
      <c r="H54" s="97">
        <v>0</v>
      </c>
      <c r="I54" s="99">
        <f t="shared" ref="I54" si="158">SUM(F54-E54)*D54</f>
        <v>-2183.4061135371176</v>
      </c>
      <c r="J54" s="97">
        <v>0</v>
      </c>
      <c r="K54" s="97">
        <f t="shared" ref="K54" si="159">SUM(H54-G54)*D54</f>
        <v>0</v>
      </c>
      <c r="L54" s="99">
        <f t="shared" ref="L54" si="160">SUM(I54:K54)</f>
        <v>-2183.4061135371176</v>
      </c>
    </row>
    <row r="55" spans="1:12" s="100" customFormat="1">
      <c r="A55" s="95" t="s">
        <v>950</v>
      </c>
      <c r="B55" s="96" t="s">
        <v>26</v>
      </c>
      <c r="C55" s="97" t="s">
        <v>14</v>
      </c>
      <c r="D55" s="137">
        <f t="shared" ref="D55" si="161">200000/E55</f>
        <v>883.00220750551875</v>
      </c>
      <c r="E55" s="98">
        <v>226.5</v>
      </c>
      <c r="F55" s="97">
        <v>224</v>
      </c>
      <c r="G55" s="97">
        <v>0</v>
      </c>
      <c r="H55" s="97">
        <v>0</v>
      </c>
      <c r="I55" s="99">
        <f t="shared" ref="I55" si="162">SUM(F55-E55)*D55</f>
        <v>-2207.5055187637968</v>
      </c>
      <c r="J55" s="97">
        <v>0</v>
      </c>
      <c r="K55" s="97">
        <f t="shared" ref="K55" si="163">SUM(H55-G55)*D55</f>
        <v>0</v>
      </c>
      <c r="L55" s="99">
        <f t="shared" ref="L55" si="164">SUM(I55:K55)</f>
        <v>-2207.5055187637968</v>
      </c>
    </row>
    <row r="56" spans="1:12" s="100" customFormat="1">
      <c r="A56" s="95" t="s">
        <v>949</v>
      </c>
      <c r="B56" s="96" t="s">
        <v>90</v>
      </c>
      <c r="C56" s="97" t="s">
        <v>14</v>
      </c>
      <c r="D56" s="137">
        <f t="shared" ref="D56" si="165">200000/E56</f>
        <v>1117.31843575419</v>
      </c>
      <c r="E56" s="98">
        <v>179</v>
      </c>
      <c r="F56" s="97">
        <v>180.25</v>
      </c>
      <c r="G56" s="97">
        <v>182</v>
      </c>
      <c r="H56" s="97">
        <v>183.75</v>
      </c>
      <c r="I56" s="99">
        <f t="shared" ref="I56" si="166">SUM(F56-E56)*D56</f>
        <v>1396.6480446927376</v>
      </c>
      <c r="J56" s="97">
        <f>SUM(G56-F56)*D56</f>
        <v>1955.3072625698323</v>
      </c>
      <c r="K56" s="97">
        <f t="shared" ref="K56" si="167">SUM(H56-G56)*D56</f>
        <v>1955.3072625698323</v>
      </c>
      <c r="L56" s="99">
        <f t="shared" ref="L56" si="168">SUM(I56:K56)</f>
        <v>5307.2625698324027</v>
      </c>
    </row>
    <row r="57" spans="1:12" s="100" customFormat="1">
      <c r="A57" s="95" t="s">
        <v>949</v>
      </c>
      <c r="B57" s="96" t="s">
        <v>26</v>
      </c>
      <c r="C57" s="97" t="s">
        <v>14</v>
      </c>
      <c r="D57" s="137">
        <f t="shared" ref="D57" si="169">200000/E57</f>
        <v>892.85714285714289</v>
      </c>
      <c r="E57" s="98">
        <v>224</v>
      </c>
      <c r="F57" s="97">
        <v>226</v>
      </c>
      <c r="G57" s="97">
        <v>227.9</v>
      </c>
      <c r="H57" s="97">
        <v>0</v>
      </c>
      <c r="I57" s="99">
        <f t="shared" ref="I57" si="170">SUM(F57-E57)*D57</f>
        <v>1785.7142857142858</v>
      </c>
      <c r="J57" s="97">
        <f>SUM(G57-F57)*D57</f>
        <v>1696.4285714285766</v>
      </c>
      <c r="K57" s="97">
        <v>0</v>
      </c>
      <c r="L57" s="99">
        <f t="shared" ref="L57" si="171">SUM(I57:K57)</f>
        <v>3482.1428571428623</v>
      </c>
    </row>
    <row r="58" spans="1:12" s="100" customFormat="1">
      <c r="A58" s="95" t="s">
        <v>949</v>
      </c>
      <c r="B58" s="96" t="s">
        <v>164</v>
      </c>
      <c r="C58" s="97" t="s">
        <v>14</v>
      </c>
      <c r="D58" s="137">
        <f t="shared" ref="D58" si="172">200000/E58</f>
        <v>189.39393939393941</v>
      </c>
      <c r="E58" s="98">
        <v>1056</v>
      </c>
      <c r="F58" s="97">
        <v>1066</v>
      </c>
      <c r="G58" s="97">
        <v>0</v>
      </c>
      <c r="H58" s="97">
        <v>0</v>
      </c>
      <c r="I58" s="99">
        <f t="shared" ref="I58" si="173">SUM(F58-E58)*D58</f>
        <v>1893.939393939394</v>
      </c>
      <c r="J58" s="97">
        <v>0</v>
      </c>
      <c r="K58" s="97">
        <f t="shared" ref="K58" si="174">SUM(H58-G58)*D58</f>
        <v>0</v>
      </c>
      <c r="L58" s="99">
        <f t="shared" ref="L58" si="175">SUM(I58:K58)</f>
        <v>1893.939393939394</v>
      </c>
    </row>
    <row r="59" spans="1:12" s="100" customFormat="1">
      <c r="A59" s="95" t="s">
        <v>949</v>
      </c>
      <c r="B59" s="96" t="s">
        <v>533</v>
      </c>
      <c r="C59" s="97" t="s">
        <v>14</v>
      </c>
      <c r="D59" s="137">
        <v>1740</v>
      </c>
      <c r="E59" s="98">
        <v>1740</v>
      </c>
      <c r="F59" s="97">
        <v>0</v>
      </c>
      <c r="G59" s="97">
        <v>0</v>
      </c>
      <c r="H59" s="97">
        <v>0</v>
      </c>
      <c r="I59" s="99">
        <v>0</v>
      </c>
      <c r="J59" s="97">
        <v>0</v>
      </c>
      <c r="K59" s="97">
        <f t="shared" ref="K59" si="176">SUM(H59-G59)*D59</f>
        <v>0</v>
      </c>
      <c r="L59" s="99">
        <f t="shared" ref="L59" si="177">SUM(I59:K59)</f>
        <v>0</v>
      </c>
    </row>
    <row r="60" spans="1:12" s="100" customFormat="1">
      <c r="A60" s="95" t="s">
        <v>946</v>
      </c>
      <c r="B60" s="96" t="s">
        <v>26</v>
      </c>
      <c r="C60" s="97" t="s">
        <v>14</v>
      </c>
      <c r="D60" s="137">
        <f t="shared" ref="D60" si="178">200000/E60</f>
        <v>909.09090909090912</v>
      </c>
      <c r="E60" s="98">
        <v>220</v>
      </c>
      <c r="F60" s="97">
        <v>222</v>
      </c>
      <c r="G60" s="97">
        <v>224</v>
      </c>
      <c r="H60" s="97">
        <v>226</v>
      </c>
      <c r="I60" s="99">
        <f t="shared" ref="I60" si="179">SUM(F60-E60)*D60</f>
        <v>1818.1818181818182</v>
      </c>
      <c r="J60" s="97">
        <f>SUM(G60-F60)*D60</f>
        <v>1818.1818181818182</v>
      </c>
      <c r="K60" s="97">
        <f t="shared" ref="K60" si="180">SUM(H60-G60)*D60</f>
        <v>1818.1818181818182</v>
      </c>
      <c r="L60" s="99">
        <f t="shared" ref="L60" si="181">SUM(I60:K60)</f>
        <v>5454.545454545455</v>
      </c>
    </row>
    <row r="61" spans="1:12" s="100" customFormat="1">
      <c r="A61" s="95" t="s">
        <v>946</v>
      </c>
      <c r="B61" s="96" t="s">
        <v>26</v>
      </c>
      <c r="C61" s="97" t="s">
        <v>14</v>
      </c>
      <c r="D61" s="137">
        <f t="shared" ref="D61" si="182">200000/E61</f>
        <v>921.65898617511516</v>
      </c>
      <c r="E61" s="98">
        <v>217</v>
      </c>
      <c r="F61" s="97">
        <v>219</v>
      </c>
      <c r="G61" s="97">
        <v>0</v>
      </c>
      <c r="H61" s="97">
        <v>0</v>
      </c>
      <c r="I61" s="99">
        <f t="shared" ref="I61" si="183">SUM(F61-E61)*D61</f>
        <v>1843.3179723502303</v>
      </c>
      <c r="J61" s="97">
        <v>0</v>
      </c>
      <c r="K61" s="97">
        <f t="shared" ref="K61" si="184">SUM(H61-G61)*D61</f>
        <v>0</v>
      </c>
      <c r="L61" s="99">
        <f t="shared" ref="L61" si="185">SUM(I61:K61)</f>
        <v>1843.3179723502303</v>
      </c>
    </row>
    <row r="62" spans="1:12" s="100" customFormat="1" ht="14.25">
      <c r="A62" s="124"/>
      <c r="B62" s="125"/>
      <c r="C62" s="125"/>
      <c r="D62" s="125"/>
      <c r="E62" s="125"/>
      <c r="F62" s="125"/>
      <c r="G62" s="126"/>
      <c r="H62" s="125"/>
      <c r="I62" s="127">
        <f>SUM(I10:I61)</f>
        <v>31013.311040059882</v>
      </c>
      <c r="J62" s="128"/>
      <c r="K62" s="127" t="s">
        <v>677</v>
      </c>
      <c r="L62" s="127">
        <f>SUM(L10:L61)</f>
        <v>65737.25083058131</v>
      </c>
    </row>
    <row r="63" spans="1:12" s="100" customFormat="1" ht="14.25">
      <c r="A63" s="101" t="s">
        <v>947</v>
      </c>
      <c r="B63" s="96"/>
      <c r="C63" s="97"/>
      <c r="D63" s="98"/>
      <c r="E63" s="98"/>
      <c r="F63" s="97"/>
      <c r="G63" s="97"/>
      <c r="H63" s="97"/>
      <c r="I63" s="99"/>
      <c r="J63" s="97"/>
      <c r="K63" s="97"/>
      <c r="L63" s="99"/>
    </row>
    <row r="64" spans="1:12" s="100" customFormat="1" ht="14.25">
      <c r="A64" s="101" t="s">
        <v>759</v>
      </c>
      <c r="B64" s="126" t="s">
        <v>760</v>
      </c>
      <c r="C64" s="106" t="s">
        <v>761</v>
      </c>
      <c r="D64" s="129" t="s">
        <v>762</v>
      </c>
      <c r="E64" s="129" t="s">
        <v>763</v>
      </c>
      <c r="F64" s="106" t="s">
        <v>732</v>
      </c>
      <c r="G64" s="97"/>
      <c r="H64" s="97"/>
      <c r="I64" s="99"/>
      <c r="J64" s="97"/>
      <c r="K64" s="97"/>
      <c r="L64" s="99"/>
    </row>
    <row r="65" spans="1:12" s="100" customFormat="1" ht="14.25">
      <c r="A65" s="95" t="s">
        <v>948</v>
      </c>
      <c r="B65" s="96">
        <v>8</v>
      </c>
      <c r="C65" s="97">
        <f>SUM(A65-B65)</f>
        <v>63</v>
      </c>
      <c r="D65" s="98">
        <v>10</v>
      </c>
      <c r="E65" s="97">
        <f>SUM(C65-D65)</f>
        <v>53</v>
      </c>
      <c r="F65" s="97">
        <f>E65*100/C65</f>
        <v>84.126984126984127</v>
      </c>
      <c r="G65" s="97"/>
      <c r="H65" s="97"/>
      <c r="I65" s="99"/>
      <c r="J65" s="97"/>
      <c r="K65" s="97"/>
      <c r="L65" s="99"/>
    </row>
    <row r="66" spans="1:12" s="100" customFormat="1" ht="14.25">
      <c r="A66" s="102"/>
      <c r="B66" s="103"/>
      <c r="C66" s="103"/>
      <c r="D66" s="104"/>
      <c r="E66" s="104"/>
      <c r="F66" s="130">
        <v>43739</v>
      </c>
      <c r="G66" s="103"/>
      <c r="H66" s="103"/>
      <c r="I66" s="105"/>
      <c r="J66" s="105"/>
      <c r="K66" s="105"/>
      <c r="L66" s="105"/>
    </row>
    <row r="67" spans="1:12" s="100" customFormat="1" ht="14.25"/>
    <row r="68" spans="1:12" s="100" customFormat="1">
      <c r="A68" s="95" t="s">
        <v>944</v>
      </c>
      <c r="B68" s="96" t="s">
        <v>945</v>
      </c>
      <c r="C68" s="97" t="s">
        <v>14</v>
      </c>
      <c r="D68" s="137">
        <f t="shared" ref="D68" si="186">200000/E68</f>
        <v>793.65079365079362</v>
      </c>
      <c r="E68" s="98">
        <v>252</v>
      </c>
      <c r="F68" s="97">
        <v>254</v>
      </c>
      <c r="G68" s="97">
        <v>256</v>
      </c>
      <c r="H68" s="97">
        <v>258</v>
      </c>
      <c r="I68" s="99">
        <f t="shared" ref="I68" si="187">SUM(F68-E68)*D68</f>
        <v>1587.3015873015872</v>
      </c>
      <c r="J68" s="97">
        <f>SUM(G68-F68)*D68</f>
        <v>1587.3015873015872</v>
      </c>
      <c r="K68" s="97">
        <f t="shared" ref="K68" si="188">SUM(H68-G68)*D68</f>
        <v>1587.3015873015872</v>
      </c>
      <c r="L68" s="99">
        <f t="shared" ref="L68" si="189">SUM(I68:K68)</f>
        <v>4761.9047619047615</v>
      </c>
    </row>
    <row r="69" spans="1:12" s="100" customFormat="1">
      <c r="A69" s="95" t="s">
        <v>944</v>
      </c>
      <c r="B69" s="96" t="s">
        <v>945</v>
      </c>
      <c r="C69" s="97" t="s">
        <v>14</v>
      </c>
      <c r="D69" s="137">
        <f t="shared" ref="D69" si="190">200000/E69</f>
        <v>784.31372549019613</v>
      </c>
      <c r="E69" s="98">
        <v>255</v>
      </c>
      <c r="F69" s="97">
        <v>257</v>
      </c>
      <c r="G69" s="97">
        <v>259</v>
      </c>
      <c r="H69" s="97">
        <v>0</v>
      </c>
      <c r="I69" s="99">
        <f t="shared" ref="I69" si="191">SUM(F69-E69)*D69</f>
        <v>1568.6274509803923</v>
      </c>
      <c r="J69" s="97">
        <f>SUM(G69-F69)*D69</f>
        <v>1568.6274509803923</v>
      </c>
      <c r="K69" s="97">
        <v>0</v>
      </c>
      <c r="L69" s="99">
        <f t="shared" ref="L69" si="192">SUM(I69:K69)</f>
        <v>3137.2549019607845</v>
      </c>
    </row>
    <row r="70" spans="1:12" s="100" customFormat="1">
      <c r="A70" s="95" t="s">
        <v>944</v>
      </c>
      <c r="B70" s="96" t="s">
        <v>826</v>
      </c>
      <c r="C70" s="97" t="s">
        <v>14</v>
      </c>
      <c r="D70" s="137">
        <f t="shared" ref="D70" si="193">200000/E70</f>
        <v>269.54177897574124</v>
      </c>
      <c r="E70" s="98">
        <v>742</v>
      </c>
      <c r="F70" s="97">
        <v>742</v>
      </c>
      <c r="G70" s="97">
        <v>0</v>
      </c>
      <c r="H70" s="97">
        <v>0</v>
      </c>
      <c r="I70" s="99">
        <f t="shared" ref="I70" si="194">SUM(F70-E70)*D70</f>
        <v>0</v>
      </c>
      <c r="J70" s="97">
        <v>0</v>
      </c>
      <c r="K70" s="97">
        <v>0</v>
      </c>
      <c r="L70" s="99">
        <f t="shared" ref="L70" si="195">SUM(I70:K70)</f>
        <v>0</v>
      </c>
    </row>
    <row r="71" spans="1:12" s="100" customFormat="1">
      <c r="A71" s="95" t="s">
        <v>944</v>
      </c>
      <c r="B71" s="96" t="s">
        <v>26</v>
      </c>
      <c r="C71" s="97" t="s">
        <v>14</v>
      </c>
      <c r="D71" s="137">
        <f t="shared" ref="D71" si="196">200000/E71</f>
        <v>928.07424593967517</v>
      </c>
      <c r="E71" s="98">
        <v>215.5</v>
      </c>
      <c r="F71" s="97">
        <v>213</v>
      </c>
      <c r="G71" s="97">
        <v>0</v>
      </c>
      <c r="H71" s="97">
        <v>0</v>
      </c>
      <c r="I71" s="99">
        <f t="shared" ref="I71" si="197">SUM(F71-E71)*D71</f>
        <v>-2320.1856148491879</v>
      </c>
      <c r="J71" s="97">
        <v>0</v>
      </c>
      <c r="K71" s="97">
        <v>0</v>
      </c>
      <c r="L71" s="99">
        <f t="shared" ref="L71" si="198">SUM(I71:K71)</f>
        <v>-2320.1856148491879</v>
      </c>
    </row>
    <row r="72" spans="1:12" s="100" customFormat="1">
      <c r="A72" s="95" t="s">
        <v>941</v>
      </c>
      <c r="B72" s="96" t="s">
        <v>25</v>
      </c>
      <c r="C72" s="97" t="s">
        <v>14</v>
      </c>
      <c r="D72" s="137">
        <f t="shared" ref="D72" si="199">200000/E72</f>
        <v>1481.4814814814815</v>
      </c>
      <c r="E72" s="98">
        <v>135</v>
      </c>
      <c r="F72" s="97">
        <v>136</v>
      </c>
      <c r="G72" s="97">
        <v>137</v>
      </c>
      <c r="H72" s="97">
        <v>138</v>
      </c>
      <c r="I72" s="99">
        <f t="shared" ref="I72" si="200">SUM(F72-E72)*D72</f>
        <v>1481.4814814814815</v>
      </c>
      <c r="J72" s="97">
        <f>SUM(G72-F72)*D72</f>
        <v>1481.4814814814815</v>
      </c>
      <c r="K72" s="97">
        <f t="shared" ref="K72" si="201">SUM(H72-G72)*D72</f>
        <v>1481.4814814814815</v>
      </c>
      <c r="L72" s="99">
        <f t="shared" ref="L72" si="202">SUM(I72:K72)</f>
        <v>4444.4444444444443</v>
      </c>
    </row>
    <row r="73" spans="1:12" s="100" customFormat="1">
      <c r="A73" s="95" t="s">
        <v>941</v>
      </c>
      <c r="B73" s="96" t="s">
        <v>379</v>
      </c>
      <c r="C73" s="97" t="s">
        <v>14</v>
      </c>
      <c r="D73" s="137">
        <f t="shared" ref="D73" si="203">200000/E73</f>
        <v>2422.7740763173833</v>
      </c>
      <c r="E73" s="98">
        <v>82.55</v>
      </c>
      <c r="F73" s="97">
        <v>83.25</v>
      </c>
      <c r="G73" s="97">
        <v>84</v>
      </c>
      <c r="H73" s="97">
        <v>0</v>
      </c>
      <c r="I73" s="99">
        <f t="shared" ref="I73" si="204">SUM(F73-E73)*D73</f>
        <v>1695.9418534221752</v>
      </c>
      <c r="J73" s="97">
        <f>SUM(G73-F73)*D73</f>
        <v>1817.0805572380375</v>
      </c>
      <c r="K73" s="97">
        <v>0</v>
      </c>
      <c r="L73" s="99">
        <f t="shared" ref="L73" si="205">SUM(I73:K73)</f>
        <v>3513.0224106602127</v>
      </c>
    </row>
    <row r="74" spans="1:12" s="100" customFormat="1">
      <c r="A74" s="95" t="s">
        <v>941</v>
      </c>
      <c r="B74" s="96" t="s">
        <v>919</v>
      </c>
      <c r="C74" s="97" t="s">
        <v>14</v>
      </c>
      <c r="D74" s="137">
        <f t="shared" ref="D74" si="206">200000/E74</f>
        <v>117.99410029498524</v>
      </c>
      <c r="E74" s="98">
        <v>1695</v>
      </c>
      <c r="F74" s="97">
        <v>1705</v>
      </c>
      <c r="G74" s="97">
        <v>0</v>
      </c>
      <c r="H74" s="97">
        <v>0</v>
      </c>
      <c r="I74" s="99">
        <f t="shared" ref="I74" si="207">SUM(F74-E74)*D74</f>
        <v>1179.9410029498524</v>
      </c>
      <c r="J74" s="97">
        <v>0</v>
      </c>
      <c r="K74" s="97">
        <f t="shared" ref="K74" si="208">SUM(H74-G74)*D74</f>
        <v>0</v>
      </c>
      <c r="L74" s="99">
        <f t="shared" ref="L74" si="209">SUM(I74:K74)</f>
        <v>1179.9410029498524</v>
      </c>
    </row>
    <row r="75" spans="1:12" s="100" customFormat="1">
      <c r="A75" s="95" t="s">
        <v>940</v>
      </c>
      <c r="B75" s="96" t="s">
        <v>26</v>
      </c>
      <c r="C75" s="97" t="s">
        <v>14</v>
      </c>
      <c r="D75" s="137">
        <f t="shared" ref="D75" si="210">200000/E75</f>
        <v>1020.4081632653061</v>
      </c>
      <c r="E75" s="98">
        <v>196</v>
      </c>
      <c r="F75" s="97">
        <v>198</v>
      </c>
      <c r="G75" s="97">
        <v>200</v>
      </c>
      <c r="H75" s="97">
        <v>202</v>
      </c>
      <c r="I75" s="99">
        <f t="shared" ref="I75" si="211">SUM(F75-E75)*D75</f>
        <v>2040.8163265306123</v>
      </c>
      <c r="J75" s="97">
        <f t="shared" ref="J75" si="212">SUM(G75-F75)*D75</f>
        <v>2040.8163265306123</v>
      </c>
      <c r="K75" s="97">
        <f t="shared" ref="K75" si="213">SUM(H75-G75)*D75</f>
        <v>2040.8163265306123</v>
      </c>
      <c r="L75" s="99">
        <f t="shared" ref="L75" si="214">SUM(I75:K75)</f>
        <v>6122.4489795918371</v>
      </c>
    </row>
    <row r="76" spans="1:12" s="100" customFormat="1">
      <c r="A76" s="95" t="s">
        <v>940</v>
      </c>
      <c r="B76" s="96" t="s">
        <v>63</v>
      </c>
      <c r="C76" s="97" t="s">
        <v>14</v>
      </c>
      <c r="D76" s="137">
        <f t="shared" ref="D76" si="215">200000/E76</f>
        <v>126.58227848101266</v>
      </c>
      <c r="E76" s="98">
        <v>1580</v>
      </c>
      <c r="F76" s="97">
        <v>1590</v>
      </c>
      <c r="G76" s="97">
        <v>1600</v>
      </c>
      <c r="H76" s="97">
        <v>0</v>
      </c>
      <c r="I76" s="99">
        <f t="shared" ref="I76:I78" si="216">SUM(F76-E76)*D76</f>
        <v>1265.8227848101267</v>
      </c>
      <c r="J76" s="97">
        <f t="shared" ref="J76" si="217">SUM(G76-F76)*D76</f>
        <v>1265.8227848101267</v>
      </c>
      <c r="K76" s="97">
        <v>0</v>
      </c>
      <c r="L76" s="99">
        <f t="shared" ref="L76" si="218">SUM(I76:K76)</f>
        <v>2531.6455696202534</v>
      </c>
    </row>
    <row r="77" spans="1:12" s="100" customFormat="1">
      <c r="A77" s="95" t="s">
        <v>940</v>
      </c>
      <c r="B77" s="96" t="s">
        <v>91</v>
      </c>
      <c r="C77" s="97" t="s">
        <v>14</v>
      </c>
      <c r="D77" s="137">
        <f t="shared" ref="D77" si="219">200000/E77</f>
        <v>346.32034632034635</v>
      </c>
      <c r="E77" s="98">
        <v>577.5</v>
      </c>
      <c r="F77" s="97">
        <v>577.5</v>
      </c>
      <c r="G77" s="97">
        <v>0</v>
      </c>
      <c r="H77" s="97">
        <v>202</v>
      </c>
      <c r="I77" s="99">
        <f t="shared" ref="I77" si="220">SUM(F77-E77)*D77</f>
        <v>0</v>
      </c>
      <c r="J77" s="97">
        <v>0</v>
      </c>
      <c r="K77" s="97">
        <v>0</v>
      </c>
      <c r="L77" s="99">
        <f t="shared" ref="L77" si="221">SUM(I77:K77)</f>
        <v>0</v>
      </c>
    </row>
    <row r="78" spans="1:12" s="100" customFormat="1">
      <c r="A78" s="95" t="s">
        <v>940</v>
      </c>
      <c r="B78" s="96" t="s">
        <v>707</v>
      </c>
      <c r="C78" s="97" t="s">
        <v>14</v>
      </c>
      <c r="D78" s="137">
        <f t="shared" ref="D78" si="222">200000/E78</f>
        <v>4145.0777202072541</v>
      </c>
      <c r="E78" s="98">
        <v>48.25</v>
      </c>
      <c r="F78" s="97">
        <v>47.6</v>
      </c>
      <c r="G78" s="97">
        <v>1600</v>
      </c>
      <c r="H78" s="97">
        <v>0</v>
      </c>
      <c r="I78" s="99">
        <f t="shared" si="216"/>
        <v>-2694.3005181347094</v>
      </c>
      <c r="J78" s="97">
        <v>0</v>
      </c>
      <c r="K78" s="97">
        <v>0</v>
      </c>
      <c r="L78" s="99">
        <f t="shared" ref="L78" si="223">SUM(I78:K78)</f>
        <v>-2694.3005181347094</v>
      </c>
    </row>
    <row r="79" spans="1:12" s="100" customFormat="1">
      <c r="A79" s="95" t="s">
        <v>942</v>
      </c>
      <c r="B79" s="96" t="s">
        <v>89</v>
      </c>
      <c r="C79" s="97" t="s">
        <v>18</v>
      </c>
      <c r="D79" s="137">
        <f t="shared" ref="D79" si="224">200000/E79</f>
        <v>740.74074074074076</v>
      </c>
      <c r="E79" s="98">
        <v>270</v>
      </c>
      <c r="F79" s="97">
        <v>268</v>
      </c>
      <c r="G79" s="97">
        <v>266</v>
      </c>
      <c r="H79" s="97">
        <v>264.5</v>
      </c>
      <c r="I79" s="99">
        <f t="shared" ref="I79" si="225">SUM(E79-F79)*D79</f>
        <v>1481.4814814814815</v>
      </c>
      <c r="J79" s="97">
        <f>SUM(F79-G79)*D79</f>
        <v>1481.4814814814815</v>
      </c>
      <c r="K79" s="97">
        <f t="shared" ref="K79" si="226">SUM(G79-H79)*D79</f>
        <v>1111.1111111111111</v>
      </c>
      <c r="L79" s="99">
        <f t="shared" ref="L79" si="227">SUM(I79:K79)</f>
        <v>4074.0740740740739</v>
      </c>
    </row>
    <row r="80" spans="1:12" s="100" customFormat="1">
      <c r="A80" s="95" t="s">
        <v>942</v>
      </c>
      <c r="B80" s="96" t="s">
        <v>77</v>
      </c>
      <c r="C80" s="97" t="s">
        <v>18</v>
      </c>
      <c r="D80" s="137">
        <f t="shared" ref="D80" si="228">200000/E80</f>
        <v>337.83783783783781</v>
      </c>
      <c r="E80" s="98">
        <v>592</v>
      </c>
      <c r="F80" s="97">
        <v>588</v>
      </c>
      <c r="G80" s="97">
        <v>584</v>
      </c>
      <c r="H80" s="97">
        <v>0</v>
      </c>
      <c r="I80" s="99">
        <f t="shared" ref="I80:I82" si="229">SUM(E80-F80)*D80</f>
        <v>1351.3513513513512</v>
      </c>
      <c r="J80" s="97">
        <f>SUM(F80-G80)*D80</f>
        <v>1351.3513513513512</v>
      </c>
      <c r="K80" s="97">
        <v>0</v>
      </c>
      <c r="L80" s="99">
        <f t="shared" ref="L80" si="230">SUM(I80:K80)</f>
        <v>2702.7027027027025</v>
      </c>
    </row>
    <row r="81" spans="1:12" s="100" customFormat="1">
      <c r="A81" s="95" t="s">
        <v>942</v>
      </c>
      <c r="B81" s="96" t="s">
        <v>943</v>
      </c>
      <c r="C81" s="97" t="s">
        <v>14</v>
      </c>
      <c r="D81" s="137">
        <f t="shared" ref="D81" si="231">200000/E81</f>
        <v>531.20849933598936</v>
      </c>
      <c r="E81" s="98">
        <v>376.5</v>
      </c>
      <c r="F81" s="97">
        <v>378</v>
      </c>
      <c r="G81" s="97">
        <v>0</v>
      </c>
      <c r="H81" s="97">
        <v>0</v>
      </c>
      <c r="I81" s="99">
        <f t="shared" ref="I81:I85" si="232">SUM(F81-E81)*D81</f>
        <v>796.81274900398398</v>
      </c>
      <c r="J81" s="97">
        <v>0</v>
      </c>
      <c r="K81" s="97">
        <v>0</v>
      </c>
      <c r="L81" s="99">
        <f t="shared" ref="L81" si="233">SUM(I81:K81)</f>
        <v>796.81274900398398</v>
      </c>
    </row>
    <row r="82" spans="1:12" s="100" customFormat="1">
      <c r="A82" s="95" t="s">
        <v>942</v>
      </c>
      <c r="B82" s="96" t="s">
        <v>26</v>
      </c>
      <c r="C82" s="97" t="s">
        <v>18</v>
      </c>
      <c r="D82" s="137">
        <f t="shared" ref="D82" si="234">200000/E82</f>
        <v>1052.6315789473683</v>
      </c>
      <c r="E82" s="98">
        <v>190</v>
      </c>
      <c r="F82" s="97">
        <v>192.25</v>
      </c>
      <c r="G82" s="97">
        <v>0</v>
      </c>
      <c r="H82" s="97">
        <v>0</v>
      </c>
      <c r="I82" s="99">
        <f t="shared" si="229"/>
        <v>-2368.4210526315787</v>
      </c>
      <c r="J82" s="97">
        <v>0</v>
      </c>
      <c r="K82" s="97">
        <v>0</v>
      </c>
      <c r="L82" s="99">
        <f t="shared" ref="L82" si="235">SUM(I82:K82)</f>
        <v>-2368.4210526315787</v>
      </c>
    </row>
    <row r="83" spans="1:12" s="100" customFormat="1">
      <c r="A83" s="95" t="s">
        <v>942</v>
      </c>
      <c r="B83" s="96" t="s">
        <v>696</v>
      </c>
      <c r="C83" s="97" t="s">
        <v>18</v>
      </c>
      <c r="D83" s="137">
        <f t="shared" ref="D83" si="236">200000/E83</f>
        <v>132.4503311258278</v>
      </c>
      <c r="E83" s="98">
        <v>1510</v>
      </c>
      <c r="F83" s="97">
        <v>1515</v>
      </c>
      <c r="G83" s="97">
        <v>0</v>
      </c>
      <c r="H83" s="97">
        <v>0</v>
      </c>
      <c r="I83" s="99">
        <f t="shared" ref="I83" si="237">SUM(E83-F83)*D83</f>
        <v>-662.25165562913901</v>
      </c>
      <c r="J83" s="97">
        <v>0</v>
      </c>
      <c r="K83" s="97">
        <v>0</v>
      </c>
      <c r="L83" s="99">
        <f t="shared" ref="L83" si="238">SUM(I83:K83)</f>
        <v>-662.25165562913901</v>
      </c>
    </row>
    <row r="84" spans="1:12" s="100" customFormat="1">
      <c r="A84" s="95" t="s">
        <v>938</v>
      </c>
      <c r="B84" s="96" t="s">
        <v>26</v>
      </c>
      <c r="C84" s="97" t="s">
        <v>18</v>
      </c>
      <c r="D84" s="137">
        <f t="shared" ref="D84" si="239">200000/E84</f>
        <v>990.09900990099015</v>
      </c>
      <c r="E84" s="98">
        <v>202</v>
      </c>
      <c r="F84" s="97">
        <v>200</v>
      </c>
      <c r="G84" s="97">
        <v>198</v>
      </c>
      <c r="H84" s="97">
        <v>196</v>
      </c>
      <c r="I84" s="99">
        <f t="shared" ref="I84" si="240">SUM(E84-F84)*D84</f>
        <v>1980.1980198019803</v>
      </c>
      <c r="J84" s="97">
        <f>SUM(F84-G84)*D84</f>
        <v>1980.1980198019803</v>
      </c>
      <c r="K84" s="97">
        <f t="shared" ref="K84" si="241">SUM(G84-H84)*D84</f>
        <v>1980.1980198019803</v>
      </c>
      <c r="L84" s="99">
        <f t="shared" ref="L84" si="242">SUM(I84:K84)</f>
        <v>5940.5940594059412</v>
      </c>
    </row>
    <row r="85" spans="1:12" s="100" customFormat="1">
      <c r="A85" s="95" t="s">
        <v>938</v>
      </c>
      <c r="B85" s="96" t="s">
        <v>679</v>
      </c>
      <c r="C85" s="97" t="s">
        <v>14</v>
      </c>
      <c r="D85" s="137">
        <f t="shared" ref="D85" si="243">200000/E85</f>
        <v>1659.7510373443984</v>
      </c>
      <c r="E85" s="98">
        <v>120.5</v>
      </c>
      <c r="F85" s="97">
        <v>121.5</v>
      </c>
      <c r="G85" s="97">
        <v>122.5</v>
      </c>
      <c r="H85" s="97">
        <v>123.5</v>
      </c>
      <c r="I85" s="99">
        <f t="shared" si="232"/>
        <v>1659.7510373443984</v>
      </c>
      <c r="J85" s="97">
        <f t="shared" ref="J85" si="244">SUM(G85-F85)*D85</f>
        <v>1659.7510373443984</v>
      </c>
      <c r="K85" s="97">
        <f t="shared" ref="K85" si="245">SUM(H85-G85)*D85</f>
        <v>1659.7510373443984</v>
      </c>
      <c r="L85" s="99">
        <f t="shared" ref="L85" si="246">SUM(I85:K85)</f>
        <v>4979.2531120331951</v>
      </c>
    </row>
    <row r="86" spans="1:12" s="100" customFormat="1">
      <c r="A86" s="95" t="s">
        <v>938</v>
      </c>
      <c r="B86" s="96" t="s">
        <v>20</v>
      </c>
      <c r="C86" s="97" t="s">
        <v>14</v>
      </c>
      <c r="D86" s="137">
        <f t="shared" ref="D86" si="247">200000/E86</f>
        <v>275.48209366391183</v>
      </c>
      <c r="E86" s="98">
        <v>726</v>
      </c>
      <c r="F86" s="97">
        <v>734</v>
      </c>
      <c r="G86" s="97">
        <v>740</v>
      </c>
      <c r="H86" s="97">
        <v>750</v>
      </c>
      <c r="I86" s="99">
        <f t="shared" ref="I86" si="248">SUM(F86-E86)*D86</f>
        <v>2203.8567493112946</v>
      </c>
      <c r="J86" s="97">
        <f t="shared" ref="J86" si="249">SUM(G86-F86)*D86</f>
        <v>1652.8925619834708</v>
      </c>
      <c r="K86" s="97">
        <f t="shared" ref="K86" si="250">SUM(H86-G86)*D86</f>
        <v>2754.8209366391184</v>
      </c>
      <c r="L86" s="99">
        <f t="shared" ref="L86" si="251">SUM(I86:K86)</f>
        <v>6611.5702479338834</v>
      </c>
    </row>
    <row r="87" spans="1:12" s="100" customFormat="1">
      <c r="A87" s="95" t="s">
        <v>938</v>
      </c>
      <c r="B87" s="96" t="s">
        <v>417</v>
      </c>
      <c r="C87" s="97" t="s">
        <v>14</v>
      </c>
      <c r="D87" s="137">
        <f t="shared" ref="D87" si="252">200000/E87</f>
        <v>494.43757725587147</v>
      </c>
      <c r="E87" s="98">
        <v>404.5</v>
      </c>
      <c r="F87" s="97">
        <v>408</v>
      </c>
      <c r="G87" s="97">
        <v>0</v>
      </c>
      <c r="H87" s="97">
        <v>0</v>
      </c>
      <c r="I87" s="99">
        <f>SUM(F87-E87)*D87</f>
        <v>1730.5315203955502</v>
      </c>
      <c r="J87" s="97">
        <v>0</v>
      </c>
      <c r="K87" s="97">
        <f t="shared" ref="K87" si="253">SUM(G87-H87)*D87</f>
        <v>0</v>
      </c>
      <c r="L87" s="99">
        <f t="shared" ref="L87" si="254">SUM(I87:K87)</f>
        <v>1730.5315203955502</v>
      </c>
    </row>
    <row r="88" spans="1:12" s="100" customFormat="1">
      <c r="A88" s="95" t="s">
        <v>938</v>
      </c>
      <c r="B88" s="96" t="s">
        <v>939</v>
      </c>
      <c r="C88" s="97" t="s">
        <v>14</v>
      </c>
      <c r="D88" s="137">
        <f t="shared" ref="D88" si="255">200000/E88</f>
        <v>112.67605633802818</v>
      </c>
      <c r="E88" s="98">
        <v>1775</v>
      </c>
      <c r="F88" s="97">
        <v>1782</v>
      </c>
      <c r="G88" s="97">
        <v>0</v>
      </c>
      <c r="H88" s="97">
        <v>0</v>
      </c>
      <c r="I88" s="99">
        <f>SUM(F88-E88)*D88</f>
        <v>788.73239436619724</v>
      </c>
      <c r="J88" s="97">
        <v>0</v>
      </c>
      <c r="K88" s="97">
        <f t="shared" ref="K88" si="256">SUM(G88-H88)*D88</f>
        <v>0</v>
      </c>
      <c r="L88" s="99">
        <f t="shared" ref="L88" si="257">SUM(I88:K88)</f>
        <v>788.73239436619724</v>
      </c>
    </row>
    <row r="89" spans="1:12" s="100" customFormat="1">
      <c r="A89" s="95" t="s">
        <v>937</v>
      </c>
      <c r="B89" s="96" t="s">
        <v>90</v>
      </c>
      <c r="C89" s="97" t="s">
        <v>14</v>
      </c>
      <c r="D89" s="137">
        <f t="shared" ref="D89" si="258">200000/E89</f>
        <v>1149.4252873563219</v>
      </c>
      <c r="E89" s="98">
        <v>174</v>
      </c>
      <c r="F89" s="97">
        <v>175.25</v>
      </c>
      <c r="G89" s="97">
        <v>177</v>
      </c>
      <c r="H89" s="97">
        <v>179</v>
      </c>
      <c r="I89" s="99">
        <f t="shared" ref="I89" si="259">SUM(F89-E89)*D89</f>
        <v>1436.7816091954023</v>
      </c>
      <c r="J89" s="97">
        <f t="shared" ref="J89" si="260">SUM(G89-F89)*D89</f>
        <v>2011.4942528735633</v>
      </c>
      <c r="K89" s="97">
        <f t="shared" ref="K89" si="261">SUM(H89-G89)*D89</f>
        <v>2298.8505747126437</v>
      </c>
      <c r="L89" s="99">
        <f t="shared" ref="L89" si="262">SUM(I89:K89)</f>
        <v>5747.1264367816093</v>
      </c>
    </row>
    <row r="90" spans="1:12" s="100" customFormat="1">
      <c r="A90" s="95" t="s">
        <v>937</v>
      </c>
      <c r="B90" s="96" t="s">
        <v>673</v>
      </c>
      <c r="C90" s="97" t="s">
        <v>18</v>
      </c>
      <c r="D90" s="137">
        <f t="shared" ref="D90" si="263">200000/E90</f>
        <v>398.40637450199205</v>
      </c>
      <c r="E90" s="98">
        <v>502</v>
      </c>
      <c r="F90" s="97">
        <v>498</v>
      </c>
      <c r="G90" s="97">
        <v>494</v>
      </c>
      <c r="H90" s="97">
        <v>0</v>
      </c>
      <c r="I90" s="99">
        <f t="shared" ref="I90" si="264">SUM(E90-F90)*D90</f>
        <v>1593.6254980079682</v>
      </c>
      <c r="J90" s="97">
        <f>SUM(F90-G90)*D90</f>
        <v>1593.6254980079682</v>
      </c>
      <c r="K90" s="97">
        <v>0</v>
      </c>
      <c r="L90" s="99">
        <f t="shared" ref="L90" si="265">SUM(I90:K90)</f>
        <v>3187.2509960159364</v>
      </c>
    </row>
    <row r="91" spans="1:12" s="100" customFormat="1">
      <c r="A91" s="95" t="s">
        <v>937</v>
      </c>
      <c r="B91" s="96" t="s">
        <v>26</v>
      </c>
      <c r="C91" s="97" t="s">
        <v>18</v>
      </c>
      <c r="D91" s="137">
        <f t="shared" ref="D91" si="266">200000/E91</f>
        <v>975.60975609756099</v>
      </c>
      <c r="E91" s="98">
        <v>205</v>
      </c>
      <c r="F91" s="97">
        <v>203</v>
      </c>
      <c r="G91" s="97">
        <v>0</v>
      </c>
      <c r="H91" s="97">
        <v>0</v>
      </c>
      <c r="I91" s="99">
        <f t="shared" ref="I91" si="267">SUM(E91-F91)*D91</f>
        <v>1951.219512195122</v>
      </c>
      <c r="J91" s="97">
        <v>0</v>
      </c>
      <c r="K91" s="97">
        <v>0</v>
      </c>
      <c r="L91" s="99">
        <f t="shared" ref="L91" si="268">SUM(I91:K91)</f>
        <v>1951.219512195122</v>
      </c>
    </row>
    <row r="92" spans="1:12" s="100" customFormat="1">
      <c r="A92" s="95" t="s">
        <v>937</v>
      </c>
      <c r="B92" s="96" t="s">
        <v>26</v>
      </c>
      <c r="C92" s="97" t="s">
        <v>14</v>
      </c>
      <c r="D92" s="137">
        <f t="shared" ref="D92" si="269">200000/E92</f>
        <v>896.86098654708519</v>
      </c>
      <c r="E92" s="98">
        <v>223</v>
      </c>
      <c r="F92" s="97">
        <v>220</v>
      </c>
      <c r="G92" s="97">
        <v>0</v>
      </c>
      <c r="H92" s="97">
        <v>0</v>
      </c>
      <c r="I92" s="99">
        <f t="shared" ref="I92:I93" si="270">SUM(F92-E92)*D92</f>
        <v>-2690.5829596412555</v>
      </c>
      <c r="J92" s="97">
        <v>0</v>
      </c>
      <c r="K92" s="97">
        <v>0</v>
      </c>
      <c r="L92" s="99">
        <f t="shared" ref="L92" si="271">SUM(I92:K92)</f>
        <v>-2690.5829596412555</v>
      </c>
    </row>
    <row r="93" spans="1:12" s="100" customFormat="1">
      <c r="A93" s="95" t="s">
        <v>935</v>
      </c>
      <c r="B93" s="96" t="s">
        <v>936</v>
      </c>
      <c r="C93" s="97" t="s">
        <v>14</v>
      </c>
      <c r="D93" s="137">
        <f t="shared" ref="D93" si="272">200000/E93</f>
        <v>67.226890756302524</v>
      </c>
      <c r="E93" s="98">
        <v>2975</v>
      </c>
      <c r="F93" s="97">
        <v>3000</v>
      </c>
      <c r="G93" s="97">
        <v>3025</v>
      </c>
      <c r="H93" s="97">
        <v>3050</v>
      </c>
      <c r="I93" s="99">
        <f t="shared" si="270"/>
        <v>1680.6722689075632</v>
      </c>
      <c r="J93" s="97">
        <f t="shared" ref="J93:J99" si="273">SUM(G93-F93)*D93</f>
        <v>1680.6722689075632</v>
      </c>
      <c r="K93" s="97">
        <f t="shared" ref="K93" si="274">SUM(H93-G93)*D93</f>
        <v>1680.6722689075632</v>
      </c>
      <c r="L93" s="99">
        <f t="shared" ref="L93" si="275">SUM(I93:K93)</f>
        <v>5042.0168067226896</v>
      </c>
    </row>
    <row r="94" spans="1:12" s="100" customFormat="1">
      <c r="A94" s="95" t="s">
        <v>935</v>
      </c>
      <c r="B94" s="96" t="s">
        <v>72</v>
      </c>
      <c r="C94" s="97" t="s">
        <v>14</v>
      </c>
      <c r="D94" s="137">
        <f t="shared" ref="D94" si="276">200000/E94</f>
        <v>1041.6666666666667</v>
      </c>
      <c r="E94" s="98">
        <v>192</v>
      </c>
      <c r="F94" s="97">
        <v>193.5</v>
      </c>
      <c r="G94" s="97">
        <v>195</v>
      </c>
      <c r="H94" s="97">
        <v>195.8</v>
      </c>
      <c r="I94" s="99">
        <f t="shared" ref="I94" si="277">SUM(F94-E94)*D94</f>
        <v>1562.5</v>
      </c>
      <c r="J94" s="97">
        <f t="shared" si="273"/>
        <v>1562.5</v>
      </c>
      <c r="K94" s="97">
        <f t="shared" ref="K94" si="278">SUM(H94-G94)*D94</f>
        <v>833.33333333334519</v>
      </c>
      <c r="L94" s="99">
        <f t="shared" ref="L94" si="279">SUM(I94:K94)</f>
        <v>3958.3333333333453</v>
      </c>
    </row>
    <row r="95" spans="1:12" s="100" customFormat="1">
      <c r="A95" s="95" t="s">
        <v>935</v>
      </c>
      <c r="B95" s="96" t="s">
        <v>88</v>
      </c>
      <c r="C95" s="97" t="s">
        <v>14</v>
      </c>
      <c r="D95" s="137">
        <f t="shared" ref="D95" si="280">200000/E95</f>
        <v>113.31444759206799</v>
      </c>
      <c r="E95" s="98">
        <v>1765</v>
      </c>
      <c r="F95" s="97">
        <v>1775</v>
      </c>
      <c r="G95" s="97">
        <v>1785</v>
      </c>
      <c r="H95" s="97">
        <v>1795</v>
      </c>
      <c r="I95" s="99">
        <f t="shared" ref="I95" si="281">SUM(F95-E95)*D95</f>
        <v>1133.14447592068</v>
      </c>
      <c r="J95" s="97">
        <f t="shared" si="273"/>
        <v>1133.14447592068</v>
      </c>
      <c r="K95" s="97">
        <f t="shared" ref="K95" si="282">SUM(H95-G95)*D95</f>
        <v>1133.14447592068</v>
      </c>
      <c r="L95" s="99">
        <f t="shared" ref="L95" si="283">SUM(I95:K95)</f>
        <v>3399.4334277620401</v>
      </c>
    </row>
    <row r="96" spans="1:12" s="100" customFormat="1">
      <c r="A96" s="95" t="s">
        <v>935</v>
      </c>
      <c r="B96" s="96" t="s">
        <v>92</v>
      </c>
      <c r="C96" s="97" t="s">
        <v>14</v>
      </c>
      <c r="D96" s="137">
        <f t="shared" ref="D96" si="284">200000/E96</f>
        <v>727.27272727272725</v>
      </c>
      <c r="E96" s="98">
        <v>275</v>
      </c>
      <c r="F96" s="97">
        <v>277</v>
      </c>
      <c r="G96" s="97">
        <v>279</v>
      </c>
      <c r="H96" s="97">
        <v>0</v>
      </c>
      <c r="I96" s="99">
        <f t="shared" ref="I96" si="285">SUM(F96-E96)*D96</f>
        <v>1454.5454545454545</v>
      </c>
      <c r="J96" s="97">
        <f t="shared" si="273"/>
        <v>1454.5454545454545</v>
      </c>
      <c r="K96" s="97">
        <v>0</v>
      </c>
      <c r="L96" s="99">
        <f t="shared" ref="L96" si="286">SUM(I96:K96)</f>
        <v>2909.090909090909</v>
      </c>
    </row>
    <row r="97" spans="1:12" s="100" customFormat="1">
      <c r="A97" s="95" t="s">
        <v>934</v>
      </c>
      <c r="B97" s="96" t="s">
        <v>26</v>
      </c>
      <c r="C97" s="97" t="s">
        <v>14</v>
      </c>
      <c r="D97" s="137">
        <f t="shared" ref="D97" si="287">200000/E97</f>
        <v>934.57943925233644</v>
      </c>
      <c r="E97" s="98">
        <v>214</v>
      </c>
      <c r="F97" s="97">
        <v>215.5</v>
      </c>
      <c r="G97" s="97">
        <v>218</v>
      </c>
      <c r="H97" s="97">
        <v>221</v>
      </c>
      <c r="I97" s="99">
        <f t="shared" ref="I97" si="288">SUM(F97-E97)*D97</f>
        <v>1401.8691588785045</v>
      </c>
      <c r="J97" s="97">
        <f t="shared" si="273"/>
        <v>2336.4485981308412</v>
      </c>
      <c r="K97" s="97">
        <f t="shared" ref="K97" si="289">SUM(H97-G97)*D97</f>
        <v>2803.7383177570091</v>
      </c>
      <c r="L97" s="99">
        <f t="shared" ref="L97" si="290">SUM(I97:K97)</f>
        <v>6542.0560747663549</v>
      </c>
    </row>
    <row r="98" spans="1:12" s="100" customFormat="1">
      <c r="A98" s="95" t="s">
        <v>934</v>
      </c>
      <c r="B98" s="96" t="s">
        <v>88</v>
      </c>
      <c r="C98" s="97" t="s">
        <v>14</v>
      </c>
      <c r="D98" s="137">
        <f t="shared" ref="D98" si="291">200000/E98</f>
        <v>117.096018735363</v>
      </c>
      <c r="E98" s="98">
        <v>1708</v>
      </c>
      <c r="F98" s="97">
        <v>1718</v>
      </c>
      <c r="G98" s="97">
        <v>1728</v>
      </c>
      <c r="H98" s="97">
        <v>1738</v>
      </c>
      <c r="I98" s="99">
        <f t="shared" ref="I98" si="292">SUM(F98-E98)*D98</f>
        <v>1170.9601873536301</v>
      </c>
      <c r="J98" s="97">
        <f t="shared" si="273"/>
        <v>1170.9601873536301</v>
      </c>
      <c r="K98" s="97">
        <f t="shared" ref="K98" si="293">SUM(H98-G98)*D98</f>
        <v>1170.9601873536301</v>
      </c>
      <c r="L98" s="99">
        <f t="shared" ref="L98" si="294">SUM(I98:K98)</f>
        <v>3512.88056206089</v>
      </c>
    </row>
    <row r="99" spans="1:12" s="100" customFormat="1">
      <c r="A99" s="95" t="s">
        <v>934</v>
      </c>
      <c r="B99" s="96" t="s">
        <v>28</v>
      </c>
      <c r="C99" s="97" t="s">
        <v>14</v>
      </c>
      <c r="D99" s="137">
        <f t="shared" ref="D99" si="295">200000/E99</f>
        <v>406.5040650406504</v>
      </c>
      <c r="E99" s="98">
        <v>492</v>
      </c>
      <c r="F99" s="97">
        <v>496</v>
      </c>
      <c r="G99" s="97">
        <v>500</v>
      </c>
      <c r="H99" s="97">
        <v>0</v>
      </c>
      <c r="I99" s="99">
        <f t="shared" ref="I99" si="296">SUM(F99-E99)*D99</f>
        <v>1626.0162601626016</v>
      </c>
      <c r="J99" s="97">
        <f t="shared" si="273"/>
        <v>1626.0162601626016</v>
      </c>
      <c r="K99" s="97">
        <v>0</v>
      </c>
      <c r="L99" s="99">
        <f t="shared" ref="L99" si="297">SUM(I99:K99)</f>
        <v>3252.0325203252032</v>
      </c>
    </row>
    <row r="100" spans="1:12" s="100" customFormat="1">
      <c r="A100" s="95" t="s">
        <v>934</v>
      </c>
      <c r="B100" s="96" t="s">
        <v>101</v>
      </c>
      <c r="C100" s="97" t="s">
        <v>14</v>
      </c>
      <c r="D100" s="137">
        <f t="shared" ref="D100" si="298">200000/E100</f>
        <v>102.82776349614396</v>
      </c>
      <c r="E100" s="98">
        <v>1945</v>
      </c>
      <c r="F100" s="97">
        <v>1960</v>
      </c>
      <c r="G100" s="97">
        <v>0</v>
      </c>
      <c r="H100" s="97">
        <v>0</v>
      </c>
      <c r="I100" s="99">
        <f t="shared" ref="I100" si="299">SUM(F100-E100)*D100</f>
        <v>1542.4164524421594</v>
      </c>
      <c r="J100" s="97">
        <v>0</v>
      </c>
      <c r="K100" s="97">
        <v>0</v>
      </c>
      <c r="L100" s="99">
        <f t="shared" ref="L100" si="300">SUM(I100:K100)</f>
        <v>1542.4164524421594</v>
      </c>
    </row>
    <row r="101" spans="1:12" s="100" customFormat="1">
      <c r="A101" s="95" t="s">
        <v>933</v>
      </c>
      <c r="B101" s="96" t="s">
        <v>90</v>
      </c>
      <c r="C101" s="97" t="s">
        <v>14</v>
      </c>
      <c r="D101" s="137">
        <f t="shared" ref="D101" si="301">200000/E101</f>
        <v>1226.9938650306749</v>
      </c>
      <c r="E101" s="98">
        <v>163</v>
      </c>
      <c r="F101" s="97">
        <v>164.25</v>
      </c>
      <c r="G101" s="97">
        <v>166</v>
      </c>
      <c r="H101" s="97">
        <v>168</v>
      </c>
      <c r="I101" s="99">
        <f t="shared" ref="I101" si="302">SUM(F101-E101)*D101</f>
        <v>1533.7423312883436</v>
      </c>
      <c r="J101" s="97">
        <f>SUM(G101-F101)*D101</f>
        <v>2147.2392638036808</v>
      </c>
      <c r="K101" s="97">
        <f t="shared" ref="K101" si="303">SUM(H101-G101)*D101</f>
        <v>2453.9877300613498</v>
      </c>
      <c r="L101" s="99">
        <f t="shared" ref="L101" si="304">SUM(I101:K101)</f>
        <v>6134.9693251533745</v>
      </c>
    </row>
    <row r="102" spans="1:12" s="100" customFormat="1">
      <c r="A102" s="95" t="s">
        <v>933</v>
      </c>
      <c r="B102" s="96" t="s">
        <v>670</v>
      </c>
      <c r="C102" s="97" t="s">
        <v>14</v>
      </c>
      <c r="D102" s="137">
        <f t="shared" ref="D102" si="305">200000/E102</f>
        <v>1923.0769230769231</v>
      </c>
      <c r="E102" s="98">
        <v>104</v>
      </c>
      <c r="F102" s="97">
        <v>105</v>
      </c>
      <c r="G102" s="97">
        <v>0</v>
      </c>
      <c r="H102" s="97">
        <v>0</v>
      </c>
      <c r="I102" s="99">
        <f t="shared" ref="I102" si="306">SUM(F102-E102)*D102</f>
        <v>1923.0769230769231</v>
      </c>
      <c r="J102" s="97">
        <v>0</v>
      </c>
      <c r="K102" s="97">
        <v>0</v>
      </c>
      <c r="L102" s="99">
        <f t="shared" ref="L102" si="307">SUM(I102:K102)</f>
        <v>1923.0769230769231</v>
      </c>
    </row>
    <row r="103" spans="1:12" s="100" customFormat="1">
      <c r="A103" s="95" t="s">
        <v>933</v>
      </c>
      <c r="B103" s="96" t="s">
        <v>83</v>
      </c>
      <c r="C103" s="97" t="s">
        <v>14</v>
      </c>
      <c r="D103" s="137">
        <f t="shared" ref="D103" si="308">200000/E103</f>
        <v>4761.9047619047615</v>
      </c>
      <c r="E103" s="98">
        <v>42</v>
      </c>
      <c r="F103" s="97">
        <v>42</v>
      </c>
      <c r="G103" s="97">
        <v>0</v>
      </c>
      <c r="H103" s="97">
        <v>0</v>
      </c>
      <c r="I103" s="99">
        <f t="shared" ref="I103" si="309">SUM(F103-E103)*D103</f>
        <v>0</v>
      </c>
      <c r="J103" s="97">
        <v>0</v>
      </c>
      <c r="K103" s="97">
        <v>0</v>
      </c>
      <c r="L103" s="99">
        <f t="shared" ref="L103" si="310">SUM(I103:K103)</f>
        <v>0</v>
      </c>
    </row>
    <row r="104" spans="1:12" s="100" customFormat="1">
      <c r="A104" s="95" t="s">
        <v>933</v>
      </c>
      <c r="B104" s="96" t="s">
        <v>673</v>
      </c>
      <c r="C104" s="97" t="s">
        <v>14</v>
      </c>
      <c r="D104" s="137">
        <f t="shared" ref="D104" si="311">200000/E104</f>
        <v>386.84719535783364</v>
      </c>
      <c r="E104" s="98">
        <v>517</v>
      </c>
      <c r="F104" s="97">
        <v>517</v>
      </c>
      <c r="G104" s="97">
        <v>0</v>
      </c>
      <c r="H104" s="97">
        <v>0</v>
      </c>
      <c r="I104" s="99">
        <f t="shared" ref="I104" si="312">SUM(F104-E104)*D104</f>
        <v>0</v>
      </c>
      <c r="J104" s="97">
        <v>0</v>
      </c>
      <c r="K104" s="97">
        <v>0</v>
      </c>
      <c r="L104" s="99">
        <f t="shared" ref="L104" si="313">SUM(I104:K104)</f>
        <v>0</v>
      </c>
    </row>
    <row r="105" spans="1:12" s="100" customFormat="1">
      <c r="A105" s="95" t="s">
        <v>933</v>
      </c>
      <c r="B105" s="96" t="s">
        <v>23</v>
      </c>
      <c r="C105" s="97" t="s">
        <v>14</v>
      </c>
      <c r="D105" s="137">
        <f t="shared" ref="D105" si="314">200000/E105</f>
        <v>854.70085470085473</v>
      </c>
      <c r="E105" s="98">
        <v>234</v>
      </c>
      <c r="F105" s="97">
        <v>231</v>
      </c>
      <c r="G105" s="97">
        <v>0</v>
      </c>
      <c r="H105" s="97">
        <v>0</v>
      </c>
      <c r="I105" s="99">
        <f t="shared" ref="I105" si="315">SUM(F105-E105)*D105</f>
        <v>-2564.1025641025644</v>
      </c>
      <c r="J105" s="97">
        <v>0</v>
      </c>
      <c r="K105" s="97">
        <v>0</v>
      </c>
      <c r="L105" s="99">
        <f t="shared" ref="L105" si="316">SUM(I105:K105)</f>
        <v>-2564.1025641025644</v>
      </c>
    </row>
    <row r="106" spans="1:12" s="100" customFormat="1">
      <c r="A106" s="95" t="s">
        <v>932</v>
      </c>
      <c r="B106" s="96" t="s">
        <v>83</v>
      </c>
      <c r="C106" s="97" t="s">
        <v>14</v>
      </c>
      <c r="D106" s="137">
        <f t="shared" ref="D106" si="317">200000/E106</f>
        <v>4819.2771084337346</v>
      </c>
      <c r="E106" s="98">
        <v>41.5</v>
      </c>
      <c r="F106" s="97">
        <v>42</v>
      </c>
      <c r="G106" s="97">
        <v>0</v>
      </c>
      <c r="H106" s="97">
        <v>177</v>
      </c>
      <c r="I106" s="99">
        <f t="shared" ref="I106:I108" si="318">SUM(F106-E106)*D106</f>
        <v>2409.6385542168673</v>
      </c>
      <c r="J106" s="97">
        <v>0</v>
      </c>
      <c r="K106" s="97">
        <v>0</v>
      </c>
      <c r="L106" s="99">
        <f t="shared" ref="L106" si="319">SUM(I106:K106)</f>
        <v>2409.6385542168673</v>
      </c>
    </row>
    <row r="107" spans="1:12" s="100" customFormat="1">
      <c r="A107" s="95" t="s">
        <v>932</v>
      </c>
      <c r="B107" s="96" t="s">
        <v>26</v>
      </c>
      <c r="C107" s="97" t="s">
        <v>18</v>
      </c>
      <c r="D107" s="137">
        <f t="shared" ref="D107" si="320">200000/E107</f>
        <v>1098.901098901099</v>
      </c>
      <c r="E107" s="98">
        <v>182</v>
      </c>
      <c r="F107" s="97">
        <v>180.5</v>
      </c>
      <c r="G107" s="97">
        <v>178</v>
      </c>
      <c r="H107" s="97">
        <v>177</v>
      </c>
      <c r="I107" s="99">
        <f t="shared" ref="I107" si="321">SUM(E107-F107)*D107</f>
        <v>1648.3516483516485</v>
      </c>
      <c r="J107" s="97">
        <f>SUM(F107-G107)*D107</f>
        <v>2747.2527472527472</v>
      </c>
      <c r="K107" s="97">
        <f t="shared" ref="K107" si="322">SUM(G107-H107)*D107</f>
        <v>1098.901098901099</v>
      </c>
      <c r="L107" s="99">
        <f t="shared" ref="L107" si="323">SUM(I107:K107)</f>
        <v>5494.5054945054944</v>
      </c>
    </row>
    <row r="108" spans="1:12" s="100" customFormat="1">
      <c r="A108" s="95" t="s">
        <v>932</v>
      </c>
      <c r="B108" s="96" t="s">
        <v>693</v>
      </c>
      <c r="C108" s="97" t="s">
        <v>14</v>
      </c>
      <c r="D108" s="137">
        <f t="shared" ref="D108" si="324">200000/E108</f>
        <v>510.8556832694764</v>
      </c>
      <c r="E108" s="98">
        <v>391.5</v>
      </c>
      <c r="F108" s="97">
        <v>394</v>
      </c>
      <c r="G108" s="97">
        <v>398</v>
      </c>
      <c r="H108" s="97">
        <v>402</v>
      </c>
      <c r="I108" s="99">
        <f t="shared" si="318"/>
        <v>1277.139208173691</v>
      </c>
      <c r="J108" s="97">
        <f>SUM(G108-F108)*D108</f>
        <v>2043.4227330779056</v>
      </c>
      <c r="K108" s="97">
        <f t="shared" ref="K108" si="325">SUM(H108-G108)*D108</f>
        <v>2043.4227330779056</v>
      </c>
      <c r="L108" s="99">
        <f t="shared" ref="L108" si="326">SUM(I108:K108)</f>
        <v>5363.984674329502</v>
      </c>
    </row>
    <row r="109" spans="1:12" s="100" customFormat="1">
      <c r="A109" s="95" t="s">
        <v>932</v>
      </c>
      <c r="B109" s="96" t="s">
        <v>835</v>
      </c>
      <c r="C109" s="97" t="s">
        <v>14</v>
      </c>
      <c r="D109" s="137">
        <f t="shared" ref="D109" si="327">200000/E109</f>
        <v>1111.1111111111111</v>
      </c>
      <c r="E109" s="98">
        <v>180</v>
      </c>
      <c r="F109" s="97">
        <v>180</v>
      </c>
      <c r="G109" s="97">
        <v>0</v>
      </c>
      <c r="H109" s="97">
        <v>0</v>
      </c>
      <c r="I109" s="99">
        <f t="shared" ref="I109" si="328">SUM(F109-E109)*D109</f>
        <v>0</v>
      </c>
      <c r="J109" s="97">
        <v>0</v>
      </c>
      <c r="K109" s="97">
        <f t="shared" ref="K109" si="329">SUM(H109-G109)*D109</f>
        <v>0</v>
      </c>
      <c r="L109" s="99">
        <f t="shared" ref="L109" si="330">SUM(I109:K109)</f>
        <v>0</v>
      </c>
    </row>
    <row r="110" spans="1:12" s="100" customFormat="1">
      <c r="A110" s="95" t="s">
        <v>930</v>
      </c>
      <c r="B110" s="96" t="s">
        <v>101</v>
      </c>
      <c r="C110" s="97" t="s">
        <v>14</v>
      </c>
      <c r="D110" s="137">
        <f t="shared" ref="D110" si="331">200000/E110</f>
        <v>106.95187165775401</v>
      </c>
      <c r="E110" s="98">
        <v>1870</v>
      </c>
      <c r="F110" s="97">
        <v>1858</v>
      </c>
      <c r="G110" s="97">
        <v>0</v>
      </c>
      <c r="H110" s="97">
        <v>0</v>
      </c>
      <c r="I110" s="99">
        <f t="shared" ref="I110" si="332">SUM(F110-E110)*D110</f>
        <v>-1283.4224598930482</v>
      </c>
      <c r="J110" s="97">
        <v>0</v>
      </c>
      <c r="K110" s="97">
        <v>0</v>
      </c>
      <c r="L110" s="99">
        <f t="shared" ref="L110" si="333">SUM(I110:K110)</f>
        <v>-1283.4224598930482</v>
      </c>
    </row>
    <row r="111" spans="1:12" s="100" customFormat="1">
      <c r="A111" s="95" t="s">
        <v>930</v>
      </c>
      <c r="B111" s="96" t="s">
        <v>931</v>
      </c>
      <c r="C111" s="97" t="s">
        <v>14</v>
      </c>
      <c r="D111" s="137">
        <f t="shared" ref="D111" si="334">200000/E111</f>
        <v>498.75311720698255</v>
      </c>
      <c r="E111" s="98">
        <v>401</v>
      </c>
      <c r="F111" s="97">
        <v>404</v>
      </c>
      <c r="G111" s="97">
        <v>408</v>
      </c>
      <c r="H111" s="97">
        <v>0</v>
      </c>
      <c r="I111" s="99">
        <f t="shared" ref="I111" si="335">SUM(F111-E111)*D111</f>
        <v>1496.2593516209477</v>
      </c>
      <c r="J111" s="97">
        <f>SUM(G111-F111)*D111</f>
        <v>1995.0124688279302</v>
      </c>
      <c r="K111" s="97">
        <v>0</v>
      </c>
      <c r="L111" s="99">
        <f t="shared" ref="L111" si="336">SUM(I111:K111)</f>
        <v>3491.2718204488779</v>
      </c>
    </row>
    <row r="112" spans="1:12" s="100" customFormat="1">
      <c r="A112" s="95" t="s">
        <v>929</v>
      </c>
      <c r="B112" s="96" t="s">
        <v>29</v>
      </c>
      <c r="C112" s="97" t="s">
        <v>14</v>
      </c>
      <c r="D112" s="137">
        <f t="shared" ref="D112" si="337">200000/E112</f>
        <v>175.43859649122808</v>
      </c>
      <c r="E112" s="98">
        <v>1140</v>
      </c>
      <c r="F112" s="97">
        <v>1150</v>
      </c>
      <c r="G112" s="97">
        <v>1160</v>
      </c>
      <c r="H112" s="97">
        <v>1170</v>
      </c>
      <c r="I112" s="99">
        <f t="shared" ref="I112" si="338">SUM(F112-E112)*D112</f>
        <v>1754.3859649122808</v>
      </c>
      <c r="J112" s="97">
        <f>SUM(G112-F112)*D112</f>
        <v>1754.3859649122808</v>
      </c>
      <c r="K112" s="97">
        <f t="shared" ref="K112" si="339">SUM(H112-G112)*D112</f>
        <v>1754.3859649122808</v>
      </c>
      <c r="L112" s="99">
        <f t="shared" ref="L112" si="340">SUM(I112:K112)</f>
        <v>5263.1578947368425</v>
      </c>
    </row>
    <row r="113" spans="1:12" s="100" customFormat="1">
      <c r="A113" s="95" t="s">
        <v>929</v>
      </c>
      <c r="B113" s="96" t="s">
        <v>693</v>
      </c>
      <c r="C113" s="97" t="s">
        <v>14</v>
      </c>
      <c r="D113" s="137">
        <f t="shared" ref="D113" si="341">200000/E113</f>
        <v>544.21768707482988</v>
      </c>
      <c r="E113" s="98">
        <v>367.5</v>
      </c>
      <c r="F113" s="97">
        <v>370.5</v>
      </c>
      <c r="G113" s="97">
        <v>374</v>
      </c>
      <c r="H113" s="97">
        <v>0</v>
      </c>
      <c r="I113" s="99">
        <f t="shared" ref="I113" si="342">SUM(F113-E113)*D113</f>
        <v>1632.6530612244896</v>
      </c>
      <c r="J113" s="97">
        <f>SUM(G113-F113)*D113</f>
        <v>1904.7619047619046</v>
      </c>
      <c r="K113" s="97">
        <v>0</v>
      </c>
      <c r="L113" s="99">
        <f t="shared" ref="L113" si="343">SUM(I113:K113)</f>
        <v>3537.4149659863942</v>
      </c>
    </row>
    <row r="114" spans="1:12" s="100" customFormat="1">
      <c r="A114" s="95" t="s">
        <v>929</v>
      </c>
      <c r="B114" s="96" t="s">
        <v>511</v>
      </c>
      <c r="C114" s="97" t="s">
        <v>14</v>
      </c>
      <c r="D114" s="137">
        <f t="shared" ref="D114" si="344">200000/E114</f>
        <v>276.24309392265195</v>
      </c>
      <c r="E114" s="98">
        <v>724</v>
      </c>
      <c r="F114" s="97">
        <v>724</v>
      </c>
      <c r="G114" s="97">
        <v>0</v>
      </c>
      <c r="H114" s="97">
        <v>0</v>
      </c>
      <c r="I114" s="99">
        <f t="shared" ref="I114" si="345">SUM(F114-E114)*D114</f>
        <v>0</v>
      </c>
      <c r="J114" s="97">
        <v>0</v>
      </c>
      <c r="K114" s="97">
        <v>0</v>
      </c>
      <c r="L114" s="99">
        <f t="shared" ref="L114" si="346">SUM(I114:K114)</f>
        <v>0</v>
      </c>
    </row>
    <row r="115" spans="1:12" s="100" customFormat="1">
      <c r="A115" s="95" t="s">
        <v>927</v>
      </c>
      <c r="B115" s="96" t="s">
        <v>928</v>
      </c>
      <c r="C115" s="97" t="s">
        <v>14</v>
      </c>
      <c r="D115" s="137">
        <f t="shared" ref="D115" si="347">200000/E115</f>
        <v>272.10884353741494</v>
      </c>
      <c r="E115" s="98">
        <v>735</v>
      </c>
      <c r="F115" s="97">
        <v>742</v>
      </c>
      <c r="G115" s="97">
        <v>0</v>
      </c>
      <c r="H115" s="97">
        <v>0</v>
      </c>
      <c r="I115" s="99">
        <f t="shared" ref="I115" si="348">SUM(F115-E115)*D115</f>
        <v>1904.7619047619046</v>
      </c>
      <c r="J115" s="97">
        <v>0</v>
      </c>
      <c r="K115" s="97">
        <v>0</v>
      </c>
      <c r="L115" s="99">
        <f t="shared" ref="L115" si="349">SUM(I115:K115)</f>
        <v>1904.7619047619046</v>
      </c>
    </row>
    <row r="116" spans="1:12" s="100" customFormat="1">
      <c r="A116" s="95" t="s">
        <v>927</v>
      </c>
      <c r="B116" s="96" t="s">
        <v>29</v>
      </c>
      <c r="C116" s="97" t="s">
        <v>14</v>
      </c>
      <c r="D116" s="137">
        <f t="shared" ref="D116" si="350">200000/E116</f>
        <v>178.57142857142858</v>
      </c>
      <c r="E116" s="98">
        <v>1120</v>
      </c>
      <c r="F116" s="97">
        <v>1130</v>
      </c>
      <c r="G116" s="97">
        <v>1137</v>
      </c>
      <c r="H116" s="97">
        <v>0</v>
      </c>
      <c r="I116" s="99">
        <f t="shared" ref="I116" si="351">SUM(F116-E116)*D116</f>
        <v>1785.7142857142858</v>
      </c>
      <c r="J116" s="97">
        <f>SUM(G116-F116)*D116</f>
        <v>1250</v>
      </c>
      <c r="K116" s="97">
        <v>0</v>
      </c>
      <c r="L116" s="99">
        <f t="shared" ref="L116" si="352">SUM(I116:K116)</f>
        <v>3035.7142857142858</v>
      </c>
    </row>
    <row r="117" spans="1:12" s="100" customFormat="1">
      <c r="A117" s="95" t="s">
        <v>925</v>
      </c>
      <c r="B117" s="96" t="s">
        <v>926</v>
      </c>
      <c r="C117" s="97" t="s">
        <v>14</v>
      </c>
      <c r="D117" s="137">
        <f t="shared" ref="D117" si="353">200000/E117</f>
        <v>666.66666666666663</v>
      </c>
      <c r="E117" s="98">
        <v>300</v>
      </c>
      <c r="F117" s="97">
        <v>302.5</v>
      </c>
      <c r="G117" s="97">
        <v>0</v>
      </c>
      <c r="H117" s="97">
        <v>0</v>
      </c>
      <c r="I117" s="99">
        <f t="shared" ref="I117" si="354">SUM(F117-E117)*D117</f>
        <v>1666.6666666666665</v>
      </c>
      <c r="J117" s="97">
        <v>0</v>
      </c>
      <c r="K117" s="97">
        <v>0</v>
      </c>
      <c r="L117" s="99">
        <f t="shared" ref="L117" si="355">SUM(I117:K117)</f>
        <v>1666.6666666666665</v>
      </c>
    </row>
    <row r="118" spans="1:12" s="100" customFormat="1">
      <c r="A118" s="95" t="s">
        <v>925</v>
      </c>
      <c r="B118" s="96" t="s">
        <v>161</v>
      </c>
      <c r="C118" s="97" t="s">
        <v>14</v>
      </c>
      <c r="D118" s="137">
        <f t="shared" ref="D118" si="356">200000/E118</f>
        <v>1384.083044982699</v>
      </c>
      <c r="E118" s="98">
        <v>144.5</v>
      </c>
      <c r="F118" s="97">
        <v>145.5</v>
      </c>
      <c r="G118" s="97">
        <v>146.5</v>
      </c>
      <c r="H118" s="97">
        <v>0</v>
      </c>
      <c r="I118" s="99">
        <f t="shared" ref="I118" si="357">SUM(F118-E118)*D118</f>
        <v>1384.083044982699</v>
      </c>
      <c r="J118" s="97">
        <f>SUM(G118-F118)*D118</f>
        <v>1384.083044982699</v>
      </c>
      <c r="K118" s="97">
        <v>0</v>
      </c>
      <c r="L118" s="99">
        <f t="shared" ref="L118" si="358">SUM(I118:K118)</f>
        <v>2768.166089965398</v>
      </c>
    </row>
    <row r="119" spans="1:12" s="100" customFormat="1">
      <c r="A119" s="95" t="s">
        <v>923</v>
      </c>
      <c r="B119" s="96" t="s">
        <v>873</v>
      </c>
      <c r="C119" s="97" t="s">
        <v>14</v>
      </c>
      <c r="D119" s="137">
        <f t="shared" ref="D119" si="359">200000/E119</f>
        <v>117.64705882352941</v>
      </c>
      <c r="E119" s="98">
        <v>1700</v>
      </c>
      <c r="F119" s="97">
        <v>1710</v>
      </c>
      <c r="G119" s="97">
        <v>1720</v>
      </c>
      <c r="H119" s="97">
        <v>1730</v>
      </c>
      <c r="I119" s="99">
        <f t="shared" ref="I119" si="360">SUM(F119-E119)*D119</f>
        <v>1176.4705882352941</v>
      </c>
      <c r="J119" s="97">
        <f>SUM(G119-F119)*D119</f>
        <v>1176.4705882352941</v>
      </c>
      <c r="K119" s="97">
        <f t="shared" ref="K119" si="361">SUM(H119-G119)*D119</f>
        <v>1176.4705882352941</v>
      </c>
      <c r="L119" s="99">
        <f t="shared" ref="L119" si="362">SUM(I119:K119)</f>
        <v>3529.4117647058824</v>
      </c>
    </row>
    <row r="120" spans="1:12" s="100" customFormat="1">
      <c r="A120" s="95" t="s">
        <v>923</v>
      </c>
      <c r="B120" s="96" t="s">
        <v>72</v>
      </c>
      <c r="C120" s="97" t="s">
        <v>14</v>
      </c>
      <c r="D120" s="137">
        <f t="shared" ref="D120" si="363">200000/E120</f>
        <v>1204.8192771084337</v>
      </c>
      <c r="E120" s="98">
        <v>166</v>
      </c>
      <c r="F120" s="97">
        <v>167</v>
      </c>
      <c r="G120" s="97">
        <v>168</v>
      </c>
      <c r="H120" s="97">
        <v>169</v>
      </c>
      <c r="I120" s="99">
        <f t="shared" ref="I120" si="364">SUM(F120-E120)*D120</f>
        <v>1204.8192771084337</v>
      </c>
      <c r="J120" s="97">
        <f>SUM(G120-F120)*D120</f>
        <v>1204.8192771084337</v>
      </c>
      <c r="K120" s="97">
        <f t="shared" ref="K120" si="365">SUM(H120-G120)*D120</f>
        <v>1204.8192771084337</v>
      </c>
      <c r="L120" s="99">
        <f t="shared" ref="L120" si="366">SUM(I120:K120)</f>
        <v>3614.457831325301</v>
      </c>
    </row>
    <row r="121" spans="1:12" s="100" customFormat="1">
      <c r="A121" s="95" t="s">
        <v>923</v>
      </c>
      <c r="B121" s="96" t="s">
        <v>160</v>
      </c>
      <c r="C121" s="97" t="s">
        <v>18</v>
      </c>
      <c r="D121" s="137">
        <f t="shared" ref="D121" si="367">200000/E121</f>
        <v>760.45627376425853</v>
      </c>
      <c r="E121" s="98">
        <v>263</v>
      </c>
      <c r="F121" s="97">
        <v>261</v>
      </c>
      <c r="G121" s="97">
        <v>258</v>
      </c>
      <c r="H121" s="97">
        <v>255</v>
      </c>
      <c r="I121" s="99">
        <f t="shared" ref="I121:I127" si="368">SUM(E121-F121)*D121</f>
        <v>1520.9125475285171</v>
      </c>
      <c r="J121" s="97">
        <f>SUM(F121-G121)*D121</f>
        <v>2281.3688212927755</v>
      </c>
      <c r="K121" s="97">
        <f t="shared" ref="K121" si="369">SUM(G121-H121)*D121</f>
        <v>2281.3688212927755</v>
      </c>
      <c r="L121" s="99">
        <f t="shared" ref="L121" si="370">SUM(I121:K121)</f>
        <v>6083.6501901140682</v>
      </c>
    </row>
    <row r="122" spans="1:12" s="100" customFormat="1">
      <c r="A122" s="95" t="s">
        <v>923</v>
      </c>
      <c r="B122" s="96" t="s">
        <v>164</v>
      </c>
      <c r="C122" s="97" t="s">
        <v>18</v>
      </c>
      <c r="D122" s="137">
        <f t="shared" ref="D122" si="371">200000/E122</f>
        <v>228.31050228310502</v>
      </c>
      <c r="E122" s="98">
        <v>876</v>
      </c>
      <c r="F122" s="97">
        <v>866</v>
      </c>
      <c r="G122" s="97">
        <v>858</v>
      </c>
      <c r="H122" s="97">
        <v>0</v>
      </c>
      <c r="I122" s="99">
        <f t="shared" si="368"/>
        <v>2283.1050228310501</v>
      </c>
      <c r="J122" s="97">
        <f>SUM(F122-G122)*D122</f>
        <v>1826.4840182648402</v>
      </c>
      <c r="K122" s="97">
        <v>0</v>
      </c>
      <c r="L122" s="99">
        <f t="shared" ref="L122" si="372">SUM(I122:K122)</f>
        <v>4109.58904109589</v>
      </c>
    </row>
    <row r="123" spans="1:12" s="100" customFormat="1">
      <c r="A123" s="95" t="s">
        <v>923</v>
      </c>
      <c r="B123" s="96" t="s">
        <v>924</v>
      </c>
      <c r="C123" s="97" t="s">
        <v>14</v>
      </c>
      <c r="D123" s="137">
        <f t="shared" ref="D123" si="373">200000/E123</f>
        <v>128.2051282051282</v>
      </c>
      <c r="E123" s="98">
        <v>1560</v>
      </c>
      <c r="F123" s="97">
        <v>1560</v>
      </c>
      <c r="G123" s="97">
        <v>0</v>
      </c>
      <c r="H123" s="97">
        <v>0</v>
      </c>
      <c r="I123" s="99">
        <f t="shared" si="368"/>
        <v>0</v>
      </c>
      <c r="J123" s="97">
        <v>0</v>
      </c>
      <c r="K123" s="97">
        <v>0</v>
      </c>
      <c r="L123" s="99">
        <f t="shared" ref="L123" si="374">SUM(I123:K123)</f>
        <v>0</v>
      </c>
    </row>
    <row r="124" spans="1:12" s="100" customFormat="1">
      <c r="A124" s="95" t="s">
        <v>923</v>
      </c>
      <c r="B124" s="96" t="s">
        <v>71</v>
      </c>
      <c r="C124" s="97" t="s">
        <v>14</v>
      </c>
      <c r="D124" s="137">
        <f t="shared" ref="D124" si="375">200000/E124</f>
        <v>140.54813773717498</v>
      </c>
      <c r="E124" s="98">
        <v>1423</v>
      </c>
      <c r="F124" s="97">
        <v>1435</v>
      </c>
      <c r="G124" s="97">
        <v>0</v>
      </c>
      <c r="H124" s="97">
        <v>0</v>
      </c>
      <c r="I124" s="99">
        <f t="shared" si="368"/>
        <v>-1686.5776528460997</v>
      </c>
      <c r="J124" s="97">
        <v>0</v>
      </c>
      <c r="K124" s="97">
        <v>0</v>
      </c>
      <c r="L124" s="99">
        <f t="shared" ref="L124" si="376">SUM(I124:K124)</f>
        <v>-1686.5776528460997</v>
      </c>
    </row>
    <row r="125" spans="1:12" s="100" customFormat="1">
      <c r="A125" s="95" t="s">
        <v>921</v>
      </c>
      <c r="B125" s="96" t="s">
        <v>26</v>
      </c>
      <c r="C125" s="97" t="s">
        <v>18</v>
      </c>
      <c r="D125" s="137">
        <f t="shared" ref="D125" si="377">200000/E125</f>
        <v>877.19298245614038</v>
      </c>
      <c r="E125" s="98">
        <v>228</v>
      </c>
      <c r="F125" s="97">
        <v>226</v>
      </c>
      <c r="G125" s="97">
        <v>224</v>
      </c>
      <c r="H125" s="97">
        <v>222</v>
      </c>
      <c r="I125" s="99">
        <f t="shared" si="368"/>
        <v>1754.3859649122808</v>
      </c>
      <c r="J125" s="97">
        <f>SUM(F125-G125)*D125</f>
        <v>1754.3859649122808</v>
      </c>
      <c r="K125" s="97">
        <f t="shared" ref="K125" si="378">SUM(G125-H125)*D125</f>
        <v>1754.3859649122808</v>
      </c>
      <c r="L125" s="99">
        <f t="shared" ref="L125" si="379">SUM(I125:K125)</f>
        <v>5263.1578947368425</v>
      </c>
    </row>
    <row r="126" spans="1:12" s="100" customFormat="1">
      <c r="A126" s="95" t="s">
        <v>921</v>
      </c>
      <c r="B126" s="96" t="s">
        <v>379</v>
      </c>
      <c r="C126" s="97" t="s">
        <v>18</v>
      </c>
      <c r="D126" s="137">
        <f t="shared" ref="D126" si="380">200000/E126</f>
        <v>2919.7080291970801</v>
      </c>
      <c r="E126" s="98">
        <v>68.5</v>
      </c>
      <c r="F126" s="97">
        <v>67.8</v>
      </c>
      <c r="G126" s="97">
        <v>67</v>
      </c>
      <c r="H126" s="97">
        <v>66</v>
      </c>
      <c r="I126" s="99">
        <f t="shared" si="368"/>
        <v>2043.7956204379643</v>
      </c>
      <c r="J126" s="97">
        <f>SUM(F126-G126)*D126</f>
        <v>2335.7664233576556</v>
      </c>
      <c r="K126" s="97">
        <f t="shared" ref="K126" si="381">SUM(G126-H126)*D126</f>
        <v>2919.7080291970801</v>
      </c>
      <c r="L126" s="99">
        <f t="shared" ref="L126" si="382">SUM(I126:K126)</f>
        <v>7299.2700729927001</v>
      </c>
    </row>
    <row r="127" spans="1:12" s="100" customFormat="1">
      <c r="A127" s="95" t="s">
        <v>921</v>
      </c>
      <c r="B127" s="96" t="s">
        <v>922</v>
      </c>
      <c r="C127" s="97" t="s">
        <v>14</v>
      </c>
      <c r="D127" s="137">
        <f t="shared" ref="D127:D130" si="383">200000/E127</f>
        <v>904.97737556561083</v>
      </c>
      <c r="E127" s="98">
        <v>221</v>
      </c>
      <c r="F127" s="97">
        <v>221</v>
      </c>
      <c r="G127" s="97">
        <v>0</v>
      </c>
      <c r="H127" s="97">
        <v>0</v>
      </c>
      <c r="I127" s="99">
        <f t="shared" si="368"/>
        <v>0</v>
      </c>
      <c r="J127" s="97">
        <v>0</v>
      </c>
      <c r="K127" s="97">
        <f t="shared" ref="K127" si="384">SUM(G127-H127)*D127</f>
        <v>0</v>
      </c>
      <c r="L127" s="99">
        <f t="shared" ref="L127" si="385">SUM(I127:K127)</f>
        <v>0</v>
      </c>
    </row>
    <row r="128" spans="1:12" s="100" customFormat="1">
      <c r="A128" s="95" t="s">
        <v>921</v>
      </c>
      <c r="B128" s="96" t="s">
        <v>83</v>
      </c>
      <c r="C128" s="97" t="s">
        <v>14</v>
      </c>
      <c r="D128" s="137">
        <f t="shared" si="383"/>
        <v>4347.826086956522</v>
      </c>
      <c r="E128" s="98">
        <v>46</v>
      </c>
      <c r="F128" s="97">
        <v>45.4</v>
      </c>
      <c r="G128" s="97">
        <v>0</v>
      </c>
      <c r="H128" s="97">
        <v>0</v>
      </c>
      <c r="I128" s="99">
        <f t="shared" ref="I128:I130" si="386">SUM(F128-E128)*D128</f>
        <v>-2608.6956521739194</v>
      </c>
      <c r="J128" s="97">
        <v>0</v>
      </c>
      <c r="K128" s="97">
        <f t="shared" ref="K128" si="387">SUM(G128-H128)*D128</f>
        <v>0</v>
      </c>
      <c r="L128" s="99">
        <f t="shared" ref="L128" si="388">SUM(I128:K128)</f>
        <v>-2608.6956521739194</v>
      </c>
    </row>
    <row r="129" spans="1:12" s="100" customFormat="1">
      <c r="A129" s="95" t="s">
        <v>921</v>
      </c>
      <c r="B129" s="96" t="s">
        <v>696</v>
      </c>
      <c r="C129" s="97" t="s">
        <v>14</v>
      </c>
      <c r="D129" s="137">
        <f t="shared" ref="D129" si="389">200000/E129</f>
        <v>140.25245441795232</v>
      </c>
      <c r="E129" s="98">
        <v>1426</v>
      </c>
      <c r="F129" s="97">
        <v>1410</v>
      </c>
      <c r="G129" s="97">
        <v>0</v>
      </c>
      <c r="H129" s="97">
        <v>0</v>
      </c>
      <c r="I129" s="99">
        <f t="shared" ref="I129" si="390">SUM(F129-E129)*D129</f>
        <v>-2244.0392706872371</v>
      </c>
      <c r="J129" s="97">
        <v>0</v>
      </c>
      <c r="K129" s="97">
        <f t="shared" ref="K129" si="391">SUM(G129-H129)*D129</f>
        <v>0</v>
      </c>
      <c r="L129" s="99">
        <f t="shared" ref="L129" si="392">SUM(I129:K129)</f>
        <v>-2244.0392706872371</v>
      </c>
    </row>
    <row r="130" spans="1:12" s="100" customFormat="1">
      <c r="A130" s="95" t="s">
        <v>920</v>
      </c>
      <c r="B130" s="96" t="s">
        <v>767</v>
      </c>
      <c r="C130" s="97" t="s">
        <v>14</v>
      </c>
      <c r="D130" s="137">
        <f t="shared" si="383"/>
        <v>92.592592592592595</v>
      </c>
      <c r="E130" s="98">
        <v>2160</v>
      </c>
      <c r="F130" s="97">
        <v>2180</v>
      </c>
      <c r="G130" s="97">
        <v>2200</v>
      </c>
      <c r="H130" s="97">
        <v>2220</v>
      </c>
      <c r="I130" s="99">
        <f t="shared" si="386"/>
        <v>1851.851851851852</v>
      </c>
      <c r="J130" s="97">
        <f>SUM(G130-F130)*D130</f>
        <v>1851.851851851852</v>
      </c>
      <c r="K130" s="97">
        <f t="shared" ref="K130" si="393">SUM(H130-G130)*D130</f>
        <v>1851.851851851852</v>
      </c>
      <c r="L130" s="99">
        <f t="shared" ref="L130" si="394">SUM(I130:K130)</f>
        <v>5555.5555555555557</v>
      </c>
    </row>
    <row r="131" spans="1:12" s="100" customFormat="1">
      <c r="A131" s="95" t="s">
        <v>920</v>
      </c>
      <c r="B131" s="96" t="s">
        <v>24</v>
      </c>
      <c r="C131" s="97" t="s">
        <v>14</v>
      </c>
      <c r="D131" s="137">
        <f t="shared" ref="D131" si="395">200000/E131</f>
        <v>205.12820512820514</v>
      </c>
      <c r="E131" s="98">
        <v>975</v>
      </c>
      <c r="F131" s="97">
        <v>983</v>
      </c>
      <c r="G131" s="97">
        <v>0</v>
      </c>
      <c r="H131" s="97">
        <v>0</v>
      </c>
      <c r="I131" s="99">
        <f t="shared" ref="I131" si="396">SUM(F131-E131)*D131</f>
        <v>1641.0256410256411</v>
      </c>
      <c r="J131" s="97">
        <v>0</v>
      </c>
      <c r="K131" s="97">
        <f t="shared" ref="K131" si="397">SUM(H131-G131)*D131</f>
        <v>0</v>
      </c>
      <c r="L131" s="99">
        <f t="shared" ref="L131" si="398">SUM(I131:K131)</f>
        <v>1641.0256410256411</v>
      </c>
    </row>
    <row r="132" spans="1:12" s="100" customFormat="1">
      <c r="A132" s="95" t="s">
        <v>918</v>
      </c>
      <c r="B132" s="96" t="s">
        <v>919</v>
      </c>
      <c r="C132" s="97" t="s">
        <v>18</v>
      </c>
      <c r="D132" s="137">
        <f t="shared" ref="D132" si="399">200000/E132</f>
        <v>125</v>
      </c>
      <c r="E132" s="98">
        <v>1600</v>
      </c>
      <c r="F132" s="97">
        <v>1590</v>
      </c>
      <c r="G132" s="97">
        <v>1580</v>
      </c>
      <c r="H132" s="97">
        <v>1570</v>
      </c>
      <c r="I132" s="99">
        <f>SUM(E132-F132)*D132</f>
        <v>1250</v>
      </c>
      <c r="J132" s="97">
        <f>SUM(F132-G132)*D132</f>
        <v>1250</v>
      </c>
      <c r="K132" s="97">
        <f t="shared" ref="K132" si="400">SUM(G132-H132)*D132</f>
        <v>1250</v>
      </c>
      <c r="L132" s="99">
        <f t="shared" ref="L132" si="401">SUM(I132:K132)</f>
        <v>3750</v>
      </c>
    </row>
    <row r="133" spans="1:12" s="100" customFormat="1">
      <c r="A133" s="95" t="s">
        <v>918</v>
      </c>
      <c r="B133" s="96" t="s">
        <v>83</v>
      </c>
      <c r="C133" s="97" t="s">
        <v>14</v>
      </c>
      <c r="D133" s="137">
        <f t="shared" ref="D133" si="402">200000/E133</f>
        <v>5000</v>
      </c>
      <c r="E133" s="98">
        <v>40</v>
      </c>
      <c r="F133" s="97">
        <v>40.5</v>
      </c>
      <c r="G133" s="97">
        <v>41</v>
      </c>
      <c r="H133" s="97">
        <v>41.5</v>
      </c>
      <c r="I133" s="99">
        <f t="shared" ref="I133" si="403">SUM(F133-E133)*D133</f>
        <v>2500</v>
      </c>
      <c r="J133" s="97">
        <f>SUM(G133-F133)*D133</f>
        <v>2500</v>
      </c>
      <c r="K133" s="97">
        <f t="shared" ref="K133" si="404">SUM(H133-G133)*D133</f>
        <v>2500</v>
      </c>
      <c r="L133" s="99">
        <f t="shared" ref="L133" si="405">SUM(I133:K133)</f>
        <v>7500</v>
      </c>
    </row>
    <row r="134" spans="1:12" s="100" customFormat="1">
      <c r="A134" s="95" t="s">
        <v>914</v>
      </c>
      <c r="B134" s="96" t="s">
        <v>672</v>
      </c>
      <c r="C134" s="97" t="s">
        <v>18</v>
      </c>
      <c r="D134" s="137">
        <f t="shared" ref="D134" si="406">200000/E134</f>
        <v>1600</v>
      </c>
      <c r="E134" s="98">
        <v>125</v>
      </c>
      <c r="F134" s="97">
        <v>124</v>
      </c>
      <c r="G134" s="97">
        <v>123</v>
      </c>
      <c r="H134" s="97">
        <v>122</v>
      </c>
      <c r="I134" s="99">
        <f>SUM(E134-F134)*D134</f>
        <v>1600</v>
      </c>
      <c r="J134" s="97">
        <f>SUM(F134-G134)*D134</f>
        <v>1600</v>
      </c>
      <c r="K134" s="97">
        <f t="shared" ref="K134" si="407">SUM(G134-H134)*D134</f>
        <v>1600</v>
      </c>
      <c r="L134" s="99">
        <f t="shared" ref="L134" si="408">SUM(I134:K134)</f>
        <v>4800</v>
      </c>
    </row>
    <row r="135" spans="1:12" s="100" customFormat="1">
      <c r="A135" s="95" t="s">
        <v>914</v>
      </c>
      <c r="B135" s="96" t="s">
        <v>695</v>
      </c>
      <c r="C135" s="97" t="s">
        <v>18</v>
      </c>
      <c r="D135" s="137">
        <f t="shared" ref="D135" si="409">200000/E135</f>
        <v>1324.5033112582782</v>
      </c>
      <c r="E135" s="98">
        <v>151</v>
      </c>
      <c r="F135" s="97">
        <v>150</v>
      </c>
      <c r="G135" s="97">
        <v>149</v>
      </c>
      <c r="H135" s="97">
        <v>148</v>
      </c>
      <c r="I135" s="99">
        <f>SUM(E135-F135)*D135</f>
        <v>1324.5033112582782</v>
      </c>
      <c r="J135" s="97">
        <f>SUM(F135-G135)*D135</f>
        <v>1324.5033112582782</v>
      </c>
      <c r="K135" s="97">
        <f t="shared" ref="K135" si="410">SUM(G135-H135)*D135</f>
        <v>1324.5033112582782</v>
      </c>
      <c r="L135" s="99">
        <f t="shared" ref="L135" si="411">SUM(I135:K135)</f>
        <v>3973.5099337748347</v>
      </c>
    </row>
    <row r="136" spans="1:12" s="100" customFormat="1">
      <c r="A136" s="95" t="s">
        <v>914</v>
      </c>
      <c r="B136" s="96" t="s">
        <v>915</v>
      </c>
      <c r="C136" s="97" t="s">
        <v>18</v>
      </c>
      <c r="D136" s="137">
        <f t="shared" ref="D136" si="412">200000/E136</f>
        <v>3252.0325203252032</v>
      </c>
      <c r="E136" s="98">
        <v>61.5</v>
      </c>
      <c r="F136" s="97">
        <v>61</v>
      </c>
      <c r="G136" s="97">
        <v>60.5</v>
      </c>
      <c r="H136" s="97">
        <v>60</v>
      </c>
      <c r="I136" s="99">
        <f>SUM(E136-F136)*D136</f>
        <v>1626.0162601626016</v>
      </c>
      <c r="J136" s="97">
        <f>SUM(F136-G136)*D136</f>
        <v>1626.0162601626016</v>
      </c>
      <c r="K136" s="97">
        <f t="shared" ref="K136" si="413">SUM(G136-H136)*D136</f>
        <v>1626.0162601626016</v>
      </c>
      <c r="L136" s="99">
        <f t="shared" ref="L136" si="414">SUM(I136:K136)</f>
        <v>4878.0487804878048</v>
      </c>
    </row>
    <row r="137" spans="1:12" s="100" customFormat="1">
      <c r="A137" s="95" t="s">
        <v>914</v>
      </c>
      <c r="B137" s="96" t="s">
        <v>26</v>
      </c>
      <c r="C137" s="97" t="s">
        <v>18</v>
      </c>
      <c r="D137" s="137">
        <f t="shared" ref="D137" si="415">200000/E137</f>
        <v>833.33333333333337</v>
      </c>
      <c r="E137" s="98">
        <v>240</v>
      </c>
      <c r="F137" s="97">
        <v>238</v>
      </c>
      <c r="G137" s="97">
        <v>236</v>
      </c>
      <c r="H137" s="97">
        <v>232</v>
      </c>
      <c r="I137" s="99">
        <f>SUM(E137-F137)*D137</f>
        <v>1666.6666666666667</v>
      </c>
      <c r="J137" s="97">
        <f>SUM(F137-G137)*D137</f>
        <v>1666.6666666666667</v>
      </c>
      <c r="K137" s="97">
        <f t="shared" ref="K137" si="416">SUM(G137-H137)*D137</f>
        <v>3333.3333333333335</v>
      </c>
      <c r="L137" s="99">
        <f t="shared" ref="L137" si="417">SUM(I137:K137)</f>
        <v>6666.666666666667</v>
      </c>
    </row>
    <row r="138" spans="1:12" s="100" customFormat="1">
      <c r="A138" s="95" t="s">
        <v>914</v>
      </c>
      <c r="B138" s="96" t="s">
        <v>72</v>
      </c>
      <c r="C138" s="97" t="s">
        <v>18</v>
      </c>
      <c r="D138" s="137">
        <f t="shared" ref="D138" si="418">200000/E138</f>
        <v>1190.4761904761904</v>
      </c>
      <c r="E138" s="98">
        <v>168</v>
      </c>
      <c r="F138" s="97">
        <v>167</v>
      </c>
      <c r="G138" s="97">
        <v>166</v>
      </c>
      <c r="H138" s="97">
        <v>165</v>
      </c>
      <c r="I138" s="99">
        <f>SUM(E138-F138)*D138</f>
        <v>1190.4761904761904</v>
      </c>
      <c r="J138" s="97">
        <f>SUM(F138-G138)*D138</f>
        <v>1190.4761904761904</v>
      </c>
      <c r="K138" s="97">
        <f t="shared" ref="K138" si="419">SUM(G138-H138)*D138</f>
        <v>1190.4761904761904</v>
      </c>
      <c r="L138" s="99">
        <f t="shared" ref="L138" si="420">SUM(I138:K138)</f>
        <v>3571.4285714285711</v>
      </c>
    </row>
    <row r="139" spans="1:12" s="100" customFormat="1">
      <c r="A139" s="95"/>
      <c r="B139" s="96"/>
      <c r="C139" s="97"/>
      <c r="D139" s="137"/>
      <c r="E139" s="98"/>
      <c r="F139" s="97"/>
      <c r="G139" s="97"/>
      <c r="H139" s="97"/>
      <c r="I139" s="99"/>
      <c r="J139" s="97"/>
      <c r="K139" s="97"/>
      <c r="L139" s="99"/>
    </row>
    <row r="140" spans="1:12" s="100" customFormat="1" ht="14.25">
      <c r="A140" s="124"/>
      <c r="B140" s="125"/>
      <c r="C140" s="125"/>
      <c r="D140" s="125"/>
      <c r="E140" s="125"/>
      <c r="F140" s="125"/>
      <c r="G140" s="126"/>
      <c r="H140" s="125"/>
      <c r="I140" s="127">
        <f>SUM(I68:I138)</f>
        <v>63294.32115503832</v>
      </c>
      <c r="J140" s="128"/>
      <c r="K140" s="127" t="s">
        <v>677</v>
      </c>
      <c r="L140" s="127">
        <f>SUM(L68:L138)</f>
        <v>188465.31110542748</v>
      </c>
    </row>
    <row r="141" spans="1:12" s="100" customFormat="1" ht="14.25">
      <c r="A141" s="101" t="s">
        <v>917</v>
      </c>
      <c r="B141" s="96"/>
      <c r="C141" s="97"/>
      <c r="D141" s="98"/>
      <c r="E141" s="98"/>
      <c r="F141" s="97"/>
      <c r="G141" s="97"/>
      <c r="H141" s="97"/>
      <c r="I141" s="99"/>
      <c r="J141" s="97"/>
      <c r="K141" s="97"/>
      <c r="L141" s="99"/>
    </row>
    <row r="142" spans="1:12" s="100" customFormat="1" ht="14.25">
      <c r="A142" s="101" t="s">
        <v>759</v>
      </c>
      <c r="B142" s="126" t="s">
        <v>760</v>
      </c>
      <c r="C142" s="106" t="s">
        <v>761</v>
      </c>
      <c r="D142" s="129" t="s">
        <v>762</v>
      </c>
      <c r="E142" s="129" t="s">
        <v>763</v>
      </c>
      <c r="F142" s="106" t="s">
        <v>732</v>
      </c>
      <c r="G142" s="97"/>
      <c r="H142" s="97"/>
      <c r="I142" s="99"/>
      <c r="J142" s="97"/>
      <c r="K142" s="97"/>
      <c r="L142" s="99"/>
    </row>
    <row r="143" spans="1:12" s="100" customFormat="1" ht="14.25">
      <c r="A143" s="95" t="s">
        <v>916</v>
      </c>
      <c r="B143" s="96">
        <v>3</v>
      </c>
      <c r="C143" s="97">
        <f>SUM(A143-B143)</f>
        <v>58</v>
      </c>
      <c r="D143" s="98">
        <v>12</v>
      </c>
      <c r="E143" s="97">
        <f>SUM(C143-D143)</f>
        <v>46</v>
      </c>
      <c r="F143" s="97">
        <f>E143*100/C143</f>
        <v>79.310344827586206</v>
      </c>
      <c r="G143" s="97"/>
      <c r="H143" s="97"/>
      <c r="I143" s="99"/>
      <c r="J143" s="97"/>
      <c r="K143" s="97"/>
      <c r="L143" s="99"/>
    </row>
    <row r="144" spans="1:12" s="100" customFormat="1" ht="14.25">
      <c r="A144" s="102"/>
      <c r="B144" s="103"/>
      <c r="C144" s="103"/>
      <c r="D144" s="104"/>
      <c r="E144" s="104"/>
      <c r="F144" s="130">
        <v>43709</v>
      </c>
      <c r="G144" s="103"/>
      <c r="H144" s="103"/>
      <c r="I144" s="105"/>
      <c r="J144" s="105"/>
      <c r="K144" s="105"/>
      <c r="L144" s="105"/>
    </row>
    <row r="145" spans="1:12" s="100" customFormat="1">
      <c r="A145" s="95"/>
      <c r="B145" s="96"/>
      <c r="C145" s="97"/>
      <c r="D145" s="137"/>
      <c r="E145" s="98"/>
      <c r="F145" s="97"/>
      <c r="G145" s="97"/>
      <c r="H145" s="97"/>
      <c r="I145" s="99"/>
      <c r="J145" s="97"/>
      <c r="K145" s="97"/>
      <c r="L145" s="99"/>
    </row>
    <row r="146" spans="1:12" s="100" customFormat="1">
      <c r="A146" s="95" t="s">
        <v>913</v>
      </c>
      <c r="B146" s="96" t="s">
        <v>679</v>
      </c>
      <c r="C146" s="97" t="s">
        <v>14</v>
      </c>
      <c r="D146" s="137">
        <f t="shared" ref="D146" si="421">200000/E146</f>
        <v>1941.7475728155339</v>
      </c>
      <c r="E146" s="98">
        <v>103</v>
      </c>
      <c r="F146" s="97">
        <v>103.75</v>
      </c>
      <c r="G146" s="97">
        <v>0</v>
      </c>
      <c r="H146" s="97">
        <v>0</v>
      </c>
      <c r="I146" s="99">
        <f t="shared" ref="I146:I148" si="422">SUM(F146-E146)*D146</f>
        <v>1456.3106796116504</v>
      </c>
      <c r="J146" s="97">
        <v>0</v>
      </c>
      <c r="K146" s="97">
        <f t="shared" ref="K146" si="423">SUM(G146-H146)*D146</f>
        <v>0</v>
      </c>
      <c r="L146" s="99">
        <f t="shared" ref="L146" si="424">SUM(I146:K146)</f>
        <v>1456.3106796116504</v>
      </c>
    </row>
    <row r="147" spans="1:12" s="100" customFormat="1">
      <c r="A147" s="95" t="s">
        <v>912</v>
      </c>
      <c r="B147" s="96" t="s">
        <v>160</v>
      </c>
      <c r="C147" s="97" t="s">
        <v>18</v>
      </c>
      <c r="D147" s="137">
        <f t="shared" ref="D147" si="425">200000/E147</f>
        <v>606.06060606060601</v>
      </c>
      <c r="E147" s="98">
        <v>330</v>
      </c>
      <c r="F147" s="97">
        <v>327</v>
      </c>
      <c r="G147" s="97">
        <v>324</v>
      </c>
      <c r="H147" s="97">
        <v>320</v>
      </c>
      <c r="I147" s="99">
        <f>SUM(E147-F147)*D147</f>
        <v>1818.181818181818</v>
      </c>
      <c r="J147" s="97">
        <f>SUM(F147-G147)*D147</f>
        <v>1818.181818181818</v>
      </c>
      <c r="K147" s="97">
        <f t="shared" ref="K147" si="426">SUM(G147-H147)*D147</f>
        <v>2424.242424242424</v>
      </c>
      <c r="L147" s="99">
        <f t="shared" ref="L147" si="427">SUM(I147:K147)</f>
        <v>6060.6060606060601</v>
      </c>
    </row>
    <row r="148" spans="1:12" s="100" customFormat="1">
      <c r="A148" s="95" t="s">
        <v>912</v>
      </c>
      <c r="B148" s="96" t="s">
        <v>834</v>
      </c>
      <c r="C148" s="97" t="s">
        <v>14</v>
      </c>
      <c r="D148" s="137">
        <f t="shared" ref="D148" si="428">200000/E148</f>
        <v>242.27740763173833</v>
      </c>
      <c r="E148" s="98">
        <v>825.5</v>
      </c>
      <c r="F148" s="97">
        <v>832</v>
      </c>
      <c r="G148" s="97">
        <v>0</v>
      </c>
      <c r="H148" s="97">
        <v>0</v>
      </c>
      <c r="I148" s="99">
        <f t="shared" si="422"/>
        <v>1574.803149606299</v>
      </c>
      <c r="J148" s="97">
        <v>0</v>
      </c>
      <c r="K148" s="97">
        <v>0</v>
      </c>
      <c r="L148" s="99">
        <f t="shared" ref="L148" si="429">SUM(I148:K148)</f>
        <v>1574.803149606299</v>
      </c>
    </row>
    <row r="149" spans="1:12" s="100" customFormat="1">
      <c r="A149" s="95" t="s">
        <v>911</v>
      </c>
      <c r="B149" s="96" t="s">
        <v>49</v>
      </c>
      <c r="C149" s="97" t="s">
        <v>14</v>
      </c>
      <c r="D149" s="137">
        <f t="shared" ref="D149" si="430">200000/E149</f>
        <v>50</v>
      </c>
      <c r="E149" s="98">
        <v>4000</v>
      </c>
      <c r="F149" s="97">
        <v>3978</v>
      </c>
      <c r="G149" s="97">
        <v>0</v>
      </c>
      <c r="H149" s="97">
        <v>0</v>
      </c>
      <c r="I149" s="99">
        <f t="shared" ref="I149" si="431">SUM(F149-E149)*D149</f>
        <v>-1100</v>
      </c>
      <c r="J149" s="97">
        <v>0</v>
      </c>
      <c r="K149" s="97">
        <v>0</v>
      </c>
      <c r="L149" s="99">
        <f t="shared" ref="L149" si="432">SUM(I149:K149)</f>
        <v>-1100</v>
      </c>
    </row>
    <row r="150" spans="1:12" s="100" customFormat="1">
      <c r="A150" s="95" t="s">
        <v>911</v>
      </c>
      <c r="B150" s="96" t="s">
        <v>25</v>
      </c>
      <c r="C150" s="97" t="s">
        <v>18</v>
      </c>
      <c r="D150" s="137">
        <f t="shared" ref="D150" si="433">200000/E150</f>
        <v>1393.7282229965156</v>
      </c>
      <c r="E150" s="98">
        <v>143.5</v>
      </c>
      <c r="F150" s="97">
        <v>142.5</v>
      </c>
      <c r="G150" s="97">
        <v>141.5</v>
      </c>
      <c r="H150" s="97">
        <v>0</v>
      </c>
      <c r="I150" s="99">
        <f>SUM(E150-F150)*D150</f>
        <v>1393.7282229965156</v>
      </c>
      <c r="J150" s="97">
        <f>SUM(F150-G150)*D150</f>
        <v>1393.7282229965156</v>
      </c>
      <c r="K150" s="97">
        <v>0</v>
      </c>
      <c r="L150" s="99">
        <f t="shared" ref="L150" si="434">SUM(I150:K150)</f>
        <v>2787.4564459930311</v>
      </c>
    </row>
    <row r="151" spans="1:12" s="100" customFormat="1">
      <c r="A151" s="95" t="s">
        <v>911</v>
      </c>
      <c r="B151" s="96" t="s">
        <v>68</v>
      </c>
      <c r="C151" s="97" t="s">
        <v>14</v>
      </c>
      <c r="D151" s="137">
        <f t="shared" ref="D151" si="435">200000/E151</f>
        <v>23.829381627546766</v>
      </c>
      <c r="E151" s="98">
        <v>8393</v>
      </c>
      <c r="F151" s="97">
        <v>8420</v>
      </c>
      <c r="G151" s="97">
        <v>0</v>
      </c>
      <c r="H151" s="97">
        <v>0</v>
      </c>
      <c r="I151" s="99">
        <f t="shared" ref="I151:I154" si="436">SUM(F151-E151)*D151</f>
        <v>643.3933039437627</v>
      </c>
      <c r="J151" s="97">
        <v>0</v>
      </c>
      <c r="K151" s="97">
        <v>0</v>
      </c>
      <c r="L151" s="99">
        <f t="shared" ref="L151" si="437">SUM(I151:K151)</f>
        <v>643.3933039437627</v>
      </c>
    </row>
    <row r="152" spans="1:12" s="100" customFormat="1">
      <c r="A152" s="95" t="s">
        <v>911</v>
      </c>
      <c r="B152" s="96" t="s">
        <v>268</v>
      </c>
      <c r="C152" s="97" t="s">
        <v>14</v>
      </c>
      <c r="D152" s="137">
        <f t="shared" ref="D152" si="438">200000/E152</f>
        <v>214.13276231263384</v>
      </c>
      <c r="E152" s="98">
        <v>934</v>
      </c>
      <c r="F152" s="97">
        <v>942</v>
      </c>
      <c r="G152" s="97">
        <v>0</v>
      </c>
      <c r="H152" s="97">
        <v>0</v>
      </c>
      <c r="I152" s="99">
        <v>0</v>
      </c>
      <c r="J152" s="97">
        <v>0</v>
      </c>
      <c r="K152" s="97">
        <v>0</v>
      </c>
      <c r="L152" s="99">
        <v>0</v>
      </c>
    </row>
    <row r="153" spans="1:12" s="100" customFormat="1">
      <c r="A153" s="95" t="s">
        <v>910</v>
      </c>
      <c r="B153" s="96" t="s">
        <v>89</v>
      </c>
      <c r="C153" s="97" t="s">
        <v>18</v>
      </c>
      <c r="D153" s="137">
        <f t="shared" ref="D153" si="439">200000/E153</f>
        <v>716.84587813620067</v>
      </c>
      <c r="E153" s="98">
        <v>279</v>
      </c>
      <c r="F153" s="97">
        <v>277</v>
      </c>
      <c r="G153" s="97">
        <v>275</v>
      </c>
      <c r="H153" s="97">
        <v>0</v>
      </c>
      <c r="I153" s="99">
        <f>SUM(E153-F153)*D153</f>
        <v>1433.6917562724013</v>
      </c>
      <c r="J153" s="97">
        <f>SUM(F153-G153)*D153</f>
        <v>1433.6917562724013</v>
      </c>
      <c r="K153" s="97">
        <v>0</v>
      </c>
      <c r="L153" s="99">
        <f t="shared" ref="L153" si="440">SUM(I153:K153)</f>
        <v>2867.3835125448027</v>
      </c>
    </row>
    <row r="154" spans="1:12" s="100" customFormat="1">
      <c r="A154" s="95" t="s">
        <v>910</v>
      </c>
      <c r="B154" s="96" t="s">
        <v>77</v>
      </c>
      <c r="C154" s="97" t="s">
        <v>14</v>
      </c>
      <c r="D154" s="137">
        <f t="shared" ref="D154" si="441">200000/E154</f>
        <v>336.1344537815126</v>
      </c>
      <c r="E154" s="98">
        <v>595</v>
      </c>
      <c r="F154" s="97">
        <v>599</v>
      </c>
      <c r="G154" s="97">
        <v>0</v>
      </c>
      <c r="H154" s="97">
        <v>0</v>
      </c>
      <c r="I154" s="99">
        <f t="shared" si="436"/>
        <v>1344.5378151260504</v>
      </c>
      <c r="J154" s="97">
        <v>0</v>
      </c>
      <c r="K154" s="97">
        <f t="shared" ref="K154" si="442">SUM(H154-G154)*D154</f>
        <v>0</v>
      </c>
      <c r="L154" s="99">
        <f t="shared" ref="L154" si="443">SUM(I154:K154)</f>
        <v>1344.5378151260504</v>
      </c>
    </row>
    <row r="155" spans="1:12" s="100" customFormat="1">
      <c r="A155" s="95" t="s">
        <v>909</v>
      </c>
      <c r="B155" s="96" t="s">
        <v>72</v>
      </c>
      <c r="C155" s="97" t="s">
        <v>14</v>
      </c>
      <c r="D155" s="137">
        <f t="shared" ref="D155" si="444">200000/E155</f>
        <v>1036.2694300518135</v>
      </c>
      <c r="E155" s="98">
        <v>193</v>
      </c>
      <c r="F155" s="97">
        <v>194.25</v>
      </c>
      <c r="G155" s="97">
        <v>196</v>
      </c>
      <c r="H155" s="97">
        <v>198</v>
      </c>
      <c r="I155" s="99">
        <f t="shared" ref="I155" si="445">SUM(F155-E155)*D155</f>
        <v>1295.3367875647668</v>
      </c>
      <c r="J155" s="97">
        <f>SUM(G155-F155)*D155</f>
        <v>1813.4715025906737</v>
      </c>
      <c r="K155" s="97">
        <f t="shared" ref="K155" si="446">SUM(H155-G155)*D155</f>
        <v>2072.538860103627</v>
      </c>
      <c r="L155" s="99">
        <f t="shared" ref="L155" si="447">SUM(I155:K155)</f>
        <v>5181.3471502590673</v>
      </c>
    </row>
    <row r="156" spans="1:12" s="100" customFormat="1">
      <c r="A156" s="95" t="s">
        <v>909</v>
      </c>
      <c r="B156" s="96" t="s">
        <v>90</v>
      </c>
      <c r="C156" s="97" t="s">
        <v>14</v>
      </c>
      <c r="D156" s="137">
        <f t="shared" ref="D156" si="448">200000/E156</f>
        <v>1298.7012987012988</v>
      </c>
      <c r="E156" s="98">
        <v>154</v>
      </c>
      <c r="F156" s="97">
        <v>155</v>
      </c>
      <c r="G156" s="97">
        <v>156</v>
      </c>
      <c r="H156" s="97">
        <v>157</v>
      </c>
      <c r="I156" s="99">
        <f t="shared" ref="I156" si="449">SUM(F156-E156)*D156</f>
        <v>1298.7012987012988</v>
      </c>
      <c r="J156" s="97">
        <f>SUM(G156-F156)*D156</f>
        <v>1298.7012987012988</v>
      </c>
      <c r="K156" s="97">
        <f t="shared" ref="K156" si="450">SUM(H156-G156)*D156</f>
        <v>1298.7012987012988</v>
      </c>
      <c r="L156" s="99">
        <f t="shared" ref="L156" si="451">SUM(I156:K156)</f>
        <v>3896.1038961038967</v>
      </c>
    </row>
    <row r="157" spans="1:12" s="100" customFormat="1">
      <c r="A157" s="95" t="s">
        <v>909</v>
      </c>
      <c r="B157" s="96" t="s">
        <v>368</v>
      </c>
      <c r="C157" s="97" t="s">
        <v>14</v>
      </c>
      <c r="D157" s="137">
        <f t="shared" ref="D157" si="452">200000/E157</f>
        <v>1851.851851851852</v>
      </c>
      <c r="E157" s="98">
        <v>108</v>
      </c>
      <c r="F157" s="97">
        <v>109</v>
      </c>
      <c r="G157" s="97">
        <v>0</v>
      </c>
      <c r="H157" s="97">
        <v>0</v>
      </c>
      <c r="I157" s="99">
        <f t="shared" ref="I157" si="453">SUM(F157-E157)*D157</f>
        <v>1851.851851851852</v>
      </c>
      <c r="J157" s="97">
        <v>0</v>
      </c>
      <c r="K157" s="97">
        <v>0</v>
      </c>
      <c r="L157" s="99">
        <f t="shared" ref="L157" si="454">SUM(I157:K157)</f>
        <v>1851.851851851852</v>
      </c>
    </row>
    <row r="158" spans="1:12" s="100" customFormat="1">
      <c r="A158" s="95" t="s">
        <v>909</v>
      </c>
      <c r="B158" s="96" t="s">
        <v>736</v>
      </c>
      <c r="C158" s="97" t="s">
        <v>14</v>
      </c>
      <c r="D158" s="137">
        <f t="shared" ref="D158" si="455">200000/E158</f>
        <v>478.46889952153111</v>
      </c>
      <c r="E158" s="98">
        <v>418</v>
      </c>
      <c r="F158" s="97">
        <v>414</v>
      </c>
      <c r="G158" s="97">
        <v>0</v>
      </c>
      <c r="H158" s="97">
        <v>0</v>
      </c>
      <c r="I158" s="99">
        <f t="shared" ref="I158" si="456">SUM(F158-E158)*D158</f>
        <v>-1913.8755980861245</v>
      </c>
      <c r="J158" s="97">
        <v>0</v>
      </c>
      <c r="K158" s="97">
        <v>0</v>
      </c>
      <c r="L158" s="99">
        <f t="shared" ref="L158" si="457">SUM(I158:K158)</f>
        <v>-1913.8755980861245</v>
      </c>
    </row>
    <row r="159" spans="1:12" s="100" customFormat="1">
      <c r="A159" s="95" t="s">
        <v>907</v>
      </c>
      <c r="B159" s="96" t="s">
        <v>74</v>
      </c>
      <c r="C159" s="97" t="s">
        <v>14</v>
      </c>
      <c r="D159" s="137">
        <f t="shared" ref="D159" si="458">200000/E159</f>
        <v>109.89010989010988</v>
      </c>
      <c r="E159" s="98">
        <v>1820</v>
      </c>
      <c r="F159" s="97">
        <v>1830</v>
      </c>
      <c r="G159" s="97">
        <v>1840</v>
      </c>
      <c r="H159" s="97">
        <v>1850</v>
      </c>
      <c r="I159" s="99">
        <f t="shared" ref="I159" si="459">SUM(F159-E159)*D159</f>
        <v>1098.9010989010987</v>
      </c>
      <c r="J159" s="97">
        <f>SUM(G159-F159)*D159</f>
        <v>1098.9010989010987</v>
      </c>
      <c r="K159" s="97">
        <f t="shared" ref="K159" si="460">SUM(H159-G159)*D159</f>
        <v>1098.9010989010987</v>
      </c>
      <c r="L159" s="99">
        <f t="shared" ref="L159" si="461">SUM(I159:K159)</f>
        <v>3296.7032967032965</v>
      </c>
    </row>
    <row r="160" spans="1:12" s="100" customFormat="1">
      <c r="A160" s="95" t="s">
        <v>907</v>
      </c>
      <c r="B160" s="96" t="s">
        <v>908</v>
      </c>
      <c r="C160" s="97" t="s">
        <v>14</v>
      </c>
      <c r="D160" s="137">
        <f t="shared" ref="D160" si="462">200000/E160</f>
        <v>341.88034188034186</v>
      </c>
      <c r="E160" s="98">
        <v>585</v>
      </c>
      <c r="F160" s="97">
        <v>589</v>
      </c>
      <c r="G160" s="97">
        <v>593</v>
      </c>
      <c r="H160" s="97">
        <v>0</v>
      </c>
      <c r="I160" s="99">
        <f t="shared" ref="I160" si="463">SUM(F160-E160)*D160</f>
        <v>1367.5213675213674</v>
      </c>
      <c r="J160" s="97">
        <f>SUM(G160-F160)*D160</f>
        <v>1367.5213675213674</v>
      </c>
      <c r="K160" s="97">
        <v>0</v>
      </c>
      <c r="L160" s="99">
        <f t="shared" ref="L160" si="464">SUM(I160:K160)</f>
        <v>2735.0427350427349</v>
      </c>
    </row>
    <row r="161" spans="1:12" s="100" customFormat="1">
      <c r="A161" s="95" t="s">
        <v>907</v>
      </c>
      <c r="B161" s="96" t="s">
        <v>751</v>
      </c>
      <c r="C161" s="97" t="s">
        <v>14</v>
      </c>
      <c r="D161" s="137">
        <f t="shared" ref="D161" si="465">200000/E161</f>
        <v>129.36610608020698</v>
      </c>
      <c r="E161" s="98">
        <v>1546</v>
      </c>
      <c r="F161" s="97">
        <v>1535</v>
      </c>
      <c r="G161" s="97">
        <v>0</v>
      </c>
      <c r="H161" s="97">
        <v>0</v>
      </c>
      <c r="I161" s="99">
        <f t="shared" ref="I161" si="466">SUM(F161-E161)*D161</f>
        <v>-1423.0271668822768</v>
      </c>
      <c r="J161" s="97">
        <v>0</v>
      </c>
      <c r="K161" s="97">
        <v>0</v>
      </c>
      <c r="L161" s="99">
        <f t="shared" ref="L161" si="467">SUM(I161:K161)</f>
        <v>-1423.0271668822768</v>
      </c>
    </row>
    <row r="162" spans="1:12" s="100" customFormat="1">
      <c r="A162" s="95" t="s">
        <v>906</v>
      </c>
      <c r="B162" s="96" t="s">
        <v>695</v>
      </c>
      <c r="C162" s="97" t="s">
        <v>14</v>
      </c>
      <c r="D162" s="137">
        <f t="shared" ref="D162" si="468">200000/E162</f>
        <v>1182.0330969267141</v>
      </c>
      <c r="E162" s="98">
        <v>169.2</v>
      </c>
      <c r="F162" s="97">
        <v>170.2</v>
      </c>
      <c r="G162" s="97">
        <v>171</v>
      </c>
      <c r="H162" s="97">
        <v>173</v>
      </c>
      <c r="I162" s="99">
        <f t="shared" ref="I162:I164" si="469">SUM(F162-E162)*D162</f>
        <v>1182.0330969267141</v>
      </c>
      <c r="J162" s="97">
        <f>SUM(G162-F162)*D162</f>
        <v>945.6264775413847</v>
      </c>
      <c r="K162" s="97">
        <f t="shared" ref="K162" si="470">SUM(H162-G162)*D162</f>
        <v>2364.0661938534281</v>
      </c>
      <c r="L162" s="99">
        <f t="shared" ref="L162" si="471">SUM(I162:K162)</f>
        <v>4491.7257683215266</v>
      </c>
    </row>
    <row r="163" spans="1:12" s="100" customFormat="1">
      <c r="A163" s="95" t="s">
        <v>906</v>
      </c>
      <c r="B163" s="96" t="s">
        <v>77</v>
      </c>
      <c r="C163" s="97" t="s">
        <v>18</v>
      </c>
      <c r="D163" s="137">
        <f t="shared" ref="D163" si="472">200000/E163</f>
        <v>366.30036630036631</v>
      </c>
      <c r="E163" s="98">
        <v>546</v>
      </c>
      <c r="F163" s="97">
        <v>540.04999999999995</v>
      </c>
      <c r="G163" s="97">
        <v>0</v>
      </c>
      <c r="H163" s="97">
        <v>0</v>
      </c>
      <c r="I163" s="99">
        <f>SUM(E163-F163)*D163</f>
        <v>2179.487179487196</v>
      </c>
      <c r="J163" s="97">
        <v>0</v>
      </c>
      <c r="K163" s="97">
        <f t="shared" ref="K163" si="473">SUM(H163-G163)*D163</f>
        <v>0</v>
      </c>
      <c r="L163" s="99">
        <f t="shared" ref="L163" si="474">SUM(I163:K163)</f>
        <v>2179.487179487196</v>
      </c>
    </row>
    <row r="164" spans="1:12" s="100" customFormat="1">
      <c r="A164" s="95" t="s">
        <v>906</v>
      </c>
      <c r="B164" s="96" t="s">
        <v>46</v>
      </c>
      <c r="C164" s="97" t="s">
        <v>14</v>
      </c>
      <c r="D164" s="137">
        <f t="shared" ref="D164" si="475">200000/E164</f>
        <v>1550.3875968992247</v>
      </c>
      <c r="E164" s="98">
        <v>129</v>
      </c>
      <c r="F164" s="97">
        <v>130</v>
      </c>
      <c r="G164" s="97">
        <v>0</v>
      </c>
      <c r="H164" s="97">
        <v>0</v>
      </c>
      <c r="I164" s="99">
        <f t="shared" si="469"/>
        <v>1550.3875968992247</v>
      </c>
      <c r="J164" s="97">
        <v>0</v>
      </c>
      <c r="K164" s="97">
        <f t="shared" ref="K164" si="476">SUM(H164-G164)*D164</f>
        <v>0</v>
      </c>
      <c r="L164" s="99">
        <f t="shared" ref="L164" si="477">SUM(I164:K164)</f>
        <v>1550.3875968992247</v>
      </c>
    </row>
    <row r="165" spans="1:12" s="100" customFormat="1">
      <c r="A165" s="95" t="s">
        <v>906</v>
      </c>
      <c r="B165" s="96" t="s">
        <v>379</v>
      </c>
      <c r="C165" s="97" t="s">
        <v>14</v>
      </c>
      <c r="D165" s="137">
        <f t="shared" ref="D165" si="478">200000/E165</f>
        <v>2312.1387283236995</v>
      </c>
      <c r="E165" s="98">
        <v>86.5</v>
      </c>
      <c r="F165" s="97">
        <v>86.5</v>
      </c>
      <c r="G165" s="97">
        <v>0</v>
      </c>
      <c r="H165" s="97">
        <v>0</v>
      </c>
      <c r="I165" s="99">
        <f t="shared" ref="I165" si="479">SUM(F165-E165)*D165</f>
        <v>0</v>
      </c>
      <c r="J165" s="97">
        <v>0</v>
      </c>
      <c r="K165" s="97">
        <f t="shared" ref="K165" si="480">SUM(H165-G165)*D165</f>
        <v>0</v>
      </c>
      <c r="L165" s="99">
        <f t="shared" ref="L165" si="481">SUM(I165:K165)</f>
        <v>0</v>
      </c>
    </row>
    <row r="166" spans="1:12" s="100" customFormat="1">
      <c r="A166" s="95" t="s">
        <v>905</v>
      </c>
      <c r="B166" s="96" t="s">
        <v>25</v>
      </c>
      <c r="C166" s="97" t="s">
        <v>18</v>
      </c>
      <c r="D166" s="137">
        <f t="shared" ref="D166" si="482">200000/E166</f>
        <v>1290.3225806451612</v>
      </c>
      <c r="E166" s="98">
        <v>155</v>
      </c>
      <c r="F166" s="97">
        <v>154</v>
      </c>
      <c r="G166" s="97">
        <v>153</v>
      </c>
      <c r="H166" s="97">
        <v>152</v>
      </c>
      <c r="I166" s="99">
        <f>SUM(E166-F166)*D166</f>
        <v>1290.3225806451612</v>
      </c>
      <c r="J166" s="97">
        <f>SUM(F166-G166)*D166</f>
        <v>1290.3225806451612</v>
      </c>
      <c r="K166" s="97">
        <f t="shared" ref="K166" si="483">SUM(G166-H166)*D166</f>
        <v>1290.3225806451612</v>
      </c>
      <c r="L166" s="99">
        <f t="shared" ref="L166" si="484">SUM(I166:K166)</f>
        <v>3870.9677419354839</v>
      </c>
    </row>
    <row r="167" spans="1:12" s="100" customFormat="1">
      <c r="A167" s="95" t="s">
        <v>905</v>
      </c>
      <c r="B167" s="96" t="s">
        <v>75</v>
      </c>
      <c r="C167" s="97" t="s">
        <v>18</v>
      </c>
      <c r="D167" s="137">
        <f t="shared" ref="D167" si="485">200000/E167</f>
        <v>1290.3225806451612</v>
      </c>
      <c r="E167" s="98">
        <v>155</v>
      </c>
      <c r="F167" s="97">
        <v>154</v>
      </c>
      <c r="G167" s="97">
        <v>153</v>
      </c>
      <c r="H167" s="97">
        <v>152</v>
      </c>
      <c r="I167" s="99">
        <f>SUM(E167-F167)*D167</f>
        <v>1290.3225806451612</v>
      </c>
      <c r="J167" s="97">
        <f>SUM(F167-G167)*D167</f>
        <v>1290.3225806451612</v>
      </c>
      <c r="K167" s="97">
        <f t="shared" ref="K167" si="486">SUM(G167-H167)*D167</f>
        <v>1290.3225806451612</v>
      </c>
      <c r="L167" s="99">
        <f t="shared" ref="L167" si="487">SUM(I167:K167)</f>
        <v>3870.9677419354839</v>
      </c>
    </row>
    <row r="168" spans="1:12" s="100" customFormat="1">
      <c r="A168" s="95" t="s">
        <v>905</v>
      </c>
      <c r="B168" s="96" t="s">
        <v>193</v>
      </c>
      <c r="C168" s="97" t="s">
        <v>18</v>
      </c>
      <c r="D168" s="137">
        <f t="shared" ref="D168" si="488">200000/E168</f>
        <v>3508.7719298245615</v>
      </c>
      <c r="E168" s="98">
        <v>57</v>
      </c>
      <c r="F168" s="97">
        <v>56.5</v>
      </c>
      <c r="G168" s="97">
        <v>0</v>
      </c>
      <c r="H168" s="97">
        <v>0</v>
      </c>
      <c r="I168" s="99">
        <f>SUM(E168-F168)*D168</f>
        <v>1754.3859649122808</v>
      </c>
      <c r="J168" s="97">
        <v>0</v>
      </c>
      <c r="K168" s="97">
        <f t="shared" ref="K168" si="489">SUM(G168-H168)*D168</f>
        <v>0</v>
      </c>
      <c r="L168" s="99">
        <f t="shared" ref="L168" si="490">SUM(I168:K168)</f>
        <v>1754.3859649122808</v>
      </c>
    </row>
    <row r="169" spans="1:12" s="100" customFormat="1">
      <c r="A169" s="95" t="s">
        <v>905</v>
      </c>
      <c r="B169" s="96" t="s">
        <v>101</v>
      </c>
      <c r="C169" s="97" t="s">
        <v>14</v>
      </c>
      <c r="D169" s="137">
        <f t="shared" ref="D169" si="491">200000/E169</f>
        <v>120.84592145015105</v>
      </c>
      <c r="E169" s="98">
        <v>1655</v>
      </c>
      <c r="F169" s="97">
        <v>1645</v>
      </c>
      <c r="G169" s="97">
        <v>0</v>
      </c>
      <c r="H169" s="97">
        <v>0</v>
      </c>
      <c r="I169" s="99">
        <f t="shared" ref="I169" si="492">SUM(F169-E169)*D169</f>
        <v>-1208.4592145015106</v>
      </c>
      <c r="J169" s="97">
        <v>0</v>
      </c>
      <c r="K169" s="97">
        <f t="shared" ref="K169" si="493">SUM(G169-H169)*D169</f>
        <v>0</v>
      </c>
      <c r="L169" s="99">
        <f t="shared" ref="L169" si="494">SUM(I169:K169)</f>
        <v>-1208.4592145015106</v>
      </c>
    </row>
    <row r="170" spans="1:12" s="100" customFormat="1">
      <c r="A170" s="95" t="s">
        <v>903</v>
      </c>
      <c r="B170" s="96" t="s">
        <v>164</v>
      </c>
      <c r="C170" s="97" t="s">
        <v>18</v>
      </c>
      <c r="D170" s="137">
        <f t="shared" ref="D170" si="495">200000/E170</f>
        <v>162.60162601626016</v>
      </c>
      <c r="E170" s="98">
        <v>1230</v>
      </c>
      <c r="F170" s="97">
        <v>1220</v>
      </c>
      <c r="G170" s="97">
        <v>1210</v>
      </c>
      <c r="H170" s="97">
        <v>1200</v>
      </c>
      <c r="I170" s="99">
        <f>SUM(E170-F170)*D170</f>
        <v>1626.0162601626016</v>
      </c>
      <c r="J170" s="97">
        <f>SUM(F170-G170)*D170</f>
        <v>1626.0162601626016</v>
      </c>
      <c r="K170" s="97">
        <f t="shared" ref="K170" si="496">SUM(G170-H170)*D170</f>
        <v>1626.0162601626016</v>
      </c>
      <c r="L170" s="99">
        <f t="shared" ref="L170" si="497">SUM(I170:K170)</f>
        <v>4878.0487804878048</v>
      </c>
    </row>
    <row r="171" spans="1:12" s="100" customFormat="1">
      <c r="A171" s="95" t="s">
        <v>903</v>
      </c>
      <c r="B171" s="96" t="s">
        <v>737</v>
      </c>
      <c r="C171" s="97" t="s">
        <v>14</v>
      </c>
      <c r="D171" s="137">
        <f t="shared" ref="D171" si="498">200000/E171</f>
        <v>1307.18954248366</v>
      </c>
      <c r="E171" s="98">
        <v>153</v>
      </c>
      <c r="F171" s="97">
        <v>154</v>
      </c>
      <c r="G171" s="97">
        <v>0</v>
      </c>
      <c r="H171" s="97">
        <v>0</v>
      </c>
      <c r="I171" s="99">
        <f t="shared" ref="I171:I174" si="499">SUM(F171-E171)*D171</f>
        <v>1307.18954248366</v>
      </c>
      <c r="J171" s="97">
        <v>0</v>
      </c>
      <c r="K171" s="97">
        <v>0</v>
      </c>
      <c r="L171" s="99">
        <f t="shared" ref="L171" si="500">SUM(I171:K171)</f>
        <v>1307.18954248366</v>
      </c>
    </row>
    <row r="172" spans="1:12" s="100" customFormat="1">
      <c r="A172" s="95" t="s">
        <v>903</v>
      </c>
      <c r="B172" s="96" t="s">
        <v>904</v>
      </c>
      <c r="C172" s="97" t="s">
        <v>18</v>
      </c>
      <c r="D172" s="137">
        <f t="shared" ref="D172" si="501">200000/E172</f>
        <v>515.99587203302372</v>
      </c>
      <c r="E172" s="98">
        <v>387.6</v>
      </c>
      <c r="F172" s="97">
        <v>390</v>
      </c>
      <c r="G172" s="97">
        <v>0</v>
      </c>
      <c r="H172" s="97">
        <v>0</v>
      </c>
      <c r="I172" s="99">
        <f>SUM(E172-F172)*D172</f>
        <v>-1238.3900928792452</v>
      </c>
      <c r="J172" s="97">
        <v>0</v>
      </c>
      <c r="K172" s="97">
        <f t="shared" ref="K172" si="502">SUM(G172-H172)*D172</f>
        <v>0</v>
      </c>
      <c r="L172" s="99">
        <f t="shared" ref="L172" si="503">SUM(I172:K172)</f>
        <v>-1238.3900928792452</v>
      </c>
    </row>
    <row r="173" spans="1:12" s="100" customFormat="1">
      <c r="A173" s="95" t="s">
        <v>902</v>
      </c>
      <c r="B173" s="96" t="s">
        <v>68</v>
      </c>
      <c r="C173" s="97" t="s">
        <v>14</v>
      </c>
      <c r="D173" s="137">
        <f t="shared" ref="D173" si="504">200000/E173</f>
        <v>27.586206896551722</v>
      </c>
      <c r="E173" s="98">
        <v>7250</v>
      </c>
      <c r="F173" s="97">
        <v>7220</v>
      </c>
      <c r="G173" s="97">
        <v>7180</v>
      </c>
      <c r="H173" s="97">
        <v>0</v>
      </c>
      <c r="I173" s="99">
        <f>SUM(E173-F173)*D173</f>
        <v>827.58620689655163</v>
      </c>
      <c r="J173" s="97">
        <f>SUM(F173-G173)*D173</f>
        <v>1103.4482758620688</v>
      </c>
      <c r="K173" s="97">
        <v>0</v>
      </c>
      <c r="L173" s="99">
        <f t="shared" ref="L173" si="505">SUM(I173:K173)</f>
        <v>1931.0344827586205</v>
      </c>
    </row>
    <row r="174" spans="1:12" s="100" customFormat="1">
      <c r="A174" s="95" t="s">
        <v>902</v>
      </c>
      <c r="B174" s="96" t="s">
        <v>164</v>
      </c>
      <c r="C174" s="97" t="s">
        <v>14</v>
      </c>
      <c r="D174" s="137">
        <f t="shared" ref="D174" si="506">200000/E174</f>
        <v>140.8450704225352</v>
      </c>
      <c r="E174" s="98">
        <v>1420</v>
      </c>
      <c r="F174" s="97">
        <v>1430</v>
      </c>
      <c r="G174" s="97">
        <v>1440</v>
      </c>
      <c r="H174" s="97">
        <v>1450</v>
      </c>
      <c r="I174" s="99">
        <f t="shared" si="499"/>
        <v>1408.450704225352</v>
      </c>
      <c r="J174" s="97">
        <f>SUM(G174-F174)*D174</f>
        <v>1408.450704225352</v>
      </c>
      <c r="K174" s="97">
        <f t="shared" ref="K174" si="507">SUM(H174-G174)*D174</f>
        <v>1408.450704225352</v>
      </c>
      <c r="L174" s="99">
        <f t="shared" ref="L174" si="508">SUM(I174:K174)</f>
        <v>4225.3521126760561</v>
      </c>
    </row>
    <row r="175" spans="1:12" s="100" customFormat="1">
      <c r="A175" s="95" t="s">
        <v>902</v>
      </c>
      <c r="B175" s="96" t="s">
        <v>160</v>
      </c>
      <c r="C175" s="97" t="s">
        <v>14</v>
      </c>
      <c r="D175" s="137">
        <f t="shared" ref="D175" si="509">200000/E175</f>
        <v>535.47523427041494</v>
      </c>
      <c r="E175" s="98">
        <v>373.5</v>
      </c>
      <c r="F175" s="97">
        <v>376.5</v>
      </c>
      <c r="G175" s="97">
        <v>380</v>
      </c>
      <c r="H175" s="97">
        <v>384</v>
      </c>
      <c r="I175" s="99">
        <f t="shared" ref="I175" si="510">SUM(F175-E175)*D175</f>
        <v>1606.4257028112447</v>
      </c>
      <c r="J175" s="97">
        <f>SUM(G175-F175)*D175</f>
        <v>1874.1633199464522</v>
      </c>
      <c r="K175" s="97">
        <f t="shared" ref="K175" si="511">SUM(H175-G175)*D175</f>
        <v>2141.9009370816598</v>
      </c>
      <c r="L175" s="99">
        <f t="shared" ref="L175" si="512">SUM(I175:K175)</f>
        <v>5622.4899598393567</v>
      </c>
    </row>
    <row r="176" spans="1:12" s="100" customFormat="1">
      <c r="A176" s="95" t="s">
        <v>902</v>
      </c>
      <c r="B176" s="96" t="s">
        <v>37</v>
      </c>
      <c r="C176" s="97" t="s">
        <v>14</v>
      </c>
      <c r="D176" s="137">
        <f t="shared" ref="D176" si="513">200000/E176</f>
        <v>493.82716049382714</v>
      </c>
      <c r="E176" s="98">
        <v>405</v>
      </c>
      <c r="F176" s="97">
        <v>401</v>
      </c>
      <c r="G176" s="97">
        <v>0</v>
      </c>
      <c r="H176" s="97">
        <v>0</v>
      </c>
      <c r="I176" s="99">
        <f t="shared" ref="I176" si="514">SUM(F176-E176)*D176</f>
        <v>-1975.3086419753085</v>
      </c>
      <c r="J176" s="97">
        <v>0</v>
      </c>
      <c r="K176" s="97">
        <v>0</v>
      </c>
      <c r="L176" s="99">
        <f t="shared" ref="L176" si="515">SUM(I176:K176)</f>
        <v>-1975.3086419753085</v>
      </c>
    </row>
    <row r="177" spans="1:12" s="100" customFormat="1">
      <c r="A177" s="95" t="s">
        <v>901</v>
      </c>
      <c r="B177" s="96" t="s">
        <v>78</v>
      </c>
      <c r="C177" s="97" t="s">
        <v>18</v>
      </c>
      <c r="D177" s="137">
        <f t="shared" ref="D177" si="516">200000/E177</f>
        <v>1941.7475728155339</v>
      </c>
      <c r="E177" s="98">
        <v>103</v>
      </c>
      <c r="F177" s="97">
        <v>102</v>
      </c>
      <c r="G177" s="97">
        <v>0</v>
      </c>
      <c r="H177" s="97">
        <v>0</v>
      </c>
      <c r="I177" s="99">
        <f>SUM(E177-F177)*D177</f>
        <v>1941.7475728155339</v>
      </c>
      <c r="J177" s="97">
        <v>0</v>
      </c>
      <c r="K177" s="97">
        <v>0</v>
      </c>
      <c r="L177" s="99">
        <f t="shared" ref="L177" si="517">SUM(I177:K177)</f>
        <v>1941.7475728155339</v>
      </c>
    </row>
    <row r="178" spans="1:12" s="100" customFormat="1">
      <c r="A178" s="95" t="s">
        <v>901</v>
      </c>
      <c r="B178" s="96" t="s">
        <v>379</v>
      </c>
      <c r="C178" s="97" t="s">
        <v>14</v>
      </c>
      <c r="D178" s="137">
        <f t="shared" ref="D178" si="518">200000/E178</f>
        <v>2380.9523809523807</v>
      </c>
      <c r="E178" s="98">
        <v>84</v>
      </c>
      <c r="F178" s="97">
        <v>84.75</v>
      </c>
      <c r="G178" s="97">
        <v>85.5</v>
      </c>
      <c r="H178" s="97">
        <v>0</v>
      </c>
      <c r="I178" s="99">
        <f t="shared" ref="I178" si="519">SUM(F178-E178)*D178</f>
        <v>1785.7142857142856</v>
      </c>
      <c r="J178" s="97">
        <f>SUM(G178-F178)*D178</f>
        <v>1785.7142857142856</v>
      </c>
      <c r="K178" s="97">
        <v>0</v>
      </c>
      <c r="L178" s="99">
        <f t="shared" ref="L178" si="520">SUM(I178:K178)</f>
        <v>3571.4285714285711</v>
      </c>
    </row>
    <row r="179" spans="1:12" s="100" customFormat="1">
      <c r="A179" s="95" t="s">
        <v>901</v>
      </c>
      <c r="B179" s="96" t="s">
        <v>900</v>
      </c>
      <c r="C179" s="97" t="s">
        <v>14</v>
      </c>
      <c r="D179" s="137">
        <f t="shared" ref="D179" si="521">200000/E179</f>
        <v>386.10038610038612</v>
      </c>
      <c r="E179" s="98">
        <v>518</v>
      </c>
      <c r="F179" s="97">
        <v>522</v>
      </c>
      <c r="G179" s="97">
        <v>0</v>
      </c>
      <c r="H179" s="97">
        <v>0</v>
      </c>
      <c r="I179" s="99">
        <f t="shared" ref="I179" si="522">SUM(F179-E179)*D179</f>
        <v>1544.4015444015445</v>
      </c>
      <c r="J179" s="97">
        <v>0</v>
      </c>
      <c r="K179" s="97">
        <v>0</v>
      </c>
      <c r="L179" s="99">
        <f t="shared" ref="L179" si="523">SUM(I179:K179)</f>
        <v>1544.4015444015445</v>
      </c>
    </row>
    <row r="180" spans="1:12" s="100" customFormat="1">
      <c r="A180" s="95" t="s">
        <v>899</v>
      </c>
      <c r="B180" s="96" t="s">
        <v>723</v>
      </c>
      <c r="C180" s="97" t="s">
        <v>14</v>
      </c>
      <c r="D180" s="137">
        <f t="shared" ref="D180" si="524">200000/E180</f>
        <v>390.625</v>
      </c>
      <c r="E180" s="98">
        <v>512</v>
      </c>
      <c r="F180" s="97">
        <v>516</v>
      </c>
      <c r="G180" s="97">
        <v>0</v>
      </c>
      <c r="H180" s="97">
        <v>0</v>
      </c>
      <c r="I180" s="99">
        <f t="shared" ref="I180" si="525">SUM(F180-E180)*D180</f>
        <v>1562.5</v>
      </c>
      <c r="J180" s="97">
        <v>0</v>
      </c>
      <c r="K180" s="97">
        <v>0</v>
      </c>
      <c r="L180" s="99">
        <f t="shared" ref="L180" si="526">SUM(I180:K180)</f>
        <v>1562.5</v>
      </c>
    </row>
    <row r="181" spans="1:12" s="100" customFormat="1">
      <c r="A181" s="95" t="s">
        <v>899</v>
      </c>
      <c r="B181" s="96" t="s">
        <v>49</v>
      </c>
      <c r="C181" s="97" t="s">
        <v>14</v>
      </c>
      <c r="D181" s="137">
        <f t="shared" ref="D181:D182" si="527">200000/E181</f>
        <v>58.565153733528554</v>
      </c>
      <c r="E181" s="98">
        <v>3415</v>
      </c>
      <c r="F181" s="97">
        <v>3430</v>
      </c>
      <c r="G181" s="97">
        <v>0</v>
      </c>
      <c r="H181" s="97">
        <v>0</v>
      </c>
      <c r="I181" s="99">
        <f t="shared" ref="I181" si="528">SUM(F181-E181)*D181</f>
        <v>878.47730600292834</v>
      </c>
      <c r="J181" s="97">
        <v>0</v>
      </c>
      <c r="K181" s="97">
        <v>0</v>
      </c>
      <c r="L181" s="99">
        <f t="shared" ref="L181" si="529">SUM(I181:K181)</f>
        <v>878.47730600292834</v>
      </c>
    </row>
    <row r="182" spans="1:12" s="100" customFormat="1">
      <c r="A182" s="95" t="s">
        <v>898</v>
      </c>
      <c r="B182" s="96" t="s">
        <v>171</v>
      </c>
      <c r="C182" s="97" t="s">
        <v>14</v>
      </c>
      <c r="D182" s="137">
        <f t="shared" si="527"/>
        <v>87.912087912087912</v>
      </c>
      <c r="E182" s="98">
        <v>2275</v>
      </c>
      <c r="F182" s="97">
        <v>2285</v>
      </c>
      <c r="G182" s="97">
        <v>0</v>
      </c>
      <c r="H182" s="97">
        <v>0</v>
      </c>
      <c r="I182" s="99">
        <f t="shared" ref="I182" si="530">SUM(F182-E182)*D182</f>
        <v>879.12087912087918</v>
      </c>
      <c r="J182" s="97">
        <v>0</v>
      </c>
      <c r="K182" s="97">
        <v>0</v>
      </c>
      <c r="L182" s="99">
        <f t="shared" ref="L182" si="531">SUM(I182:K182)</f>
        <v>879.12087912087918</v>
      </c>
    </row>
    <row r="183" spans="1:12" s="100" customFormat="1">
      <c r="A183" s="95" t="s">
        <v>898</v>
      </c>
      <c r="B183" s="96" t="s">
        <v>379</v>
      </c>
      <c r="C183" s="97" t="s">
        <v>14</v>
      </c>
      <c r="D183" s="137">
        <f t="shared" ref="D183" si="532">200000/E183</f>
        <v>2375.296912114014</v>
      </c>
      <c r="E183" s="98">
        <v>84.2</v>
      </c>
      <c r="F183" s="97">
        <v>85</v>
      </c>
      <c r="G183" s="97">
        <v>86</v>
      </c>
      <c r="H183" s="97">
        <v>0</v>
      </c>
      <c r="I183" s="99">
        <f t="shared" ref="I183" si="533">SUM(F183-E183)*D183</f>
        <v>1900.2375296912046</v>
      </c>
      <c r="J183" s="97">
        <f>SUM(G183-F183)*D183</f>
        <v>2375.296912114014</v>
      </c>
      <c r="K183" s="97">
        <v>0</v>
      </c>
      <c r="L183" s="99">
        <f t="shared" ref="L183" si="534">SUM(I183:K183)</f>
        <v>4275.5344418052191</v>
      </c>
    </row>
    <row r="184" spans="1:12" s="100" customFormat="1">
      <c r="A184" s="95" t="s">
        <v>898</v>
      </c>
      <c r="B184" s="96" t="s">
        <v>693</v>
      </c>
      <c r="C184" s="97" t="s">
        <v>14</v>
      </c>
      <c r="D184" s="137">
        <f t="shared" ref="D184" si="535">200000/E184</f>
        <v>552.4861878453039</v>
      </c>
      <c r="E184" s="98">
        <v>362</v>
      </c>
      <c r="F184" s="97">
        <v>365</v>
      </c>
      <c r="G184" s="97">
        <v>368</v>
      </c>
      <c r="H184" s="97">
        <v>0</v>
      </c>
      <c r="I184" s="99">
        <f t="shared" ref="I184" si="536">SUM(F184-E184)*D184</f>
        <v>1657.4585635359117</v>
      </c>
      <c r="J184" s="97">
        <f>SUM(G184-F184)*D184</f>
        <v>1657.4585635359117</v>
      </c>
      <c r="K184" s="97">
        <v>0</v>
      </c>
      <c r="L184" s="99">
        <f t="shared" ref="L184" si="537">SUM(I184:K184)</f>
        <v>3314.9171270718234</v>
      </c>
    </row>
    <row r="185" spans="1:12" s="100" customFormat="1">
      <c r="A185" s="95" t="s">
        <v>898</v>
      </c>
      <c r="B185" s="96" t="s">
        <v>92</v>
      </c>
      <c r="C185" s="97" t="s">
        <v>14</v>
      </c>
      <c r="D185" s="137">
        <f t="shared" ref="D185" si="538">200000/E185</f>
        <v>588.23529411764707</v>
      </c>
      <c r="E185" s="98">
        <v>340</v>
      </c>
      <c r="F185" s="97">
        <v>342.5</v>
      </c>
      <c r="G185" s="97">
        <v>0</v>
      </c>
      <c r="H185" s="97">
        <v>0</v>
      </c>
      <c r="I185" s="99">
        <f t="shared" ref="I185" si="539">SUM(F185-E185)*D185</f>
        <v>1470.5882352941176</v>
      </c>
      <c r="J185" s="97">
        <v>0</v>
      </c>
      <c r="K185" s="97">
        <v>0</v>
      </c>
      <c r="L185" s="99">
        <f t="shared" ref="L185" si="540">SUM(I185:K185)</f>
        <v>1470.5882352941176</v>
      </c>
    </row>
    <row r="186" spans="1:12" s="100" customFormat="1">
      <c r="A186" s="95" t="s">
        <v>898</v>
      </c>
      <c r="B186" s="96" t="s">
        <v>193</v>
      </c>
      <c r="C186" s="97" t="s">
        <v>14</v>
      </c>
      <c r="D186" s="137">
        <f t="shared" ref="D186" si="541">200000/E186</f>
        <v>3007.5187969924814</v>
      </c>
      <c r="E186" s="98">
        <v>66.5</v>
      </c>
      <c r="F186" s="97">
        <v>66.5</v>
      </c>
      <c r="G186" s="97">
        <v>0</v>
      </c>
      <c r="H186" s="97">
        <v>0</v>
      </c>
      <c r="I186" s="99">
        <f t="shared" ref="I186" si="542">SUM(F186-E186)*D186</f>
        <v>0</v>
      </c>
      <c r="J186" s="97">
        <v>0</v>
      </c>
      <c r="K186" s="97">
        <v>0</v>
      </c>
      <c r="L186" s="99">
        <f t="shared" ref="L186" si="543">SUM(I186:K186)</f>
        <v>0</v>
      </c>
    </row>
    <row r="187" spans="1:12" s="100" customFormat="1">
      <c r="A187" s="95" t="s">
        <v>897</v>
      </c>
      <c r="B187" s="96" t="s">
        <v>368</v>
      </c>
      <c r="C187" s="97" t="s">
        <v>14</v>
      </c>
      <c r="D187" s="137">
        <f t="shared" ref="D187" si="544">200000/E187</f>
        <v>1851.851851851852</v>
      </c>
      <c r="E187" s="98">
        <v>108</v>
      </c>
      <c r="F187" s="97">
        <v>106.9</v>
      </c>
      <c r="G187" s="97">
        <v>0</v>
      </c>
      <c r="H187" s="97">
        <v>0</v>
      </c>
      <c r="I187" s="99">
        <f t="shared" ref="I187" si="545">SUM(F187-E187)*D187</f>
        <v>-2037.0370370370267</v>
      </c>
      <c r="J187" s="97">
        <v>0</v>
      </c>
      <c r="K187" s="97">
        <f t="shared" ref="K187" si="546">SUM(H187-G187)*D187</f>
        <v>0</v>
      </c>
      <c r="L187" s="99">
        <f t="shared" ref="L187" si="547">SUM(I187:K187)</f>
        <v>-2037.0370370370267</v>
      </c>
    </row>
    <row r="188" spans="1:12" s="100" customFormat="1">
      <c r="A188" s="95" t="s">
        <v>897</v>
      </c>
      <c r="B188" s="96" t="s">
        <v>38</v>
      </c>
      <c r="C188" s="97" t="s">
        <v>14</v>
      </c>
      <c r="D188" s="137">
        <f t="shared" ref="D188:D189" si="548">200000/E188</f>
        <v>826.44628099173553</v>
      </c>
      <c r="E188" s="98">
        <v>242</v>
      </c>
      <c r="F188" s="97">
        <v>239</v>
      </c>
      <c r="G188" s="97">
        <v>0</v>
      </c>
      <c r="H188" s="97">
        <v>0</v>
      </c>
      <c r="I188" s="99">
        <f t="shared" ref="I188" si="549">SUM(F188-E188)*D188</f>
        <v>-2479.3388429752067</v>
      </c>
      <c r="J188" s="97">
        <v>0</v>
      </c>
      <c r="K188" s="97">
        <f t="shared" ref="K188" si="550">SUM(H188-G188)*D188</f>
        <v>0</v>
      </c>
      <c r="L188" s="99">
        <f t="shared" ref="L188" si="551">SUM(I188:K188)</f>
        <v>-2479.3388429752067</v>
      </c>
    </row>
    <row r="189" spans="1:12" s="100" customFormat="1">
      <c r="A189" s="95" t="s">
        <v>897</v>
      </c>
      <c r="B189" s="96" t="s">
        <v>101</v>
      </c>
      <c r="C189" s="97" t="s">
        <v>14</v>
      </c>
      <c r="D189" s="137">
        <f t="shared" si="548"/>
        <v>126.58227848101266</v>
      </c>
      <c r="E189" s="98">
        <v>1580</v>
      </c>
      <c r="F189" s="97">
        <v>1568</v>
      </c>
      <c r="G189" s="97">
        <v>0</v>
      </c>
      <c r="H189" s="97">
        <v>0</v>
      </c>
      <c r="I189" s="99">
        <f t="shared" ref="I189" si="552">SUM(F189-E189)*D189</f>
        <v>-1518.9873417721519</v>
      </c>
      <c r="J189" s="97">
        <v>0</v>
      </c>
      <c r="K189" s="97">
        <f t="shared" ref="K189" si="553">SUM(H189-G189)*D189</f>
        <v>0</v>
      </c>
      <c r="L189" s="99">
        <f t="shared" ref="L189" si="554">SUM(I189:K189)</f>
        <v>-1518.9873417721519</v>
      </c>
    </row>
    <row r="190" spans="1:12" s="100" customFormat="1">
      <c r="A190" s="95" t="s">
        <v>896</v>
      </c>
      <c r="B190" s="96" t="s">
        <v>23</v>
      </c>
      <c r="C190" s="97" t="s">
        <v>14</v>
      </c>
      <c r="D190" s="137">
        <f t="shared" ref="D190" si="555">200000/E190</f>
        <v>1212.121212121212</v>
      </c>
      <c r="E190" s="98">
        <v>165</v>
      </c>
      <c r="F190" s="97">
        <v>166</v>
      </c>
      <c r="G190" s="97">
        <v>167</v>
      </c>
      <c r="H190" s="97">
        <v>168</v>
      </c>
      <c r="I190" s="99">
        <f t="shared" ref="I190" si="556">SUM(F190-E190)*D190</f>
        <v>1212.121212121212</v>
      </c>
      <c r="J190" s="97">
        <f>SUM(G190-F190)*D190</f>
        <v>1212.121212121212</v>
      </c>
      <c r="K190" s="97">
        <f t="shared" ref="K190" si="557">SUM(H190-G190)*D190</f>
        <v>1212.121212121212</v>
      </c>
      <c r="L190" s="99">
        <f t="shared" ref="L190" si="558">SUM(I190:K190)</f>
        <v>3636.363636363636</v>
      </c>
    </row>
    <row r="191" spans="1:12" s="100" customFormat="1">
      <c r="A191" s="95" t="s">
        <v>896</v>
      </c>
      <c r="B191" s="96" t="s">
        <v>368</v>
      </c>
      <c r="C191" s="97" t="s">
        <v>14</v>
      </c>
      <c r="D191" s="137">
        <f t="shared" ref="D191" si="559">200000/E191</f>
        <v>2016.1290322580644</v>
      </c>
      <c r="E191" s="98">
        <v>99.2</v>
      </c>
      <c r="F191" s="97">
        <v>100</v>
      </c>
      <c r="G191" s="97">
        <v>101</v>
      </c>
      <c r="H191" s="97">
        <v>102</v>
      </c>
      <c r="I191" s="99">
        <f t="shared" ref="I191" si="560">SUM(F191-E191)*D191</f>
        <v>1612.9032258064458</v>
      </c>
      <c r="J191" s="97">
        <f>SUM(G191-F191)*D191</f>
        <v>2016.1290322580644</v>
      </c>
      <c r="K191" s="97">
        <f t="shared" ref="K191" si="561">SUM(H191-G191)*D191</f>
        <v>2016.1290322580644</v>
      </c>
      <c r="L191" s="99">
        <f t="shared" ref="L191" si="562">SUM(I191:K191)</f>
        <v>5645.1612903225741</v>
      </c>
    </row>
    <row r="192" spans="1:12" s="100" customFormat="1">
      <c r="A192" s="95" t="s">
        <v>896</v>
      </c>
      <c r="B192" s="96" t="s">
        <v>160</v>
      </c>
      <c r="C192" s="97" t="s">
        <v>14</v>
      </c>
      <c r="D192" s="137">
        <f t="shared" ref="D192" si="563">200000/E192</f>
        <v>718.13285457809695</v>
      </c>
      <c r="E192" s="98">
        <v>278.5</v>
      </c>
      <c r="F192" s="97">
        <v>280</v>
      </c>
      <c r="G192" s="97">
        <v>283</v>
      </c>
      <c r="H192" s="97">
        <v>285</v>
      </c>
      <c r="I192" s="99">
        <f t="shared" ref="I192" si="564">SUM(F192-E192)*D192</f>
        <v>1077.1992818671454</v>
      </c>
      <c r="J192" s="97">
        <f>SUM(G192-F192)*D192</f>
        <v>2154.3985637342907</v>
      </c>
      <c r="K192" s="97">
        <f t="shared" ref="K192" si="565">SUM(H192-G192)*D192</f>
        <v>1436.2657091561939</v>
      </c>
      <c r="L192" s="99">
        <f t="shared" ref="L192" si="566">SUM(I192:K192)</f>
        <v>4667.8635547576305</v>
      </c>
    </row>
    <row r="193" spans="1:12" s="100" customFormat="1">
      <c r="A193" s="95" t="s">
        <v>896</v>
      </c>
      <c r="B193" s="96" t="s">
        <v>337</v>
      </c>
      <c r="C193" s="97" t="s">
        <v>14</v>
      </c>
      <c r="D193" s="137">
        <f t="shared" ref="D193" si="567">200000/E193</f>
        <v>149.14243102162564</v>
      </c>
      <c r="E193" s="98">
        <v>1341</v>
      </c>
      <c r="F193" s="97">
        <v>1352</v>
      </c>
      <c r="G193" s="97">
        <v>1362</v>
      </c>
      <c r="H193" s="97">
        <v>0</v>
      </c>
      <c r="I193" s="99">
        <f t="shared" ref="I193" si="568">SUM(F193-E193)*D193</f>
        <v>1640.5667412378821</v>
      </c>
      <c r="J193" s="97">
        <f>SUM(G193-F193)*D193</f>
        <v>1491.4243102162563</v>
      </c>
      <c r="K193" s="97">
        <v>0</v>
      </c>
      <c r="L193" s="99">
        <f t="shared" ref="L193" si="569">SUM(I193:K193)</f>
        <v>3131.9910514541384</v>
      </c>
    </row>
    <row r="194" spans="1:12" s="100" customFormat="1">
      <c r="A194" s="95" t="s">
        <v>896</v>
      </c>
      <c r="B194" s="96" t="s">
        <v>811</v>
      </c>
      <c r="C194" s="97" t="s">
        <v>14</v>
      </c>
      <c r="D194" s="137">
        <f t="shared" ref="D194" si="570">200000/E194</f>
        <v>162.60162601626016</v>
      </c>
      <c r="E194" s="98">
        <v>1230</v>
      </c>
      <c r="F194" s="97">
        <v>1238</v>
      </c>
      <c r="G194" s="97">
        <v>1250</v>
      </c>
      <c r="H194" s="97">
        <v>0</v>
      </c>
      <c r="I194" s="99">
        <f t="shared" ref="I194" si="571">SUM(F194-E194)*D194</f>
        <v>1300.8130081300812</v>
      </c>
      <c r="J194" s="97">
        <f>SUM(G194-F194)*D194</f>
        <v>1951.2195121951218</v>
      </c>
      <c r="K194" s="97">
        <v>0</v>
      </c>
      <c r="L194" s="99">
        <f t="shared" ref="L194" si="572">SUM(I194:K194)</f>
        <v>3252.0325203252032</v>
      </c>
    </row>
    <row r="195" spans="1:12" s="100" customFormat="1">
      <c r="A195" s="95" t="s">
        <v>895</v>
      </c>
      <c r="B195" s="96" t="s">
        <v>171</v>
      </c>
      <c r="C195" s="97" t="s">
        <v>14</v>
      </c>
      <c r="D195" s="137">
        <f t="shared" ref="D195" si="573">200000/E195</f>
        <v>89.086859688195986</v>
      </c>
      <c r="E195" s="98">
        <v>2245</v>
      </c>
      <c r="F195" s="97">
        <v>2255</v>
      </c>
      <c r="G195" s="97">
        <v>0</v>
      </c>
      <c r="H195" s="97">
        <v>0</v>
      </c>
      <c r="I195" s="99">
        <f t="shared" ref="I195" si="574">SUM(F195-E195)*D195</f>
        <v>890.86859688195989</v>
      </c>
      <c r="J195" s="97">
        <v>0</v>
      </c>
      <c r="K195" s="97">
        <f t="shared" ref="K195:K202" si="575">SUM(G195-H195)*D195</f>
        <v>0</v>
      </c>
      <c r="L195" s="99">
        <f t="shared" ref="L195" si="576">SUM(I195:K195)</f>
        <v>890.86859688195989</v>
      </c>
    </row>
    <row r="196" spans="1:12" s="100" customFormat="1">
      <c r="A196" s="95" t="s">
        <v>895</v>
      </c>
      <c r="B196" s="96" t="s">
        <v>161</v>
      </c>
      <c r="C196" s="97" t="s">
        <v>14</v>
      </c>
      <c r="D196" s="137">
        <f t="shared" ref="D196" si="577">200000/E196</f>
        <v>1673.6401673640166</v>
      </c>
      <c r="E196" s="98">
        <v>119.5</v>
      </c>
      <c r="F196" s="97">
        <v>120.5</v>
      </c>
      <c r="G196" s="97">
        <v>0</v>
      </c>
      <c r="H196" s="97">
        <v>0</v>
      </c>
      <c r="I196" s="99">
        <f t="shared" ref="I196:I197" si="578">SUM(F196-E196)*D196</f>
        <v>1673.6401673640166</v>
      </c>
      <c r="J196" s="97">
        <v>0</v>
      </c>
      <c r="K196" s="97">
        <f t="shared" si="575"/>
        <v>0</v>
      </c>
      <c r="L196" s="99">
        <f t="shared" ref="L196:L197" si="579">SUM(I196:K196)</f>
        <v>1673.6401673640166</v>
      </c>
    </row>
    <row r="197" spans="1:12" s="100" customFormat="1">
      <c r="A197" s="95" t="s">
        <v>895</v>
      </c>
      <c r="B197" s="96" t="s">
        <v>63</v>
      </c>
      <c r="C197" s="97" t="s">
        <v>14</v>
      </c>
      <c r="D197" s="137">
        <f t="shared" ref="D197:D198" si="580">200000/E197</f>
        <v>163.9344262295082</v>
      </c>
      <c r="E197" s="98">
        <v>1220</v>
      </c>
      <c r="F197" s="97">
        <v>1208</v>
      </c>
      <c r="G197" s="97">
        <v>0</v>
      </c>
      <c r="H197" s="97">
        <v>0</v>
      </c>
      <c r="I197" s="99">
        <f t="shared" si="578"/>
        <v>-1967.2131147540986</v>
      </c>
      <c r="J197" s="97">
        <v>0</v>
      </c>
      <c r="K197" s="97">
        <f t="shared" si="575"/>
        <v>0</v>
      </c>
      <c r="L197" s="99">
        <f t="shared" si="579"/>
        <v>-1967.2131147540986</v>
      </c>
    </row>
    <row r="198" spans="1:12" s="100" customFormat="1">
      <c r="A198" s="95" t="s">
        <v>895</v>
      </c>
      <c r="B198" s="96" t="s">
        <v>164</v>
      </c>
      <c r="C198" s="97" t="s">
        <v>14</v>
      </c>
      <c r="D198" s="137">
        <f t="shared" si="580"/>
        <v>193.23671497584542</v>
      </c>
      <c r="E198" s="98">
        <v>1035</v>
      </c>
      <c r="F198" s="97">
        <v>1030</v>
      </c>
      <c r="G198" s="97">
        <v>0</v>
      </c>
      <c r="H198" s="97">
        <v>0</v>
      </c>
      <c r="I198" s="99">
        <f t="shared" ref="I198" si="581">SUM(F198-E198)*D198</f>
        <v>-966.18357487922708</v>
      </c>
      <c r="J198" s="97">
        <v>0</v>
      </c>
      <c r="K198" s="97">
        <f t="shared" si="575"/>
        <v>0</v>
      </c>
      <c r="L198" s="99">
        <f t="shared" ref="L198" si="582">SUM(I198:K198)</f>
        <v>-966.18357487922708</v>
      </c>
    </row>
    <row r="199" spans="1:12" s="100" customFormat="1">
      <c r="A199" s="95" t="s">
        <v>890</v>
      </c>
      <c r="B199" s="96" t="s">
        <v>693</v>
      </c>
      <c r="C199" s="97" t="s">
        <v>14</v>
      </c>
      <c r="D199" s="137">
        <f t="shared" ref="D199" si="583">200000/E199</f>
        <v>609.7560975609756</v>
      </c>
      <c r="E199" s="98">
        <v>328</v>
      </c>
      <c r="F199" s="97">
        <v>331</v>
      </c>
      <c r="G199" s="97">
        <v>336</v>
      </c>
      <c r="H199" s="97">
        <v>339</v>
      </c>
      <c r="I199" s="99">
        <f t="shared" ref="I199" si="584">SUM(F199-E199)*D199</f>
        <v>1829.2682926829268</v>
      </c>
      <c r="J199" s="97">
        <f>SUM(G199-F199)*D199</f>
        <v>3048.7804878048782</v>
      </c>
      <c r="K199" s="97">
        <f t="shared" ref="K199" si="585">SUM(H199-G199)*D199</f>
        <v>1829.2682926829268</v>
      </c>
      <c r="L199" s="99">
        <f t="shared" ref="L199" si="586">SUM(I199:K199)</f>
        <v>6707.3170731707314</v>
      </c>
    </row>
    <row r="200" spans="1:12" s="100" customFormat="1">
      <c r="A200" s="95" t="s">
        <v>890</v>
      </c>
      <c r="B200" s="96" t="s">
        <v>98</v>
      </c>
      <c r="C200" s="97" t="s">
        <v>14</v>
      </c>
      <c r="D200" s="137">
        <f t="shared" ref="D200" si="587">200000/E200</f>
        <v>2317.4971031286213</v>
      </c>
      <c r="E200" s="98">
        <v>86.3</v>
      </c>
      <c r="F200" s="97">
        <v>87.1</v>
      </c>
      <c r="G200" s="97">
        <v>0</v>
      </c>
      <c r="H200" s="97">
        <v>0</v>
      </c>
      <c r="I200" s="99">
        <f t="shared" ref="I200" si="588">SUM(F200-E200)*D200</f>
        <v>1853.9976825028905</v>
      </c>
      <c r="J200" s="97">
        <v>0</v>
      </c>
      <c r="K200" s="97">
        <f t="shared" si="575"/>
        <v>0</v>
      </c>
      <c r="L200" s="99">
        <f t="shared" ref="L200" si="589">SUM(I200:K200)</f>
        <v>1853.9976825028905</v>
      </c>
    </row>
    <row r="201" spans="1:12" s="100" customFormat="1">
      <c r="A201" s="95" t="s">
        <v>890</v>
      </c>
      <c r="B201" s="96" t="s">
        <v>28</v>
      </c>
      <c r="C201" s="97" t="s">
        <v>14</v>
      </c>
      <c r="D201" s="137">
        <f t="shared" ref="D201" si="590">200000/E201</f>
        <v>443.45898004434588</v>
      </c>
      <c r="E201" s="98">
        <v>451</v>
      </c>
      <c r="F201" s="97">
        <v>450.5</v>
      </c>
      <c r="G201" s="97">
        <v>0</v>
      </c>
      <c r="H201" s="97">
        <v>0</v>
      </c>
      <c r="I201" s="99">
        <f t="shared" ref="I201" si="591">SUM(F201-E201)*D201</f>
        <v>-221.72949002217294</v>
      </c>
      <c r="J201" s="97">
        <v>0</v>
      </c>
      <c r="K201" s="97">
        <f t="shared" si="575"/>
        <v>0</v>
      </c>
      <c r="L201" s="99">
        <f t="shared" ref="L201" si="592">SUM(I201:K201)</f>
        <v>-221.72949002217294</v>
      </c>
    </row>
    <row r="202" spans="1:12" s="100" customFormat="1">
      <c r="A202" s="95" t="s">
        <v>889</v>
      </c>
      <c r="B202" s="96" t="s">
        <v>25</v>
      </c>
      <c r="C202" s="97" t="s">
        <v>18</v>
      </c>
      <c r="D202" s="137">
        <f t="shared" ref="D202" si="593">200000/E202</f>
        <v>1342.2818791946308</v>
      </c>
      <c r="E202" s="98">
        <v>149</v>
      </c>
      <c r="F202" s="97">
        <v>148</v>
      </c>
      <c r="G202" s="97">
        <v>147</v>
      </c>
      <c r="H202" s="97">
        <v>146</v>
      </c>
      <c r="I202" s="99">
        <f>SUM(E202-F202)*D202</f>
        <v>1342.2818791946308</v>
      </c>
      <c r="J202" s="97">
        <f>SUM(F202-G202)*D202</f>
        <v>1342.2818791946308</v>
      </c>
      <c r="K202" s="97">
        <f t="shared" si="575"/>
        <v>1342.2818791946308</v>
      </c>
      <c r="L202" s="99">
        <f t="shared" ref="L202" si="594">SUM(I202:K202)</f>
        <v>4026.8456375838923</v>
      </c>
    </row>
    <row r="203" spans="1:12" s="100" customFormat="1">
      <c r="A203" s="95" t="s">
        <v>889</v>
      </c>
      <c r="B203" s="96" t="s">
        <v>268</v>
      </c>
      <c r="C203" s="97" t="s">
        <v>14</v>
      </c>
      <c r="D203" s="137">
        <f t="shared" ref="D203" si="595">200000/E203</f>
        <v>239.23444976076556</v>
      </c>
      <c r="E203" s="98">
        <v>836</v>
      </c>
      <c r="F203" s="97">
        <v>844</v>
      </c>
      <c r="G203" s="97">
        <v>0</v>
      </c>
      <c r="H203" s="97">
        <v>0</v>
      </c>
      <c r="I203" s="99">
        <f t="shared" ref="I203" si="596">SUM(F203-E203)*D203</f>
        <v>1913.8755980861245</v>
      </c>
      <c r="J203" s="97">
        <v>0</v>
      </c>
      <c r="K203" s="97">
        <f t="shared" ref="K203:K216" si="597">SUM(H203-G203)*D203</f>
        <v>0</v>
      </c>
      <c r="L203" s="99">
        <f t="shared" ref="L203" si="598">SUM(I203:K203)</f>
        <v>1913.8755980861245</v>
      </c>
    </row>
    <row r="204" spans="1:12" s="100" customFormat="1">
      <c r="A204" s="95" t="s">
        <v>889</v>
      </c>
      <c r="B204" s="96" t="s">
        <v>51</v>
      </c>
      <c r="C204" s="97" t="s">
        <v>14</v>
      </c>
      <c r="D204" s="137">
        <f t="shared" ref="D204" si="599">200000/E204</f>
        <v>666.66666666666663</v>
      </c>
      <c r="E204" s="98">
        <v>300</v>
      </c>
      <c r="F204" s="97">
        <v>302.95</v>
      </c>
      <c r="G204" s="97">
        <v>0</v>
      </c>
      <c r="H204" s="97">
        <v>0</v>
      </c>
      <c r="I204" s="99">
        <f t="shared" ref="I204" si="600">SUM(F204-E204)*D204</f>
        <v>1966.666666666659</v>
      </c>
      <c r="J204" s="97">
        <v>0</v>
      </c>
      <c r="K204" s="97">
        <f t="shared" si="597"/>
        <v>0</v>
      </c>
      <c r="L204" s="99">
        <f t="shared" ref="L204" si="601">SUM(I204:K204)</f>
        <v>1966.666666666659</v>
      </c>
    </row>
    <row r="205" spans="1:12" s="100" customFormat="1">
      <c r="A205" s="95" t="s">
        <v>889</v>
      </c>
      <c r="B205" s="96" t="s">
        <v>26</v>
      </c>
      <c r="C205" s="97" t="s">
        <v>14</v>
      </c>
      <c r="D205" s="137">
        <f t="shared" ref="D205" si="602">200000/E205</f>
        <v>433.36944745395448</v>
      </c>
      <c r="E205" s="98">
        <v>461.5</v>
      </c>
      <c r="F205" s="97">
        <v>455</v>
      </c>
      <c r="G205" s="97">
        <v>0</v>
      </c>
      <c r="H205" s="97">
        <v>0</v>
      </c>
      <c r="I205" s="99">
        <f t="shared" ref="I205" si="603">SUM(F205-E205)*D205</f>
        <v>-2816.9014084507039</v>
      </c>
      <c r="J205" s="97">
        <v>0</v>
      </c>
      <c r="K205" s="97">
        <f t="shared" ref="K205" si="604">SUM(H205-G205)*D205</f>
        <v>0</v>
      </c>
      <c r="L205" s="99">
        <f t="shared" ref="L205" si="605">SUM(I205:K205)</f>
        <v>-2816.9014084507039</v>
      </c>
    </row>
    <row r="206" spans="1:12" s="100" customFormat="1">
      <c r="A206" s="95" t="s">
        <v>889</v>
      </c>
      <c r="B206" s="96" t="s">
        <v>891</v>
      </c>
      <c r="C206" s="97" t="s">
        <v>18</v>
      </c>
      <c r="D206" s="137">
        <f t="shared" ref="D206" si="606">200000/E206</f>
        <v>1030.9278350515465</v>
      </c>
      <c r="E206" s="98">
        <v>194</v>
      </c>
      <c r="F206" s="97">
        <v>193</v>
      </c>
      <c r="G206" s="97">
        <v>0</v>
      </c>
      <c r="H206" s="97">
        <v>0</v>
      </c>
      <c r="I206" s="99">
        <f>SUM(E206-F206)*D206</f>
        <v>1030.9278350515465</v>
      </c>
      <c r="J206" s="97">
        <v>0</v>
      </c>
      <c r="K206" s="97">
        <f t="shared" ref="K206" si="607">SUM(H206-G206)*D206</f>
        <v>0</v>
      </c>
      <c r="L206" s="99">
        <f t="shared" ref="L206" si="608">SUM(I206:K206)</f>
        <v>1030.9278350515465</v>
      </c>
    </row>
    <row r="207" spans="1:12" s="100" customFormat="1" ht="14.25">
      <c r="A207" s="124"/>
      <c r="B207" s="125"/>
      <c r="C207" s="125"/>
      <c r="D207" s="125"/>
      <c r="E207" s="125"/>
      <c r="F207" s="125"/>
      <c r="G207" s="126"/>
      <c r="H207" s="125"/>
      <c r="I207" s="127">
        <f>SUM(I146:I206)</f>
        <v>44698.491146328895</v>
      </c>
      <c r="J207" s="128"/>
      <c r="K207" s="127" t="s">
        <v>677</v>
      </c>
      <c r="L207" s="127">
        <f>SUM(L9:L206)</f>
        <v>616752.51610540296</v>
      </c>
    </row>
    <row r="208" spans="1:12" s="100" customFormat="1" ht="14.25">
      <c r="A208" s="101" t="s">
        <v>894</v>
      </c>
      <c r="B208" s="96"/>
      <c r="C208" s="97"/>
      <c r="D208" s="98"/>
      <c r="E208" s="98"/>
      <c r="F208" s="97"/>
      <c r="G208" s="97"/>
      <c r="H208" s="97"/>
      <c r="I208" s="99"/>
      <c r="J208" s="97"/>
      <c r="K208" s="97"/>
      <c r="L208" s="99"/>
    </row>
    <row r="209" spans="1:12" s="100" customFormat="1" ht="14.25">
      <c r="A209" s="101" t="s">
        <v>759</v>
      </c>
      <c r="B209" s="126" t="s">
        <v>760</v>
      </c>
      <c r="C209" s="106" t="s">
        <v>761</v>
      </c>
      <c r="D209" s="129" t="s">
        <v>762</v>
      </c>
      <c r="E209" s="129" t="s">
        <v>763</v>
      </c>
      <c r="F209" s="106" t="s">
        <v>732</v>
      </c>
      <c r="G209" s="97"/>
      <c r="H209" s="97"/>
      <c r="I209" s="99"/>
      <c r="J209" s="97"/>
      <c r="K209" s="97"/>
      <c r="L209" s="99"/>
    </row>
    <row r="210" spans="1:12" s="100" customFormat="1" ht="14.25">
      <c r="A210" s="95" t="s">
        <v>892</v>
      </c>
      <c r="B210" s="96">
        <v>10</v>
      </c>
      <c r="C210" s="97">
        <f>SUM(A210-B210)</f>
        <v>63</v>
      </c>
      <c r="D210" s="98">
        <v>15</v>
      </c>
      <c r="E210" s="97">
        <f>SUM(C210-D210)</f>
        <v>48</v>
      </c>
      <c r="F210" s="97">
        <f>E210*100/C210</f>
        <v>76.19047619047619</v>
      </c>
      <c r="G210" s="97"/>
      <c r="H210" s="97"/>
      <c r="I210" s="99"/>
      <c r="J210" s="97"/>
      <c r="K210" s="97"/>
      <c r="L210" s="99"/>
    </row>
    <row r="211" spans="1:12" s="100" customFormat="1" ht="14.25">
      <c r="A211" s="102"/>
      <c r="B211" s="103"/>
      <c r="C211" s="103"/>
      <c r="D211" s="104"/>
      <c r="E211" s="104"/>
      <c r="F211" s="130">
        <v>43678</v>
      </c>
      <c r="G211" s="103"/>
      <c r="H211" s="103"/>
      <c r="I211" s="105"/>
      <c r="J211" s="105"/>
      <c r="K211" s="105"/>
      <c r="L211" s="105"/>
    </row>
    <row r="212" spans="1:12" s="100" customFormat="1">
      <c r="A212" s="95"/>
      <c r="B212" s="96"/>
      <c r="C212" s="97"/>
      <c r="D212" s="137"/>
      <c r="E212" s="98"/>
      <c r="F212" s="97"/>
      <c r="G212" s="97"/>
      <c r="H212" s="97"/>
      <c r="I212" s="99"/>
      <c r="J212" s="97"/>
      <c r="K212" s="97"/>
      <c r="L212" s="99"/>
    </row>
    <row r="213" spans="1:12" s="100" customFormat="1">
      <c r="A213" s="95" t="s">
        <v>888</v>
      </c>
      <c r="B213" s="96" t="s">
        <v>72</v>
      </c>
      <c r="C213" s="97" t="s">
        <v>14</v>
      </c>
      <c r="D213" s="137">
        <f t="shared" ref="D213" si="609">200000/E213</f>
        <v>1152.7377521613832</v>
      </c>
      <c r="E213" s="98">
        <v>173.5</v>
      </c>
      <c r="F213" s="97">
        <v>175</v>
      </c>
      <c r="G213" s="97">
        <v>177</v>
      </c>
      <c r="H213" s="97">
        <v>178</v>
      </c>
      <c r="I213" s="99">
        <f t="shared" ref="I213" si="610">SUM(F213-E213)*D213</f>
        <v>1729.1066282420747</v>
      </c>
      <c r="J213" s="97">
        <f>SUM(G213-F213)*D213</f>
        <v>2305.4755043227665</v>
      </c>
      <c r="K213" s="97">
        <f t="shared" si="597"/>
        <v>1152.7377521613832</v>
      </c>
      <c r="L213" s="99">
        <f t="shared" ref="L213" si="611">SUM(I213:K213)</f>
        <v>5187.3198847262247</v>
      </c>
    </row>
    <row r="214" spans="1:12" s="100" customFormat="1">
      <c r="A214" s="95" t="s">
        <v>888</v>
      </c>
      <c r="B214" s="96" t="s">
        <v>98</v>
      </c>
      <c r="C214" s="97" t="s">
        <v>14</v>
      </c>
      <c r="D214" s="137">
        <f t="shared" ref="D214" si="612">200000/E214</f>
        <v>2439.0243902439024</v>
      </c>
      <c r="E214" s="98">
        <v>82</v>
      </c>
      <c r="F214" s="97">
        <v>83</v>
      </c>
      <c r="G214" s="97">
        <v>84</v>
      </c>
      <c r="H214" s="97">
        <v>85</v>
      </c>
      <c r="I214" s="99">
        <f t="shared" ref="I214" si="613">SUM(F214-E214)*D214</f>
        <v>2439.0243902439024</v>
      </c>
      <c r="J214" s="97">
        <f>SUM(G214-F214)*D214</f>
        <v>2439.0243902439024</v>
      </c>
      <c r="K214" s="97">
        <f t="shared" si="597"/>
        <v>2439.0243902439024</v>
      </c>
      <c r="L214" s="99">
        <f t="shared" ref="L214" si="614">SUM(I214:K214)</f>
        <v>7317.0731707317073</v>
      </c>
    </row>
    <row r="215" spans="1:12" s="100" customFormat="1">
      <c r="A215" s="95" t="s">
        <v>888</v>
      </c>
      <c r="B215" s="96" t="s">
        <v>305</v>
      </c>
      <c r="C215" s="97" t="s">
        <v>14</v>
      </c>
      <c r="D215" s="137">
        <f t="shared" ref="D215" si="615">200000/E215</f>
        <v>197.04433497536945</v>
      </c>
      <c r="E215" s="98">
        <v>1015</v>
      </c>
      <c r="F215" s="97">
        <v>1022</v>
      </c>
      <c r="G215" s="97">
        <v>0</v>
      </c>
      <c r="H215" s="97">
        <v>0</v>
      </c>
      <c r="I215" s="99">
        <f t="shared" ref="I215" si="616">SUM(F215-E215)*D215</f>
        <v>1379.3103448275861</v>
      </c>
      <c r="J215" s="97">
        <v>0</v>
      </c>
      <c r="K215" s="97">
        <f t="shared" si="597"/>
        <v>0</v>
      </c>
      <c r="L215" s="99">
        <f t="shared" ref="L215" si="617">SUM(I215:K215)</f>
        <v>1379.3103448275861</v>
      </c>
    </row>
    <row r="216" spans="1:12" s="100" customFormat="1">
      <c r="A216" s="95" t="s">
        <v>888</v>
      </c>
      <c r="B216" s="96" t="s">
        <v>98</v>
      </c>
      <c r="C216" s="97" t="s">
        <v>14</v>
      </c>
      <c r="D216" s="137">
        <f t="shared" ref="D216" si="618">200000/E216</f>
        <v>2339.1812865497077</v>
      </c>
      <c r="E216" s="98">
        <v>85.5</v>
      </c>
      <c r="F216" s="97">
        <v>84.5</v>
      </c>
      <c r="G216" s="97">
        <v>0</v>
      </c>
      <c r="H216" s="97">
        <v>0</v>
      </c>
      <c r="I216" s="99">
        <f t="shared" ref="I216" si="619">SUM(F216-E216)*D216</f>
        <v>-2339.1812865497077</v>
      </c>
      <c r="J216" s="97">
        <v>0</v>
      </c>
      <c r="K216" s="97">
        <f t="shared" si="597"/>
        <v>0</v>
      </c>
      <c r="L216" s="99">
        <f t="shared" ref="L216" si="620">SUM(I216:K216)</f>
        <v>-2339.1812865497077</v>
      </c>
    </row>
    <row r="217" spans="1:12" s="100" customFormat="1">
      <c r="A217" s="95" t="s">
        <v>885</v>
      </c>
      <c r="B217" s="96" t="s">
        <v>887</v>
      </c>
      <c r="C217" s="97" t="s">
        <v>18</v>
      </c>
      <c r="D217" s="137">
        <f t="shared" ref="D217" si="621">200000/E217</f>
        <v>148.14814814814815</v>
      </c>
      <c r="E217" s="98">
        <v>1350</v>
      </c>
      <c r="F217" s="97">
        <v>1338</v>
      </c>
      <c r="G217" s="97">
        <v>0</v>
      </c>
      <c r="H217" s="97">
        <v>0</v>
      </c>
      <c r="I217" s="99">
        <f>SUM(E217-F217)*D217</f>
        <v>1777.7777777777778</v>
      </c>
      <c r="J217" s="97">
        <v>0</v>
      </c>
      <c r="K217" s="97">
        <v>0</v>
      </c>
      <c r="L217" s="99">
        <f t="shared" ref="L217" si="622">SUM(I217:K217)</f>
        <v>1777.7777777777778</v>
      </c>
    </row>
    <row r="218" spans="1:12" s="100" customFormat="1">
      <c r="A218" s="95" t="s">
        <v>885</v>
      </c>
      <c r="B218" s="96" t="s">
        <v>886</v>
      </c>
      <c r="C218" s="97" t="s">
        <v>18</v>
      </c>
      <c r="D218" s="137">
        <f t="shared" ref="D218:D219" si="623">200000/E218</f>
        <v>460.82949308755758</v>
      </c>
      <c r="E218" s="98">
        <v>434</v>
      </c>
      <c r="F218" s="97">
        <v>438</v>
      </c>
      <c r="G218" s="97">
        <v>0</v>
      </c>
      <c r="H218" s="97">
        <v>0</v>
      </c>
      <c r="I218" s="99">
        <f>SUM(E218-F218)*D218</f>
        <v>-1843.3179723502303</v>
      </c>
      <c r="J218" s="97">
        <v>0</v>
      </c>
      <c r="K218" s="97">
        <v>0</v>
      </c>
      <c r="L218" s="99">
        <f t="shared" ref="L218" si="624">SUM(I218:K218)</f>
        <v>-1843.3179723502303</v>
      </c>
    </row>
    <row r="219" spans="1:12" s="100" customFormat="1">
      <c r="A219" s="95" t="s">
        <v>884</v>
      </c>
      <c r="B219" s="96" t="s">
        <v>243</v>
      </c>
      <c r="C219" s="97" t="s">
        <v>14</v>
      </c>
      <c r="D219" s="137">
        <f t="shared" si="623"/>
        <v>134.68013468013467</v>
      </c>
      <c r="E219" s="98">
        <v>1485</v>
      </c>
      <c r="F219" s="97">
        <v>1485</v>
      </c>
      <c r="G219" s="97">
        <v>0</v>
      </c>
      <c r="H219" s="97">
        <v>0</v>
      </c>
      <c r="I219" s="99">
        <f t="shared" ref="I219" si="625">SUM(F219-E219)*D219</f>
        <v>0</v>
      </c>
      <c r="J219" s="97">
        <v>0</v>
      </c>
      <c r="K219" s="97">
        <v>0</v>
      </c>
      <c r="L219" s="99">
        <f t="shared" ref="L219" si="626">SUM(I219:K219)</f>
        <v>0</v>
      </c>
    </row>
    <row r="220" spans="1:12" s="100" customFormat="1">
      <c r="A220" s="95" t="s">
        <v>884</v>
      </c>
      <c r="B220" s="96" t="s">
        <v>71</v>
      </c>
      <c r="C220" s="97" t="s">
        <v>14</v>
      </c>
      <c r="D220" s="137">
        <f>200000/E220</f>
        <v>129.28248222365869</v>
      </c>
      <c r="E220" s="98">
        <v>1547</v>
      </c>
      <c r="F220" s="97">
        <v>1535</v>
      </c>
      <c r="G220" s="97">
        <v>0</v>
      </c>
      <c r="H220" s="97">
        <v>0</v>
      </c>
      <c r="I220" s="99">
        <f t="shared" ref="I220" si="627">SUM(F220-E220)*D220</f>
        <v>-1551.3897866839043</v>
      </c>
      <c r="J220" s="97">
        <v>0</v>
      </c>
      <c r="K220" s="97">
        <v>0</v>
      </c>
      <c r="L220" s="99">
        <f t="shared" ref="L220" si="628">SUM(I220:K220)</f>
        <v>-1551.3897866839043</v>
      </c>
    </row>
    <row r="221" spans="1:12" s="100" customFormat="1">
      <c r="A221" s="95" t="s">
        <v>884</v>
      </c>
      <c r="B221" s="96" t="s">
        <v>30</v>
      </c>
      <c r="C221" s="97" t="s">
        <v>14</v>
      </c>
      <c r="D221" s="137">
        <f t="shared" ref="D221" si="629">200000/E221</f>
        <v>5633.8028169014087</v>
      </c>
      <c r="E221" s="98">
        <v>35.5</v>
      </c>
      <c r="F221" s="97">
        <v>36</v>
      </c>
      <c r="G221" s="97">
        <v>0</v>
      </c>
      <c r="H221" s="97">
        <v>0</v>
      </c>
      <c r="I221" s="99">
        <f t="shared" ref="I221" si="630">SUM(F221-E221)*D221</f>
        <v>2816.9014084507044</v>
      </c>
      <c r="J221" s="97">
        <v>0</v>
      </c>
      <c r="K221" s="97">
        <v>0</v>
      </c>
      <c r="L221" s="99">
        <f t="shared" ref="L221" si="631">SUM(I221:K221)</f>
        <v>2816.9014084507044</v>
      </c>
    </row>
    <row r="222" spans="1:12" s="100" customFormat="1">
      <c r="A222" s="95" t="s">
        <v>883</v>
      </c>
      <c r="B222" s="96" t="s">
        <v>339</v>
      </c>
      <c r="C222" s="97" t="s">
        <v>14</v>
      </c>
      <c r="D222" s="137">
        <f t="shared" ref="D222:D238" si="632">200000/E222</f>
        <v>1459.8540145985401</v>
      </c>
      <c r="E222" s="98">
        <v>137</v>
      </c>
      <c r="F222" s="97">
        <v>136</v>
      </c>
      <c r="G222" s="97">
        <v>0</v>
      </c>
      <c r="H222" s="97">
        <v>0</v>
      </c>
      <c r="I222" s="99">
        <f t="shared" ref="I222" si="633">SUM(F222-E222)*D222</f>
        <v>-1459.8540145985401</v>
      </c>
      <c r="J222" s="97">
        <v>0</v>
      </c>
      <c r="K222" s="97">
        <v>0</v>
      </c>
      <c r="L222" s="99">
        <f t="shared" ref="L222" si="634">SUM(I222:K222)</f>
        <v>-1459.8540145985401</v>
      </c>
    </row>
    <row r="223" spans="1:12" s="100" customFormat="1">
      <c r="A223" s="95" t="s">
        <v>883</v>
      </c>
      <c r="B223" s="96" t="s">
        <v>20</v>
      </c>
      <c r="C223" s="97" t="s">
        <v>14</v>
      </c>
      <c r="D223" s="137">
        <f t="shared" si="632"/>
        <v>301.65912518853696</v>
      </c>
      <c r="E223" s="98">
        <v>663</v>
      </c>
      <c r="F223" s="97">
        <v>656</v>
      </c>
      <c r="G223" s="97">
        <v>0</v>
      </c>
      <c r="H223" s="97">
        <v>0</v>
      </c>
      <c r="I223" s="99">
        <f t="shared" ref="I223" si="635">SUM(F223-E223)*D223</f>
        <v>-2111.6138763197587</v>
      </c>
      <c r="J223" s="97">
        <v>0</v>
      </c>
      <c r="K223" s="97">
        <v>0</v>
      </c>
      <c r="L223" s="99">
        <f t="shared" ref="L223" si="636">SUM(I223:K223)</f>
        <v>-2111.6138763197587</v>
      </c>
    </row>
    <row r="224" spans="1:12" s="100" customFormat="1">
      <c r="A224" s="95" t="s">
        <v>883</v>
      </c>
      <c r="B224" s="96" t="s">
        <v>27</v>
      </c>
      <c r="C224" s="97" t="s">
        <v>14</v>
      </c>
      <c r="D224" s="137">
        <f t="shared" si="632"/>
        <v>217.86492374727669</v>
      </c>
      <c r="E224" s="98">
        <v>918</v>
      </c>
      <c r="F224" s="97">
        <v>908</v>
      </c>
      <c r="G224" s="97">
        <v>0</v>
      </c>
      <c r="H224" s="97">
        <v>0</v>
      </c>
      <c r="I224" s="99">
        <f t="shared" ref="I224" si="637">SUM(F224-E224)*D224</f>
        <v>-2178.6492374727668</v>
      </c>
      <c r="J224" s="97">
        <v>0</v>
      </c>
      <c r="K224" s="97">
        <v>0</v>
      </c>
      <c r="L224" s="99">
        <f t="shared" ref="L224" si="638">SUM(I224:K224)</f>
        <v>-2178.6492374727668</v>
      </c>
    </row>
    <row r="225" spans="1:12" s="100" customFormat="1">
      <c r="A225" s="95" t="s">
        <v>883</v>
      </c>
      <c r="B225" s="96" t="s">
        <v>456</v>
      </c>
      <c r="C225" s="97" t="s">
        <v>14</v>
      </c>
      <c r="D225" s="137">
        <f t="shared" si="632"/>
        <v>285.71428571428572</v>
      </c>
      <c r="E225" s="98">
        <v>700</v>
      </c>
      <c r="F225" s="97">
        <v>704</v>
      </c>
      <c r="G225" s="97">
        <v>0</v>
      </c>
      <c r="H225" s="97">
        <v>0</v>
      </c>
      <c r="I225" s="99">
        <f t="shared" ref="I225" si="639">SUM(F225-E225)*D225</f>
        <v>1142.8571428571429</v>
      </c>
      <c r="J225" s="97">
        <v>0</v>
      </c>
      <c r="K225" s="97">
        <v>0</v>
      </c>
      <c r="L225" s="99">
        <f t="shared" ref="L225" si="640">SUM(I225:K225)</f>
        <v>1142.8571428571429</v>
      </c>
    </row>
    <row r="226" spans="1:12" s="100" customFormat="1">
      <c r="A226" s="95" t="s">
        <v>883</v>
      </c>
      <c r="B226" s="96" t="s">
        <v>63</v>
      </c>
      <c r="C226" s="97" t="s">
        <v>14</v>
      </c>
      <c r="D226" s="137">
        <f t="shared" si="632"/>
        <v>167.64459346186086</v>
      </c>
      <c r="E226" s="98">
        <v>1193</v>
      </c>
      <c r="F226" s="97">
        <v>1203</v>
      </c>
      <c r="G226" s="97">
        <v>0</v>
      </c>
      <c r="H226" s="97">
        <v>0</v>
      </c>
      <c r="I226" s="99">
        <f t="shared" ref="I226" si="641">SUM(F226-E226)*D226</f>
        <v>1676.4459346186086</v>
      </c>
      <c r="J226" s="97">
        <v>0</v>
      </c>
      <c r="K226" s="97">
        <v>0</v>
      </c>
      <c r="L226" s="99">
        <f t="shared" ref="L226" si="642">SUM(I226:K226)</f>
        <v>1676.4459346186086</v>
      </c>
    </row>
    <row r="227" spans="1:12" s="100" customFormat="1">
      <c r="A227" s="95" t="s">
        <v>882</v>
      </c>
      <c r="B227" s="96" t="s">
        <v>33</v>
      </c>
      <c r="C227" s="97" t="s">
        <v>14</v>
      </c>
      <c r="D227" s="137">
        <f t="shared" si="632"/>
        <v>223.96416573348264</v>
      </c>
      <c r="E227" s="98">
        <v>893</v>
      </c>
      <c r="F227" s="97">
        <v>900</v>
      </c>
      <c r="G227" s="97">
        <v>0</v>
      </c>
      <c r="H227" s="97">
        <v>0</v>
      </c>
      <c r="I227" s="99">
        <f t="shared" ref="I227" si="643">SUM(F227-E227)*D227</f>
        <v>1567.7491601343786</v>
      </c>
      <c r="J227" s="97">
        <v>0</v>
      </c>
      <c r="K227" s="97">
        <v>0</v>
      </c>
      <c r="L227" s="99">
        <f t="shared" ref="L227" si="644">SUM(I227:K227)</f>
        <v>1567.7491601343786</v>
      </c>
    </row>
    <row r="228" spans="1:12" s="100" customFormat="1">
      <c r="A228" s="95" t="s">
        <v>882</v>
      </c>
      <c r="B228" s="96" t="s">
        <v>193</v>
      </c>
      <c r="C228" s="97" t="s">
        <v>14</v>
      </c>
      <c r="D228" s="137">
        <f t="shared" si="632"/>
        <v>2777.7777777777778</v>
      </c>
      <c r="E228" s="98">
        <v>72</v>
      </c>
      <c r="F228" s="97">
        <v>72.7</v>
      </c>
      <c r="G228" s="97">
        <v>73.5</v>
      </c>
      <c r="H228" s="97">
        <v>0</v>
      </c>
      <c r="I228" s="99">
        <f t="shared" ref="I228" si="645">SUM(F228-E228)*D228</f>
        <v>1944.4444444444523</v>
      </c>
      <c r="J228" s="97">
        <f>SUM(G228-F228)*D228</f>
        <v>2222.2222222222144</v>
      </c>
      <c r="K228" s="97">
        <v>0</v>
      </c>
      <c r="L228" s="99">
        <f t="shared" ref="L228" si="646">SUM(I228:K228)</f>
        <v>4166.666666666667</v>
      </c>
    </row>
    <row r="229" spans="1:12" s="100" customFormat="1">
      <c r="A229" s="95" t="s">
        <v>882</v>
      </c>
      <c r="B229" s="96" t="s">
        <v>868</v>
      </c>
      <c r="C229" s="97" t="s">
        <v>14</v>
      </c>
      <c r="D229" s="137">
        <f t="shared" si="632"/>
        <v>165.97510373443984</v>
      </c>
      <c r="E229" s="98">
        <v>1205</v>
      </c>
      <c r="F229" s="97">
        <v>1205</v>
      </c>
      <c r="G229" s="97">
        <v>0</v>
      </c>
      <c r="H229" s="97">
        <v>0</v>
      </c>
      <c r="I229" s="99">
        <f t="shared" ref="I229" si="647">SUM(F229-E229)*D229</f>
        <v>0</v>
      </c>
      <c r="J229" s="97">
        <v>0</v>
      </c>
      <c r="K229" s="97">
        <v>0</v>
      </c>
      <c r="L229" s="99">
        <f t="shared" ref="L229" si="648">SUM(I229:K229)</f>
        <v>0</v>
      </c>
    </row>
    <row r="230" spans="1:12" s="100" customFormat="1">
      <c r="A230" s="95" t="s">
        <v>881</v>
      </c>
      <c r="B230" s="96" t="s">
        <v>20</v>
      </c>
      <c r="C230" s="97" t="s">
        <v>14</v>
      </c>
      <c r="D230" s="137">
        <f t="shared" si="632"/>
        <v>310.07751937984494</v>
      </c>
      <c r="E230" s="98">
        <v>645</v>
      </c>
      <c r="F230" s="97">
        <v>651</v>
      </c>
      <c r="G230" s="97">
        <v>0</v>
      </c>
      <c r="H230" s="97">
        <v>0</v>
      </c>
      <c r="I230" s="99">
        <f t="shared" ref="I230:I232" si="649">SUM(F230-E230)*D230</f>
        <v>1860.4651162790697</v>
      </c>
      <c r="J230" s="97">
        <v>0</v>
      </c>
      <c r="K230" s="97">
        <v>0</v>
      </c>
      <c r="L230" s="99">
        <f t="shared" ref="L230" si="650">SUM(I230:K230)</f>
        <v>1860.4651162790697</v>
      </c>
    </row>
    <row r="231" spans="1:12" s="100" customFormat="1">
      <c r="A231" s="95" t="s">
        <v>881</v>
      </c>
      <c r="B231" s="96" t="s">
        <v>23</v>
      </c>
      <c r="C231" s="97" t="s">
        <v>18</v>
      </c>
      <c r="D231" s="137">
        <f t="shared" si="632"/>
        <v>1351.3513513513512</v>
      </c>
      <c r="E231" s="98">
        <v>148</v>
      </c>
      <c r="F231" s="97">
        <v>147</v>
      </c>
      <c r="G231" s="97">
        <v>146</v>
      </c>
      <c r="H231" s="97">
        <v>0</v>
      </c>
      <c r="I231" s="99">
        <f t="shared" ref="I231" si="651">SUM(E231-F231)*D231</f>
        <v>1351.3513513513512</v>
      </c>
      <c r="J231" s="97">
        <f>SUM(F231-G231)*D231</f>
        <v>1351.3513513513512</v>
      </c>
      <c r="K231" s="97">
        <v>0</v>
      </c>
      <c r="L231" s="99">
        <f t="shared" ref="L231" si="652">SUM(I231:K231)</f>
        <v>2702.7027027027025</v>
      </c>
    </row>
    <row r="232" spans="1:12" s="100" customFormat="1">
      <c r="A232" s="95" t="s">
        <v>881</v>
      </c>
      <c r="B232" s="96" t="s">
        <v>747</v>
      </c>
      <c r="C232" s="97" t="s">
        <v>14</v>
      </c>
      <c r="D232" s="137">
        <f t="shared" si="632"/>
        <v>571.42857142857144</v>
      </c>
      <c r="E232" s="98">
        <v>350</v>
      </c>
      <c r="F232" s="97">
        <v>353</v>
      </c>
      <c r="G232" s="97">
        <v>356</v>
      </c>
      <c r="H232" s="97">
        <v>360</v>
      </c>
      <c r="I232" s="99">
        <f t="shared" si="649"/>
        <v>1714.2857142857142</v>
      </c>
      <c r="J232" s="97">
        <f>SUM(G232-F232)*D232</f>
        <v>1714.2857142857142</v>
      </c>
      <c r="K232" s="97">
        <f>SUM(H232-G232)*D232</f>
        <v>2285.7142857142858</v>
      </c>
      <c r="L232" s="99">
        <f t="shared" ref="L232" si="653">SUM(I232:K232)</f>
        <v>5714.2857142857138</v>
      </c>
    </row>
    <row r="233" spans="1:12" s="100" customFormat="1">
      <c r="A233" s="95" t="s">
        <v>881</v>
      </c>
      <c r="B233" s="96" t="s">
        <v>77</v>
      </c>
      <c r="C233" s="97" t="s">
        <v>14</v>
      </c>
      <c r="D233" s="137">
        <f t="shared" si="632"/>
        <v>362.31884057971013</v>
      </c>
      <c r="E233" s="98">
        <v>552</v>
      </c>
      <c r="F233" s="97">
        <v>556</v>
      </c>
      <c r="G233" s="97">
        <v>560</v>
      </c>
      <c r="H233" s="97">
        <v>564</v>
      </c>
      <c r="I233" s="99">
        <f t="shared" ref="I233" si="654">SUM(F233-E233)*D233</f>
        <v>1449.2753623188405</v>
      </c>
      <c r="J233" s="97">
        <f>SUM(G233-F233)*D233</f>
        <v>1449.2753623188405</v>
      </c>
      <c r="K233" s="97">
        <f>SUM(H233-G233)*D233</f>
        <v>1449.2753623188405</v>
      </c>
      <c r="L233" s="99">
        <f t="shared" ref="L233" si="655">SUM(I233:K233)</f>
        <v>4347.826086956522</v>
      </c>
    </row>
    <row r="234" spans="1:12" s="100" customFormat="1">
      <c r="A234" s="95" t="s">
        <v>881</v>
      </c>
      <c r="B234" s="96" t="s">
        <v>71</v>
      </c>
      <c r="C234" s="97" t="s">
        <v>14</v>
      </c>
      <c r="D234" s="137">
        <f t="shared" si="632"/>
        <v>135.68521031207598</v>
      </c>
      <c r="E234" s="98">
        <v>1474</v>
      </c>
      <c r="F234" s="97">
        <v>1474</v>
      </c>
      <c r="G234" s="97">
        <v>0</v>
      </c>
      <c r="H234" s="97">
        <v>0</v>
      </c>
      <c r="I234" s="99">
        <f t="shared" ref="I234" si="656">SUM(F234-E234)*D234</f>
        <v>0</v>
      </c>
      <c r="J234" s="97">
        <v>0</v>
      </c>
      <c r="K234" s="97">
        <v>0</v>
      </c>
      <c r="L234" s="99">
        <v>0</v>
      </c>
    </row>
    <row r="235" spans="1:12" s="100" customFormat="1">
      <c r="A235" s="95" t="s">
        <v>880</v>
      </c>
      <c r="B235" s="96" t="s">
        <v>857</v>
      </c>
      <c r="C235" s="97" t="s">
        <v>18</v>
      </c>
      <c r="D235" s="137">
        <f t="shared" si="632"/>
        <v>1156.0693641618498</v>
      </c>
      <c r="E235" s="98">
        <v>173</v>
      </c>
      <c r="F235" s="97">
        <v>174.5</v>
      </c>
      <c r="G235" s="97">
        <v>0</v>
      </c>
      <c r="H235" s="97">
        <v>0</v>
      </c>
      <c r="I235" s="99">
        <f>SUM(E235-F235)*D235</f>
        <v>-1734.1040462427745</v>
      </c>
      <c r="J235" s="97">
        <v>0</v>
      </c>
      <c r="K235" s="97">
        <v>0</v>
      </c>
      <c r="L235" s="99">
        <f t="shared" ref="L235" si="657">SUM(I235:K235)</f>
        <v>-1734.1040462427745</v>
      </c>
    </row>
    <row r="236" spans="1:12" s="100" customFormat="1">
      <c r="A236" s="95" t="s">
        <v>880</v>
      </c>
      <c r="B236" s="96" t="s">
        <v>863</v>
      </c>
      <c r="C236" s="97" t="s">
        <v>14</v>
      </c>
      <c r="D236" s="137">
        <f t="shared" si="632"/>
        <v>107.23860589812332</v>
      </c>
      <c r="E236" s="98">
        <v>1865</v>
      </c>
      <c r="F236" s="97">
        <v>1875</v>
      </c>
      <c r="G236" s="97">
        <v>0</v>
      </c>
      <c r="H236" s="97">
        <v>0</v>
      </c>
      <c r="I236" s="99">
        <f t="shared" ref="I236" si="658">SUM(F236-E236)*D236</f>
        <v>1072.3860589812332</v>
      </c>
      <c r="J236" s="97">
        <v>0</v>
      </c>
      <c r="K236" s="97">
        <v>0</v>
      </c>
      <c r="L236" s="99">
        <f t="shared" ref="L236" si="659">SUM(I236:K236)</f>
        <v>1072.3860589812332</v>
      </c>
    </row>
    <row r="237" spans="1:12" s="100" customFormat="1">
      <c r="A237" s="95" t="s">
        <v>880</v>
      </c>
      <c r="B237" s="96" t="s">
        <v>193</v>
      </c>
      <c r="C237" s="97" t="s">
        <v>18</v>
      </c>
      <c r="D237" s="137">
        <f t="shared" si="632"/>
        <v>2941.1764705882351</v>
      </c>
      <c r="E237" s="98">
        <v>68</v>
      </c>
      <c r="F237" s="97">
        <v>67.400000000000006</v>
      </c>
      <c r="G237" s="97">
        <v>0</v>
      </c>
      <c r="H237" s="97">
        <v>0</v>
      </c>
      <c r="I237" s="99">
        <f t="shared" ref="I237:I242" si="660">SUM(E237-F237)*D237</f>
        <v>1764.7058823529244</v>
      </c>
      <c r="J237" s="97">
        <v>0</v>
      </c>
      <c r="K237" s="97">
        <v>0</v>
      </c>
      <c r="L237" s="99">
        <f t="shared" ref="L237" si="661">SUM(I237:K237)</f>
        <v>1764.7058823529244</v>
      </c>
    </row>
    <row r="238" spans="1:12" s="100" customFormat="1">
      <c r="A238" s="95" t="s">
        <v>878</v>
      </c>
      <c r="B238" s="96" t="s">
        <v>852</v>
      </c>
      <c r="C238" s="97" t="s">
        <v>18</v>
      </c>
      <c r="D238" s="137">
        <f t="shared" si="632"/>
        <v>154.5595054095827</v>
      </c>
      <c r="E238" s="98">
        <v>1294</v>
      </c>
      <c r="F238" s="97">
        <v>1284</v>
      </c>
      <c r="G238" s="97">
        <v>1274</v>
      </c>
      <c r="H238" s="97">
        <v>1264</v>
      </c>
      <c r="I238" s="99">
        <f t="shared" si="660"/>
        <v>1545.595054095827</v>
      </c>
      <c r="J238" s="97">
        <f>SUM(F238-G238)*D238</f>
        <v>1545.595054095827</v>
      </c>
      <c r="K238" s="97">
        <f>SUM(G238-H238)*D238</f>
        <v>1545.595054095827</v>
      </c>
      <c r="L238" s="99">
        <f t="shared" ref="L238" si="662">SUM(I238:K238)</f>
        <v>4636.7851622874805</v>
      </c>
    </row>
    <row r="239" spans="1:12" s="100" customFormat="1">
      <c r="A239" s="95" t="s">
        <v>878</v>
      </c>
      <c r="B239" s="96" t="s">
        <v>193</v>
      </c>
      <c r="C239" s="97" t="s">
        <v>18</v>
      </c>
      <c r="D239" s="137">
        <f t="shared" ref="D239" si="663">200000/E239</f>
        <v>2797.2027972027972</v>
      </c>
      <c r="E239" s="98">
        <v>71.5</v>
      </c>
      <c r="F239" s="97">
        <v>70.7</v>
      </c>
      <c r="G239" s="97">
        <v>70</v>
      </c>
      <c r="H239" s="97">
        <v>69</v>
      </c>
      <c r="I239" s="99">
        <f t="shared" si="660"/>
        <v>2237.7622377622297</v>
      </c>
      <c r="J239" s="97">
        <f>SUM(F239-G239)*D239</f>
        <v>1958.0419580419659</v>
      </c>
      <c r="K239" s="97">
        <f>SUM(G239-H239)*D239</f>
        <v>2797.2027972027972</v>
      </c>
      <c r="L239" s="99">
        <f t="shared" ref="L239" si="664">SUM(I239:K239)</f>
        <v>6993.0069930069931</v>
      </c>
    </row>
    <row r="240" spans="1:12" s="100" customFormat="1">
      <c r="A240" s="95" t="s">
        <v>878</v>
      </c>
      <c r="B240" s="96" t="s">
        <v>433</v>
      </c>
      <c r="C240" s="97" t="s">
        <v>18</v>
      </c>
      <c r="D240" s="137">
        <f t="shared" ref="D240" si="665">200000/E240</f>
        <v>909.09090909090912</v>
      </c>
      <c r="E240" s="98">
        <v>220</v>
      </c>
      <c r="F240" s="97">
        <v>218.65</v>
      </c>
      <c r="G240" s="97">
        <v>0</v>
      </c>
      <c r="H240" s="97">
        <v>0</v>
      </c>
      <c r="I240" s="99">
        <f t="shared" si="660"/>
        <v>1227.2727272727222</v>
      </c>
      <c r="J240" s="97">
        <v>0</v>
      </c>
      <c r="K240" s="97">
        <v>0</v>
      </c>
      <c r="L240" s="99">
        <f t="shared" ref="L240" si="666">SUM(I240:K240)</f>
        <v>1227.2727272727222</v>
      </c>
    </row>
    <row r="241" spans="1:12" s="100" customFormat="1">
      <c r="A241" s="95" t="s">
        <v>878</v>
      </c>
      <c r="B241" s="96" t="s">
        <v>877</v>
      </c>
      <c r="C241" s="97" t="s">
        <v>18</v>
      </c>
      <c r="D241" s="137">
        <f t="shared" ref="D241" si="667">200000/E241</f>
        <v>74.074074074074076</v>
      </c>
      <c r="E241" s="98">
        <v>2700</v>
      </c>
      <c r="F241" s="97">
        <v>2700</v>
      </c>
      <c r="G241" s="97">
        <v>0</v>
      </c>
      <c r="H241" s="97">
        <v>0</v>
      </c>
      <c r="I241" s="99">
        <f t="shared" si="660"/>
        <v>0</v>
      </c>
      <c r="J241" s="97">
        <v>0</v>
      </c>
      <c r="K241" s="97">
        <f>SUM(G241-H241)*D241</f>
        <v>0</v>
      </c>
      <c r="L241" s="99">
        <f t="shared" ref="L241" si="668">SUM(I241:K241)</f>
        <v>0</v>
      </c>
    </row>
    <row r="242" spans="1:12" s="100" customFormat="1">
      <c r="A242" s="95" t="s">
        <v>878</v>
      </c>
      <c r="B242" s="96" t="s">
        <v>879</v>
      </c>
      <c r="C242" s="97" t="s">
        <v>18</v>
      </c>
      <c r="D242" s="137">
        <f t="shared" ref="D242" si="669">200000/E242</f>
        <v>1653.5758577924762</v>
      </c>
      <c r="E242" s="98">
        <v>120.95</v>
      </c>
      <c r="F242" s="97">
        <v>120.95</v>
      </c>
      <c r="G242" s="97">
        <v>0</v>
      </c>
      <c r="H242" s="97">
        <v>0</v>
      </c>
      <c r="I242" s="99">
        <f t="shared" si="660"/>
        <v>0</v>
      </c>
      <c r="J242" s="97">
        <v>0</v>
      </c>
      <c r="K242" s="97">
        <f>SUM(G242-H242)*D242</f>
        <v>0</v>
      </c>
      <c r="L242" s="99">
        <f t="shared" ref="L242" si="670">SUM(I242:K242)</f>
        <v>0</v>
      </c>
    </row>
    <row r="243" spans="1:12" s="100" customFormat="1">
      <c r="A243" s="95" t="s">
        <v>875</v>
      </c>
      <c r="B243" s="96" t="s">
        <v>876</v>
      </c>
      <c r="C243" s="97" t="s">
        <v>14</v>
      </c>
      <c r="D243" s="137">
        <f t="shared" ref="D243" si="671">200000/E243</f>
        <v>73.126142595978067</v>
      </c>
      <c r="E243" s="98">
        <v>2735</v>
      </c>
      <c r="F243" s="97">
        <v>2758</v>
      </c>
      <c r="G243" s="97">
        <v>0</v>
      </c>
      <c r="H243" s="97">
        <v>0</v>
      </c>
      <c r="I243" s="99">
        <f t="shared" ref="I243" si="672">SUM(F243-E243)*D243</f>
        <v>1681.9012797074956</v>
      </c>
      <c r="J243" s="97">
        <v>0</v>
      </c>
      <c r="K243" s="97">
        <v>0</v>
      </c>
      <c r="L243" s="99">
        <f t="shared" ref="L243" si="673">SUM(I243:K243)</f>
        <v>1681.9012797074956</v>
      </c>
    </row>
    <row r="244" spans="1:12" s="100" customFormat="1">
      <c r="A244" s="95" t="s">
        <v>875</v>
      </c>
      <c r="B244" s="96" t="s">
        <v>307</v>
      </c>
      <c r="C244" s="97" t="s">
        <v>18</v>
      </c>
      <c r="D244" s="137">
        <f t="shared" ref="D244" si="674">200000/E244</f>
        <v>3236.245954692557</v>
      </c>
      <c r="E244" s="98">
        <v>61.8</v>
      </c>
      <c r="F244" s="97">
        <v>61.4</v>
      </c>
      <c r="G244" s="97">
        <v>0</v>
      </c>
      <c r="H244" s="97">
        <v>0</v>
      </c>
      <c r="I244" s="99">
        <f>SUM(E244-F244)*D244</f>
        <v>1294.4983818770181</v>
      </c>
      <c r="J244" s="97">
        <v>0</v>
      </c>
      <c r="K244" s="97">
        <v>0</v>
      </c>
      <c r="L244" s="99">
        <f t="shared" ref="L244" si="675">SUM(I244:K244)</f>
        <v>1294.4983818770181</v>
      </c>
    </row>
    <row r="245" spans="1:12" s="100" customFormat="1">
      <c r="A245" s="95" t="s">
        <v>875</v>
      </c>
      <c r="B245" s="96" t="s">
        <v>877</v>
      </c>
      <c r="C245" s="97" t="s">
        <v>18</v>
      </c>
      <c r="D245" s="137">
        <f t="shared" ref="D245" si="676">200000/E245</f>
        <v>74.906367041198507</v>
      </c>
      <c r="E245" s="98">
        <v>2670</v>
      </c>
      <c r="F245" s="97">
        <v>2670</v>
      </c>
      <c r="G245" s="97">
        <v>0</v>
      </c>
      <c r="H245" s="97">
        <v>0</v>
      </c>
      <c r="I245" s="99">
        <f>SUM(E245-F245)*D245</f>
        <v>0</v>
      </c>
      <c r="J245" s="97">
        <v>0</v>
      </c>
      <c r="K245" s="97">
        <v>0</v>
      </c>
      <c r="L245" s="99">
        <f t="shared" ref="L245" si="677">SUM(I245:K245)</f>
        <v>0</v>
      </c>
    </row>
    <row r="246" spans="1:12" s="100" customFormat="1">
      <c r="A246" s="95" t="s">
        <v>874</v>
      </c>
      <c r="B246" s="96" t="s">
        <v>165</v>
      </c>
      <c r="C246" s="97" t="s">
        <v>14</v>
      </c>
      <c r="D246" s="137">
        <f t="shared" ref="D246" si="678">200000/E246</f>
        <v>1632.6530612244899</v>
      </c>
      <c r="E246" s="98">
        <v>122.5</v>
      </c>
      <c r="F246" s="97">
        <v>123.5</v>
      </c>
      <c r="G246" s="97">
        <v>0</v>
      </c>
      <c r="H246" s="97">
        <v>0</v>
      </c>
      <c r="I246" s="99">
        <f t="shared" ref="I246" si="679">SUM(F246-E246)*D246</f>
        <v>1632.6530612244899</v>
      </c>
      <c r="J246" s="97">
        <v>0</v>
      </c>
      <c r="K246" s="97">
        <v>0</v>
      </c>
      <c r="L246" s="99">
        <f t="shared" ref="L246" si="680">SUM(I246:K246)</f>
        <v>1632.6530612244899</v>
      </c>
    </row>
    <row r="247" spans="1:12" s="100" customFormat="1">
      <c r="A247" s="95" t="s">
        <v>874</v>
      </c>
      <c r="B247" s="96" t="s">
        <v>403</v>
      </c>
      <c r="C247" s="97" t="s">
        <v>14</v>
      </c>
      <c r="D247" s="137">
        <f t="shared" ref="D247" si="681">200000/E247</f>
        <v>67.773636055574386</v>
      </c>
      <c r="E247" s="98">
        <v>2951</v>
      </c>
      <c r="F247" s="97">
        <v>2951</v>
      </c>
      <c r="G247" s="97">
        <v>0</v>
      </c>
      <c r="H247" s="97">
        <v>0</v>
      </c>
      <c r="I247" s="99">
        <f t="shared" ref="I247" si="682">SUM(F247-E247)*D247</f>
        <v>0</v>
      </c>
      <c r="J247" s="97">
        <v>0</v>
      </c>
      <c r="K247" s="97">
        <v>0</v>
      </c>
      <c r="L247" s="99">
        <f t="shared" ref="L247" si="683">SUM(I247:K247)</f>
        <v>0</v>
      </c>
    </row>
    <row r="248" spans="1:12" s="100" customFormat="1">
      <c r="A248" s="95" t="s">
        <v>872</v>
      </c>
      <c r="B248" s="96" t="s">
        <v>873</v>
      </c>
      <c r="C248" s="97" t="s">
        <v>14</v>
      </c>
      <c r="D248" s="137">
        <f t="shared" ref="D248" si="684">200000/E248</f>
        <v>136.23978201634878</v>
      </c>
      <c r="E248" s="98">
        <v>1468</v>
      </c>
      <c r="F248" s="97">
        <v>1478</v>
      </c>
      <c r="G248" s="97">
        <v>0</v>
      </c>
      <c r="H248" s="97">
        <v>0</v>
      </c>
      <c r="I248" s="99">
        <f t="shared" ref="I248" si="685">SUM(F248-E248)*D248</f>
        <v>1362.3978201634877</v>
      </c>
      <c r="J248" s="97">
        <v>0</v>
      </c>
      <c r="K248" s="97">
        <v>0</v>
      </c>
      <c r="L248" s="99">
        <f t="shared" ref="L248" si="686">SUM(I248:K248)</f>
        <v>1362.3978201634877</v>
      </c>
    </row>
    <row r="249" spans="1:12" s="100" customFormat="1">
      <c r="A249" s="95" t="s">
        <v>872</v>
      </c>
      <c r="B249" s="96" t="s">
        <v>49</v>
      </c>
      <c r="C249" s="97" t="s">
        <v>14</v>
      </c>
      <c r="D249" s="137">
        <f t="shared" ref="D249" si="687">200000/E249</f>
        <v>60.06006006006006</v>
      </c>
      <c r="E249" s="98">
        <v>3330</v>
      </c>
      <c r="F249" s="97">
        <v>3358</v>
      </c>
      <c r="G249" s="97">
        <v>0</v>
      </c>
      <c r="H249" s="97">
        <v>0</v>
      </c>
      <c r="I249" s="99">
        <f t="shared" ref="I249" si="688">SUM(F249-E249)*D249</f>
        <v>1681.6816816816818</v>
      </c>
      <c r="J249" s="97">
        <v>0</v>
      </c>
      <c r="K249" s="97">
        <v>0</v>
      </c>
      <c r="L249" s="99">
        <f t="shared" ref="L249" si="689">SUM(I249:K249)</f>
        <v>1681.6816816816818</v>
      </c>
    </row>
    <row r="250" spans="1:12" s="100" customFormat="1">
      <c r="A250" s="95" t="s">
        <v>872</v>
      </c>
      <c r="B250" s="96" t="s">
        <v>834</v>
      </c>
      <c r="C250" s="97" t="s">
        <v>14</v>
      </c>
      <c r="D250" s="137">
        <f t="shared" ref="D250" si="690">200000/E250</f>
        <v>241.54589371980677</v>
      </c>
      <c r="E250" s="98">
        <v>828</v>
      </c>
      <c r="F250" s="97">
        <v>834</v>
      </c>
      <c r="G250" s="97">
        <v>839.4</v>
      </c>
      <c r="H250" s="97">
        <v>0</v>
      </c>
      <c r="I250" s="99">
        <f t="shared" ref="I250" si="691">SUM(F250-E250)*D250</f>
        <v>1449.2753623188405</v>
      </c>
      <c r="J250" s="97">
        <f>SUM(G250-F250)*D250</f>
        <v>1304.347826086951</v>
      </c>
      <c r="K250" s="97">
        <v>0</v>
      </c>
      <c r="L250" s="99">
        <f t="shared" ref="L250" si="692">SUM(I250:K250)</f>
        <v>2753.6231884057916</v>
      </c>
    </row>
    <row r="251" spans="1:12" s="100" customFormat="1">
      <c r="A251" s="95" t="s">
        <v>871</v>
      </c>
      <c r="B251" s="96" t="s">
        <v>46</v>
      </c>
      <c r="C251" s="97" t="s">
        <v>14</v>
      </c>
      <c r="D251" s="137">
        <f t="shared" ref="D251" si="693">200000/E251</f>
        <v>1600</v>
      </c>
      <c r="E251" s="98">
        <v>125</v>
      </c>
      <c r="F251" s="97">
        <v>126</v>
      </c>
      <c r="G251" s="97">
        <v>127</v>
      </c>
      <c r="H251" s="97">
        <v>128</v>
      </c>
      <c r="I251" s="99">
        <f t="shared" ref="I251" si="694">SUM(F251-E251)*D251</f>
        <v>1600</v>
      </c>
      <c r="J251" s="97">
        <f>SUM(G251-F251)*D251</f>
        <v>1600</v>
      </c>
      <c r="K251" s="97">
        <f>SUM(H251-G251)*D251</f>
        <v>1600</v>
      </c>
      <c r="L251" s="99">
        <f t="shared" ref="L251" si="695">SUM(I251:K251)</f>
        <v>4800</v>
      </c>
    </row>
    <row r="252" spans="1:12" s="100" customFormat="1">
      <c r="A252" s="95" t="s">
        <v>871</v>
      </c>
      <c r="B252" s="96" t="s">
        <v>73</v>
      </c>
      <c r="C252" s="97" t="s">
        <v>18</v>
      </c>
      <c r="D252" s="137">
        <f t="shared" ref="D252" si="696">200000/E252</f>
        <v>133.77926421404683</v>
      </c>
      <c r="E252" s="98">
        <v>1495</v>
      </c>
      <c r="F252" s="97">
        <v>1485</v>
      </c>
      <c r="G252" s="97">
        <v>1475</v>
      </c>
      <c r="H252" s="97">
        <v>1466</v>
      </c>
      <c r="I252" s="99">
        <f>SUM(E252-F252)*D252</f>
        <v>1337.7926421404684</v>
      </c>
      <c r="J252" s="97">
        <f>SUM(F252-G252)*D252</f>
        <v>1337.7926421404684</v>
      </c>
      <c r="K252" s="97">
        <f>SUM(G252-H252)*D252</f>
        <v>1204.0133779264215</v>
      </c>
      <c r="L252" s="99">
        <f t="shared" ref="L252" si="697">SUM(I252:K252)</f>
        <v>3879.5986622073583</v>
      </c>
    </row>
    <row r="253" spans="1:12" s="100" customFormat="1">
      <c r="A253" s="95" t="s">
        <v>871</v>
      </c>
      <c r="B253" s="96" t="s">
        <v>247</v>
      </c>
      <c r="C253" s="97" t="s">
        <v>18</v>
      </c>
      <c r="D253" s="137">
        <f t="shared" ref="D253" si="698">200000/E253</f>
        <v>180.50541516245488</v>
      </c>
      <c r="E253" s="98">
        <v>1108</v>
      </c>
      <c r="F253" s="97">
        <v>1120</v>
      </c>
      <c r="G253" s="97">
        <v>0</v>
      </c>
      <c r="H253" s="97">
        <v>0</v>
      </c>
      <c r="I253" s="99">
        <f>SUM(E253-F253)*D253</f>
        <v>-2166.0649819494583</v>
      </c>
      <c r="J253" s="97">
        <v>0</v>
      </c>
      <c r="K253" s="97">
        <v>0</v>
      </c>
      <c r="L253" s="99">
        <f t="shared" ref="L253" si="699">SUM(I253:K253)</f>
        <v>-2166.0649819494583</v>
      </c>
    </row>
    <row r="254" spans="1:12" s="100" customFormat="1">
      <c r="A254" s="95" t="s">
        <v>870</v>
      </c>
      <c r="B254" s="96" t="s">
        <v>869</v>
      </c>
      <c r="C254" s="97" t="s">
        <v>14</v>
      </c>
      <c r="D254" s="137">
        <f t="shared" ref="D254" si="700">200000/E254</f>
        <v>1223.2415902140672</v>
      </c>
      <c r="E254" s="98">
        <v>163.5</v>
      </c>
      <c r="F254" s="97">
        <v>164.5</v>
      </c>
      <c r="G254" s="97">
        <v>165.5</v>
      </c>
      <c r="H254" s="97">
        <v>166.5</v>
      </c>
      <c r="I254" s="99">
        <f t="shared" ref="I254" si="701">SUM(F254-E254)*D254</f>
        <v>1223.2415902140672</v>
      </c>
      <c r="J254" s="97">
        <f>SUM(G254-F254)*D254</f>
        <v>1223.2415902140672</v>
      </c>
      <c r="K254" s="97">
        <f>SUM(H254-G254)*D254</f>
        <v>1223.2415902140672</v>
      </c>
      <c r="L254" s="99">
        <f t="shared" ref="L254" si="702">SUM(I254:K254)</f>
        <v>3669.7247706422013</v>
      </c>
    </row>
    <row r="255" spans="1:12" s="100" customFormat="1">
      <c r="A255" s="95" t="s">
        <v>870</v>
      </c>
      <c r="B255" s="96" t="s">
        <v>83</v>
      </c>
      <c r="C255" s="97" t="s">
        <v>18</v>
      </c>
      <c r="D255" s="137">
        <f t="shared" ref="D255:D259" si="703">200000/E255</f>
        <v>2531.6455696202534</v>
      </c>
      <c r="E255" s="98">
        <v>79</v>
      </c>
      <c r="F255" s="97">
        <v>78</v>
      </c>
      <c r="G255" s="97">
        <v>77</v>
      </c>
      <c r="H255" s="97">
        <v>76</v>
      </c>
      <c r="I255" s="99">
        <f>SUM(E255-F255)*D255</f>
        <v>2531.6455696202534</v>
      </c>
      <c r="J255" s="97">
        <f>SUM(F255-G255)*D255</f>
        <v>2531.6455696202534</v>
      </c>
      <c r="K255" s="97">
        <f>SUM(G255-H255)*D255</f>
        <v>2531.6455696202534</v>
      </c>
      <c r="L255" s="99">
        <f t="shared" ref="L255" si="704">SUM(I255:K255)</f>
        <v>7594.9367088607596</v>
      </c>
    </row>
    <row r="256" spans="1:12" s="100" customFormat="1">
      <c r="A256" s="95" t="s">
        <v>870</v>
      </c>
      <c r="B256" s="96" t="s">
        <v>101</v>
      </c>
      <c r="C256" s="97" t="s">
        <v>14</v>
      </c>
      <c r="D256" s="137">
        <f t="shared" ref="D256" si="705">200000/E256</f>
        <v>135.86956521739131</v>
      </c>
      <c r="E256" s="98">
        <v>1472</v>
      </c>
      <c r="F256" s="97">
        <v>1479</v>
      </c>
      <c r="G256" s="97">
        <v>0</v>
      </c>
      <c r="H256" s="97">
        <v>0</v>
      </c>
      <c r="I256" s="99">
        <f t="shared" ref="I256:I259" si="706">SUM(F256-E256)*D256</f>
        <v>951.08695652173924</v>
      </c>
      <c r="J256" s="97">
        <v>0</v>
      </c>
      <c r="K256" s="97">
        <f>SUM(G256-H256)*D256</f>
        <v>0</v>
      </c>
      <c r="L256" s="99">
        <f t="shared" ref="L256" si="707">SUM(I256:K256)</f>
        <v>951.08695652173924</v>
      </c>
    </row>
    <row r="257" spans="1:12" s="100" customFormat="1">
      <c r="A257" s="95" t="s">
        <v>870</v>
      </c>
      <c r="B257" s="96" t="s">
        <v>330</v>
      </c>
      <c r="C257" s="97" t="s">
        <v>18</v>
      </c>
      <c r="D257" s="137">
        <f t="shared" ref="D257" si="708">200000/E257</f>
        <v>2409.6385542168673</v>
      </c>
      <c r="E257" s="98">
        <v>83</v>
      </c>
      <c r="F257" s="97">
        <v>82.25</v>
      </c>
      <c r="G257" s="97">
        <v>81.5</v>
      </c>
      <c r="H257" s="97">
        <v>0</v>
      </c>
      <c r="I257" s="99">
        <f>SUM(E257-F257)*D257</f>
        <v>1807.2289156626505</v>
      </c>
      <c r="J257" s="97">
        <f>SUM(F257-G257)*D257</f>
        <v>1807.2289156626505</v>
      </c>
      <c r="K257" s="97">
        <v>0</v>
      </c>
      <c r="L257" s="99">
        <f t="shared" ref="L257" si="709">SUM(I257:K257)</f>
        <v>3614.457831325301</v>
      </c>
    </row>
    <row r="258" spans="1:12" s="100" customFormat="1">
      <c r="A258" s="95" t="s">
        <v>870</v>
      </c>
      <c r="B258" s="96" t="s">
        <v>25</v>
      </c>
      <c r="C258" s="97" t="s">
        <v>14</v>
      </c>
      <c r="D258" s="137">
        <f t="shared" ref="D258" si="710">200000/E258</f>
        <v>1234.5679012345679</v>
      </c>
      <c r="E258" s="98">
        <v>162</v>
      </c>
      <c r="F258" s="97">
        <v>160.5</v>
      </c>
      <c r="G258" s="97">
        <v>81.5</v>
      </c>
      <c r="H258" s="97">
        <v>0</v>
      </c>
      <c r="I258" s="99">
        <f t="shared" si="706"/>
        <v>-1851.8518518518517</v>
      </c>
      <c r="J258" s="97">
        <v>0</v>
      </c>
      <c r="K258" s="97">
        <v>0</v>
      </c>
      <c r="L258" s="99">
        <f t="shared" ref="L258" si="711">SUM(I258:K258)</f>
        <v>-1851.8518518518517</v>
      </c>
    </row>
    <row r="259" spans="1:12" s="100" customFormat="1">
      <c r="A259" s="95" t="s">
        <v>867</v>
      </c>
      <c r="B259" s="96" t="s">
        <v>868</v>
      </c>
      <c r="C259" s="97" t="s">
        <v>14</v>
      </c>
      <c r="D259" s="137">
        <f t="shared" si="703"/>
        <v>163.66612111292963</v>
      </c>
      <c r="E259" s="98">
        <v>1222</v>
      </c>
      <c r="F259" s="97">
        <v>1232</v>
      </c>
      <c r="G259" s="97">
        <v>0</v>
      </c>
      <c r="H259" s="97">
        <v>0</v>
      </c>
      <c r="I259" s="99">
        <f t="shared" si="706"/>
        <v>1636.6612111292964</v>
      </c>
      <c r="J259" s="97">
        <v>0</v>
      </c>
      <c r="K259" s="97">
        <v>0</v>
      </c>
      <c r="L259" s="99">
        <f t="shared" ref="L259" si="712">SUM(I259:K259)</f>
        <v>1636.6612111292964</v>
      </c>
    </row>
    <row r="260" spans="1:12" s="100" customFormat="1">
      <c r="A260" s="95" t="s">
        <v>867</v>
      </c>
      <c r="B260" s="96" t="s">
        <v>720</v>
      </c>
      <c r="C260" s="97" t="s">
        <v>14</v>
      </c>
      <c r="D260" s="137">
        <f t="shared" ref="D260" si="713">200000/E260</f>
        <v>126.98412698412699</v>
      </c>
      <c r="E260" s="98">
        <v>1575</v>
      </c>
      <c r="F260" s="97">
        <v>1581.5</v>
      </c>
      <c r="G260" s="97">
        <v>0</v>
      </c>
      <c r="H260" s="97">
        <v>0</v>
      </c>
      <c r="I260" s="99">
        <f t="shared" ref="I260" si="714">SUM(F260-E260)*D260</f>
        <v>825.39682539682542</v>
      </c>
      <c r="J260" s="97">
        <v>0</v>
      </c>
      <c r="K260" s="97">
        <v>0</v>
      </c>
      <c r="L260" s="99">
        <f t="shared" ref="L260" si="715">SUM(I260:K260)</f>
        <v>825.39682539682542</v>
      </c>
    </row>
    <row r="261" spans="1:12" s="100" customFormat="1">
      <c r="A261" s="95" t="s">
        <v>867</v>
      </c>
      <c r="B261" s="96" t="s">
        <v>193</v>
      </c>
      <c r="C261" s="97" t="s">
        <v>14</v>
      </c>
      <c r="D261" s="137">
        <f t="shared" ref="D261" si="716">200000/E261</f>
        <v>2500</v>
      </c>
      <c r="E261" s="98">
        <v>80</v>
      </c>
      <c r="F261" s="97">
        <v>80</v>
      </c>
      <c r="G261" s="97">
        <v>0</v>
      </c>
      <c r="H261" s="97">
        <v>0</v>
      </c>
      <c r="I261" s="99">
        <f t="shared" ref="I261" si="717">SUM(F261-E261)*D261</f>
        <v>0</v>
      </c>
      <c r="J261" s="97">
        <v>0</v>
      </c>
      <c r="K261" s="97">
        <v>0</v>
      </c>
      <c r="L261" s="99">
        <f t="shared" ref="L261" si="718">SUM(I261:K261)</f>
        <v>0</v>
      </c>
    </row>
    <row r="262" spans="1:12" s="100" customFormat="1">
      <c r="A262" s="95" t="s">
        <v>865</v>
      </c>
      <c r="B262" s="96" t="s">
        <v>171</v>
      </c>
      <c r="C262" s="97" t="s">
        <v>14</v>
      </c>
      <c r="D262" s="137">
        <f t="shared" ref="D262" si="719">200000/E262</f>
        <v>90.456806874717316</v>
      </c>
      <c r="E262" s="98">
        <v>2211</v>
      </c>
      <c r="F262" s="97">
        <v>2230</v>
      </c>
      <c r="G262" s="97">
        <v>2240</v>
      </c>
      <c r="H262" s="97">
        <v>0</v>
      </c>
      <c r="I262" s="99">
        <f t="shared" ref="I262" si="720">SUM(F262-E262)*D262</f>
        <v>1718.6793306196289</v>
      </c>
      <c r="J262" s="97">
        <f>SUM(G262-F262)*D262</f>
        <v>904.56806874717313</v>
      </c>
      <c r="K262" s="97">
        <v>0</v>
      </c>
      <c r="L262" s="99">
        <f t="shared" ref="L262" si="721">SUM(I262:K262)</f>
        <v>2623.2473993668018</v>
      </c>
    </row>
    <row r="263" spans="1:12" s="100" customFormat="1">
      <c r="A263" s="95" t="s">
        <v>865</v>
      </c>
      <c r="B263" s="96" t="s">
        <v>667</v>
      </c>
      <c r="C263" s="97" t="s">
        <v>18</v>
      </c>
      <c r="D263" s="137">
        <f t="shared" ref="D263" si="722">200000/E263</f>
        <v>2185.7923497267761</v>
      </c>
      <c r="E263" s="98">
        <v>91.5</v>
      </c>
      <c r="F263" s="97">
        <v>93</v>
      </c>
      <c r="G263" s="97">
        <v>0</v>
      </c>
      <c r="H263" s="97">
        <v>0</v>
      </c>
      <c r="I263" s="99">
        <f>SUM(E263-F263)*D263</f>
        <v>-3278.688524590164</v>
      </c>
      <c r="J263" s="97">
        <v>0</v>
      </c>
      <c r="K263" s="97">
        <f>SUM(H263-G263)*D263</f>
        <v>0</v>
      </c>
      <c r="L263" s="99">
        <f t="shared" ref="L263" si="723">SUM(I263:K263)</f>
        <v>-3278.688524590164</v>
      </c>
    </row>
    <row r="264" spans="1:12" s="100" customFormat="1">
      <c r="A264" s="95" t="s">
        <v>865</v>
      </c>
      <c r="B264" s="96" t="s">
        <v>866</v>
      </c>
      <c r="C264" s="97" t="s">
        <v>14</v>
      </c>
      <c r="D264" s="137">
        <f t="shared" ref="D264:D269" si="724">200000/E264</f>
        <v>151.05740181268882</v>
      </c>
      <c r="E264" s="98">
        <v>1324</v>
      </c>
      <c r="F264" s="97">
        <v>1322</v>
      </c>
      <c r="G264" s="97">
        <v>0</v>
      </c>
      <c r="H264" s="97">
        <v>0</v>
      </c>
      <c r="I264" s="99">
        <f t="shared" ref="I264" si="725">SUM(F264-E264)*D264</f>
        <v>-302.11480362537765</v>
      </c>
      <c r="J264" s="97">
        <v>0</v>
      </c>
      <c r="K264" s="97">
        <f>SUM(H264-G264)*D264</f>
        <v>0</v>
      </c>
      <c r="L264" s="99">
        <f t="shared" ref="L264" si="726">SUM(I264:K264)</f>
        <v>-302.11480362537765</v>
      </c>
    </row>
    <row r="265" spans="1:12" s="100" customFormat="1">
      <c r="A265" s="95" t="s">
        <v>865</v>
      </c>
      <c r="B265" s="96" t="s">
        <v>133</v>
      </c>
      <c r="C265" s="97" t="s">
        <v>14</v>
      </c>
      <c r="D265" s="137">
        <f t="shared" si="724"/>
        <v>238.0952380952381</v>
      </c>
      <c r="E265" s="98">
        <v>840</v>
      </c>
      <c r="F265" s="97">
        <v>840</v>
      </c>
      <c r="G265" s="97">
        <v>0</v>
      </c>
      <c r="H265" s="97">
        <v>0</v>
      </c>
      <c r="I265" s="99">
        <f t="shared" ref="I265" si="727">SUM(F265-E265)*D265</f>
        <v>0</v>
      </c>
      <c r="J265" s="97">
        <v>0</v>
      </c>
      <c r="K265" s="97">
        <f>SUM(H265-G265)*D265</f>
        <v>0</v>
      </c>
      <c r="L265" s="99">
        <f t="shared" ref="L265" si="728">SUM(I265:K265)</f>
        <v>0</v>
      </c>
    </row>
    <row r="266" spans="1:12" s="100" customFormat="1">
      <c r="A266" s="95" t="s">
        <v>864</v>
      </c>
      <c r="B266" s="96" t="s">
        <v>51</v>
      </c>
      <c r="C266" s="97" t="s">
        <v>14</v>
      </c>
      <c r="D266" s="137">
        <f t="shared" si="724"/>
        <v>727.27272727272725</v>
      </c>
      <c r="E266" s="98">
        <v>275</v>
      </c>
      <c r="F266" s="97">
        <v>277</v>
      </c>
      <c r="G266" s="97">
        <v>279</v>
      </c>
      <c r="H266" s="97">
        <v>281</v>
      </c>
      <c r="I266" s="99">
        <f t="shared" ref="I266:I272" si="729">SUM(F266-E266)*D266</f>
        <v>1454.5454545454545</v>
      </c>
      <c r="J266" s="97">
        <f>SUM(G266-F266)*D266</f>
        <v>1454.5454545454545</v>
      </c>
      <c r="K266" s="97">
        <f>SUM(H266-G266)*D266</f>
        <v>1454.5454545454545</v>
      </c>
      <c r="L266" s="99">
        <f t="shared" ref="L266" si="730">SUM(I266:K266)</f>
        <v>4363.636363636364</v>
      </c>
    </row>
    <row r="267" spans="1:12" s="100" customFormat="1">
      <c r="A267" s="95" t="s">
        <v>864</v>
      </c>
      <c r="B267" s="96" t="s">
        <v>83</v>
      </c>
      <c r="C267" s="97" t="s">
        <v>14</v>
      </c>
      <c r="D267" s="137">
        <f>200000/E267</f>
        <v>2209.9447513812156</v>
      </c>
      <c r="E267" s="98">
        <v>90.5</v>
      </c>
      <c r="F267" s="97">
        <v>91.25</v>
      </c>
      <c r="G267" s="97">
        <v>92</v>
      </c>
      <c r="H267" s="97">
        <v>0</v>
      </c>
      <c r="I267" s="99">
        <f t="shared" si="729"/>
        <v>1657.4585635359117</v>
      </c>
      <c r="J267" s="97">
        <f>SUM(G267-F267)*D267</f>
        <v>1657.4585635359117</v>
      </c>
      <c r="K267" s="97">
        <v>0</v>
      </c>
      <c r="L267" s="99">
        <f t="shared" ref="L267" si="731">SUM(I267:K267)</f>
        <v>3314.9171270718234</v>
      </c>
    </row>
    <row r="268" spans="1:12" s="100" customFormat="1">
      <c r="A268" s="95" t="s">
        <v>864</v>
      </c>
      <c r="B268" s="96" t="s">
        <v>49</v>
      </c>
      <c r="C268" s="97" t="s">
        <v>14</v>
      </c>
      <c r="D268" s="137">
        <f t="shared" si="724"/>
        <v>60.606060606060609</v>
      </c>
      <c r="E268" s="98">
        <v>3300</v>
      </c>
      <c r="F268" s="97">
        <v>3325</v>
      </c>
      <c r="G268" s="97">
        <v>0</v>
      </c>
      <c r="H268" s="97">
        <v>0</v>
      </c>
      <c r="I268" s="99">
        <f t="shared" si="729"/>
        <v>1515.1515151515152</v>
      </c>
      <c r="J268" s="97">
        <v>0</v>
      </c>
      <c r="K268" s="97">
        <v>0</v>
      </c>
      <c r="L268" s="99">
        <f t="shared" ref="L268" si="732">SUM(I268:K268)</f>
        <v>1515.1515151515152</v>
      </c>
    </row>
    <row r="269" spans="1:12" s="100" customFormat="1">
      <c r="A269" s="95" t="s">
        <v>864</v>
      </c>
      <c r="B269" s="96" t="s">
        <v>268</v>
      </c>
      <c r="C269" s="97" t="s">
        <v>14</v>
      </c>
      <c r="D269" s="137">
        <f t="shared" si="724"/>
        <v>222.22222222222223</v>
      </c>
      <c r="E269" s="98">
        <v>900</v>
      </c>
      <c r="F269" s="97">
        <v>910</v>
      </c>
      <c r="G269" s="97">
        <v>0</v>
      </c>
      <c r="H269" s="97">
        <v>0</v>
      </c>
      <c r="I269" s="99">
        <f t="shared" si="729"/>
        <v>2222.2222222222222</v>
      </c>
      <c r="J269" s="97">
        <v>0</v>
      </c>
      <c r="K269" s="97">
        <v>0</v>
      </c>
      <c r="L269" s="99">
        <f t="shared" ref="L269" si="733">SUM(I269:K269)</f>
        <v>2222.2222222222222</v>
      </c>
    </row>
    <row r="270" spans="1:12" s="100" customFormat="1">
      <c r="A270" s="95" t="s">
        <v>861</v>
      </c>
      <c r="B270" s="96" t="s">
        <v>862</v>
      </c>
      <c r="C270" s="97" t="s">
        <v>14</v>
      </c>
      <c r="D270" s="137">
        <f t="shared" ref="D270:D276" si="734">200000/E270</f>
        <v>571.42857142857144</v>
      </c>
      <c r="E270" s="98">
        <v>350</v>
      </c>
      <c r="F270" s="97">
        <v>351.5</v>
      </c>
      <c r="G270" s="97">
        <v>0</v>
      </c>
      <c r="H270" s="97">
        <v>0</v>
      </c>
      <c r="I270" s="99">
        <f t="shared" si="729"/>
        <v>857.14285714285711</v>
      </c>
      <c r="J270" s="97">
        <v>0</v>
      </c>
      <c r="K270" s="97">
        <v>0</v>
      </c>
      <c r="L270" s="99">
        <f t="shared" ref="L270" si="735">SUM(I270:K270)</f>
        <v>857.14285714285711</v>
      </c>
    </row>
    <row r="271" spans="1:12" s="100" customFormat="1">
      <c r="A271" s="95" t="s">
        <v>861</v>
      </c>
      <c r="B271" s="96" t="s">
        <v>826</v>
      </c>
      <c r="C271" s="97" t="s">
        <v>14</v>
      </c>
      <c r="D271" s="137">
        <f t="shared" si="734"/>
        <v>322.58064516129031</v>
      </c>
      <c r="E271" s="98">
        <v>620</v>
      </c>
      <c r="F271" s="97">
        <v>625</v>
      </c>
      <c r="G271" s="97">
        <v>628</v>
      </c>
      <c r="H271" s="97">
        <v>0</v>
      </c>
      <c r="I271" s="99">
        <f t="shared" si="729"/>
        <v>1612.9032258064515</v>
      </c>
      <c r="J271" s="97">
        <f>SUM(G271-F271)*D271</f>
        <v>967.74193548387098</v>
      </c>
      <c r="K271" s="97">
        <v>0</v>
      </c>
      <c r="L271" s="99">
        <f t="shared" ref="L271" si="736">SUM(I271:K271)</f>
        <v>2580.6451612903224</v>
      </c>
    </row>
    <row r="272" spans="1:12" s="100" customFormat="1">
      <c r="A272" s="95" t="s">
        <v>861</v>
      </c>
      <c r="B272" s="96" t="s">
        <v>863</v>
      </c>
      <c r="C272" s="97" t="s">
        <v>14</v>
      </c>
      <c r="D272" s="137">
        <f t="shared" si="734"/>
        <v>113.96011396011396</v>
      </c>
      <c r="E272" s="98">
        <v>1755</v>
      </c>
      <c r="F272" s="97">
        <v>1753</v>
      </c>
      <c r="G272" s="97">
        <v>0</v>
      </c>
      <c r="H272" s="97">
        <v>0</v>
      </c>
      <c r="I272" s="138">
        <f t="shared" si="729"/>
        <v>-227.92022792022792</v>
      </c>
      <c r="J272" s="97">
        <v>0</v>
      </c>
      <c r="K272" s="97">
        <v>0</v>
      </c>
      <c r="L272" s="99">
        <f t="shared" ref="L272" si="737">SUM(I272:K272)</f>
        <v>-227.92022792022792</v>
      </c>
    </row>
    <row r="273" spans="1:12" s="100" customFormat="1">
      <c r="A273" s="95" t="s">
        <v>860</v>
      </c>
      <c r="B273" s="96" t="s">
        <v>28</v>
      </c>
      <c r="C273" s="97" t="s">
        <v>18</v>
      </c>
      <c r="D273" s="137">
        <f t="shared" si="734"/>
        <v>470.58823529411762</v>
      </c>
      <c r="E273" s="98">
        <v>425</v>
      </c>
      <c r="F273" s="97">
        <v>421</v>
      </c>
      <c r="G273" s="97">
        <v>415</v>
      </c>
      <c r="H273" s="97">
        <v>410</v>
      </c>
      <c r="I273" s="99">
        <f>SUM(E273-F273)*D273</f>
        <v>1882.3529411764705</v>
      </c>
      <c r="J273" s="97">
        <f>SUM(F273-G273)*D273</f>
        <v>2823.5294117647059</v>
      </c>
      <c r="K273" s="97">
        <f>SUM(G273-H273)*D273</f>
        <v>2352.9411764705883</v>
      </c>
      <c r="L273" s="99">
        <f t="shared" ref="L273" si="738">SUM(I273:K273)</f>
        <v>7058.8235294117649</v>
      </c>
    </row>
    <row r="274" spans="1:12" s="100" customFormat="1">
      <c r="A274" s="95" t="s">
        <v>860</v>
      </c>
      <c r="B274" s="96" t="s">
        <v>51</v>
      </c>
      <c r="C274" s="97" t="s">
        <v>14</v>
      </c>
      <c r="D274" s="137">
        <f t="shared" si="734"/>
        <v>754.71698113207549</v>
      </c>
      <c r="E274" s="98">
        <v>265</v>
      </c>
      <c r="F274" s="97">
        <v>267</v>
      </c>
      <c r="G274" s="97">
        <v>0</v>
      </c>
      <c r="H274" s="97">
        <v>0</v>
      </c>
      <c r="I274" s="99">
        <f>SUM(F274-E274)*D274</f>
        <v>1509.433962264151</v>
      </c>
      <c r="J274" s="97">
        <v>0</v>
      </c>
      <c r="K274" s="97">
        <f>SUM(G274-H274)*D274</f>
        <v>0</v>
      </c>
      <c r="L274" s="99">
        <f t="shared" ref="L274" si="739">SUM(I274:K274)</f>
        <v>1509.433962264151</v>
      </c>
    </row>
    <row r="275" spans="1:12" s="100" customFormat="1">
      <c r="A275" s="95" t="s">
        <v>860</v>
      </c>
      <c r="B275" s="96" t="s">
        <v>257</v>
      </c>
      <c r="C275" s="97" t="s">
        <v>14</v>
      </c>
      <c r="D275" s="137">
        <f t="shared" si="734"/>
        <v>250</v>
      </c>
      <c r="E275" s="98">
        <v>800</v>
      </c>
      <c r="F275" s="97">
        <v>807</v>
      </c>
      <c r="G275" s="97">
        <v>0</v>
      </c>
      <c r="H275" s="97">
        <v>0</v>
      </c>
      <c r="I275" s="99">
        <f>SUM(F275-E275)*D275</f>
        <v>1750</v>
      </c>
      <c r="J275" s="97">
        <v>0</v>
      </c>
      <c r="K275" s="97">
        <f>SUM(G275-H275)*D275</f>
        <v>0</v>
      </c>
      <c r="L275" s="99">
        <f t="shared" ref="L275" si="740">SUM(I275:K275)</f>
        <v>1750</v>
      </c>
    </row>
    <row r="276" spans="1:12" s="100" customFormat="1">
      <c r="A276" s="95" t="s">
        <v>860</v>
      </c>
      <c r="B276" s="96" t="s">
        <v>49</v>
      </c>
      <c r="C276" s="97" t="s">
        <v>14</v>
      </c>
      <c r="D276" s="137">
        <f t="shared" si="734"/>
        <v>62.695924764890279</v>
      </c>
      <c r="E276" s="98">
        <v>3190</v>
      </c>
      <c r="F276" s="97">
        <v>3180</v>
      </c>
      <c r="G276" s="97">
        <v>0</v>
      </c>
      <c r="H276" s="97">
        <v>0</v>
      </c>
      <c r="I276" s="99">
        <f>SUM(F276-E276)*D276</f>
        <v>-626.95924764890276</v>
      </c>
      <c r="J276" s="97">
        <v>0</v>
      </c>
      <c r="K276" s="97">
        <f>SUM(G276-H276)*D276</f>
        <v>0</v>
      </c>
      <c r="L276" s="99">
        <f t="shared" ref="L276" si="741">SUM(I276:K276)</f>
        <v>-626.95924764890276</v>
      </c>
    </row>
    <row r="277" spans="1:12" s="100" customFormat="1">
      <c r="A277" s="95" t="s">
        <v>858</v>
      </c>
      <c r="B277" s="96" t="s">
        <v>672</v>
      </c>
      <c r="C277" s="97" t="s">
        <v>14</v>
      </c>
      <c r="D277" s="137">
        <f t="shared" ref="D277" si="742">200000/E277</f>
        <v>1508.2956259426849</v>
      </c>
      <c r="E277" s="98">
        <v>132.6</v>
      </c>
      <c r="F277" s="97">
        <v>132.6</v>
      </c>
      <c r="G277" s="97">
        <v>0</v>
      </c>
      <c r="H277" s="97">
        <v>0</v>
      </c>
      <c r="I277" s="99">
        <f>SUM(E277-F277)*D277</f>
        <v>0</v>
      </c>
      <c r="J277" s="97">
        <v>0</v>
      </c>
      <c r="K277" s="97">
        <v>0</v>
      </c>
      <c r="L277" s="99">
        <f t="shared" ref="L277" si="743">SUM(I277:K277)</f>
        <v>0</v>
      </c>
    </row>
    <row r="278" spans="1:12" s="100" customFormat="1">
      <c r="A278" s="95" t="s">
        <v>858</v>
      </c>
      <c r="B278" s="96" t="s">
        <v>720</v>
      </c>
      <c r="C278" s="97" t="s">
        <v>14</v>
      </c>
      <c r="D278" s="137">
        <f t="shared" ref="D278" si="744">200000/E278</f>
        <v>130.5909239307868</v>
      </c>
      <c r="E278" s="98">
        <v>1531.5</v>
      </c>
      <c r="F278" s="97">
        <v>1540</v>
      </c>
      <c r="G278" s="97">
        <v>1550</v>
      </c>
      <c r="H278" s="97">
        <v>0</v>
      </c>
      <c r="I278" s="99">
        <f t="shared" ref="I278" si="745">SUM(F278-E278)*D278</f>
        <v>1110.0228534116877</v>
      </c>
      <c r="J278" s="97">
        <v>0</v>
      </c>
      <c r="K278" s="97">
        <v>0</v>
      </c>
      <c r="L278" s="99">
        <f t="shared" ref="L278" si="746">SUM(I278:K278)</f>
        <v>1110.0228534116877</v>
      </c>
    </row>
    <row r="279" spans="1:12" s="100" customFormat="1">
      <c r="A279" s="95" t="s">
        <v>858</v>
      </c>
      <c r="B279" s="96" t="s">
        <v>859</v>
      </c>
      <c r="C279" s="97" t="s">
        <v>18</v>
      </c>
      <c r="D279" s="137">
        <f t="shared" ref="D279" si="747">200000/E279</f>
        <v>1622.7180527383366</v>
      </c>
      <c r="E279" s="98">
        <v>123.25</v>
      </c>
      <c r="F279" s="97">
        <v>122.25</v>
      </c>
      <c r="G279" s="97">
        <v>121.25</v>
      </c>
      <c r="H279" s="97">
        <v>120.25</v>
      </c>
      <c r="I279" s="99">
        <f>SUM(E279-F279)*D279</f>
        <v>1622.7180527383366</v>
      </c>
      <c r="J279" s="97">
        <f>SUM(F279-G279)*D279</f>
        <v>1622.7180527383366</v>
      </c>
      <c r="K279" s="97">
        <f>SUM(G279-H279)*D279</f>
        <v>1622.7180527383366</v>
      </c>
      <c r="L279" s="99">
        <f t="shared" ref="L279" si="748">SUM(I279:K279)</f>
        <v>4868.1541582150094</v>
      </c>
    </row>
    <row r="280" spans="1:12" s="100" customFormat="1">
      <c r="A280" s="95" t="s">
        <v>858</v>
      </c>
      <c r="B280" s="96" t="s">
        <v>745</v>
      </c>
      <c r="C280" s="97" t="s">
        <v>14</v>
      </c>
      <c r="D280" s="137">
        <f t="shared" ref="D280" si="749">200000/E280</f>
        <v>359.06642728904848</v>
      </c>
      <c r="E280" s="98">
        <v>557</v>
      </c>
      <c r="F280" s="97">
        <v>552</v>
      </c>
      <c r="G280" s="97">
        <v>0</v>
      </c>
      <c r="H280" s="97">
        <v>0</v>
      </c>
      <c r="I280" s="99">
        <f t="shared" ref="I280" si="750">SUM(F280-E280)*D280</f>
        <v>-1795.3321364452424</v>
      </c>
      <c r="J280" s="97">
        <v>0</v>
      </c>
      <c r="K280" s="97">
        <f>SUM(G280-H280)*D280</f>
        <v>0</v>
      </c>
      <c r="L280" s="99">
        <f t="shared" ref="L280" si="751">SUM(I280:K280)</f>
        <v>-1795.3321364452424</v>
      </c>
    </row>
    <row r="281" spans="1:12" s="100" customFormat="1">
      <c r="A281" s="95" t="s">
        <v>858</v>
      </c>
      <c r="B281" s="96" t="s">
        <v>164</v>
      </c>
      <c r="C281" s="97" t="s">
        <v>14</v>
      </c>
      <c r="D281" s="137">
        <f t="shared" ref="D281" si="752">200000/E281</f>
        <v>195.69471624266146</v>
      </c>
      <c r="E281" s="98">
        <v>1022</v>
      </c>
      <c r="F281" s="97">
        <v>1010</v>
      </c>
      <c r="G281" s="97">
        <v>0</v>
      </c>
      <c r="H281" s="97">
        <v>0</v>
      </c>
      <c r="I281" s="99">
        <f t="shared" ref="I281" si="753">SUM(F281-E281)*D281</f>
        <v>-2348.3365949119375</v>
      </c>
      <c r="J281" s="97">
        <v>0</v>
      </c>
      <c r="K281" s="97">
        <f>SUM(G281-H281)*D281</f>
        <v>0</v>
      </c>
      <c r="L281" s="99">
        <f t="shared" ref="L281" si="754">SUM(I281:K281)</f>
        <v>-2348.3365949119375</v>
      </c>
    </row>
    <row r="282" spans="1:12" s="100" customFormat="1">
      <c r="A282" s="95" t="s">
        <v>858</v>
      </c>
      <c r="B282" s="96" t="s">
        <v>323</v>
      </c>
      <c r="C282" s="97" t="s">
        <v>18</v>
      </c>
      <c r="D282" s="137">
        <f t="shared" ref="D282" si="755">200000/E282</f>
        <v>492.61083743842363</v>
      </c>
      <c r="E282" s="98">
        <v>406</v>
      </c>
      <c r="F282" s="97">
        <v>411</v>
      </c>
      <c r="G282" s="97">
        <v>0</v>
      </c>
      <c r="H282" s="97">
        <v>0</v>
      </c>
      <c r="I282" s="99">
        <f>SUM(E282-F282)*D282</f>
        <v>-2463.0541871921182</v>
      </c>
      <c r="J282" s="97">
        <v>0</v>
      </c>
      <c r="K282" s="97">
        <f>SUM(G282-H282)*D282</f>
        <v>0</v>
      </c>
      <c r="L282" s="99">
        <f t="shared" ref="L282" si="756">SUM(I282:K282)</f>
        <v>-2463.0541871921182</v>
      </c>
    </row>
    <row r="283" spans="1:12" s="100" customFormat="1">
      <c r="A283" s="95" t="s">
        <v>856</v>
      </c>
      <c r="B283" s="96" t="s">
        <v>138</v>
      </c>
      <c r="C283" s="97" t="s">
        <v>14</v>
      </c>
      <c r="D283" s="137">
        <f t="shared" ref="D283" si="757">200000/E283</f>
        <v>1371.7421124828531</v>
      </c>
      <c r="E283" s="98">
        <v>145.80000000000001</v>
      </c>
      <c r="F283" s="97">
        <v>144.80000000000001</v>
      </c>
      <c r="G283" s="97">
        <v>144</v>
      </c>
      <c r="H283" s="97">
        <v>0</v>
      </c>
      <c r="I283" s="99">
        <f>SUM(E283-F283)*D283</f>
        <v>1371.7421124828531</v>
      </c>
      <c r="J283" s="97">
        <f>SUM(F283-G283)*D283</f>
        <v>1097.3936899862981</v>
      </c>
      <c r="K283" s="97">
        <v>0</v>
      </c>
      <c r="L283" s="99">
        <f t="shared" ref="L283" si="758">SUM(I283:K283)</f>
        <v>2469.1358024691513</v>
      </c>
    </row>
    <row r="284" spans="1:12" s="100" customFormat="1">
      <c r="A284" s="95" t="s">
        <v>856</v>
      </c>
      <c r="B284" s="96" t="s">
        <v>772</v>
      </c>
      <c r="C284" s="97" t="s">
        <v>14</v>
      </c>
      <c r="D284" s="137">
        <f t="shared" ref="D284" si="759">200000/E284</f>
        <v>925.92592592592598</v>
      </c>
      <c r="E284" s="98">
        <v>216</v>
      </c>
      <c r="F284" s="97">
        <v>214</v>
      </c>
      <c r="G284" s="97">
        <v>0</v>
      </c>
      <c r="H284" s="97">
        <v>0</v>
      </c>
      <c r="I284" s="99">
        <f t="shared" ref="I284" si="760">SUM(F284-E284)*D284</f>
        <v>-1851.851851851852</v>
      </c>
      <c r="J284" s="97">
        <v>0</v>
      </c>
      <c r="K284" s="97">
        <v>0</v>
      </c>
      <c r="L284" s="99">
        <f t="shared" ref="L284" si="761">SUM(I284:K284)</f>
        <v>-1851.851851851852</v>
      </c>
    </row>
    <row r="285" spans="1:12" s="100" customFormat="1">
      <c r="A285" s="95" t="s">
        <v>856</v>
      </c>
      <c r="B285" s="96" t="s">
        <v>857</v>
      </c>
      <c r="C285" s="97" t="s">
        <v>14</v>
      </c>
      <c r="D285" s="137">
        <f t="shared" ref="D285" si="762">200000/E285</f>
        <v>1097.6948408342482</v>
      </c>
      <c r="E285" s="98">
        <v>182.2</v>
      </c>
      <c r="F285" s="97">
        <v>180.75</v>
      </c>
      <c r="G285" s="97">
        <v>0</v>
      </c>
      <c r="H285" s="97">
        <v>0</v>
      </c>
      <c r="I285" s="99">
        <f>SUM(E285-F285)*D285</f>
        <v>1591.6575192096475</v>
      </c>
      <c r="J285" s="97">
        <v>0</v>
      </c>
      <c r="K285" s="97">
        <v>0</v>
      </c>
      <c r="L285" s="99">
        <f t="shared" ref="L285" si="763">SUM(I285:K285)</f>
        <v>1591.6575192096475</v>
      </c>
    </row>
    <row r="286" spans="1:12" s="100" customFormat="1" ht="14.25">
      <c r="A286" s="124"/>
      <c r="B286" s="125"/>
      <c r="C286" s="125"/>
      <c r="D286" s="125"/>
      <c r="E286" s="125"/>
      <c r="F286" s="125"/>
      <c r="G286" s="126"/>
      <c r="H286" s="125"/>
      <c r="I286" s="127">
        <f>SUM(I9:I285)</f>
        <v>321470.17069891136</v>
      </c>
      <c r="J286" s="128"/>
      <c r="K286" s="127" t="s">
        <v>677</v>
      </c>
      <c r="L286" s="127">
        <f>SUM(L9:L285)</f>
        <v>1335939.0943675246</v>
      </c>
    </row>
    <row r="287" spans="1:12" s="100" customFormat="1" ht="14.25">
      <c r="A287" s="101" t="s">
        <v>893</v>
      </c>
      <c r="B287" s="96"/>
      <c r="C287" s="97"/>
      <c r="D287" s="98"/>
      <c r="E287" s="98"/>
      <c r="F287" s="97"/>
      <c r="G287" s="97"/>
      <c r="H287" s="97"/>
      <c r="I287" s="99"/>
      <c r="J287" s="97"/>
      <c r="K287" s="97"/>
      <c r="L287" s="99"/>
    </row>
    <row r="288" spans="1:12" s="100" customFormat="1" ht="14.25">
      <c r="A288" s="101" t="s">
        <v>759</v>
      </c>
      <c r="B288" s="126" t="s">
        <v>760</v>
      </c>
      <c r="C288" s="106" t="s">
        <v>761</v>
      </c>
      <c r="D288" s="129" t="s">
        <v>762</v>
      </c>
      <c r="E288" s="129" t="s">
        <v>763</v>
      </c>
      <c r="F288" s="106" t="s">
        <v>732</v>
      </c>
      <c r="G288" s="97"/>
      <c r="H288" s="97"/>
      <c r="I288" s="99"/>
      <c r="J288" s="97"/>
      <c r="K288" s="97"/>
      <c r="L288" s="99"/>
    </row>
    <row r="289" spans="1:12" s="100" customFormat="1" ht="14.25">
      <c r="A289" s="95" t="s">
        <v>806</v>
      </c>
      <c r="B289" s="96">
        <v>4</v>
      </c>
      <c r="C289" s="97">
        <f>SUM(A289-B289)</f>
        <v>66</v>
      </c>
      <c r="D289" s="98">
        <v>17</v>
      </c>
      <c r="E289" s="97">
        <f>SUM(C289-D289)</f>
        <v>49</v>
      </c>
      <c r="F289" s="97">
        <f>E289*100/C289</f>
        <v>74.242424242424249</v>
      </c>
      <c r="G289" s="97"/>
      <c r="H289" s="97"/>
      <c r="I289" s="99"/>
      <c r="J289" s="97"/>
      <c r="K289" s="97"/>
      <c r="L289" s="99"/>
    </row>
    <row r="290" spans="1:12" s="100" customFormat="1" ht="14.25">
      <c r="A290" s="102"/>
      <c r="B290" s="103"/>
      <c r="C290" s="103"/>
      <c r="D290" s="104"/>
      <c r="E290" s="104"/>
      <c r="F290" s="130">
        <v>43647</v>
      </c>
      <c r="G290" s="103"/>
      <c r="H290" s="103"/>
      <c r="I290" s="105"/>
      <c r="J290" s="105"/>
      <c r="K290" s="105"/>
      <c r="L290" s="105"/>
    </row>
    <row r="291" spans="1:12" s="100" customFormat="1">
      <c r="A291" s="95" t="s">
        <v>854</v>
      </c>
      <c r="B291" s="96" t="s">
        <v>855</v>
      </c>
      <c r="C291" s="97" t="s">
        <v>14</v>
      </c>
      <c r="D291" s="137">
        <f t="shared" ref="D291" si="764">200000/E291</f>
        <v>300.75187969924809</v>
      </c>
      <c r="E291" s="98">
        <v>665</v>
      </c>
      <c r="F291" s="97">
        <v>665</v>
      </c>
      <c r="G291" s="97">
        <v>0</v>
      </c>
      <c r="H291" s="97">
        <v>0</v>
      </c>
      <c r="I291" s="99">
        <f t="shared" ref="I291" si="765">SUM(F291-E291)*D291</f>
        <v>0</v>
      </c>
      <c r="J291" s="97">
        <v>0</v>
      </c>
      <c r="K291" s="97">
        <v>0</v>
      </c>
      <c r="L291" s="99">
        <f t="shared" ref="L291" si="766">SUM(I291:K291)</f>
        <v>0</v>
      </c>
    </row>
    <row r="292" spans="1:12" s="100" customFormat="1">
      <c r="A292" s="95" t="s">
        <v>854</v>
      </c>
      <c r="B292" s="96" t="s">
        <v>101</v>
      </c>
      <c r="C292" s="97" t="s">
        <v>14</v>
      </c>
      <c r="D292" s="137">
        <f t="shared" ref="D292" si="767">200000/E292</f>
        <v>135.59322033898306</v>
      </c>
      <c r="E292" s="98">
        <v>1475</v>
      </c>
      <c r="F292" s="97">
        <v>1485</v>
      </c>
      <c r="G292" s="97">
        <v>1490</v>
      </c>
      <c r="H292" s="97">
        <v>0</v>
      </c>
      <c r="I292" s="99">
        <f t="shared" ref="I292" si="768">SUM(F292-E292)*D292</f>
        <v>1355.9322033898306</v>
      </c>
      <c r="J292" s="97">
        <f>SUM(G292-F292)*D292</f>
        <v>677.96610169491532</v>
      </c>
      <c r="K292" s="97">
        <v>0</v>
      </c>
      <c r="L292" s="99">
        <f t="shared" ref="L292" si="769">SUM(I292:K292)</f>
        <v>2033.898305084746</v>
      </c>
    </row>
    <row r="293" spans="1:12" s="100" customFormat="1">
      <c r="A293" s="95" t="s">
        <v>854</v>
      </c>
      <c r="B293" s="96" t="s">
        <v>83</v>
      </c>
      <c r="C293" s="97" t="s">
        <v>14</v>
      </c>
      <c r="D293" s="137">
        <f t="shared" ref="D293" si="770">200000/E293</f>
        <v>2222.2222222222222</v>
      </c>
      <c r="E293" s="98">
        <v>90</v>
      </c>
      <c r="F293" s="97">
        <v>90.75</v>
      </c>
      <c r="G293" s="97">
        <v>91.4</v>
      </c>
      <c r="H293" s="97">
        <v>0</v>
      </c>
      <c r="I293" s="99">
        <f t="shared" ref="I293" si="771">SUM(F293-E293)*D293</f>
        <v>1666.6666666666665</v>
      </c>
      <c r="J293" s="97">
        <f>SUM(G293-F293)*D293</f>
        <v>1444.4444444444571</v>
      </c>
      <c r="K293" s="97">
        <v>0</v>
      </c>
      <c r="L293" s="99">
        <f t="shared" ref="L293" si="772">SUM(I293:K293)</f>
        <v>3111.1111111111236</v>
      </c>
    </row>
    <row r="294" spans="1:12" s="100" customFormat="1">
      <c r="A294" s="95" t="s">
        <v>854</v>
      </c>
      <c r="B294" s="96" t="s">
        <v>25</v>
      </c>
      <c r="C294" s="97" t="s">
        <v>18</v>
      </c>
      <c r="D294" s="137">
        <f t="shared" ref="D294" si="773">200000/E294</f>
        <v>1315.7894736842106</v>
      </c>
      <c r="E294" s="98">
        <v>152</v>
      </c>
      <c r="F294" s="97">
        <v>151</v>
      </c>
      <c r="G294" s="97">
        <v>150</v>
      </c>
      <c r="H294" s="97">
        <v>149</v>
      </c>
      <c r="I294" s="99">
        <f>SUM(E294-F294)*D294</f>
        <v>1315.7894736842106</v>
      </c>
      <c r="J294" s="97">
        <f>SUM(F294-G294)*D294</f>
        <v>1315.7894736842106</v>
      </c>
      <c r="K294" s="97">
        <f>SUM(G294-H294)*D294</f>
        <v>1315.7894736842106</v>
      </c>
      <c r="L294" s="99">
        <f t="shared" ref="L294" si="774">SUM(I294:K294)</f>
        <v>3947.3684210526317</v>
      </c>
    </row>
    <row r="295" spans="1:12" s="100" customFormat="1">
      <c r="A295" s="95" t="s">
        <v>853</v>
      </c>
      <c r="B295" s="96" t="s">
        <v>714</v>
      </c>
      <c r="C295" s="97" t="s">
        <v>14</v>
      </c>
      <c r="D295" s="137">
        <f t="shared" ref="D295" si="775">200000/E295</f>
        <v>209.42408376963351</v>
      </c>
      <c r="E295" s="98">
        <v>955</v>
      </c>
      <c r="F295" s="97">
        <v>955</v>
      </c>
      <c r="G295" s="97">
        <v>0</v>
      </c>
      <c r="H295" s="97">
        <v>0</v>
      </c>
      <c r="I295" s="99">
        <f t="shared" ref="I295" si="776">SUM(F295-E295)*D295</f>
        <v>0</v>
      </c>
      <c r="J295" s="97">
        <v>0</v>
      </c>
      <c r="K295" s="97">
        <v>0</v>
      </c>
      <c r="L295" s="99">
        <f t="shared" ref="L295" si="777">SUM(I295:K295)</f>
        <v>0</v>
      </c>
    </row>
    <row r="296" spans="1:12" s="100" customFormat="1">
      <c r="A296" s="95" t="s">
        <v>853</v>
      </c>
      <c r="B296" s="96" t="s">
        <v>327</v>
      </c>
      <c r="C296" s="97" t="s">
        <v>14</v>
      </c>
      <c r="D296" s="137">
        <f t="shared" ref="D296" si="778">200000/E296</f>
        <v>92.850510677808728</v>
      </c>
      <c r="E296" s="98">
        <v>2154</v>
      </c>
      <c r="F296" s="97">
        <v>2170</v>
      </c>
      <c r="G296" s="97">
        <v>2190</v>
      </c>
      <c r="H296" s="97">
        <v>0</v>
      </c>
      <c r="I296" s="99">
        <f t="shared" ref="I296" si="779">SUM(F296-E296)*D296</f>
        <v>1485.6081708449397</v>
      </c>
      <c r="J296" s="97">
        <f>SUM(G296-F296)*D296</f>
        <v>1857.0102135561747</v>
      </c>
      <c r="K296" s="97">
        <v>0</v>
      </c>
      <c r="L296" s="99">
        <f t="shared" ref="L296" si="780">SUM(I296:K296)</f>
        <v>3342.6183844011143</v>
      </c>
    </row>
    <row r="297" spans="1:12" s="100" customFormat="1">
      <c r="A297" s="95" t="s">
        <v>851</v>
      </c>
      <c r="B297" s="96" t="s">
        <v>101</v>
      </c>
      <c r="C297" s="97" t="s">
        <v>14</v>
      </c>
      <c r="D297" s="137">
        <f t="shared" ref="D297" si="781">200000/E297</f>
        <v>138.79250520471894</v>
      </c>
      <c r="E297" s="98">
        <v>1441</v>
      </c>
      <c r="F297" s="97">
        <v>1451</v>
      </c>
      <c r="G297" s="97">
        <v>1461</v>
      </c>
      <c r="H297" s="97">
        <v>0</v>
      </c>
      <c r="I297" s="99">
        <f t="shared" ref="I297" si="782">SUM(F297-E297)*D297</f>
        <v>1387.9250520471894</v>
      </c>
      <c r="J297" s="97">
        <f>SUM(G297-F297)*D297</f>
        <v>1387.9250520471894</v>
      </c>
      <c r="K297" s="97">
        <v>0</v>
      </c>
      <c r="L297" s="99">
        <f t="shared" ref="L297" si="783">SUM(I297:K297)</f>
        <v>2775.8501040943788</v>
      </c>
    </row>
    <row r="298" spans="1:12" s="100" customFormat="1">
      <c r="A298" s="95" t="s">
        <v>851</v>
      </c>
      <c r="B298" s="96" t="s">
        <v>852</v>
      </c>
      <c r="C298" s="97" t="s">
        <v>14</v>
      </c>
      <c r="D298" s="137">
        <f t="shared" ref="D298" si="784">200000/E298</f>
        <v>140.8450704225352</v>
      </c>
      <c r="E298" s="98">
        <v>1420</v>
      </c>
      <c r="F298" s="97">
        <v>1430</v>
      </c>
      <c r="G298" s="97">
        <v>0</v>
      </c>
      <c r="H298" s="97">
        <v>0</v>
      </c>
      <c r="I298" s="99">
        <f t="shared" ref="I298" si="785">SUM(F298-E298)*D298</f>
        <v>1408.450704225352</v>
      </c>
      <c r="J298" s="97">
        <v>0</v>
      </c>
      <c r="K298" s="97">
        <v>0</v>
      </c>
      <c r="L298" s="99">
        <f t="shared" ref="L298" si="786">SUM(I298:K298)</f>
        <v>1408.450704225352</v>
      </c>
    </row>
    <row r="299" spans="1:12" s="100" customFormat="1">
      <c r="A299" s="95" t="s">
        <v>851</v>
      </c>
      <c r="B299" s="96" t="s">
        <v>327</v>
      </c>
      <c r="C299" s="97" t="s">
        <v>14</v>
      </c>
      <c r="D299" s="137">
        <f t="shared" ref="D299" si="787">200000/E299</f>
        <v>94.339622641509436</v>
      </c>
      <c r="E299" s="98">
        <v>2120</v>
      </c>
      <c r="F299" s="97">
        <v>2132</v>
      </c>
      <c r="G299" s="97">
        <v>0</v>
      </c>
      <c r="H299" s="97">
        <v>0</v>
      </c>
      <c r="I299" s="99">
        <f t="shared" ref="I299" si="788">SUM(F299-E299)*D299</f>
        <v>1132.0754716981132</v>
      </c>
      <c r="J299" s="97">
        <v>0</v>
      </c>
      <c r="K299" s="97">
        <v>0</v>
      </c>
      <c r="L299" s="99">
        <f t="shared" ref="L299" si="789">SUM(I299:K299)</f>
        <v>1132.0754716981132</v>
      </c>
    </row>
    <row r="300" spans="1:12" s="100" customFormat="1">
      <c r="A300" s="95" t="s">
        <v>851</v>
      </c>
      <c r="B300" s="96" t="s">
        <v>160</v>
      </c>
      <c r="C300" s="97" t="s">
        <v>14</v>
      </c>
      <c r="D300" s="137">
        <f t="shared" ref="D300" si="790">200000/E300</f>
        <v>588.23529411764707</v>
      </c>
      <c r="E300" s="98">
        <v>340</v>
      </c>
      <c r="F300" s="97">
        <v>335</v>
      </c>
      <c r="G300" s="97">
        <v>0</v>
      </c>
      <c r="H300" s="97">
        <v>0</v>
      </c>
      <c r="I300" s="99">
        <f>SUM(F300-E300)*D300</f>
        <v>-2941.1764705882351</v>
      </c>
      <c r="J300" s="97">
        <v>0</v>
      </c>
      <c r="K300" s="97">
        <v>0</v>
      </c>
      <c r="L300" s="99">
        <f t="shared" ref="L300" si="791">SUM(I300:K300)</f>
        <v>-2941.1764705882351</v>
      </c>
    </row>
    <row r="301" spans="1:12" s="100" customFormat="1">
      <c r="A301" s="95" t="s">
        <v>850</v>
      </c>
      <c r="B301" s="96" t="s">
        <v>243</v>
      </c>
      <c r="C301" s="97" t="s">
        <v>14</v>
      </c>
      <c r="D301" s="137">
        <f t="shared" ref="D301" si="792">200000/E301</f>
        <v>132.4503311258278</v>
      </c>
      <c r="E301" s="98">
        <v>1510</v>
      </c>
      <c r="F301" s="97">
        <v>1516</v>
      </c>
      <c r="G301" s="97">
        <v>0</v>
      </c>
      <c r="H301" s="97">
        <v>0</v>
      </c>
      <c r="I301" s="99">
        <f t="shared" ref="I301:I307" si="793">SUM(F301-E301)*D301</f>
        <v>794.70198675496681</v>
      </c>
      <c r="J301" s="97">
        <v>0</v>
      </c>
      <c r="K301" s="97">
        <f t="shared" ref="K301" si="794">SUM(H301-G301)*D301</f>
        <v>0</v>
      </c>
      <c r="L301" s="99">
        <f t="shared" ref="L301" si="795">SUM(I301:K301)</f>
        <v>794.70198675496681</v>
      </c>
    </row>
    <row r="302" spans="1:12" s="100" customFormat="1">
      <c r="A302" s="95" t="s">
        <v>850</v>
      </c>
      <c r="B302" s="96" t="s">
        <v>665</v>
      </c>
      <c r="C302" s="97" t="s">
        <v>14</v>
      </c>
      <c r="D302" s="137">
        <f t="shared" ref="D302" si="796">200000/E302</f>
        <v>3809.5238095238096</v>
      </c>
      <c r="E302" s="98">
        <v>52.5</v>
      </c>
      <c r="F302" s="97">
        <v>53</v>
      </c>
      <c r="G302" s="97">
        <v>0</v>
      </c>
      <c r="H302" s="97">
        <v>0</v>
      </c>
      <c r="I302" s="99">
        <f t="shared" si="793"/>
        <v>1904.7619047619048</v>
      </c>
      <c r="J302" s="97">
        <v>0</v>
      </c>
      <c r="K302" s="97">
        <f t="shared" ref="K302" si="797">SUM(H302-G302)*D302</f>
        <v>0</v>
      </c>
      <c r="L302" s="99">
        <f t="shared" ref="L302" si="798">SUM(I302:K302)</f>
        <v>1904.7619047619048</v>
      </c>
    </row>
    <row r="303" spans="1:12" s="100" customFormat="1">
      <c r="A303" s="95" t="s">
        <v>850</v>
      </c>
      <c r="B303" s="96" t="s">
        <v>49</v>
      </c>
      <c r="C303" s="97" t="s">
        <v>14</v>
      </c>
      <c r="D303" s="137">
        <f t="shared" ref="D303" si="799">200000/E303</f>
        <v>64.267352185089976</v>
      </c>
      <c r="E303" s="98">
        <v>3112</v>
      </c>
      <c r="F303" s="97">
        <v>3132</v>
      </c>
      <c r="G303" s="97">
        <v>3155</v>
      </c>
      <c r="H303" s="97">
        <v>3200</v>
      </c>
      <c r="I303" s="99">
        <f t="shared" si="793"/>
        <v>1285.3470437017995</v>
      </c>
      <c r="J303" s="97">
        <f>SUM(G303-F303)*D303</f>
        <v>1478.1491002570694</v>
      </c>
      <c r="K303" s="97">
        <f t="shared" ref="K303" si="800">SUM(H303-G303)*D303</f>
        <v>2892.0308483290491</v>
      </c>
      <c r="L303" s="99">
        <f t="shared" ref="L303" si="801">SUM(I303:K303)</f>
        <v>5655.5269922879179</v>
      </c>
    </row>
    <row r="304" spans="1:12" s="100" customFormat="1">
      <c r="A304" s="95" t="s">
        <v>850</v>
      </c>
      <c r="B304" s="96" t="s">
        <v>707</v>
      </c>
      <c r="C304" s="97" t="s">
        <v>14</v>
      </c>
      <c r="D304" s="137">
        <f t="shared" ref="D304" si="802">200000/E304</f>
        <v>3246.7532467532465</v>
      </c>
      <c r="E304" s="98">
        <v>61.6</v>
      </c>
      <c r="F304" s="97">
        <v>60.7</v>
      </c>
      <c r="G304" s="97">
        <v>0</v>
      </c>
      <c r="H304" s="97">
        <v>0</v>
      </c>
      <c r="I304" s="99">
        <f t="shared" si="793"/>
        <v>-2922.0779220779173</v>
      </c>
      <c r="J304" s="97">
        <v>0</v>
      </c>
      <c r="K304" s="97">
        <f t="shared" ref="K304" si="803">SUM(H304-G304)*D304</f>
        <v>0</v>
      </c>
      <c r="L304" s="99">
        <f t="shared" ref="L304" si="804">SUM(I304:K304)</f>
        <v>-2922.0779220779173</v>
      </c>
    </row>
    <row r="305" spans="1:12" s="100" customFormat="1">
      <c r="A305" s="95" t="s">
        <v>849</v>
      </c>
      <c r="B305" s="96" t="s">
        <v>38</v>
      </c>
      <c r="C305" s="97" t="s">
        <v>14</v>
      </c>
      <c r="D305" s="137">
        <f t="shared" ref="D305" si="805">200000/E305</f>
        <v>803.21285140562247</v>
      </c>
      <c r="E305" s="98">
        <v>249</v>
      </c>
      <c r="F305" s="97">
        <v>251</v>
      </c>
      <c r="G305" s="97">
        <v>253</v>
      </c>
      <c r="H305" s="97">
        <v>255</v>
      </c>
      <c r="I305" s="99">
        <f t="shared" si="793"/>
        <v>1606.4257028112449</v>
      </c>
      <c r="J305" s="97">
        <f>SUM(G305-F305)*D305</f>
        <v>1606.4257028112449</v>
      </c>
      <c r="K305" s="97">
        <f t="shared" ref="K305" si="806">SUM(H305-G305)*D305</f>
        <v>1606.4257028112449</v>
      </c>
      <c r="L305" s="99">
        <f t="shared" ref="L305" si="807">SUM(I305:K305)</f>
        <v>4819.2771084337346</v>
      </c>
    </row>
    <row r="306" spans="1:12" s="100" customFormat="1">
      <c r="A306" s="95" t="s">
        <v>849</v>
      </c>
      <c r="B306" s="96" t="s">
        <v>138</v>
      </c>
      <c r="C306" s="97" t="s">
        <v>14</v>
      </c>
      <c r="D306" s="137">
        <f t="shared" ref="D306" si="808">200000/E306</f>
        <v>1183.4319526627219</v>
      </c>
      <c r="E306" s="98">
        <v>169</v>
      </c>
      <c r="F306" s="97">
        <v>170.25</v>
      </c>
      <c r="G306" s="97">
        <v>172</v>
      </c>
      <c r="H306" s="97">
        <v>0</v>
      </c>
      <c r="I306" s="99">
        <f t="shared" si="793"/>
        <v>1479.2899408284025</v>
      </c>
      <c r="J306" s="97">
        <f>SUM(G306-F306)*D306</f>
        <v>2071.0059171597632</v>
      </c>
      <c r="K306" s="97">
        <v>0</v>
      </c>
      <c r="L306" s="99">
        <f t="shared" ref="L306" si="809">SUM(I306:K306)</f>
        <v>3550.2958579881656</v>
      </c>
    </row>
    <row r="307" spans="1:12" s="100" customFormat="1">
      <c r="A307" s="95" t="s">
        <v>849</v>
      </c>
      <c r="B307" s="96" t="s">
        <v>720</v>
      </c>
      <c r="C307" s="97" t="s">
        <v>14</v>
      </c>
      <c r="D307" s="137">
        <f t="shared" ref="D307" si="810">200000/E307</f>
        <v>133.77926421404683</v>
      </c>
      <c r="E307" s="98">
        <v>1495</v>
      </c>
      <c r="F307" s="97">
        <v>1502</v>
      </c>
      <c r="G307" s="97">
        <v>0</v>
      </c>
      <c r="H307" s="97">
        <v>0</v>
      </c>
      <c r="I307" s="99">
        <f t="shared" si="793"/>
        <v>936.4548494983278</v>
      </c>
      <c r="J307" s="97">
        <v>0</v>
      </c>
      <c r="K307" s="97">
        <f t="shared" ref="K307" si="811">SUM(H307-G307)*D307</f>
        <v>0</v>
      </c>
      <c r="L307" s="99">
        <f t="shared" ref="L307" si="812">SUM(I307:K307)</f>
        <v>936.4548494983278</v>
      </c>
    </row>
    <row r="308" spans="1:12" s="100" customFormat="1">
      <c r="A308" s="95" t="s">
        <v>849</v>
      </c>
      <c r="B308" s="96" t="s">
        <v>305</v>
      </c>
      <c r="C308" s="97" t="s">
        <v>18</v>
      </c>
      <c r="D308" s="137">
        <f t="shared" ref="D308" si="813">200000/E308</f>
        <v>229.09507445589921</v>
      </c>
      <c r="E308" s="98">
        <v>873</v>
      </c>
      <c r="F308" s="97">
        <v>885</v>
      </c>
      <c r="G308" s="97">
        <v>0</v>
      </c>
      <c r="H308" s="97">
        <v>0</v>
      </c>
      <c r="I308" s="99">
        <f>SUM(E308-F308)*D308</f>
        <v>-2749.1408934707906</v>
      </c>
      <c r="J308" s="97">
        <v>0</v>
      </c>
      <c r="K308" s="97">
        <f t="shared" ref="K308" si="814">SUM(H308-G308)*D308</f>
        <v>0</v>
      </c>
      <c r="L308" s="99">
        <f t="shared" ref="L308" si="815">SUM(I308:K308)</f>
        <v>-2749.1408934707906</v>
      </c>
    </row>
    <row r="309" spans="1:12" s="100" customFormat="1">
      <c r="A309" s="95" t="s">
        <v>849</v>
      </c>
      <c r="B309" s="96" t="s">
        <v>73</v>
      </c>
      <c r="C309" s="97" t="s">
        <v>18</v>
      </c>
      <c r="D309" s="137">
        <f t="shared" ref="D309" si="816">200000/E309</f>
        <v>121.580547112462</v>
      </c>
      <c r="E309" s="98">
        <v>1645</v>
      </c>
      <c r="F309" s="97">
        <v>1635</v>
      </c>
      <c r="G309" s="97">
        <v>0</v>
      </c>
      <c r="H309" s="97">
        <v>0</v>
      </c>
      <c r="I309" s="99">
        <f>SUM(F309-E309)*D309</f>
        <v>-1215.80547112462</v>
      </c>
      <c r="J309" s="97">
        <v>0</v>
      </c>
      <c r="K309" s="97">
        <f t="shared" ref="K309" si="817">SUM(H309-G309)*D309</f>
        <v>0</v>
      </c>
      <c r="L309" s="99">
        <f t="shared" ref="L309" si="818">SUM(I309:K309)</f>
        <v>-1215.80547112462</v>
      </c>
    </row>
    <row r="310" spans="1:12" s="100" customFormat="1">
      <c r="A310" s="95" t="s">
        <v>848</v>
      </c>
      <c r="B310" s="96" t="s">
        <v>64</v>
      </c>
      <c r="C310" s="97" t="s">
        <v>18</v>
      </c>
      <c r="D310" s="137">
        <f t="shared" ref="D310" si="819">200000/E310</f>
        <v>74.074074074074076</v>
      </c>
      <c r="E310" s="98">
        <v>2700</v>
      </c>
      <c r="F310" s="97">
        <v>2680</v>
      </c>
      <c r="G310" s="97">
        <v>2660</v>
      </c>
      <c r="H310" s="97">
        <v>2640</v>
      </c>
      <c r="I310" s="99">
        <f>SUM(E310-F310)*D310</f>
        <v>1481.4814814814815</v>
      </c>
      <c r="J310" s="97">
        <f>SUM(F310-G310)*D310</f>
        <v>1481.4814814814815</v>
      </c>
      <c r="K310" s="97">
        <f>SUM(G310-H310)*D310</f>
        <v>1481.4814814814815</v>
      </c>
      <c r="L310" s="99">
        <f t="shared" ref="L310" si="820">SUM(I310:K310)</f>
        <v>4444.4444444444443</v>
      </c>
    </row>
    <row r="311" spans="1:12" s="100" customFormat="1">
      <c r="A311" s="95" t="s">
        <v>847</v>
      </c>
      <c r="B311" s="96" t="s">
        <v>664</v>
      </c>
      <c r="C311" s="97" t="s">
        <v>14</v>
      </c>
      <c r="D311" s="137">
        <f t="shared" ref="D311" si="821">200000/E311</f>
        <v>3603.6036036036035</v>
      </c>
      <c r="E311" s="98">
        <v>55.5</v>
      </c>
      <c r="F311" s="97">
        <v>56</v>
      </c>
      <c r="G311" s="97">
        <v>56.5</v>
      </c>
      <c r="H311" s="97">
        <v>57</v>
      </c>
      <c r="I311" s="99">
        <f>SUM(F311-E311)*D311</f>
        <v>1801.8018018018017</v>
      </c>
      <c r="J311" s="97">
        <f>SUM(G311-F311)*D311</f>
        <v>1801.8018018018017</v>
      </c>
      <c r="K311" s="97">
        <f t="shared" ref="K311" si="822">SUM(H311-G311)*D311</f>
        <v>1801.8018018018017</v>
      </c>
      <c r="L311" s="99">
        <f t="shared" ref="L311" si="823">SUM(I311:K311)</f>
        <v>5405.405405405405</v>
      </c>
    </row>
    <row r="312" spans="1:12" s="100" customFormat="1">
      <c r="A312" s="95" t="s">
        <v>847</v>
      </c>
      <c r="B312" s="96" t="s">
        <v>291</v>
      </c>
      <c r="C312" s="97" t="s">
        <v>18</v>
      </c>
      <c r="D312" s="137">
        <f t="shared" ref="D312:D316" si="824">200000/E312</f>
        <v>196.07843137254903</v>
      </c>
      <c r="E312" s="98">
        <v>1020</v>
      </c>
      <c r="F312" s="97">
        <v>1010</v>
      </c>
      <c r="G312" s="97">
        <v>1000</v>
      </c>
      <c r="H312" s="97">
        <v>990</v>
      </c>
      <c r="I312" s="99">
        <f>SUM(E312-F312)*D312</f>
        <v>1960.7843137254904</v>
      </c>
      <c r="J312" s="97">
        <f>SUM(F312-G312)*D312</f>
        <v>1960.7843137254904</v>
      </c>
      <c r="K312" s="97">
        <f>SUM(G312-H312)*D312</f>
        <v>1960.7843137254904</v>
      </c>
      <c r="L312" s="99">
        <f t="shared" ref="L312" si="825">SUM(I312:K312)</f>
        <v>5882.3529411764712</v>
      </c>
    </row>
    <row r="313" spans="1:12" s="100" customFormat="1">
      <c r="A313" s="95" t="s">
        <v>847</v>
      </c>
      <c r="B313" s="96" t="s">
        <v>83</v>
      </c>
      <c r="C313" s="97" t="s">
        <v>14</v>
      </c>
      <c r="D313" s="137">
        <f t="shared" ref="D313" si="826">200000/E313</f>
        <v>2173.913043478261</v>
      </c>
      <c r="E313" s="98">
        <v>92</v>
      </c>
      <c r="F313" s="97">
        <v>93</v>
      </c>
      <c r="G313" s="97">
        <v>93.9</v>
      </c>
      <c r="H313" s="97">
        <v>0</v>
      </c>
      <c r="I313" s="99">
        <f>SUM(F313-E313)*D313</f>
        <v>2173.913043478261</v>
      </c>
      <c r="J313" s="97">
        <f>SUM(G313-F313)*D313</f>
        <v>1956.5217391304473</v>
      </c>
      <c r="K313" s="97">
        <v>0</v>
      </c>
      <c r="L313" s="99">
        <f t="shared" ref="L313" si="827">SUM(I313:K313)</f>
        <v>4130.4347826087087</v>
      </c>
    </row>
    <row r="314" spans="1:12" s="100" customFormat="1">
      <c r="A314" s="95" t="s">
        <v>845</v>
      </c>
      <c r="B314" s="96" t="s">
        <v>846</v>
      </c>
      <c r="C314" s="97" t="s">
        <v>14</v>
      </c>
      <c r="D314" s="137">
        <f t="shared" si="824"/>
        <v>1646.0905349794239</v>
      </c>
      <c r="E314" s="98">
        <v>121.5</v>
      </c>
      <c r="F314" s="97">
        <v>120</v>
      </c>
      <c r="G314" s="97">
        <v>0</v>
      </c>
      <c r="H314" s="97">
        <v>0</v>
      </c>
      <c r="I314" s="99">
        <f>SUM(F314-E314)*D314</f>
        <v>-2469.1358024691358</v>
      </c>
      <c r="J314" s="97">
        <v>0</v>
      </c>
      <c r="K314" s="97">
        <v>0</v>
      </c>
      <c r="L314" s="99">
        <f t="shared" ref="L314:L315" si="828">SUM(I314:K314)</f>
        <v>-2469.1358024691358</v>
      </c>
    </row>
    <row r="315" spans="1:12" s="100" customFormat="1">
      <c r="A315" s="95" t="s">
        <v>845</v>
      </c>
      <c r="B315" s="96" t="s">
        <v>83</v>
      </c>
      <c r="C315" s="97" t="s">
        <v>14</v>
      </c>
      <c r="D315" s="137">
        <f t="shared" si="824"/>
        <v>2197.802197802198</v>
      </c>
      <c r="E315" s="98">
        <v>91</v>
      </c>
      <c r="F315" s="97">
        <v>91.75</v>
      </c>
      <c r="G315" s="97">
        <v>92.5</v>
      </c>
      <c r="H315" s="97">
        <v>0</v>
      </c>
      <c r="I315" s="99">
        <f>SUM(F315-E315)*D315</f>
        <v>1648.3516483516485</v>
      </c>
      <c r="J315" s="97">
        <f>SUM(G315-F315)*D315</f>
        <v>1648.3516483516485</v>
      </c>
      <c r="K315" s="97">
        <v>0</v>
      </c>
      <c r="L315" s="99">
        <f t="shared" si="828"/>
        <v>3296.7032967032969</v>
      </c>
    </row>
    <row r="316" spans="1:12" s="100" customFormat="1">
      <c r="A316" s="95" t="s">
        <v>845</v>
      </c>
      <c r="B316" s="96" t="s">
        <v>25</v>
      </c>
      <c r="C316" s="97" t="s">
        <v>14</v>
      </c>
      <c r="D316" s="137">
        <f t="shared" si="824"/>
        <v>1255.8869701726844</v>
      </c>
      <c r="E316" s="98">
        <v>159.25</v>
      </c>
      <c r="F316" s="97">
        <v>160.5</v>
      </c>
      <c r="G316" s="97">
        <v>162</v>
      </c>
      <c r="H316" s="97">
        <v>0</v>
      </c>
      <c r="I316" s="99">
        <f t="shared" ref="I316" si="829">SUM(F316-E316)*D316</f>
        <v>1569.8587127158555</v>
      </c>
      <c r="J316" s="97">
        <f>SUM(G316-F316)*D316</f>
        <v>1883.8304552590266</v>
      </c>
      <c r="K316" s="97">
        <v>0</v>
      </c>
      <c r="L316" s="99">
        <f t="shared" ref="L316" si="830">SUM(I316:K316)</f>
        <v>3453.6891679748824</v>
      </c>
    </row>
    <row r="317" spans="1:12" s="100" customFormat="1">
      <c r="A317" s="95" t="s">
        <v>844</v>
      </c>
      <c r="B317" s="96" t="s">
        <v>23</v>
      </c>
      <c r="C317" s="97" t="s">
        <v>14</v>
      </c>
      <c r="D317" s="137">
        <f t="shared" ref="D317:D320" si="831">200000/E317</f>
        <v>869.56521739130437</v>
      </c>
      <c r="E317" s="98">
        <v>230</v>
      </c>
      <c r="F317" s="97">
        <v>232</v>
      </c>
      <c r="G317" s="97">
        <v>234</v>
      </c>
      <c r="H317" s="97">
        <v>236</v>
      </c>
      <c r="I317" s="99">
        <f t="shared" ref="I317" si="832">SUM(F317-E317)*D317</f>
        <v>1739.1304347826087</v>
      </c>
      <c r="J317" s="97">
        <f>SUM(G317-F317)*D317</f>
        <v>1739.1304347826087</v>
      </c>
      <c r="K317" s="97">
        <f t="shared" ref="K317:K325" si="833">SUM(H317-G317)*D317</f>
        <v>1739.1304347826087</v>
      </c>
      <c r="L317" s="99">
        <f t="shared" ref="L317" si="834">SUM(I317:K317)</f>
        <v>5217.391304347826</v>
      </c>
    </row>
    <row r="318" spans="1:12" s="100" customFormat="1">
      <c r="A318" s="95" t="s">
        <v>844</v>
      </c>
      <c r="B318" s="96" t="s">
        <v>78</v>
      </c>
      <c r="C318" s="97" t="s">
        <v>18</v>
      </c>
      <c r="D318" s="137">
        <f>200000/E318</f>
        <v>1307.18954248366</v>
      </c>
      <c r="E318" s="98">
        <v>153</v>
      </c>
      <c r="F318" s="97">
        <v>152</v>
      </c>
      <c r="G318" s="97">
        <v>0</v>
      </c>
      <c r="H318" s="97">
        <v>0</v>
      </c>
      <c r="I318" s="99">
        <f>SUM(E318-F318)*D318</f>
        <v>1307.18954248366</v>
      </c>
      <c r="J318" s="97">
        <v>0</v>
      </c>
      <c r="K318" s="97">
        <f t="shared" si="833"/>
        <v>0</v>
      </c>
      <c r="L318" s="99">
        <f t="shared" ref="L318" si="835">SUM(I318:K318)</f>
        <v>1307.18954248366</v>
      </c>
    </row>
    <row r="319" spans="1:12" s="100" customFormat="1">
      <c r="A319" s="95" t="s">
        <v>844</v>
      </c>
      <c r="B319" s="96" t="s">
        <v>23</v>
      </c>
      <c r="C319" s="97" t="s">
        <v>14</v>
      </c>
      <c r="D319" s="137">
        <f t="shared" si="831"/>
        <v>847.45762711864404</v>
      </c>
      <c r="E319" s="98">
        <v>236</v>
      </c>
      <c r="F319" s="97">
        <v>238</v>
      </c>
      <c r="G319" s="97">
        <v>0</v>
      </c>
      <c r="H319" s="97">
        <v>0</v>
      </c>
      <c r="I319" s="99">
        <f t="shared" ref="I319" si="836">SUM(F319-E319)*D319</f>
        <v>1694.9152542372881</v>
      </c>
      <c r="J319" s="97">
        <v>0</v>
      </c>
      <c r="K319" s="97">
        <f t="shared" si="833"/>
        <v>0</v>
      </c>
      <c r="L319" s="99">
        <f t="shared" ref="L319" si="837">SUM(I319:K319)</f>
        <v>1694.9152542372881</v>
      </c>
    </row>
    <row r="320" spans="1:12" s="100" customFormat="1">
      <c r="A320" s="95" t="s">
        <v>844</v>
      </c>
      <c r="B320" s="96" t="s">
        <v>101</v>
      </c>
      <c r="C320" s="97" t="s">
        <v>18</v>
      </c>
      <c r="D320" s="137">
        <f t="shared" si="831"/>
        <v>142.34875444839858</v>
      </c>
      <c r="E320" s="98">
        <v>1405</v>
      </c>
      <c r="F320" s="97">
        <v>1395</v>
      </c>
      <c r="G320" s="97">
        <v>0</v>
      </c>
      <c r="H320" s="97">
        <v>0</v>
      </c>
      <c r="I320" s="99">
        <f>SUM(E320-F320)*D320</f>
        <v>1423.4875444839859</v>
      </c>
      <c r="J320" s="97">
        <v>0</v>
      </c>
      <c r="K320" s="97">
        <f t="shared" si="833"/>
        <v>0</v>
      </c>
      <c r="L320" s="99">
        <f t="shared" ref="L320" si="838">SUM(I320:K320)</f>
        <v>1423.4875444839859</v>
      </c>
    </row>
    <row r="321" spans="1:12" s="100" customFormat="1">
      <c r="A321" s="95" t="s">
        <v>843</v>
      </c>
      <c r="B321" s="96" t="s">
        <v>243</v>
      </c>
      <c r="C321" s="97" t="s">
        <v>14</v>
      </c>
      <c r="D321" s="137">
        <f>200000/E321</f>
        <v>129.87012987012986</v>
      </c>
      <c r="E321" s="98">
        <v>1540</v>
      </c>
      <c r="F321" s="97">
        <v>1540</v>
      </c>
      <c r="G321" s="97">
        <v>0</v>
      </c>
      <c r="H321" s="97">
        <v>0</v>
      </c>
      <c r="I321" s="99">
        <f t="shared" ref="I321" si="839">SUM(F321-E321)*D321</f>
        <v>0</v>
      </c>
      <c r="J321" s="97">
        <v>0</v>
      </c>
      <c r="K321" s="97">
        <f t="shared" si="833"/>
        <v>0</v>
      </c>
      <c r="L321" s="99">
        <f t="shared" ref="L321" si="840">SUM(I321:K321)</f>
        <v>0</v>
      </c>
    </row>
    <row r="322" spans="1:12" s="100" customFormat="1">
      <c r="A322" s="95" t="s">
        <v>843</v>
      </c>
      <c r="B322" s="96" t="s">
        <v>24</v>
      </c>
      <c r="C322" s="97" t="s">
        <v>14</v>
      </c>
      <c r="D322" s="137">
        <f>200000/E322</f>
        <v>216.21621621621622</v>
      </c>
      <c r="E322" s="98">
        <v>925</v>
      </c>
      <c r="F322" s="97">
        <v>915</v>
      </c>
      <c r="G322" s="97">
        <v>0</v>
      </c>
      <c r="H322" s="97">
        <v>0</v>
      </c>
      <c r="I322" s="99">
        <f t="shared" ref="I322" si="841">SUM(F322-E322)*D322</f>
        <v>-2162.1621621621621</v>
      </c>
      <c r="J322" s="97">
        <v>0</v>
      </c>
      <c r="K322" s="97">
        <f t="shared" si="833"/>
        <v>0</v>
      </c>
      <c r="L322" s="99">
        <f t="shared" ref="L322" si="842">SUM(I322:K322)</f>
        <v>-2162.1621621621621</v>
      </c>
    </row>
    <row r="323" spans="1:12" s="100" customFormat="1">
      <c r="A323" s="95" t="s">
        <v>842</v>
      </c>
      <c r="B323" s="96" t="s">
        <v>243</v>
      </c>
      <c r="C323" s="97" t="s">
        <v>14</v>
      </c>
      <c r="D323" s="137">
        <f>200000/E323</f>
        <v>131.57894736842104</v>
      </c>
      <c r="E323" s="98">
        <v>1520</v>
      </c>
      <c r="F323" s="97">
        <v>1530</v>
      </c>
      <c r="G323" s="97">
        <v>1540</v>
      </c>
      <c r="H323" s="97">
        <v>1545</v>
      </c>
      <c r="I323" s="99">
        <f t="shared" ref="I323" si="843">SUM(F323-E323)*D323</f>
        <v>1315.7894736842104</v>
      </c>
      <c r="J323" s="97">
        <f>SUM(G323-F323)*D323</f>
        <v>1315.7894736842104</v>
      </c>
      <c r="K323" s="97">
        <f t="shared" si="833"/>
        <v>657.8947368421052</v>
      </c>
      <c r="L323" s="99">
        <f t="shared" ref="L323" si="844">SUM(I323:K323)</f>
        <v>3289.4736842105258</v>
      </c>
    </row>
    <row r="324" spans="1:12" s="100" customFormat="1">
      <c r="A324" s="95" t="s">
        <v>842</v>
      </c>
      <c r="B324" s="96" t="s">
        <v>281</v>
      </c>
      <c r="C324" s="97" t="s">
        <v>14</v>
      </c>
      <c r="D324" s="137">
        <f>200000/E324</f>
        <v>400</v>
      </c>
      <c r="E324" s="98">
        <v>500</v>
      </c>
      <c r="F324" s="97">
        <v>505</v>
      </c>
      <c r="G324" s="97">
        <v>0</v>
      </c>
      <c r="H324" s="97">
        <v>0</v>
      </c>
      <c r="I324" s="99">
        <f t="shared" ref="I324" si="845">SUM(F324-E324)*D324</f>
        <v>2000</v>
      </c>
      <c r="J324" s="97">
        <v>0</v>
      </c>
      <c r="K324" s="97">
        <f t="shared" si="833"/>
        <v>0</v>
      </c>
      <c r="L324" s="99">
        <f t="shared" ref="L324" si="846">SUM(I324:K324)</f>
        <v>2000</v>
      </c>
    </row>
    <row r="325" spans="1:12" s="100" customFormat="1">
      <c r="A325" s="95" t="s">
        <v>842</v>
      </c>
      <c r="B325" s="96" t="s">
        <v>71</v>
      </c>
      <c r="C325" s="97" t="s">
        <v>14</v>
      </c>
      <c r="D325" s="137">
        <f>200000/E325</f>
        <v>124.22360248447205</v>
      </c>
      <c r="E325" s="98">
        <v>1610</v>
      </c>
      <c r="F325" s="97">
        <v>1595</v>
      </c>
      <c r="G325" s="97">
        <v>0</v>
      </c>
      <c r="H325" s="97">
        <v>0</v>
      </c>
      <c r="I325" s="99">
        <f t="shared" ref="I325" si="847">SUM(F325-E325)*D325</f>
        <v>-1863.3540372670809</v>
      </c>
      <c r="J325" s="97">
        <v>0</v>
      </c>
      <c r="K325" s="97">
        <f t="shared" si="833"/>
        <v>0</v>
      </c>
      <c r="L325" s="99">
        <f t="shared" ref="L325" si="848">SUM(I325:K325)</f>
        <v>-1863.3540372670809</v>
      </c>
    </row>
    <row r="326" spans="1:12" s="100" customFormat="1">
      <c r="A326" s="95" t="s">
        <v>841</v>
      </c>
      <c r="B326" s="96" t="s">
        <v>101</v>
      </c>
      <c r="C326" s="97" t="s">
        <v>14</v>
      </c>
      <c r="D326" s="137">
        <f t="shared" ref="D326:D360" si="849">200000/E326</f>
        <v>137.93103448275863</v>
      </c>
      <c r="E326" s="98">
        <v>1450</v>
      </c>
      <c r="F326" s="97">
        <v>1460</v>
      </c>
      <c r="G326" s="97">
        <v>1470</v>
      </c>
      <c r="H326" s="97">
        <v>0</v>
      </c>
      <c r="I326" s="99">
        <f t="shared" ref="I326" si="850">SUM(F326-E326)*D326</f>
        <v>1379.3103448275863</v>
      </c>
      <c r="J326" s="97">
        <f>SUM(G326-F326)*D326</f>
        <v>1379.3103448275863</v>
      </c>
      <c r="K326" s="97">
        <v>0</v>
      </c>
      <c r="L326" s="99">
        <f t="shared" ref="L326" si="851">SUM(I326:K326)</f>
        <v>2758.6206896551726</v>
      </c>
    </row>
    <row r="327" spans="1:12" s="100" customFormat="1">
      <c r="A327" s="95" t="s">
        <v>841</v>
      </c>
      <c r="B327" s="96" t="s">
        <v>71</v>
      </c>
      <c r="C327" s="97" t="s">
        <v>14</v>
      </c>
      <c r="D327" s="137">
        <f t="shared" si="849"/>
        <v>125</v>
      </c>
      <c r="E327" s="98">
        <v>1600</v>
      </c>
      <c r="F327" s="97">
        <v>1610</v>
      </c>
      <c r="G327" s="97">
        <v>1619.9</v>
      </c>
      <c r="H327" s="97">
        <v>0</v>
      </c>
      <c r="I327" s="99">
        <f t="shared" ref="I327" si="852">SUM(F327-E327)*D327</f>
        <v>1250</v>
      </c>
      <c r="J327" s="97">
        <f>SUM(G327-F327)*D327</f>
        <v>1237.5000000000114</v>
      </c>
      <c r="K327" s="97">
        <v>0</v>
      </c>
      <c r="L327" s="99">
        <f t="shared" ref="L327" si="853">SUM(I327:K327)</f>
        <v>2487.5000000000114</v>
      </c>
    </row>
    <row r="328" spans="1:12" s="100" customFormat="1">
      <c r="A328" s="95" t="s">
        <v>841</v>
      </c>
      <c r="B328" s="96" t="s">
        <v>281</v>
      </c>
      <c r="C328" s="97" t="s">
        <v>14</v>
      </c>
      <c r="D328" s="137">
        <f t="shared" si="849"/>
        <v>404.04040404040404</v>
      </c>
      <c r="E328" s="98">
        <v>495</v>
      </c>
      <c r="F328" s="97">
        <v>498.35</v>
      </c>
      <c r="G328" s="97">
        <v>0</v>
      </c>
      <c r="H328" s="97">
        <v>0</v>
      </c>
      <c r="I328" s="99">
        <f t="shared" ref="I328" si="854">SUM(F328-E328)*D328</f>
        <v>1353.5353535353627</v>
      </c>
      <c r="J328" s="97">
        <v>0</v>
      </c>
      <c r="K328" s="97">
        <v>0</v>
      </c>
      <c r="L328" s="99">
        <f t="shared" ref="L328" si="855">SUM(I328:K328)</f>
        <v>1353.5353535353627</v>
      </c>
    </row>
    <row r="329" spans="1:12" s="100" customFormat="1">
      <c r="A329" s="95" t="s">
        <v>841</v>
      </c>
      <c r="B329" s="96" t="s">
        <v>97</v>
      </c>
      <c r="C329" s="97" t="s">
        <v>14</v>
      </c>
      <c r="D329" s="137">
        <f t="shared" si="849"/>
        <v>340.71550255536624</v>
      </c>
      <c r="E329" s="98">
        <v>587</v>
      </c>
      <c r="F329" s="97">
        <v>580</v>
      </c>
      <c r="G329" s="97">
        <v>0</v>
      </c>
      <c r="H329" s="97">
        <v>0</v>
      </c>
      <c r="I329" s="99">
        <f t="shared" ref="I329" si="856">SUM(F329-E329)*D329</f>
        <v>-2385.0085178875638</v>
      </c>
      <c r="J329" s="97">
        <v>0</v>
      </c>
      <c r="K329" s="97">
        <v>0</v>
      </c>
      <c r="L329" s="99">
        <f t="shared" ref="L329" si="857">SUM(I329:K329)</f>
        <v>-2385.0085178875638</v>
      </c>
    </row>
    <row r="330" spans="1:12" s="100" customFormat="1">
      <c r="A330" s="95" t="s">
        <v>838</v>
      </c>
      <c r="B330" s="96" t="s">
        <v>839</v>
      </c>
      <c r="C330" s="97" t="s">
        <v>14</v>
      </c>
      <c r="D330" s="137">
        <f t="shared" si="849"/>
        <v>473.93364928909955</v>
      </c>
      <c r="E330" s="98">
        <v>422</v>
      </c>
      <c r="F330" s="97">
        <v>426</v>
      </c>
      <c r="G330" s="97">
        <v>0</v>
      </c>
      <c r="H330" s="97">
        <v>0</v>
      </c>
      <c r="I330" s="99">
        <f t="shared" ref="I330" si="858">SUM(F330-E330)*D330</f>
        <v>1895.7345971563982</v>
      </c>
      <c r="J330" s="97">
        <v>0</v>
      </c>
      <c r="K330" s="97">
        <v>0</v>
      </c>
      <c r="L330" s="99">
        <f t="shared" ref="L330" si="859">SUM(I330:K330)</f>
        <v>1895.7345971563982</v>
      </c>
    </row>
    <row r="331" spans="1:12" s="100" customFormat="1">
      <c r="A331" s="95" t="s">
        <v>838</v>
      </c>
      <c r="B331" s="96" t="s">
        <v>670</v>
      </c>
      <c r="C331" s="97" t="s">
        <v>14</v>
      </c>
      <c r="D331" s="137">
        <f t="shared" si="849"/>
        <v>1666.6666666666667</v>
      </c>
      <c r="E331" s="98">
        <v>120</v>
      </c>
      <c r="F331" s="97">
        <v>121</v>
      </c>
      <c r="G331" s="97">
        <v>121.9</v>
      </c>
      <c r="H331" s="97">
        <v>782</v>
      </c>
      <c r="I331" s="99">
        <f t="shared" ref="I331" si="860">SUM(F331-E331)*D331</f>
        <v>1666.6666666666667</v>
      </c>
      <c r="J331" s="97">
        <f>SUM(G331-F331)*D331</f>
        <v>1500.0000000000095</v>
      </c>
      <c r="K331" s="97">
        <v>0</v>
      </c>
      <c r="L331" s="99">
        <f t="shared" ref="L331" si="861">SUM(I331:K331)</f>
        <v>3166.6666666666761</v>
      </c>
    </row>
    <row r="332" spans="1:12" s="100" customFormat="1">
      <c r="A332" s="95" t="s">
        <v>836</v>
      </c>
      <c r="B332" s="96" t="s">
        <v>834</v>
      </c>
      <c r="C332" s="97" t="s">
        <v>14</v>
      </c>
      <c r="D332" s="137">
        <f t="shared" si="849"/>
        <v>262.46719160104988</v>
      </c>
      <c r="E332" s="98">
        <v>762</v>
      </c>
      <c r="F332" s="97">
        <v>767</v>
      </c>
      <c r="G332" s="97">
        <v>775</v>
      </c>
      <c r="H332" s="97">
        <v>782</v>
      </c>
      <c r="I332" s="99">
        <f t="shared" ref="I332:I337" si="862">SUM(F332-E332)*D332</f>
        <v>1312.3359580052493</v>
      </c>
      <c r="J332" s="97">
        <f>SUM(G332-F332)*D332</f>
        <v>2099.737532808399</v>
      </c>
      <c r="K332" s="97">
        <f>SUM(H332-G332)*D332</f>
        <v>1837.2703412073492</v>
      </c>
      <c r="L332" s="99">
        <f t="shared" ref="L332" si="863">SUM(I332:K332)</f>
        <v>5249.3438320209971</v>
      </c>
    </row>
    <row r="333" spans="1:12" s="100" customFormat="1">
      <c r="A333" s="95" t="s">
        <v>836</v>
      </c>
      <c r="B333" s="96" t="s">
        <v>737</v>
      </c>
      <c r="C333" s="97" t="s">
        <v>14</v>
      </c>
      <c r="D333" s="137">
        <f t="shared" si="849"/>
        <v>1282.051282051282</v>
      </c>
      <c r="E333" s="98">
        <v>156</v>
      </c>
      <c r="F333" s="97">
        <v>157</v>
      </c>
      <c r="G333" s="97">
        <v>158</v>
      </c>
      <c r="H333" s="97">
        <v>159</v>
      </c>
      <c r="I333" s="99">
        <f t="shared" si="862"/>
        <v>1282.051282051282</v>
      </c>
      <c r="J333" s="97">
        <f>SUM(G333-F333)*D333</f>
        <v>1282.051282051282</v>
      </c>
      <c r="K333" s="97">
        <f>SUM(H333-G333)*D333</f>
        <v>1282.051282051282</v>
      </c>
      <c r="L333" s="99">
        <f t="shared" ref="L333" si="864">SUM(I333:K333)</f>
        <v>3846.1538461538457</v>
      </c>
    </row>
    <row r="334" spans="1:12" s="100" customFormat="1">
      <c r="A334" s="95" t="s">
        <v>836</v>
      </c>
      <c r="B334" s="96" t="s">
        <v>837</v>
      </c>
      <c r="C334" s="97" t="s">
        <v>14</v>
      </c>
      <c r="D334" s="137">
        <f t="shared" si="849"/>
        <v>3738.3177570093458</v>
      </c>
      <c r="E334" s="98">
        <v>53.5</v>
      </c>
      <c r="F334" s="97">
        <v>53.5</v>
      </c>
      <c r="G334" s="97">
        <v>0</v>
      </c>
      <c r="H334" s="97">
        <v>0</v>
      </c>
      <c r="I334" s="99">
        <f t="shared" si="862"/>
        <v>0</v>
      </c>
      <c r="J334" s="97">
        <v>0</v>
      </c>
      <c r="K334" s="97">
        <f>SUM(H334-G334)*D334</f>
        <v>0</v>
      </c>
      <c r="L334" s="99">
        <f t="shared" ref="L334" si="865">SUM(I334:K334)</f>
        <v>0</v>
      </c>
    </row>
    <row r="335" spans="1:12" s="100" customFormat="1">
      <c r="A335" s="95" t="s">
        <v>836</v>
      </c>
      <c r="B335" s="96" t="s">
        <v>243</v>
      </c>
      <c r="C335" s="97" t="s">
        <v>14</v>
      </c>
      <c r="D335" s="137">
        <f t="shared" si="849"/>
        <v>134.2281879194631</v>
      </c>
      <c r="E335" s="98">
        <v>1490</v>
      </c>
      <c r="F335" s="97">
        <v>1480</v>
      </c>
      <c r="G335" s="97">
        <v>0</v>
      </c>
      <c r="H335" s="97">
        <v>0</v>
      </c>
      <c r="I335" s="99">
        <f t="shared" si="862"/>
        <v>-1342.2818791946311</v>
      </c>
      <c r="J335" s="97">
        <v>0</v>
      </c>
      <c r="K335" s="97">
        <f>SUM(H335-G335)*D335</f>
        <v>0</v>
      </c>
      <c r="L335" s="99">
        <f t="shared" ref="L335" si="866">SUM(I335:K335)</f>
        <v>-1342.2818791946311</v>
      </c>
    </row>
    <row r="336" spans="1:12" s="100" customFormat="1">
      <c r="A336" s="95" t="s">
        <v>836</v>
      </c>
      <c r="B336" s="96" t="s">
        <v>723</v>
      </c>
      <c r="C336" s="97" t="s">
        <v>14</v>
      </c>
      <c r="D336" s="137">
        <f t="shared" si="849"/>
        <v>349.65034965034965</v>
      </c>
      <c r="E336" s="98">
        <v>572</v>
      </c>
      <c r="F336" s="97">
        <v>569</v>
      </c>
      <c r="G336" s="97">
        <v>0</v>
      </c>
      <c r="H336" s="97">
        <v>0</v>
      </c>
      <c r="I336" s="99">
        <f t="shared" si="862"/>
        <v>-1048.951048951049</v>
      </c>
      <c r="J336" s="97">
        <v>0</v>
      </c>
      <c r="K336" s="97">
        <f>SUM(H336-G336)*D336</f>
        <v>0</v>
      </c>
      <c r="L336" s="99">
        <f t="shared" ref="L336" si="867">SUM(I336:K336)</f>
        <v>-1048.951048951049</v>
      </c>
    </row>
    <row r="337" spans="1:12" s="100" customFormat="1">
      <c r="A337" s="95" t="s">
        <v>833</v>
      </c>
      <c r="B337" s="96" t="s">
        <v>737</v>
      </c>
      <c r="C337" s="97" t="s">
        <v>14</v>
      </c>
      <c r="D337" s="137">
        <f t="shared" si="849"/>
        <v>1307.18954248366</v>
      </c>
      <c r="E337" s="98">
        <v>153</v>
      </c>
      <c r="F337" s="97">
        <v>154</v>
      </c>
      <c r="G337" s="97">
        <v>0</v>
      </c>
      <c r="H337" s="97">
        <v>0</v>
      </c>
      <c r="I337" s="99">
        <f t="shared" si="862"/>
        <v>1307.18954248366</v>
      </c>
      <c r="J337" s="97">
        <v>0</v>
      </c>
      <c r="K337" s="97">
        <v>0</v>
      </c>
      <c r="L337" s="99">
        <f t="shared" ref="L337:L343" si="868">SUM(I337:K337)</f>
        <v>1307.18954248366</v>
      </c>
    </row>
    <row r="338" spans="1:12" s="100" customFormat="1">
      <c r="A338" s="95" t="s">
        <v>833</v>
      </c>
      <c r="B338" s="96" t="s">
        <v>834</v>
      </c>
      <c r="C338" s="97" t="s">
        <v>14</v>
      </c>
      <c r="D338" s="137">
        <f t="shared" si="849"/>
        <v>264.9006622516556</v>
      </c>
      <c r="E338" s="98">
        <v>755</v>
      </c>
      <c r="F338" s="97">
        <v>765</v>
      </c>
      <c r="G338" s="97">
        <v>0</v>
      </c>
      <c r="H338" s="97">
        <v>0</v>
      </c>
      <c r="I338" s="99">
        <f t="shared" ref="I338" si="869">SUM(F338-E338)*D338</f>
        <v>2649.006622516556</v>
      </c>
      <c r="J338" s="97">
        <v>0</v>
      </c>
      <c r="K338" s="97">
        <v>0</v>
      </c>
      <c r="L338" s="99">
        <f t="shared" si="868"/>
        <v>2649.006622516556</v>
      </c>
    </row>
    <row r="339" spans="1:12" s="100" customFormat="1">
      <c r="A339" s="95" t="s">
        <v>833</v>
      </c>
      <c r="B339" s="96" t="s">
        <v>243</v>
      </c>
      <c r="C339" s="97" t="s">
        <v>14</v>
      </c>
      <c r="D339" s="137">
        <f t="shared" si="849"/>
        <v>134.58950201884252</v>
      </c>
      <c r="E339" s="98">
        <v>1486</v>
      </c>
      <c r="F339" s="97">
        <v>1492</v>
      </c>
      <c r="G339" s="97">
        <v>0</v>
      </c>
      <c r="H339" s="97">
        <v>0</v>
      </c>
      <c r="I339" s="99">
        <f t="shared" ref="I339" si="870">SUM(F339-E339)*D339</f>
        <v>807.5370121130552</v>
      </c>
      <c r="J339" s="97">
        <v>0</v>
      </c>
      <c r="K339" s="97">
        <v>0</v>
      </c>
      <c r="L339" s="99">
        <f t="shared" si="868"/>
        <v>807.5370121130552</v>
      </c>
    </row>
    <row r="340" spans="1:12" s="100" customFormat="1">
      <c r="A340" s="95" t="s">
        <v>833</v>
      </c>
      <c r="B340" s="96" t="s">
        <v>23</v>
      </c>
      <c r="C340" s="97" t="s">
        <v>14</v>
      </c>
      <c r="D340" s="137">
        <f t="shared" si="849"/>
        <v>938.96713615023475</v>
      </c>
      <c r="E340" s="98">
        <v>213</v>
      </c>
      <c r="F340" s="97">
        <v>215</v>
      </c>
      <c r="G340" s="97">
        <v>0</v>
      </c>
      <c r="H340" s="97">
        <v>0</v>
      </c>
      <c r="I340" s="99">
        <f t="shared" ref="I340" si="871">SUM(F340-E340)*D340</f>
        <v>1877.9342723004695</v>
      </c>
      <c r="J340" s="97">
        <v>0</v>
      </c>
      <c r="K340" s="97">
        <v>0</v>
      </c>
      <c r="L340" s="99">
        <f t="shared" si="868"/>
        <v>1877.9342723004695</v>
      </c>
    </row>
    <row r="341" spans="1:12" s="100" customFormat="1">
      <c r="A341" s="95" t="s">
        <v>833</v>
      </c>
      <c r="B341" s="96" t="s">
        <v>835</v>
      </c>
      <c r="C341" s="97" t="s">
        <v>14</v>
      </c>
      <c r="D341" s="137">
        <f t="shared" si="849"/>
        <v>840.33613445378148</v>
      </c>
      <c r="E341" s="98">
        <v>238</v>
      </c>
      <c r="F341" s="97">
        <v>237.5</v>
      </c>
      <c r="G341" s="97">
        <v>0</v>
      </c>
      <c r="H341" s="97">
        <v>0</v>
      </c>
      <c r="I341" s="99">
        <f t="shared" ref="I341" si="872">SUM(F341-E341)*D341</f>
        <v>-420.16806722689074</v>
      </c>
      <c r="J341" s="97">
        <v>0</v>
      </c>
      <c r="K341" s="97">
        <v>0</v>
      </c>
      <c r="L341" s="99">
        <f t="shared" si="868"/>
        <v>-420.16806722689074</v>
      </c>
    </row>
    <row r="342" spans="1:12" s="100" customFormat="1">
      <c r="A342" s="95" t="s">
        <v>832</v>
      </c>
      <c r="B342" s="96" t="s">
        <v>693</v>
      </c>
      <c r="C342" s="97" t="s">
        <v>14</v>
      </c>
      <c r="D342" s="137">
        <f t="shared" si="849"/>
        <v>581.39534883720933</v>
      </c>
      <c r="E342" s="98">
        <v>344</v>
      </c>
      <c r="F342" s="97">
        <v>348</v>
      </c>
      <c r="G342" s="97">
        <v>351</v>
      </c>
      <c r="H342" s="97">
        <v>0</v>
      </c>
      <c r="I342" s="99">
        <f t="shared" ref="I342:I347" si="873">SUM(F342-E342)*D342</f>
        <v>2325.5813953488373</v>
      </c>
      <c r="J342" s="97">
        <f>SUM(G342-F342)*D342</f>
        <v>1744.1860465116279</v>
      </c>
      <c r="K342" s="97">
        <v>0</v>
      </c>
      <c r="L342" s="99">
        <f t="shared" si="868"/>
        <v>4069.7674418604652</v>
      </c>
    </row>
    <row r="343" spans="1:12" s="100" customFormat="1">
      <c r="A343" s="95" t="s">
        <v>832</v>
      </c>
      <c r="B343" s="96" t="s">
        <v>78</v>
      </c>
      <c r="C343" s="97" t="s">
        <v>14</v>
      </c>
      <c r="D343" s="137">
        <f t="shared" si="849"/>
        <v>1234.5679012345679</v>
      </c>
      <c r="E343" s="98">
        <v>162</v>
      </c>
      <c r="F343" s="97">
        <v>160.5</v>
      </c>
      <c r="G343" s="97">
        <v>0</v>
      </c>
      <c r="H343" s="97">
        <v>0</v>
      </c>
      <c r="I343" s="99">
        <f t="shared" si="873"/>
        <v>-1851.8518518518517</v>
      </c>
      <c r="J343" s="97">
        <v>0</v>
      </c>
      <c r="K343" s="97">
        <f>SUM(G343-H343)*D343</f>
        <v>0</v>
      </c>
      <c r="L343" s="99">
        <f t="shared" si="868"/>
        <v>-1851.8518518518517</v>
      </c>
    </row>
    <row r="344" spans="1:12" s="100" customFormat="1">
      <c r="A344" s="95" t="s">
        <v>831</v>
      </c>
      <c r="B344" s="96" t="s">
        <v>789</v>
      </c>
      <c r="C344" s="97" t="s">
        <v>14</v>
      </c>
      <c r="D344" s="137">
        <f t="shared" si="849"/>
        <v>495.04950495049508</v>
      </c>
      <c r="E344" s="98">
        <v>404</v>
      </c>
      <c r="F344" s="97">
        <v>406</v>
      </c>
      <c r="G344" s="97">
        <v>0</v>
      </c>
      <c r="H344" s="97">
        <v>0</v>
      </c>
      <c r="I344" s="99">
        <f t="shared" si="873"/>
        <v>990.09900990099015</v>
      </c>
      <c r="J344" s="97">
        <v>0</v>
      </c>
      <c r="K344" s="97">
        <f t="shared" ref="K344:K350" si="874">SUM(G344-H344)*D344</f>
        <v>0</v>
      </c>
      <c r="L344" s="99">
        <f t="shared" ref="L344:L352" si="875">SUM(I344:K344)</f>
        <v>990.09900990099015</v>
      </c>
    </row>
    <row r="345" spans="1:12" s="100" customFormat="1">
      <c r="A345" s="95" t="s">
        <v>831</v>
      </c>
      <c r="B345" s="96" t="s">
        <v>751</v>
      </c>
      <c r="C345" s="97" t="s">
        <v>14</v>
      </c>
      <c r="D345" s="137">
        <f t="shared" si="849"/>
        <v>134.2281879194631</v>
      </c>
      <c r="E345" s="98">
        <v>1490</v>
      </c>
      <c r="F345" s="97">
        <v>1500</v>
      </c>
      <c r="G345" s="97">
        <v>0</v>
      </c>
      <c r="H345" s="97">
        <v>0</v>
      </c>
      <c r="I345" s="99">
        <f t="shared" si="873"/>
        <v>1342.2818791946311</v>
      </c>
      <c r="J345" s="97">
        <v>0</v>
      </c>
      <c r="K345" s="97">
        <f t="shared" si="874"/>
        <v>0</v>
      </c>
      <c r="L345" s="99">
        <f t="shared" si="875"/>
        <v>1342.2818791946311</v>
      </c>
    </row>
    <row r="346" spans="1:12" s="100" customFormat="1">
      <c r="A346" s="95" t="s">
        <v>831</v>
      </c>
      <c r="B346" s="96" t="s">
        <v>26</v>
      </c>
      <c r="C346" s="97" t="s">
        <v>14</v>
      </c>
      <c r="D346" s="137">
        <f t="shared" si="849"/>
        <v>286.94404591104734</v>
      </c>
      <c r="E346" s="98">
        <v>697</v>
      </c>
      <c r="F346" s="97">
        <v>690</v>
      </c>
      <c r="G346" s="97">
        <v>0</v>
      </c>
      <c r="H346" s="97">
        <v>0</v>
      </c>
      <c r="I346" s="99">
        <f t="shared" si="873"/>
        <v>-2008.6083213773313</v>
      </c>
      <c r="J346" s="97">
        <v>0</v>
      </c>
      <c r="K346" s="97">
        <f t="shared" si="874"/>
        <v>0</v>
      </c>
      <c r="L346" s="99">
        <f t="shared" si="875"/>
        <v>-2008.6083213773313</v>
      </c>
    </row>
    <row r="347" spans="1:12" s="100" customFormat="1">
      <c r="A347" s="95" t="s">
        <v>831</v>
      </c>
      <c r="B347" s="96" t="s">
        <v>23</v>
      </c>
      <c r="C347" s="97" t="s">
        <v>14</v>
      </c>
      <c r="D347" s="137">
        <f t="shared" si="849"/>
        <v>1769.9115044247787</v>
      </c>
      <c r="E347" s="98">
        <v>113</v>
      </c>
      <c r="F347" s="97">
        <v>112</v>
      </c>
      <c r="G347" s="97">
        <v>0</v>
      </c>
      <c r="H347" s="97">
        <v>0</v>
      </c>
      <c r="I347" s="99">
        <f t="shared" si="873"/>
        <v>-1769.9115044247787</v>
      </c>
      <c r="J347" s="97">
        <v>0</v>
      </c>
      <c r="K347" s="97">
        <f t="shared" si="874"/>
        <v>0</v>
      </c>
      <c r="L347" s="99">
        <f t="shared" si="875"/>
        <v>-1769.9115044247787</v>
      </c>
    </row>
    <row r="348" spans="1:12" s="100" customFormat="1">
      <c r="A348" s="95" t="s">
        <v>830</v>
      </c>
      <c r="B348" s="96" t="s">
        <v>193</v>
      </c>
      <c r="C348" s="97" t="s">
        <v>18</v>
      </c>
      <c r="D348" s="137">
        <f t="shared" si="849"/>
        <v>1769.9115044247787</v>
      </c>
      <c r="E348" s="98">
        <v>113</v>
      </c>
      <c r="F348" s="97">
        <v>112</v>
      </c>
      <c r="G348" s="97">
        <v>0</v>
      </c>
      <c r="H348" s="97">
        <v>0</v>
      </c>
      <c r="I348" s="99">
        <f>SUM(E348-F348)*D348</f>
        <v>1769.9115044247787</v>
      </c>
      <c r="J348" s="97">
        <v>0</v>
      </c>
      <c r="K348" s="97">
        <f t="shared" si="874"/>
        <v>0</v>
      </c>
      <c r="L348" s="99">
        <f t="shared" si="875"/>
        <v>1769.9115044247787</v>
      </c>
    </row>
    <row r="349" spans="1:12" s="100" customFormat="1">
      <c r="A349" s="95" t="s">
        <v>830</v>
      </c>
      <c r="B349" s="96" t="s">
        <v>665</v>
      </c>
      <c r="C349" s="97" t="s">
        <v>18</v>
      </c>
      <c r="D349" s="137">
        <f t="shared" si="849"/>
        <v>3278.688524590164</v>
      </c>
      <c r="E349" s="98">
        <v>61</v>
      </c>
      <c r="F349" s="97">
        <v>62.5</v>
      </c>
      <c r="G349" s="97">
        <v>0</v>
      </c>
      <c r="H349" s="97">
        <v>0</v>
      </c>
      <c r="I349" s="99">
        <f>SUM(E349-F349)*D349</f>
        <v>-4918.0327868852455</v>
      </c>
      <c r="J349" s="97">
        <v>0</v>
      </c>
      <c r="K349" s="97">
        <f t="shared" si="874"/>
        <v>0</v>
      </c>
      <c r="L349" s="99">
        <f t="shared" si="875"/>
        <v>-4918.0327868852455</v>
      </c>
    </row>
    <row r="350" spans="1:12" s="100" customFormat="1">
      <c r="A350" s="95" t="s">
        <v>829</v>
      </c>
      <c r="B350" s="96" t="s">
        <v>339</v>
      </c>
      <c r="C350" s="97" t="s">
        <v>18</v>
      </c>
      <c r="D350" s="137">
        <f t="shared" si="849"/>
        <v>1324.5033112582782</v>
      </c>
      <c r="E350" s="98">
        <v>151</v>
      </c>
      <c r="F350" s="97">
        <v>150</v>
      </c>
      <c r="G350" s="97">
        <v>149</v>
      </c>
      <c r="H350" s="97">
        <v>148</v>
      </c>
      <c r="I350" s="99">
        <f>SUM(E350-F350)*D350</f>
        <v>1324.5033112582782</v>
      </c>
      <c r="J350" s="97">
        <f>SUM(F350-G350)*D350</f>
        <v>1324.5033112582782</v>
      </c>
      <c r="K350" s="97">
        <f t="shared" si="874"/>
        <v>1324.5033112582782</v>
      </c>
      <c r="L350" s="99">
        <f t="shared" si="875"/>
        <v>3973.5099337748347</v>
      </c>
    </row>
    <row r="351" spans="1:12" s="100" customFormat="1">
      <c r="A351" s="95" t="s">
        <v>829</v>
      </c>
      <c r="B351" s="96" t="s">
        <v>26</v>
      </c>
      <c r="C351" s="97" t="s">
        <v>14</v>
      </c>
      <c r="D351" s="137">
        <f t="shared" si="849"/>
        <v>277.77777777777777</v>
      </c>
      <c r="E351" s="98">
        <v>720</v>
      </c>
      <c r="F351" s="97">
        <v>725</v>
      </c>
      <c r="G351" s="97">
        <v>730</v>
      </c>
      <c r="H351" s="97">
        <v>735</v>
      </c>
      <c r="I351" s="99">
        <f>SUM(F351-E351)*D351</f>
        <v>1388.8888888888889</v>
      </c>
      <c r="J351" s="97">
        <f>SUM(G351-F351)*D351</f>
        <v>1388.8888888888889</v>
      </c>
      <c r="K351" s="97">
        <f>SUM(H351-G351)*D351</f>
        <v>1388.8888888888889</v>
      </c>
      <c r="L351" s="99">
        <f t="shared" si="875"/>
        <v>4166.666666666667</v>
      </c>
    </row>
    <row r="352" spans="1:12" s="100" customFormat="1">
      <c r="A352" s="95" t="s">
        <v>829</v>
      </c>
      <c r="B352" s="96" t="s">
        <v>243</v>
      </c>
      <c r="C352" s="97" t="s">
        <v>14</v>
      </c>
      <c r="D352" s="137">
        <f t="shared" si="849"/>
        <v>132.27513227513228</v>
      </c>
      <c r="E352" s="98">
        <v>1512</v>
      </c>
      <c r="F352" s="97">
        <v>1518</v>
      </c>
      <c r="G352" s="97">
        <v>0</v>
      </c>
      <c r="H352" s="97">
        <v>0</v>
      </c>
      <c r="I352" s="99">
        <f>SUM(F352-E352)*D352</f>
        <v>793.65079365079373</v>
      </c>
      <c r="J352" s="97">
        <v>0</v>
      </c>
      <c r="K352" s="97">
        <f>SUM(G352-H352)*D352</f>
        <v>0</v>
      </c>
      <c r="L352" s="99">
        <f t="shared" si="875"/>
        <v>793.65079365079373</v>
      </c>
    </row>
    <row r="353" spans="1:12" s="100" customFormat="1">
      <c r="A353" s="95" t="s">
        <v>827</v>
      </c>
      <c r="B353" s="96" t="s">
        <v>828</v>
      </c>
      <c r="C353" s="97" t="s">
        <v>14</v>
      </c>
      <c r="D353" s="137">
        <f t="shared" si="849"/>
        <v>975.60975609756099</v>
      </c>
      <c r="E353" s="98">
        <v>205</v>
      </c>
      <c r="F353" s="97">
        <v>206</v>
      </c>
      <c r="G353" s="97">
        <v>207</v>
      </c>
      <c r="H353" s="97">
        <v>208</v>
      </c>
      <c r="I353" s="99">
        <f t="shared" ref="I353" si="876">SUM(F353-E353)*D353</f>
        <v>975.60975609756099</v>
      </c>
      <c r="J353" s="97">
        <f>SUM(G353-F353)*D353</f>
        <v>975.60975609756099</v>
      </c>
      <c r="K353" s="97">
        <f>SUM(H353-G353)*D353</f>
        <v>975.60975609756099</v>
      </c>
      <c r="L353" s="99">
        <f t="shared" ref="L353" si="877">SUM(I353:K353)</f>
        <v>2926.8292682926831</v>
      </c>
    </row>
    <row r="354" spans="1:12" s="100" customFormat="1">
      <c r="A354" s="95" t="s">
        <v>827</v>
      </c>
      <c r="B354" s="96" t="s">
        <v>433</v>
      </c>
      <c r="C354" s="97" t="s">
        <v>14</v>
      </c>
      <c r="D354" s="137">
        <f t="shared" si="849"/>
        <v>680.27210884353747</v>
      </c>
      <c r="E354" s="98">
        <v>294</v>
      </c>
      <c r="F354" s="97">
        <v>292.5</v>
      </c>
      <c r="G354" s="97">
        <v>0</v>
      </c>
      <c r="H354" s="97">
        <v>0</v>
      </c>
      <c r="I354" s="99">
        <f t="shared" ref="I354" si="878">SUM(F354-E354)*D354</f>
        <v>-1020.4081632653063</v>
      </c>
      <c r="J354" s="97">
        <v>0</v>
      </c>
      <c r="K354" s="97">
        <v>0</v>
      </c>
      <c r="L354" s="99">
        <f t="shared" ref="L354" si="879">SUM(I354:K354)</f>
        <v>-1020.4081632653063</v>
      </c>
    </row>
    <row r="355" spans="1:12" s="100" customFormat="1">
      <c r="A355" s="95" t="s">
        <v>825</v>
      </c>
      <c r="B355" s="96" t="s">
        <v>826</v>
      </c>
      <c r="C355" s="97" t="s">
        <v>14</v>
      </c>
      <c r="D355" s="137">
        <f t="shared" si="849"/>
        <v>294.9852507374631</v>
      </c>
      <c r="E355" s="98">
        <v>678</v>
      </c>
      <c r="F355" s="97">
        <v>682</v>
      </c>
      <c r="G355" s="97">
        <v>686</v>
      </c>
      <c r="H355" s="97">
        <v>0</v>
      </c>
      <c r="I355" s="99">
        <f t="shared" ref="I355:I360" si="880">SUM(F355-E355)*D355</f>
        <v>1179.9410029498524</v>
      </c>
      <c r="J355" s="97">
        <f>SUM(G355-F355)*D355</f>
        <v>1179.9410029498524</v>
      </c>
      <c r="K355" s="97">
        <v>0</v>
      </c>
      <c r="L355" s="99">
        <f t="shared" ref="L355:L360" si="881">SUM(I355:K355)</f>
        <v>2359.8820058997048</v>
      </c>
    </row>
    <row r="356" spans="1:12" s="100" customFormat="1">
      <c r="A356" s="95" t="s">
        <v>825</v>
      </c>
      <c r="B356" s="96" t="s">
        <v>77</v>
      </c>
      <c r="C356" s="97" t="s">
        <v>14</v>
      </c>
      <c r="D356" s="137">
        <f t="shared" si="849"/>
        <v>266.66666666666669</v>
      </c>
      <c r="E356" s="98">
        <v>750</v>
      </c>
      <c r="F356" s="97">
        <v>754</v>
      </c>
      <c r="G356" s="97">
        <v>0</v>
      </c>
      <c r="H356" s="97">
        <v>0</v>
      </c>
      <c r="I356" s="99">
        <f t="shared" si="880"/>
        <v>1066.6666666666667</v>
      </c>
      <c r="J356" s="97">
        <v>0</v>
      </c>
      <c r="K356" s="97">
        <v>0</v>
      </c>
      <c r="L356" s="99">
        <f t="shared" si="881"/>
        <v>1066.6666666666667</v>
      </c>
    </row>
    <row r="357" spans="1:12" s="100" customFormat="1">
      <c r="A357" s="95" t="s">
        <v>824</v>
      </c>
      <c r="B357" s="96" t="s">
        <v>26</v>
      </c>
      <c r="C357" s="97" t="s">
        <v>14</v>
      </c>
      <c r="D357" s="137">
        <f t="shared" si="849"/>
        <v>311.04199066874025</v>
      </c>
      <c r="E357" s="98">
        <v>643</v>
      </c>
      <c r="F357" s="97">
        <v>647</v>
      </c>
      <c r="G357" s="97">
        <v>0</v>
      </c>
      <c r="H357" s="97">
        <v>0</v>
      </c>
      <c r="I357" s="99">
        <f t="shared" si="880"/>
        <v>1244.167962674961</v>
      </c>
      <c r="J357" s="97">
        <v>0</v>
      </c>
      <c r="K357" s="97">
        <v>0</v>
      </c>
      <c r="L357" s="99">
        <f t="shared" si="881"/>
        <v>1244.167962674961</v>
      </c>
    </row>
    <row r="358" spans="1:12" s="100" customFormat="1">
      <c r="A358" s="95" t="s">
        <v>824</v>
      </c>
      <c r="B358" s="96" t="s">
        <v>284</v>
      </c>
      <c r="C358" s="97" t="s">
        <v>14</v>
      </c>
      <c r="D358" s="137">
        <f t="shared" si="849"/>
        <v>2702.7027027027025</v>
      </c>
      <c r="E358" s="98">
        <v>74</v>
      </c>
      <c r="F358" s="97">
        <v>74.8</v>
      </c>
      <c r="G358" s="97">
        <v>0</v>
      </c>
      <c r="H358" s="97">
        <v>0</v>
      </c>
      <c r="I358" s="99">
        <f t="shared" si="880"/>
        <v>2162.1621621621543</v>
      </c>
      <c r="J358" s="97">
        <v>0</v>
      </c>
      <c r="K358" s="97">
        <v>0</v>
      </c>
      <c r="L358" s="99">
        <f t="shared" si="881"/>
        <v>2162.1621621621543</v>
      </c>
    </row>
    <row r="359" spans="1:12" s="100" customFormat="1">
      <c r="A359" s="95" t="s">
        <v>821</v>
      </c>
      <c r="B359" s="96" t="s">
        <v>673</v>
      </c>
      <c r="C359" s="97" t="s">
        <v>14</v>
      </c>
      <c r="D359" s="137">
        <f t="shared" si="849"/>
        <v>320</v>
      </c>
      <c r="E359" s="98">
        <v>625</v>
      </c>
      <c r="F359" s="97">
        <v>618</v>
      </c>
      <c r="G359" s="97">
        <v>0</v>
      </c>
      <c r="H359" s="97">
        <v>0</v>
      </c>
      <c r="I359" s="99">
        <f>SUM(F359-E359)*D359</f>
        <v>-2240</v>
      </c>
      <c r="J359" s="97">
        <v>0</v>
      </c>
      <c r="K359" s="97">
        <v>0</v>
      </c>
      <c r="L359" s="99">
        <f t="shared" si="881"/>
        <v>-2240</v>
      </c>
    </row>
    <row r="360" spans="1:12" s="100" customFormat="1">
      <c r="A360" s="95" t="s">
        <v>821</v>
      </c>
      <c r="B360" s="96" t="s">
        <v>101</v>
      </c>
      <c r="C360" s="97" t="s">
        <v>14</v>
      </c>
      <c r="D360" s="137">
        <f t="shared" si="849"/>
        <v>141.84397163120568</v>
      </c>
      <c r="E360" s="98">
        <v>1410</v>
      </c>
      <c r="F360" s="97">
        <v>1420</v>
      </c>
      <c r="G360" s="97">
        <v>0</v>
      </c>
      <c r="H360" s="97">
        <v>0</v>
      </c>
      <c r="I360" s="99">
        <f t="shared" si="880"/>
        <v>1418.4397163120568</v>
      </c>
      <c r="J360" s="97">
        <v>0</v>
      </c>
      <c r="K360" s="97">
        <v>0</v>
      </c>
      <c r="L360" s="99">
        <f t="shared" si="881"/>
        <v>1418.4397163120568</v>
      </c>
    </row>
    <row r="361" spans="1:12" s="100" customFormat="1" ht="14.25">
      <c r="A361" s="124"/>
      <c r="B361" s="125"/>
      <c r="C361" s="125"/>
      <c r="D361" s="125"/>
      <c r="E361" s="125"/>
      <c r="F361" s="125"/>
      <c r="G361" s="126"/>
      <c r="H361" s="125"/>
      <c r="I361" s="127"/>
      <c r="J361" s="128"/>
      <c r="K361" s="127" t="s">
        <v>677</v>
      </c>
      <c r="L361" s="127">
        <f>SUM(L291:L360)</f>
        <v>97313.061115327975</v>
      </c>
    </row>
    <row r="362" spans="1:12" s="100" customFormat="1" ht="14.25">
      <c r="A362" s="101" t="s">
        <v>822</v>
      </c>
      <c r="B362" s="96"/>
      <c r="C362" s="97"/>
      <c r="D362" s="98"/>
      <c r="E362" s="98"/>
      <c r="F362" s="97"/>
      <c r="G362" s="97"/>
      <c r="H362" s="97"/>
      <c r="I362" s="99"/>
      <c r="J362" s="97"/>
      <c r="K362" s="97"/>
      <c r="L362" s="99"/>
    </row>
    <row r="363" spans="1:12" s="100" customFormat="1" ht="14.25">
      <c r="A363" s="101" t="s">
        <v>759</v>
      </c>
      <c r="B363" s="126" t="s">
        <v>760</v>
      </c>
      <c r="C363" s="106" t="s">
        <v>761</v>
      </c>
      <c r="D363" s="129" t="s">
        <v>762</v>
      </c>
      <c r="E363" s="129" t="s">
        <v>763</v>
      </c>
      <c r="F363" s="106" t="s">
        <v>732</v>
      </c>
      <c r="G363" s="97"/>
      <c r="H363" s="97"/>
      <c r="I363" s="99"/>
      <c r="J363" s="97"/>
      <c r="K363" s="97"/>
      <c r="L363" s="99"/>
    </row>
    <row r="364" spans="1:12" s="100" customFormat="1" ht="14.25">
      <c r="A364" s="95" t="s">
        <v>823</v>
      </c>
      <c r="B364" s="96">
        <v>7</v>
      </c>
      <c r="C364" s="97">
        <f>SUM(A364-B364)</f>
        <v>50</v>
      </c>
      <c r="D364" s="98">
        <v>13</v>
      </c>
      <c r="E364" s="97">
        <f>SUM(C364-D364)</f>
        <v>37</v>
      </c>
      <c r="F364" s="97">
        <f>E364*100/C364</f>
        <v>74</v>
      </c>
      <c r="G364" s="97"/>
      <c r="H364" s="97"/>
      <c r="I364" s="99"/>
      <c r="J364" s="97"/>
      <c r="K364" s="97"/>
      <c r="L364" s="99"/>
    </row>
    <row r="365" spans="1:12" s="100" customFormat="1" ht="14.25">
      <c r="A365" s="102"/>
      <c r="B365" s="103"/>
      <c r="C365" s="103"/>
      <c r="D365" s="104"/>
      <c r="E365" s="104"/>
      <c r="F365" s="130">
        <v>43617</v>
      </c>
      <c r="G365" s="103"/>
      <c r="H365" s="103"/>
      <c r="I365" s="105"/>
      <c r="J365" s="105"/>
      <c r="K365" s="105"/>
      <c r="L365" s="105"/>
    </row>
    <row r="366" spans="1:12" s="100" customFormat="1" ht="14.25">
      <c r="A366" s="95" t="s">
        <v>820</v>
      </c>
      <c r="B366" s="96" t="s">
        <v>803</v>
      </c>
      <c r="C366" s="97" t="s">
        <v>14</v>
      </c>
      <c r="D366" s="98">
        <v>500</v>
      </c>
      <c r="E366" s="98">
        <v>560</v>
      </c>
      <c r="F366" s="97">
        <v>565</v>
      </c>
      <c r="G366" s="97">
        <v>0</v>
      </c>
      <c r="H366" s="97">
        <v>0</v>
      </c>
      <c r="I366" s="99">
        <f>SUM(F366-E366)*D366</f>
        <v>2500</v>
      </c>
      <c r="J366" s="97">
        <v>0</v>
      </c>
      <c r="K366" s="97">
        <v>0</v>
      </c>
      <c r="L366" s="99">
        <f>SUM(I366:K366)</f>
        <v>2500</v>
      </c>
    </row>
    <row r="367" spans="1:12" s="100" customFormat="1" ht="14.25">
      <c r="A367" s="95" t="s">
        <v>820</v>
      </c>
      <c r="B367" s="96" t="s">
        <v>803</v>
      </c>
      <c r="C367" s="97" t="s">
        <v>14</v>
      </c>
      <c r="D367" s="98">
        <v>500</v>
      </c>
      <c r="E367" s="98">
        <v>565</v>
      </c>
      <c r="F367" s="97">
        <v>559</v>
      </c>
      <c r="G367" s="97">
        <v>0</v>
      </c>
      <c r="H367" s="97">
        <v>0</v>
      </c>
      <c r="I367" s="99">
        <f>SUM(F367-E367)*D367</f>
        <v>-3000</v>
      </c>
      <c r="J367" s="97">
        <v>0</v>
      </c>
      <c r="K367" s="97">
        <v>0</v>
      </c>
      <c r="L367" s="99">
        <f>SUM(I367:K367)</f>
        <v>-3000</v>
      </c>
    </row>
    <row r="368" spans="1:12" s="100" customFormat="1" ht="14.25">
      <c r="A368" s="95" t="s">
        <v>820</v>
      </c>
      <c r="B368" s="96" t="s">
        <v>30</v>
      </c>
      <c r="C368" s="97" t="s">
        <v>14</v>
      </c>
      <c r="D368" s="98">
        <v>4000</v>
      </c>
      <c r="E368" s="98">
        <v>46</v>
      </c>
      <c r="F368" s="97">
        <v>46.5</v>
      </c>
      <c r="G368" s="97">
        <v>47</v>
      </c>
      <c r="H368" s="97">
        <v>0</v>
      </c>
      <c r="I368" s="99">
        <f>SUM(F368-E368)*D368</f>
        <v>2000</v>
      </c>
      <c r="J368" s="97">
        <v>0</v>
      </c>
      <c r="K368" s="97">
        <v>0</v>
      </c>
      <c r="L368" s="99">
        <f>SUM(I368:K368)</f>
        <v>2000</v>
      </c>
    </row>
    <row r="369" spans="1:12" s="100" customFormat="1" ht="14.25">
      <c r="A369" s="95" t="s">
        <v>820</v>
      </c>
      <c r="B369" s="96" t="s">
        <v>747</v>
      </c>
      <c r="C369" s="97" t="s">
        <v>14</v>
      </c>
      <c r="D369" s="98">
        <v>500</v>
      </c>
      <c r="E369" s="98">
        <v>505</v>
      </c>
      <c r="F369" s="97">
        <v>503</v>
      </c>
      <c r="G369" s="97">
        <v>0</v>
      </c>
      <c r="H369" s="97">
        <v>0</v>
      </c>
      <c r="I369" s="99">
        <f>SUM(F369-E369)*D369</f>
        <v>-1000</v>
      </c>
      <c r="J369" s="97">
        <v>0</v>
      </c>
      <c r="K369" s="97">
        <v>0</v>
      </c>
      <c r="L369" s="99">
        <f>SUM(I369:K369)</f>
        <v>-1000</v>
      </c>
    </row>
    <row r="370" spans="1:12" s="100" customFormat="1" ht="14.25">
      <c r="A370" s="95" t="s">
        <v>819</v>
      </c>
      <c r="B370" s="96" t="s">
        <v>101</v>
      </c>
      <c r="C370" s="97" t="s">
        <v>14</v>
      </c>
      <c r="D370" s="98">
        <v>500</v>
      </c>
      <c r="E370" s="98">
        <v>1395</v>
      </c>
      <c r="F370" s="97">
        <v>1405</v>
      </c>
      <c r="G370" s="97">
        <v>1415</v>
      </c>
      <c r="H370" s="97">
        <v>0</v>
      </c>
      <c r="I370" s="99">
        <f t="shared" ref="I370" si="882">SUM(F370-E370)*D370</f>
        <v>5000</v>
      </c>
      <c r="J370" s="97">
        <f>SUM(G370-F370)*D370</f>
        <v>5000</v>
      </c>
      <c r="K370" s="97">
        <v>0</v>
      </c>
      <c r="L370" s="99">
        <f t="shared" ref="L370" si="883">SUM(I370:K370)</f>
        <v>10000</v>
      </c>
    </row>
    <row r="371" spans="1:12" s="100" customFormat="1" ht="14.25">
      <c r="A371" s="95" t="s">
        <v>819</v>
      </c>
      <c r="B371" s="96" t="s">
        <v>26</v>
      </c>
      <c r="C371" s="97" t="s">
        <v>14</v>
      </c>
      <c r="D371" s="98">
        <v>500</v>
      </c>
      <c r="E371" s="98">
        <v>630</v>
      </c>
      <c r="F371" s="97">
        <v>635</v>
      </c>
      <c r="G371" s="97">
        <v>640</v>
      </c>
      <c r="H371" s="97">
        <v>0</v>
      </c>
      <c r="I371" s="99">
        <f t="shared" ref="I371" si="884">SUM(F371-E371)*D371</f>
        <v>2500</v>
      </c>
      <c r="J371" s="97">
        <f>SUM(G371-F371)*D371</f>
        <v>2500</v>
      </c>
      <c r="K371" s="97">
        <v>0</v>
      </c>
      <c r="L371" s="99">
        <f t="shared" ref="L371" si="885">SUM(I371:K371)</f>
        <v>5000</v>
      </c>
    </row>
    <row r="372" spans="1:12" s="100" customFormat="1" ht="14.25">
      <c r="A372" s="95" t="s">
        <v>819</v>
      </c>
      <c r="B372" s="96" t="s">
        <v>673</v>
      </c>
      <c r="C372" s="97" t="s">
        <v>14</v>
      </c>
      <c r="D372" s="98">
        <v>500</v>
      </c>
      <c r="E372" s="98">
        <v>600</v>
      </c>
      <c r="F372" s="97">
        <v>593</v>
      </c>
      <c r="G372" s="97">
        <v>0</v>
      </c>
      <c r="H372" s="97">
        <v>0</v>
      </c>
      <c r="I372" s="99">
        <f t="shared" ref="I372" si="886">SUM(F372-E372)*D372</f>
        <v>-3500</v>
      </c>
      <c r="J372" s="97">
        <v>0</v>
      </c>
      <c r="K372" s="97">
        <v>0</v>
      </c>
      <c r="L372" s="99">
        <f t="shared" ref="L372" si="887">SUM(I372:K372)</f>
        <v>-3500</v>
      </c>
    </row>
    <row r="373" spans="1:12" s="100" customFormat="1" ht="14.25">
      <c r="A373" s="95" t="s">
        <v>818</v>
      </c>
      <c r="B373" s="96" t="s">
        <v>260</v>
      </c>
      <c r="C373" s="97" t="s">
        <v>14</v>
      </c>
      <c r="D373" s="98">
        <v>4000</v>
      </c>
      <c r="E373" s="98">
        <v>46.5</v>
      </c>
      <c r="F373" s="97">
        <v>47</v>
      </c>
      <c r="G373" s="97">
        <v>47.5</v>
      </c>
      <c r="H373" s="97">
        <v>100</v>
      </c>
      <c r="I373" s="99">
        <f t="shared" ref="I373" si="888">SUM(F373-E373)*D373</f>
        <v>2000</v>
      </c>
      <c r="J373" s="97">
        <f>SUM(G373-F373)*D373</f>
        <v>2000</v>
      </c>
      <c r="K373" s="97">
        <v>0</v>
      </c>
      <c r="L373" s="99">
        <f t="shared" ref="L373" si="889">SUM(I373:K373)</f>
        <v>4000</v>
      </c>
    </row>
    <row r="374" spans="1:12" s="100" customFormat="1" ht="14.25">
      <c r="A374" s="95" t="s">
        <v>818</v>
      </c>
      <c r="B374" s="96" t="s">
        <v>68</v>
      </c>
      <c r="C374" s="97" t="s">
        <v>14</v>
      </c>
      <c r="D374" s="98">
        <v>200</v>
      </c>
      <c r="E374" s="98">
        <v>8400</v>
      </c>
      <c r="F374" s="97">
        <v>8420</v>
      </c>
      <c r="G374" s="97">
        <v>8435</v>
      </c>
      <c r="H374" s="97">
        <v>0</v>
      </c>
      <c r="I374" s="99">
        <f t="shared" ref="I374" si="890">SUM(F374-E374)*D374</f>
        <v>4000</v>
      </c>
      <c r="J374" s="97">
        <f>SUM(G374-F374)*D374</f>
        <v>3000</v>
      </c>
      <c r="K374" s="97">
        <v>0</v>
      </c>
      <c r="L374" s="99">
        <f t="shared" ref="L374" si="891">SUM(I374:K374)</f>
        <v>7000</v>
      </c>
    </row>
    <row r="375" spans="1:12" s="100" customFormat="1" ht="14.25">
      <c r="A375" s="95" t="s">
        <v>818</v>
      </c>
      <c r="B375" s="96" t="s">
        <v>664</v>
      </c>
      <c r="C375" s="97" t="s">
        <v>14</v>
      </c>
      <c r="D375" s="98">
        <v>2000</v>
      </c>
      <c r="E375" s="98">
        <v>80</v>
      </c>
      <c r="F375" s="97">
        <v>80.8</v>
      </c>
      <c r="G375" s="97">
        <v>81.75</v>
      </c>
      <c r="H375" s="97">
        <v>0</v>
      </c>
      <c r="I375" s="99">
        <f t="shared" ref="I375" si="892">SUM(F375-E375)*D375</f>
        <v>1599.9999999999943</v>
      </c>
      <c r="J375" s="97">
        <f>SUM(G375-F375)*D375</f>
        <v>1900.0000000000057</v>
      </c>
      <c r="K375" s="97">
        <v>0</v>
      </c>
      <c r="L375" s="99">
        <f t="shared" ref="L375" si="893">SUM(I375:K375)</f>
        <v>3500</v>
      </c>
    </row>
    <row r="376" spans="1:12" s="100" customFormat="1" ht="14.25">
      <c r="A376" s="95" t="s">
        <v>818</v>
      </c>
      <c r="B376" s="96" t="s">
        <v>15</v>
      </c>
      <c r="C376" s="97" t="s">
        <v>14</v>
      </c>
      <c r="D376" s="98">
        <v>2000</v>
      </c>
      <c r="E376" s="98">
        <v>62.5</v>
      </c>
      <c r="F376" s="97">
        <v>62.5</v>
      </c>
      <c r="G376" s="97">
        <v>0</v>
      </c>
      <c r="H376" s="97">
        <v>0</v>
      </c>
      <c r="I376" s="99">
        <f t="shared" ref="I376" si="894">SUM(F376-E376)*D376</f>
        <v>0</v>
      </c>
      <c r="J376" s="97">
        <v>0</v>
      </c>
      <c r="K376" s="97">
        <v>0</v>
      </c>
      <c r="L376" s="99">
        <f t="shared" ref="L376" si="895">SUM(I376:K376)</f>
        <v>0</v>
      </c>
    </row>
    <row r="377" spans="1:12" s="100" customFormat="1" ht="14.25">
      <c r="A377" s="95" t="s">
        <v>818</v>
      </c>
      <c r="B377" s="96" t="s">
        <v>379</v>
      </c>
      <c r="C377" s="97" t="s">
        <v>14</v>
      </c>
      <c r="D377" s="98">
        <v>2000</v>
      </c>
      <c r="E377" s="98">
        <v>99.5</v>
      </c>
      <c r="F377" s="97">
        <v>99</v>
      </c>
      <c r="G377" s="97">
        <v>0</v>
      </c>
      <c r="H377" s="97">
        <v>0</v>
      </c>
      <c r="I377" s="99">
        <f t="shared" ref="I377" si="896">SUM(F377-E377)*D377</f>
        <v>-1000</v>
      </c>
      <c r="J377" s="97">
        <v>0</v>
      </c>
      <c r="K377" s="97">
        <v>0</v>
      </c>
      <c r="L377" s="99">
        <f t="shared" ref="L377" si="897">SUM(I377:K377)</f>
        <v>-1000</v>
      </c>
    </row>
    <row r="378" spans="1:12" s="100" customFormat="1" ht="14.25">
      <c r="A378" s="95" t="s">
        <v>817</v>
      </c>
      <c r="B378" s="96" t="s">
        <v>330</v>
      </c>
      <c r="C378" s="97" t="s">
        <v>14</v>
      </c>
      <c r="D378" s="98">
        <v>2000</v>
      </c>
      <c r="E378" s="98">
        <v>97.1</v>
      </c>
      <c r="F378" s="97">
        <v>98</v>
      </c>
      <c r="G378" s="97">
        <v>99</v>
      </c>
      <c r="H378" s="97">
        <v>100</v>
      </c>
      <c r="I378" s="99">
        <f t="shared" ref="I378" si="898">SUM(F378-E378)*D378</f>
        <v>1800.0000000000114</v>
      </c>
      <c r="J378" s="97">
        <f>SUM(G378-F378)*D378</f>
        <v>2000</v>
      </c>
      <c r="K378" s="97">
        <f>SUM(H378-G378)*D378</f>
        <v>2000</v>
      </c>
      <c r="L378" s="99">
        <f t="shared" ref="L378" si="899">SUM(I378:K378)</f>
        <v>5800.0000000000109</v>
      </c>
    </row>
    <row r="379" spans="1:12" s="100" customFormat="1" ht="14.25">
      <c r="A379" s="95" t="s">
        <v>817</v>
      </c>
      <c r="B379" s="96" t="s">
        <v>673</v>
      </c>
      <c r="C379" s="97" t="s">
        <v>14</v>
      </c>
      <c r="D379" s="98">
        <v>500</v>
      </c>
      <c r="E379" s="98">
        <v>560</v>
      </c>
      <c r="F379" s="97">
        <v>564</v>
      </c>
      <c r="G379" s="97">
        <v>0</v>
      </c>
      <c r="H379" s="97">
        <v>0</v>
      </c>
      <c r="I379" s="99">
        <f t="shared" ref="I379" si="900">SUM(F379-E379)*D379</f>
        <v>2000</v>
      </c>
      <c r="J379" s="97">
        <v>0</v>
      </c>
      <c r="K379" s="97">
        <f>SUM(H379-G379)*D379</f>
        <v>0</v>
      </c>
      <c r="L379" s="99">
        <f t="shared" ref="L379" si="901">SUM(I379:K379)</f>
        <v>2000</v>
      </c>
    </row>
    <row r="380" spans="1:12" s="100" customFormat="1" ht="14.25">
      <c r="A380" s="95" t="s">
        <v>817</v>
      </c>
      <c r="B380" s="96" t="s">
        <v>243</v>
      </c>
      <c r="C380" s="97" t="s">
        <v>14</v>
      </c>
      <c r="D380" s="98">
        <v>500</v>
      </c>
      <c r="E380" s="98">
        <v>1477</v>
      </c>
      <c r="F380" s="97">
        <v>1477</v>
      </c>
      <c r="G380" s="97">
        <v>0</v>
      </c>
      <c r="H380" s="97">
        <v>0</v>
      </c>
      <c r="I380" s="99">
        <f t="shared" ref="I380" si="902">SUM(F380-E380)*D380</f>
        <v>0</v>
      </c>
      <c r="J380" s="97">
        <v>0</v>
      </c>
      <c r="K380" s="97">
        <f>SUM(H380-G380)*D380</f>
        <v>0</v>
      </c>
      <c r="L380" s="99">
        <f t="shared" ref="L380" si="903">SUM(I380:K380)</f>
        <v>0</v>
      </c>
    </row>
    <row r="381" spans="1:12" s="100" customFormat="1" ht="14.25">
      <c r="A381" s="95" t="s">
        <v>815</v>
      </c>
      <c r="B381" s="96" t="s">
        <v>816</v>
      </c>
      <c r="C381" s="97" t="s">
        <v>14</v>
      </c>
      <c r="D381" s="98">
        <v>4000</v>
      </c>
      <c r="E381" s="98">
        <v>48.5</v>
      </c>
      <c r="F381" s="97">
        <v>49</v>
      </c>
      <c r="G381" s="97">
        <v>49.5</v>
      </c>
      <c r="H381" s="97">
        <v>50</v>
      </c>
      <c r="I381" s="99">
        <f t="shared" ref="I381:I390" si="904">SUM(F381-E381)*D381</f>
        <v>2000</v>
      </c>
      <c r="J381" s="97">
        <f>SUM(G381-F381)*D381</f>
        <v>2000</v>
      </c>
      <c r="K381" s="97">
        <f>SUM(H381-G381)*D381</f>
        <v>2000</v>
      </c>
      <c r="L381" s="99">
        <f t="shared" ref="L381" si="905">SUM(I381:K381)</f>
        <v>6000</v>
      </c>
    </row>
    <row r="382" spans="1:12" s="100" customFormat="1" ht="14.25">
      <c r="A382" s="95" t="s">
        <v>815</v>
      </c>
      <c r="B382" s="96" t="s">
        <v>30</v>
      </c>
      <c r="C382" s="97" t="s">
        <v>14</v>
      </c>
      <c r="D382" s="98">
        <v>4000</v>
      </c>
      <c r="E382" s="98">
        <v>54.5</v>
      </c>
      <c r="F382" s="97">
        <v>55</v>
      </c>
      <c r="G382" s="97">
        <v>55.5</v>
      </c>
      <c r="H382" s="97">
        <v>56</v>
      </c>
      <c r="I382" s="99">
        <f t="shared" si="904"/>
        <v>2000</v>
      </c>
      <c r="J382" s="97">
        <f>SUM(G382-F382)*D382</f>
        <v>2000</v>
      </c>
      <c r="K382" s="97">
        <f>SUM(H382-G382)*D382</f>
        <v>2000</v>
      </c>
      <c r="L382" s="99">
        <f t="shared" ref="L382" si="906">SUM(I382:K382)</f>
        <v>6000</v>
      </c>
    </row>
    <row r="383" spans="1:12" s="100" customFormat="1" ht="14.25">
      <c r="A383" s="95" t="s">
        <v>815</v>
      </c>
      <c r="B383" s="96" t="s">
        <v>243</v>
      </c>
      <c r="C383" s="97" t="s">
        <v>14</v>
      </c>
      <c r="D383" s="98">
        <v>500</v>
      </c>
      <c r="E383" s="98">
        <v>1474</v>
      </c>
      <c r="F383" s="97">
        <v>1474</v>
      </c>
      <c r="G383" s="97">
        <v>0</v>
      </c>
      <c r="H383" s="97">
        <v>0</v>
      </c>
      <c r="I383" s="99">
        <f t="shared" si="904"/>
        <v>0</v>
      </c>
      <c r="J383" s="97">
        <v>0</v>
      </c>
      <c r="K383" s="97">
        <v>0</v>
      </c>
      <c r="L383" s="99">
        <f t="shared" ref="L383" si="907">SUM(I383:K383)</f>
        <v>0</v>
      </c>
    </row>
    <row r="384" spans="1:12" s="100" customFormat="1" ht="14.25">
      <c r="A384" s="95" t="s">
        <v>815</v>
      </c>
      <c r="B384" s="96" t="s">
        <v>193</v>
      </c>
      <c r="C384" s="97" t="s">
        <v>14</v>
      </c>
      <c r="D384" s="98">
        <v>2000</v>
      </c>
      <c r="E384" s="98">
        <v>116.5</v>
      </c>
      <c r="F384" s="97">
        <v>115</v>
      </c>
      <c r="G384" s="97">
        <v>0</v>
      </c>
      <c r="H384" s="97">
        <v>0</v>
      </c>
      <c r="I384" s="99">
        <f t="shared" si="904"/>
        <v>-3000</v>
      </c>
      <c r="J384" s="97">
        <v>0</v>
      </c>
      <c r="K384" s="97">
        <v>0</v>
      </c>
      <c r="L384" s="99">
        <f t="shared" ref="L384" si="908">SUM(I384:K384)</f>
        <v>-3000</v>
      </c>
    </row>
    <row r="385" spans="1:12" s="100" customFormat="1" ht="14.25">
      <c r="A385" s="95" t="s">
        <v>814</v>
      </c>
      <c r="B385" s="96" t="s">
        <v>433</v>
      </c>
      <c r="C385" s="97" t="s">
        <v>14</v>
      </c>
      <c r="D385" s="98">
        <v>2000</v>
      </c>
      <c r="E385" s="98">
        <v>271.5</v>
      </c>
      <c r="F385" s="97">
        <v>271.5</v>
      </c>
      <c r="G385" s="97">
        <v>0</v>
      </c>
      <c r="H385" s="97">
        <v>0</v>
      </c>
      <c r="I385" s="99">
        <f t="shared" si="904"/>
        <v>0</v>
      </c>
      <c r="J385" s="97">
        <v>0</v>
      </c>
      <c r="K385" s="97">
        <f>SUM(H385-G385)*D385</f>
        <v>0</v>
      </c>
      <c r="L385" s="99">
        <f t="shared" ref="L385" si="909">SUM(I385:K385)</f>
        <v>0</v>
      </c>
    </row>
    <row r="386" spans="1:12" s="100" customFormat="1" ht="14.25">
      <c r="A386" s="95" t="s">
        <v>813</v>
      </c>
      <c r="B386" s="96" t="s">
        <v>83</v>
      </c>
      <c r="C386" s="97" t="s">
        <v>14</v>
      </c>
      <c r="D386" s="98">
        <v>2000</v>
      </c>
      <c r="E386" s="98">
        <v>108.5</v>
      </c>
      <c r="F386" s="97">
        <v>109.5</v>
      </c>
      <c r="G386" s="97">
        <v>110.5</v>
      </c>
      <c r="H386" s="97">
        <v>111.5</v>
      </c>
      <c r="I386" s="99">
        <f t="shared" si="904"/>
        <v>2000</v>
      </c>
      <c r="J386" s="97">
        <f>SUM(G386-F386)*D386</f>
        <v>2000</v>
      </c>
      <c r="K386" s="97">
        <f>SUM(H386-G386)*D386</f>
        <v>2000</v>
      </c>
      <c r="L386" s="99">
        <f t="shared" ref="L386" si="910">SUM(I386:K386)</f>
        <v>6000</v>
      </c>
    </row>
    <row r="387" spans="1:12" s="100" customFormat="1" ht="14.25">
      <c r="A387" s="95" t="s">
        <v>813</v>
      </c>
      <c r="B387" s="96" t="s">
        <v>30</v>
      </c>
      <c r="C387" s="97" t="s">
        <v>14</v>
      </c>
      <c r="D387" s="98">
        <v>4000</v>
      </c>
      <c r="E387" s="98">
        <v>48</v>
      </c>
      <c r="F387" s="97">
        <v>48.5</v>
      </c>
      <c r="G387" s="97">
        <v>49</v>
      </c>
      <c r="H387" s="97">
        <v>49.5</v>
      </c>
      <c r="I387" s="99">
        <f t="shared" si="904"/>
        <v>2000</v>
      </c>
      <c r="J387" s="97">
        <f>SUM(G387-F387)*D387</f>
        <v>2000</v>
      </c>
      <c r="K387" s="97">
        <f>SUM(H387-G387)*D387</f>
        <v>2000</v>
      </c>
      <c r="L387" s="99">
        <f t="shared" ref="L387" si="911">SUM(I387:K387)</f>
        <v>6000</v>
      </c>
    </row>
    <row r="388" spans="1:12" s="100" customFormat="1" ht="14.25">
      <c r="A388" s="95" t="s">
        <v>813</v>
      </c>
      <c r="B388" s="96" t="s">
        <v>664</v>
      </c>
      <c r="C388" s="97" t="s">
        <v>14</v>
      </c>
      <c r="D388" s="98">
        <v>4000</v>
      </c>
      <c r="E388" s="98">
        <v>69</v>
      </c>
      <c r="F388" s="97">
        <v>69.5</v>
      </c>
      <c r="G388" s="97">
        <v>70</v>
      </c>
      <c r="H388" s="97">
        <v>0</v>
      </c>
      <c r="I388" s="99">
        <f t="shared" si="904"/>
        <v>2000</v>
      </c>
      <c r="J388" s="97">
        <f>SUM(G388-F388)*D388</f>
        <v>2000</v>
      </c>
      <c r="K388" s="97">
        <v>0</v>
      </c>
      <c r="L388" s="99">
        <f t="shared" ref="L388" si="912">SUM(I388:K388)</f>
        <v>4000</v>
      </c>
    </row>
    <row r="389" spans="1:12" s="100" customFormat="1" ht="14.25">
      <c r="A389" s="95" t="s">
        <v>813</v>
      </c>
      <c r="B389" s="96" t="s">
        <v>101</v>
      </c>
      <c r="C389" s="97" t="s">
        <v>14</v>
      </c>
      <c r="D389" s="98">
        <v>500</v>
      </c>
      <c r="E389" s="98">
        <v>1340</v>
      </c>
      <c r="F389" s="97">
        <v>1340</v>
      </c>
      <c r="G389" s="97">
        <v>0</v>
      </c>
      <c r="H389" s="97">
        <v>0</v>
      </c>
      <c r="I389" s="99">
        <f t="shared" si="904"/>
        <v>0</v>
      </c>
      <c r="J389" s="97">
        <v>0</v>
      </c>
      <c r="K389" s="97">
        <v>0</v>
      </c>
      <c r="L389" s="99">
        <f t="shared" ref="L389" si="913">SUM(I389:K389)</f>
        <v>0</v>
      </c>
    </row>
    <row r="390" spans="1:12" s="100" customFormat="1" ht="14.25">
      <c r="A390" s="95" t="s">
        <v>813</v>
      </c>
      <c r="B390" s="96" t="s">
        <v>193</v>
      </c>
      <c r="C390" s="97" t="s">
        <v>14</v>
      </c>
      <c r="D390" s="98">
        <v>2000</v>
      </c>
      <c r="E390" s="98">
        <v>114.5</v>
      </c>
      <c r="F390" s="97">
        <v>113</v>
      </c>
      <c r="G390" s="97">
        <v>0</v>
      </c>
      <c r="H390" s="97">
        <v>0</v>
      </c>
      <c r="I390" s="99">
        <f t="shared" si="904"/>
        <v>-3000</v>
      </c>
      <c r="J390" s="97">
        <v>0</v>
      </c>
      <c r="K390" s="97">
        <v>0</v>
      </c>
      <c r="L390" s="99">
        <f t="shared" ref="L390" si="914">SUM(I390:K390)</f>
        <v>-3000</v>
      </c>
    </row>
    <row r="391" spans="1:12" s="100" customFormat="1" ht="14.25">
      <c r="A391" s="95" t="s">
        <v>812</v>
      </c>
      <c r="B391" s="96" t="s">
        <v>83</v>
      </c>
      <c r="C391" s="97" t="s">
        <v>18</v>
      </c>
      <c r="D391" s="98">
        <v>2000</v>
      </c>
      <c r="E391" s="98">
        <v>107</v>
      </c>
      <c r="F391" s="97">
        <v>106</v>
      </c>
      <c r="G391" s="97">
        <v>105</v>
      </c>
      <c r="H391" s="97">
        <v>104</v>
      </c>
      <c r="I391" s="99">
        <f>SUM(E391-F391)*D391</f>
        <v>2000</v>
      </c>
      <c r="J391" s="97">
        <f>SUM(F391-G391)*D391</f>
        <v>2000</v>
      </c>
      <c r="K391" s="97">
        <f>SUM(G391-H391)*D391</f>
        <v>2000</v>
      </c>
      <c r="L391" s="99">
        <f t="shared" ref="L391" si="915">SUM(I391:K391)</f>
        <v>6000</v>
      </c>
    </row>
    <row r="392" spans="1:12" s="100" customFormat="1" ht="14.25">
      <c r="A392" s="95" t="s">
        <v>812</v>
      </c>
      <c r="B392" s="96" t="s">
        <v>101</v>
      </c>
      <c r="C392" s="97" t="s">
        <v>14</v>
      </c>
      <c r="D392" s="98">
        <v>500</v>
      </c>
      <c r="E392" s="98">
        <v>1330</v>
      </c>
      <c r="F392" s="97">
        <v>1336</v>
      </c>
      <c r="G392" s="97">
        <v>0</v>
      </c>
      <c r="H392" s="97">
        <v>0</v>
      </c>
      <c r="I392" s="99">
        <f>SUM(F392-E392)*D392</f>
        <v>3000</v>
      </c>
      <c r="J392" s="97">
        <v>0</v>
      </c>
      <c r="K392" s="97">
        <f>SUM(H392-G392)*D392</f>
        <v>0</v>
      </c>
      <c r="L392" s="99">
        <f t="shared" ref="L392" si="916">SUM(I392:K392)</f>
        <v>3000</v>
      </c>
    </row>
    <row r="393" spans="1:12" s="100" customFormat="1" ht="14.25">
      <c r="A393" s="95" t="s">
        <v>810</v>
      </c>
      <c r="B393" s="96" t="s">
        <v>811</v>
      </c>
      <c r="C393" s="97" t="s">
        <v>14</v>
      </c>
      <c r="D393" s="98">
        <v>500</v>
      </c>
      <c r="E393" s="98">
        <v>1180</v>
      </c>
      <c r="F393" s="97">
        <v>1190</v>
      </c>
      <c r="G393" s="97">
        <v>1200</v>
      </c>
      <c r="H393" s="97">
        <v>1208</v>
      </c>
      <c r="I393" s="99">
        <f>SUM(F393-E393)*D393</f>
        <v>5000</v>
      </c>
      <c r="J393" s="97">
        <f>SUM(G393-F393)*D393</f>
        <v>5000</v>
      </c>
      <c r="K393" s="97">
        <f>SUM(H393-G393)*D393</f>
        <v>4000</v>
      </c>
      <c r="L393" s="99">
        <f t="shared" ref="L393" si="917">SUM(I393:K393)</f>
        <v>14000</v>
      </c>
    </row>
    <row r="394" spans="1:12" s="100" customFormat="1" ht="14.25">
      <c r="A394" s="95" t="s">
        <v>810</v>
      </c>
      <c r="B394" s="96" t="s">
        <v>433</v>
      </c>
      <c r="C394" s="97" t="s">
        <v>18</v>
      </c>
      <c r="D394" s="98">
        <v>2000</v>
      </c>
      <c r="E394" s="98">
        <v>263</v>
      </c>
      <c r="F394" s="97">
        <v>261</v>
      </c>
      <c r="G394" s="97">
        <v>258</v>
      </c>
      <c r="H394" s="97">
        <v>0</v>
      </c>
      <c r="I394" s="99">
        <f>SUM(E394-F394)*D394</f>
        <v>4000</v>
      </c>
      <c r="J394" s="97">
        <f>SUM(F394-G394)*D394</f>
        <v>6000</v>
      </c>
      <c r="K394" s="97">
        <v>0</v>
      </c>
      <c r="L394" s="99">
        <f t="shared" ref="L394:L395" si="918">SUM(I394:K394)</f>
        <v>10000</v>
      </c>
    </row>
    <row r="395" spans="1:12" s="100" customFormat="1" ht="14.25">
      <c r="A395" s="95" t="s">
        <v>810</v>
      </c>
      <c r="B395" s="96" t="s">
        <v>86</v>
      </c>
      <c r="C395" s="97" t="s">
        <v>14</v>
      </c>
      <c r="D395" s="98">
        <v>500</v>
      </c>
      <c r="E395" s="98">
        <v>795</v>
      </c>
      <c r="F395" s="97">
        <v>795</v>
      </c>
      <c r="G395" s="97">
        <v>0</v>
      </c>
      <c r="H395" s="97">
        <v>0</v>
      </c>
      <c r="I395" s="99">
        <f>SUM(F395-E395)*D395</f>
        <v>0</v>
      </c>
      <c r="J395" s="97">
        <v>0</v>
      </c>
      <c r="K395" s="97">
        <f>SUM(H395-G395)*D395</f>
        <v>0</v>
      </c>
      <c r="L395" s="99">
        <f t="shared" si="918"/>
        <v>0</v>
      </c>
    </row>
    <row r="396" spans="1:12" s="100" customFormat="1" ht="14.25">
      <c r="A396" s="95" t="s">
        <v>810</v>
      </c>
      <c r="B396" s="96" t="s">
        <v>667</v>
      </c>
      <c r="C396" s="97" t="s">
        <v>14</v>
      </c>
      <c r="D396" s="98">
        <v>2000</v>
      </c>
      <c r="E396" s="98">
        <v>126</v>
      </c>
      <c r="F396" s="97">
        <v>124.5</v>
      </c>
      <c r="G396" s="97">
        <v>0</v>
      </c>
      <c r="H396" s="97">
        <v>0</v>
      </c>
      <c r="I396" s="99">
        <f>SUM(F396-E396)*D396</f>
        <v>-3000</v>
      </c>
      <c r="J396" s="97">
        <v>0</v>
      </c>
      <c r="K396" s="97">
        <f>SUM(H396-G396)*D396</f>
        <v>0</v>
      </c>
      <c r="L396" s="99">
        <f t="shared" ref="L396" si="919">SUM(I396:K396)</f>
        <v>-3000</v>
      </c>
    </row>
    <row r="397" spans="1:12" s="100" customFormat="1" ht="14.25">
      <c r="A397" s="95" t="s">
        <v>809</v>
      </c>
      <c r="B397" s="96" t="s">
        <v>664</v>
      </c>
      <c r="C397" s="97" t="s">
        <v>14</v>
      </c>
      <c r="D397" s="98">
        <v>2000</v>
      </c>
      <c r="E397" s="98">
        <v>84</v>
      </c>
      <c r="F397" s="97">
        <v>84.7</v>
      </c>
      <c r="G397" s="97">
        <v>0</v>
      </c>
      <c r="H397" s="97">
        <v>0</v>
      </c>
      <c r="I397" s="99">
        <f>SUM(F397-E397)*D397</f>
        <v>1400.0000000000057</v>
      </c>
      <c r="J397" s="97">
        <v>0</v>
      </c>
      <c r="K397" s="97">
        <v>0</v>
      </c>
      <c r="L397" s="99">
        <f t="shared" ref="L397" si="920">SUM(I397:K397)</f>
        <v>1400.0000000000057</v>
      </c>
    </row>
    <row r="398" spans="1:12" s="100" customFormat="1" ht="14.25">
      <c r="A398" s="95" t="s">
        <v>809</v>
      </c>
      <c r="B398" s="96" t="s">
        <v>98</v>
      </c>
      <c r="C398" s="97" t="s">
        <v>18</v>
      </c>
      <c r="D398" s="98">
        <v>2000</v>
      </c>
      <c r="E398" s="98">
        <v>110.9</v>
      </c>
      <c r="F398" s="97">
        <v>109.9</v>
      </c>
      <c r="G398" s="97">
        <v>108.5</v>
      </c>
      <c r="H398" s="97">
        <v>0</v>
      </c>
      <c r="I398" s="99">
        <f>SUM(E398-F398)*D398</f>
        <v>2000</v>
      </c>
      <c r="J398" s="97">
        <f>SUM(F398-G398)*D398</f>
        <v>2800.0000000000114</v>
      </c>
      <c r="K398" s="97">
        <v>0</v>
      </c>
      <c r="L398" s="99">
        <f t="shared" ref="L398" si="921">SUM(I398:K398)</f>
        <v>4800.0000000000109</v>
      </c>
    </row>
    <row r="399" spans="1:12" s="100" customFormat="1" ht="14.25">
      <c r="A399" s="95" t="s">
        <v>809</v>
      </c>
      <c r="B399" s="96" t="s">
        <v>433</v>
      </c>
      <c r="C399" s="97" t="s">
        <v>18</v>
      </c>
      <c r="D399" s="98">
        <v>2000</v>
      </c>
      <c r="E399" s="98">
        <v>259.8</v>
      </c>
      <c r="F399" s="97">
        <v>258</v>
      </c>
      <c r="G399" s="97">
        <v>0</v>
      </c>
      <c r="H399" s="97">
        <v>0</v>
      </c>
      <c r="I399" s="99">
        <f>SUM(E399-F399)*D399</f>
        <v>3600.0000000000227</v>
      </c>
      <c r="J399" s="97">
        <v>0</v>
      </c>
      <c r="K399" s="97">
        <f>SUM(H399-G399)*D399</f>
        <v>0</v>
      </c>
      <c r="L399" s="99">
        <f t="shared" ref="L399" si="922">SUM(I399:K399)</f>
        <v>3600.0000000000227</v>
      </c>
    </row>
    <row r="400" spans="1:12" s="100" customFormat="1" ht="14.25">
      <c r="A400" s="95" t="s">
        <v>805</v>
      </c>
      <c r="B400" s="96" t="s">
        <v>433</v>
      </c>
      <c r="C400" s="97" t="s">
        <v>18</v>
      </c>
      <c r="D400" s="98">
        <v>2000</v>
      </c>
      <c r="E400" s="98">
        <v>264.5</v>
      </c>
      <c r="F400" s="97">
        <v>262.5</v>
      </c>
      <c r="G400" s="97">
        <v>0</v>
      </c>
      <c r="H400" s="97">
        <v>0</v>
      </c>
      <c r="I400" s="99">
        <f>SUM(E400-F400)*D400</f>
        <v>4000</v>
      </c>
      <c r="J400" s="97">
        <v>0</v>
      </c>
      <c r="K400" s="97">
        <f>SUM(H400-G400)*D400</f>
        <v>0</v>
      </c>
      <c r="L400" s="99">
        <f t="shared" ref="L400" si="923">SUM(I400:K400)</f>
        <v>4000</v>
      </c>
    </row>
    <row r="401" spans="1:12" s="100" customFormat="1" ht="14.25">
      <c r="A401" s="95" t="s">
        <v>805</v>
      </c>
      <c r="B401" s="96" t="s">
        <v>89</v>
      </c>
      <c r="C401" s="97" t="s">
        <v>14</v>
      </c>
      <c r="D401" s="98">
        <v>1000</v>
      </c>
      <c r="E401" s="98">
        <v>328</v>
      </c>
      <c r="F401" s="97">
        <v>323</v>
      </c>
      <c r="G401" s="97">
        <v>0</v>
      </c>
      <c r="H401" s="97">
        <v>0</v>
      </c>
      <c r="I401" s="99">
        <f>SUM(F401-E401)*D401</f>
        <v>-5000</v>
      </c>
      <c r="J401" s="97">
        <v>0</v>
      </c>
      <c r="K401" s="97">
        <f>SUM(H401-G401)*D401</f>
        <v>0</v>
      </c>
      <c r="L401" s="99">
        <f t="shared" ref="L401" si="924">SUM(I401:K401)</f>
        <v>-5000</v>
      </c>
    </row>
    <row r="402" spans="1:12" s="100" customFormat="1" ht="14.25">
      <c r="A402" s="95" t="s">
        <v>804</v>
      </c>
      <c r="B402" s="96" t="s">
        <v>193</v>
      </c>
      <c r="C402" s="97" t="s">
        <v>14</v>
      </c>
      <c r="D402" s="98">
        <v>2000</v>
      </c>
      <c r="E402" s="98">
        <v>117</v>
      </c>
      <c r="F402" s="97">
        <v>118</v>
      </c>
      <c r="G402" s="97">
        <v>119</v>
      </c>
      <c r="H402" s="97">
        <v>120</v>
      </c>
      <c r="I402" s="99">
        <f>SUM(F402-E402)*D402</f>
        <v>2000</v>
      </c>
      <c r="J402" s="97">
        <f>SUM(G402-F402)*D402</f>
        <v>2000</v>
      </c>
      <c r="K402" s="97">
        <f>SUM(H402-G402)*D402</f>
        <v>2000</v>
      </c>
      <c r="L402" s="99">
        <f t="shared" ref="L402:L408" si="925">SUM(I402:K402)</f>
        <v>6000</v>
      </c>
    </row>
    <row r="403" spans="1:12" s="100" customFormat="1" ht="14.25">
      <c r="A403" s="95" t="s">
        <v>804</v>
      </c>
      <c r="B403" s="96" t="s">
        <v>339</v>
      </c>
      <c r="C403" s="97" t="s">
        <v>18</v>
      </c>
      <c r="D403" s="98">
        <v>2000</v>
      </c>
      <c r="E403" s="98">
        <v>150.5</v>
      </c>
      <c r="F403" s="97">
        <v>149.5</v>
      </c>
      <c r="G403" s="97">
        <v>0</v>
      </c>
      <c r="H403" s="97">
        <v>0</v>
      </c>
      <c r="I403" s="99">
        <f>SUM(E403-F403)*D403</f>
        <v>2000</v>
      </c>
      <c r="J403" s="97">
        <v>0</v>
      </c>
      <c r="K403" s="97">
        <v>0</v>
      </c>
      <c r="L403" s="99">
        <f t="shared" si="925"/>
        <v>2000</v>
      </c>
    </row>
    <row r="404" spans="1:12" s="100" customFormat="1" ht="14.25">
      <c r="A404" s="95" t="s">
        <v>804</v>
      </c>
      <c r="B404" s="96" t="s">
        <v>709</v>
      </c>
      <c r="C404" s="97" t="s">
        <v>14</v>
      </c>
      <c r="D404" s="98">
        <v>1000</v>
      </c>
      <c r="E404" s="98">
        <v>327</v>
      </c>
      <c r="F404" s="97">
        <v>325</v>
      </c>
      <c r="G404" s="97">
        <v>0</v>
      </c>
      <c r="H404" s="97">
        <v>0</v>
      </c>
      <c r="I404" s="99">
        <f>SUM(F404-E404)*D404</f>
        <v>-2000</v>
      </c>
      <c r="J404" s="97">
        <v>0</v>
      </c>
      <c r="K404" s="97">
        <v>0</v>
      </c>
      <c r="L404" s="99">
        <f t="shared" ref="L404" si="926">SUM(I404:K404)</f>
        <v>-2000</v>
      </c>
    </row>
    <row r="405" spans="1:12" s="100" customFormat="1" ht="14.25">
      <c r="A405" s="95" t="s">
        <v>802</v>
      </c>
      <c r="B405" s="96" t="s">
        <v>456</v>
      </c>
      <c r="C405" s="97" t="s">
        <v>14</v>
      </c>
      <c r="D405" s="98">
        <v>500</v>
      </c>
      <c r="E405" s="98">
        <v>756</v>
      </c>
      <c r="F405" s="97">
        <v>762</v>
      </c>
      <c r="G405" s="97">
        <v>766</v>
      </c>
      <c r="H405" s="97">
        <v>0</v>
      </c>
      <c r="I405" s="99">
        <f>SUM(F405-E405)*D405</f>
        <v>3000</v>
      </c>
      <c r="J405" s="97">
        <f>SUM(G405-F405)*D405</f>
        <v>2000</v>
      </c>
      <c r="K405" s="97">
        <v>0</v>
      </c>
      <c r="L405" s="99">
        <f t="shared" si="925"/>
        <v>5000</v>
      </c>
    </row>
    <row r="406" spans="1:12" s="100" customFormat="1" ht="14.25">
      <c r="A406" s="95" t="s">
        <v>802</v>
      </c>
      <c r="B406" s="96" t="s">
        <v>161</v>
      </c>
      <c r="C406" s="97" t="s">
        <v>14</v>
      </c>
      <c r="D406" s="98">
        <v>2000</v>
      </c>
      <c r="E406" s="98">
        <v>194.5</v>
      </c>
      <c r="F406" s="97">
        <v>196</v>
      </c>
      <c r="G406" s="97">
        <v>197.9</v>
      </c>
      <c r="H406" s="97">
        <v>0</v>
      </c>
      <c r="I406" s="99">
        <f>SUM(F406-E406)*D406</f>
        <v>3000</v>
      </c>
      <c r="J406" s="97">
        <f>SUM(G406-F406)*D406</f>
        <v>3800.0000000000114</v>
      </c>
      <c r="K406" s="97">
        <v>0</v>
      </c>
      <c r="L406" s="99">
        <f t="shared" si="925"/>
        <v>6800.0000000000109</v>
      </c>
    </row>
    <row r="407" spans="1:12" s="100" customFormat="1" ht="14.25">
      <c r="A407" s="95" t="s">
        <v>802</v>
      </c>
      <c r="B407" s="96" t="s">
        <v>803</v>
      </c>
      <c r="C407" s="97" t="s">
        <v>14</v>
      </c>
      <c r="D407" s="98">
        <v>500</v>
      </c>
      <c r="E407" s="98">
        <v>557</v>
      </c>
      <c r="F407" s="97">
        <v>562</v>
      </c>
      <c r="G407" s="97">
        <v>0</v>
      </c>
      <c r="H407" s="97">
        <v>0</v>
      </c>
      <c r="I407" s="99">
        <f>SUM(F407-E407)*D407</f>
        <v>2500</v>
      </c>
      <c r="J407" s="97">
        <v>0</v>
      </c>
      <c r="K407" s="97">
        <v>0</v>
      </c>
      <c r="L407" s="99">
        <f t="shared" si="925"/>
        <v>2500</v>
      </c>
    </row>
    <row r="408" spans="1:12" s="100" customFormat="1" ht="14.25">
      <c r="A408" s="95" t="s">
        <v>801</v>
      </c>
      <c r="B408" s="96" t="s">
        <v>193</v>
      </c>
      <c r="C408" s="97" t="s">
        <v>14</v>
      </c>
      <c r="D408" s="98">
        <v>2000</v>
      </c>
      <c r="E408" s="98">
        <v>120</v>
      </c>
      <c r="F408" s="97">
        <v>119</v>
      </c>
      <c r="G408" s="97">
        <v>118</v>
      </c>
      <c r="H408" s="97">
        <v>117</v>
      </c>
      <c r="I408" s="99">
        <f>SUM(E408-F408)*D408</f>
        <v>2000</v>
      </c>
      <c r="J408" s="97">
        <f>SUM(F408-G408)*D408</f>
        <v>2000</v>
      </c>
      <c r="K408" s="97">
        <f>SUM(G408-H408)*D408</f>
        <v>2000</v>
      </c>
      <c r="L408" s="99">
        <f t="shared" si="925"/>
        <v>6000</v>
      </c>
    </row>
    <row r="409" spans="1:12" s="100" customFormat="1" ht="14.25">
      <c r="A409" s="95" t="s">
        <v>801</v>
      </c>
      <c r="B409" s="96" t="s">
        <v>61</v>
      </c>
      <c r="C409" s="97" t="s">
        <v>14</v>
      </c>
      <c r="D409" s="98">
        <v>1000</v>
      </c>
      <c r="E409" s="98">
        <v>378.5</v>
      </c>
      <c r="F409" s="97">
        <v>375</v>
      </c>
      <c r="G409" s="97">
        <v>373</v>
      </c>
      <c r="H409" s="97">
        <v>0</v>
      </c>
      <c r="I409" s="99">
        <f>SUM(E409-F409)*D409</f>
        <v>3500</v>
      </c>
      <c r="J409" s="97">
        <f>SUM(F409-G409)*D409</f>
        <v>2000</v>
      </c>
      <c r="K409" s="97">
        <v>0</v>
      </c>
      <c r="L409" s="99">
        <f t="shared" ref="L409" si="927">SUM(I409:K409)</f>
        <v>5500</v>
      </c>
    </row>
    <row r="410" spans="1:12" s="100" customFormat="1" ht="14.25">
      <c r="A410" s="95" t="s">
        <v>801</v>
      </c>
      <c r="B410" s="96" t="s">
        <v>46</v>
      </c>
      <c r="C410" s="97" t="s">
        <v>14</v>
      </c>
      <c r="D410" s="98">
        <v>2000</v>
      </c>
      <c r="E410" s="98">
        <v>134</v>
      </c>
      <c r="F410" s="97">
        <v>134.5</v>
      </c>
      <c r="G410" s="97">
        <v>0</v>
      </c>
      <c r="H410" s="97">
        <v>0</v>
      </c>
      <c r="I410" s="99">
        <f>SUM(F410-E410)*D410</f>
        <v>1000</v>
      </c>
      <c r="J410" s="97">
        <v>0</v>
      </c>
      <c r="K410" s="97">
        <f>SUM(G410-H410)*D410</f>
        <v>0</v>
      </c>
      <c r="L410" s="99">
        <f t="shared" ref="L410" si="928">SUM(I410:K410)</f>
        <v>1000</v>
      </c>
    </row>
    <row r="411" spans="1:12" s="100" customFormat="1" ht="14.25">
      <c r="A411" s="95" t="s">
        <v>801</v>
      </c>
      <c r="B411" s="96" t="s">
        <v>30</v>
      </c>
      <c r="C411" s="97" t="s">
        <v>14</v>
      </c>
      <c r="D411" s="98">
        <v>4000</v>
      </c>
      <c r="E411" s="98">
        <v>63.75</v>
      </c>
      <c r="F411" s="97">
        <v>62.9</v>
      </c>
      <c r="G411" s="97">
        <v>0</v>
      </c>
      <c r="H411" s="97">
        <v>0</v>
      </c>
      <c r="I411" s="99">
        <f>SUM(F411-E411)*D411</f>
        <v>-3400.0000000000055</v>
      </c>
      <c r="J411" s="97">
        <v>0</v>
      </c>
      <c r="K411" s="97">
        <v>0</v>
      </c>
      <c r="L411" s="99">
        <f t="shared" ref="L411" si="929">SUM(I411:K411)</f>
        <v>-3400.0000000000055</v>
      </c>
    </row>
    <row r="412" spans="1:12" s="100" customFormat="1" ht="14.25">
      <c r="A412" s="95" t="s">
        <v>800</v>
      </c>
      <c r="B412" s="96" t="s">
        <v>667</v>
      </c>
      <c r="C412" s="97" t="s">
        <v>14</v>
      </c>
      <c r="D412" s="98">
        <v>1000</v>
      </c>
      <c r="E412" s="98">
        <v>119.3</v>
      </c>
      <c r="F412" s="97">
        <v>119.3</v>
      </c>
      <c r="G412" s="97">
        <v>0</v>
      </c>
      <c r="H412" s="97">
        <v>0</v>
      </c>
      <c r="I412" s="99">
        <f>SUM(F412-E412)*D412</f>
        <v>0</v>
      </c>
      <c r="J412" s="97">
        <v>0</v>
      </c>
      <c r="K412" s="97">
        <f>SUM(G412-H412)*D412</f>
        <v>0</v>
      </c>
      <c r="L412" s="99">
        <f t="shared" ref="L412" si="930">SUM(I412:K412)</f>
        <v>0</v>
      </c>
    </row>
    <row r="413" spans="1:12" s="100" customFormat="1" ht="14.25">
      <c r="A413" s="95" t="s">
        <v>800</v>
      </c>
      <c r="B413" s="96" t="s">
        <v>42</v>
      </c>
      <c r="C413" s="97" t="s">
        <v>14</v>
      </c>
      <c r="D413" s="98">
        <v>1000</v>
      </c>
      <c r="E413" s="98">
        <v>424</v>
      </c>
      <c r="F413" s="97">
        <v>427</v>
      </c>
      <c r="G413" s="97">
        <v>0</v>
      </c>
      <c r="H413" s="97">
        <v>0</v>
      </c>
      <c r="I413" s="99">
        <f>SUM(F413-E413)*D413</f>
        <v>3000</v>
      </c>
      <c r="J413" s="97">
        <v>0</v>
      </c>
      <c r="K413" s="97">
        <f>SUM(G413-H413)*D413</f>
        <v>0</v>
      </c>
      <c r="L413" s="99">
        <f t="shared" ref="L413" si="931">SUM(I413:K413)</f>
        <v>3000</v>
      </c>
    </row>
    <row r="414" spans="1:12" s="100" customFormat="1" ht="14.25">
      <c r="A414" s="95" t="s">
        <v>799</v>
      </c>
      <c r="B414" s="96" t="s">
        <v>30</v>
      </c>
      <c r="C414" s="97" t="s">
        <v>18</v>
      </c>
      <c r="D414" s="98">
        <v>4000</v>
      </c>
      <c r="E414" s="98">
        <v>61.55</v>
      </c>
      <c r="F414" s="97">
        <v>60.75</v>
      </c>
      <c r="G414" s="97">
        <v>0</v>
      </c>
      <c r="H414" s="97">
        <v>0</v>
      </c>
      <c r="I414" s="99">
        <f>SUM(E414-F414)*D414</f>
        <v>3199.9999999999886</v>
      </c>
      <c r="J414" s="97">
        <v>0</v>
      </c>
      <c r="K414" s="97">
        <f>SUM(G414-H414)*D414</f>
        <v>0</v>
      </c>
      <c r="L414" s="99">
        <f t="shared" ref="L414" si="932">SUM(I414:K414)</f>
        <v>3199.9999999999886</v>
      </c>
    </row>
    <row r="415" spans="1:12" s="100" customFormat="1" ht="14.25">
      <c r="A415" s="95" t="s">
        <v>799</v>
      </c>
      <c r="B415" s="96" t="s">
        <v>665</v>
      </c>
      <c r="C415" s="97" t="s">
        <v>18</v>
      </c>
      <c r="D415" s="98">
        <v>2000</v>
      </c>
      <c r="E415" s="98">
        <v>103.65</v>
      </c>
      <c r="F415" s="97">
        <v>102.65</v>
      </c>
      <c r="G415" s="97">
        <v>101.5</v>
      </c>
      <c r="H415" s="97">
        <v>100</v>
      </c>
      <c r="I415" s="99">
        <f>SUM(E415-F415)*D415</f>
        <v>2000</v>
      </c>
      <c r="J415" s="97">
        <f>SUM(F415-G415)*D415</f>
        <v>2300.0000000000114</v>
      </c>
      <c r="K415" s="97">
        <f>SUM(G415-H415)*D415</f>
        <v>3000</v>
      </c>
      <c r="L415" s="99">
        <f t="shared" ref="L415" si="933">SUM(I415:K415)</f>
        <v>7300.0000000000109</v>
      </c>
    </row>
    <row r="416" spans="1:12" s="100" customFormat="1" ht="14.25">
      <c r="A416" s="95" t="s">
        <v>799</v>
      </c>
      <c r="B416" s="96" t="s">
        <v>74</v>
      </c>
      <c r="C416" s="97" t="s">
        <v>14</v>
      </c>
      <c r="D416" s="98">
        <v>500</v>
      </c>
      <c r="E416" s="98">
        <v>1750</v>
      </c>
      <c r="F416" s="97">
        <v>1735</v>
      </c>
      <c r="G416" s="97">
        <v>0</v>
      </c>
      <c r="H416" s="97">
        <v>0</v>
      </c>
      <c r="I416" s="99">
        <f>SUM(F416-E416)*D416</f>
        <v>-7500</v>
      </c>
      <c r="J416" s="97">
        <v>0</v>
      </c>
      <c r="K416" s="97">
        <f>SUM(G416-H416)*D416</f>
        <v>0</v>
      </c>
      <c r="L416" s="99">
        <f t="shared" ref="L416" si="934">SUM(I416:K416)</f>
        <v>-7500</v>
      </c>
    </row>
    <row r="417" spans="1:12" s="100" customFormat="1" ht="14.25">
      <c r="A417" s="95" t="s">
        <v>798</v>
      </c>
      <c r="B417" s="96" t="s">
        <v>83</v>
      </c>
      <c r="C417" s="97" t="s">
        <v>18</v>
      </c>
      <c r="D417" s="98">
        <v>2000</v>
      </c>
      <c r="E417" s="98">
        <v>144.5</v>
      </c>
      <c r="F417" s="97">
        <v>143.5</v>
      </c>
      <c r="G417" s="97">
        <v>142.5</v>
      </c>
      <c r="H417" s="97">
        <v>0</v>
      </c>
      <c r="I417" s="99">
        <f>SUM(E417-F417)*D417</f>
        <v>2000</v>
      </c>
      <c r="J417" s="97">
        <f>SUM(F417-G417)*D417</f>
        <v>2000</v>
      </c>
      <c r="K417" s="97">
        <v>0</v>
      </c>
      <c r="L417" s="99">
        <f t="shared" ref="L417:L422" si="935">SUM(I417:K417)</f>
        <v>4000</v>
      </c>
    </row>
    <row r="418" spans="1:12" s="100" customFormat="1" ht="14.25">
      <c r="A418" s="95" t="s">
        <v>798</v>
      </c>
      <c r="B418" s="96" t="s">
        <v>193</v>
      </c>
      <c r="C418" s="97" t="s">
        <v>14</v>
      </c>
      <c r="D418" s="98">
        <v>2000</v>
      </c>
      <c r="E418" s="98">
        <v>127.25</v>
      </c>
      <c r="F418" s="97">
        <v>128.25</v>
      </c>
      <c r="G418" s="97">
        <v>129.25</v>
      </c>
      <c r="H418" s="97">
        <v>0</v>
      </c>
      <c r="I418" s="99">
        <f>SUM(F418-E418)*D418</f>
        <v>2000</v>
      </c>
      <c r="J418" s="97">
        <f>SUM(G418-F418)*D418</f>
        <v>2000</v>
      </c>
      <c r="K418" s="97">
        <v>0</v>
      </c>
      <c r="L418" s="99">
        <f t="shared" si="935"/>
        <v>4000</v>
      </c>
    </row>
    <row r="419" spans="1:12" s="100" customFormat="1" ht="14.25">
      <c r="A419" s="95" t="s">
        <v>798</v>
      </c>
      <c r="B419" s="96" t="s">
        <v>665</v>
      </c>
      <c r="C419" s="97" t="s">
        <v>14</v>
      </c>
      <c r="D419" s="98">
        <v>2000</v>
      </c>
      <c r="E419" s="98">
        <v>113.5</v>
      </c>
      <c r="F419" s="97">
        <v>115</v>
      </c>
      <c r="G419" s="97">
        <v>0</v>
      </c>
      <c r="H419" s="97">
        <v>0</v>
      </c>
      <c r="I419" s="99">
        <f>SUM(E419-F419)*D419</f>
        <v>-3000</v>
      </c>
      <c r="J419" s="97">
        <v>0</v>
      </c>
      <c r="K419" s="97">
        <v>0</v>
      </c>
      <c r="L419" s="99">
        <f t="shared" si="935"/>
        <v>-3000</v>
      </c>
    </row>
    <row r="420" spans="1:12" s="100" customFormat="1" ht="14.25">
      <c r="A420" s="95" t="s">
        <v>797</v>
      </c>
      <c r="B420" s="96" t="s">
        <v>670</v>
      </c>
      <c r="C420" s="97" t="s">
        <v>14</v>
      </c>
      <c r="D420" s="98">
        <v>2000</v>
      </c>
      <c r="E420" s="98">
        <v>142.5</v>
      </c>
      <c r="F420" s="97">
        <v>141</v>
      </c>
      <c r="G420" s="97">
        <v>401</v>
      </c>
      <c r="H420" s="97">
        <v>403</v>
      </c>
      <c r="I420" s="99">
        <f>SUM(F420-E420)*D420</f>
        <v>-3000</v>
      </c>
      <c r="J420" s="97">
        <v>0</v>
      </c>
      <c r="K420" s="97">
        <v>0</v>
      </c>
      <c r="L420" s="99">
        <f t="shared" si="935"/>
        <v>-3000</v>
      </c>
    </row>
    <row r="421" spans="1:12" s="100" customFormat="1" ht="14.25">
      <c r="A421" s="95" t="s">
        <v>796</v>
      </c>
      <c r="B421" s="96" t="s">
        <v>724</v>
      </c>
      <c r="C421" s="97" t="s">
        <v>14</v>
      </c>
      <c r="D421" s="98">
        <v>1000</v>
      </c>
      <c r="E421" s="98">
        <v>395</v>
      </c>
      <c r="F421" s="97">
        <v>398</v>
      </c>
      <c r="G421" s="97">
        <v>401</v>
      </c>
      <c r="H421" s="97">
        <v>403</v>
      </c>
      <c r="I421" s="99">
        <f>SUM(F421-E421)*D421</f>
        <v>3000</v>
      </c>
      <c r="J421" s="97">
        <f>SUM(G421-F421)*D421</f>
        <v>3000</v>
      </c>
      <c r="K421" s="97">
        <f>SUM(H421-G421)*D421</f>
        <v>2000</v>
      </c>
      <c r="L421" s="99">
        <f t="shared" si="935"/>
        <v>8000</v>
      </c>
    </row>
    <row r="422" spans="1:12" s="100" customFormat="1" ht="14.25">
      <c r="A422" s="95" t="s">
        <v>796</v>
      </c>
      <c r="B422" s="96" t="s">
        <v>321</v>
      </c>
      <c r="C422" s="97" t="s">
        <v>14</v>
      </c>
      <c r="D422" s="98">
        <v>2000</v>
      </c>
      <c r="E422" s="98">
        <v>151</v>
      </c>
      <c r="F422" s="97">
        <v>152</v>
      </c>
      <c r="G422" s="97">
        <v>152.80000000000001</v>
      </c>
      <c r="H422" s="97">
        <v>0</v>
      </c>
      <c r="I422" s="99">
        <f>SUM(F422-E422)*D422</f>
        <v>2000</v>
      </c>
      <c r="J422" s="97">
        <f>SUM(G422-F422)*D422</f>
        <v>1600.0000000000227</v>
      </c>
      <c r="K422" s="97">
        <v>0</v>
      </c>
      <c r="L422" s="99">
        <f t="shared" si="935"/>
        <v>3600.0000000000227</v>
      </c>
    </row>
    <row r="423" spans="1:12" s="100" customFormat="1" ht="14.25">
      <c r="A423" s="124"/>
      <c r="B423" s="125"/>
      <c r="C423" s="125"/>
      <c r="D423" s="125"/>
      <c r="E423" s="125"/>
      <c r="F423" s="125"/>
      <c r="G423" s="126"/>
      <c r="H423" s="125"/>
      <c r="I423" s="127">
        <f>SUM(I297:I422)</f>
        <v>84687.266708515774</v>
      </c>
      <c r="J423" s="128"/>
      <c r="K423" s="128"/>
      <c r="L423" s="127">
        <f>SUM(L297:L422)</f>
        <v>325291.12600900634</v>
      </c>
    </row>
    <row r="424" spans="1:12" s="100" customFormat="1" ht="14.25">
      <c r="A424" s="101" t="s">
        <v>807</v>
      </c>
      <c r="B424" s="96"/>
      <c r="C424" s="97"/>
      <c r="D424" s="98"/>
      <c r="E424" s="98"/>
      <c r="F424" s="97"/>
      <c r="G424" s="97"/>
      <c r="H424" s="97"/>
      <c r="I424" s="99"/>
      <c r="J424" s="97"/>
      <c r="K424" s="97"/>
      <c r="L424" s="99"/>
    </row>
    <row r="425" spans="1:12" s="100" customFormat="1" ht="14.25">
      <c r="A425" s="101" t="s">
        <v>759</v>
      </c>
      <c r="B425" s="126" t="s">
        <v>760</v>
      </c>
      <c r="C425" s="106" t="s">
        <v>761</v>
      </c>
      <c r="D425" s="129" t="s">
        <v>762</v>
      </c>
      <c r="E425" s="129" t="s">
        <v>763</v>
      </c>
      <c r="F425" s="106" t="s">
        <v>732</v>
      </c>
      <c r="G425" s="97"/>
      <c r="H425" s="97"/>
      <c r="I425" s="99"/>
      <c r="J425" s="97"/>
      <c r="K425" s="97"/>
      <c r="L425" s="99"/>
    </row>
    <row r="426" spans="1:12" s="100" customFormat="1" ht="14.25">
      <c r="A426" s="95" t="s">
        <v>806</v>
      </c>
      <c r="B426" s="96">
        <v>4</v>
      </c>
      <c r="C426" s="97">
        <f>SUM(A426-B426)</f>
        <v>66</v>
      </c>
      <c r="D426" s="98">
        <v>12</v>
      </c>
      <c r="E426" s="97">
        <f>SUM(C426-D426)</f>
        <v>54</v>
      </c>
      <c r="F426" s="97">
        <f>E426*100/C426</f>
        <v>81.818181818181813</v>
      </c>
      <c r="G426" s="97"/>
      <c r="H426" s="97"/>
      <c r="I426" s="99"/>
      <c r="J426" s="97"/>
      <c r="K426" s="97"/>
      <c r="L426" s="99"/>
    </row>
    <row r="427" spans="1:12" s="100" customFormat="1" ht="14.25">
      <c r="A427" s="95"/>
      <c r="B427" s="96"/>
      <c r="C427" s="97"/>
      <c r="D427" s="98"/>
      <c r="E427" s="98"/>
      <c r="F427" s="97"/>
      <c r="G427" s="97"/>
      <c r="H427" s="97"/>
      <c r="I427" s="99"/>
      <c r="J427" s="97"/>
      <c r="K427" s="97"/>
      <c r="L427" s="99"/>
    </row>
    <row r="428" spans="1:12" s="100" customFormat="1" ht="14.25">
      <c r="A428" s="102"/>
      <c r="B428" s="103"/>
      <c r="C428" s="103"/>
      <c r="D428" s="104"/>
      <c r="E428" s="104"/>
      <c r="F428" s="130">
        <v>43586</v>
      </c>
      <c r="G428" s="103"/>
      <c r="H428" s="103"/>
      <c r="I428" s="105"/>
      <c r="J428" s="105"/>
      <c r="K428" s="105"/>
      <c r="L428" s="105"/>
    </row>
    <row r="429" spans="1:12" s="100" customFormat="1" ht="14.25">
      <c r="A429" s="95"/>
      <c r="B429" s="96"/>
      <c r="C429" s="97"/>
      <c r="D429" s="98"/>
      <c r="E429" s="98"/>
      <c r="F429" s="97"/>
      <c r="G429" s="97"/>
      <c r="H429" s="97"/>
      <c r="I429" s="99"/>
      <c r="J429" s="97"/>
      <c r="K429" s="97"/>
      <c r="L429" s="99"/>
    </row>
    <row r="430" spans="1:12" s="100" customFormat="1" ht="14.25">
      <c r="A430" s="95" t="s">
        <v>795</v>
      </c>
      <c r="B430" s="96" t="s">
        <v>78</v>
      </c>
      <c r="C430" s="97" t="s">
        <v>14</v>
      </c>
      <c r="D430" s="98">
        <v>2000</v>
      </c>
      <c r="E430" s="98">
        <v>199</v>
      </c>
      <c r="F430" s="97">
        <v>200.5</v>
      </c>
      <c r="G430" s="97">
        <v>202</v>
      </c>
      <c r="H430" s="97">
        <v>204</v>
      </c>
      <c r="I430" s="99">
        <f>SUM(F430-E430)*D430</f>
        <v>3000</v>
      </c>
      <c r="J430" s="97">
        <f>SUM(G430-F430)*D430</f>
        <v>3000</v>
      </c>
      <c r="K430" s="97">
        <f>SUM(H430-G430)*D430</f>
        <v>4000</v>
      </c>
      <c r="L430" s="99">
        <f>SUM(I430:K430)</f>
        <v>10000</v>
      </c>
    </row>
    <row r="431" spans="1:12" s="100" customFormat="1" ht="14.25">
      <c r="A431" s="95" t="s">
        <v>795</v>
      </c>
      <c r="B431" s="96" t="s">
        <v>533</v>
      </c>
      <c r="C431" s="97" t="s">
        <v>14</v>
      </c>
      <c r="D431" s="98">
        <v>500</v>
      </c>
      <c r="E431" s="98">
        <v>1786</v>
      </c>
      <c r="F431" s="97">
        <v>1793</v>
      </c>
      <c r="G431" s="97">
        <v>0</v>
      </c>
      <c r="H431" s="97">
        <v>0</v>
      </c>
      <c r="I431" s="99">
        <f>SUM(F431-E431)*D431</f>
        <v>3500</v>
      </c>
      <c r="J431" s="97">
        <v>0</v>
      </c>
      <c r="K431" s="97">
        <v>0</v>
      </c>
      <c r="L431" s="99">
        <f>SUM(I431:K431)</f>
        <v>3500</v>
      </c>
    </row>
    <row r="432" spans="1:12" s="100" customFormat="1" ht="14.25">
      <c r="A432" s="95" t="s">
        <v>794</v>
      </c>
      <c r="B432" s="96" t="s">
        <v>501</v>
      </c>
      <c r="C432" s="97" t="s">
        <v>14</v>
      </c>
      <c r="D432" s="98">
        <v>2000</v>
      </c>
      <c r="E432" s="98">
        <v>390</v>
      </c>
      <c r="F432" s="97">
        <v>392.5</v>
      </c>
      <c r="G432" s="97">
        <v>395</v>
      </c>
      <c r="H432" s="97">
        <v>0</v>
      </c>
      <c r="I432" s="99">
        <f>SUM(F432-E432)*D432</f>
        <v>5000</v>
      </c>
      <c r="J432" s="97">
        <f>SUM(G432-F432)*D432</f>
        <v>5000</v>
      </c>
      <c r="K432" s="97">
        <v>0</v>
      </c>
      <c r="L432" s="99">
        <f>SUM(I432:K432)</f>
        <v>10000</v>
      </c>
    </row>
    <row r="433" spans="1:12" s="100" customFormat="1" ht="14.25">
      <c r="A433" s="95" t="s">
        <v>794</v>
      </c>
      <c r="B433" s="96" t="s">
        <v>78</v>
      </c>
      <c r="C433" s="97" t="s">
        <v>14</v>
      </c>
      <c r="D433" s="98">
        <v>2000</v>
      </c>
      <c r="E433" s="98">
        <v>190</v>
      </c>
      <c r="F433" s="97">
        <v>191.5</v>
      </c>
      <c r="G433" s="97">
        <v>193</v>
      </c>
      <c r="H433" s="97">
        <v>0</v>
      </c>
      <c r="I433" s="99">
        <f>SUM(F433-E433)*D433</f>
        <v>3000</v>
      </c>
      <c r="J433" s="97">
        <f>SUM(G433-F433)*D433</f>
        <v>3000</v>
      </c>
      <c r="K433" s="97">
        <v>0</v>
      </c>
      <c r="L433" s="99">
        <f>SUM(I433:K433)</f>
        <v>6000</v>
      </c>
    </row>
    <row r="434" spans="1:12" s="100" customFormat="1" ht="14.25">
      <c r="A434" s="95" t="s">
        <v>794</v>
      </c>
      <c r="B434" s="96" t="s">
        <v>83</v>
      </c>
      <c r="C434" s="97" t="s">
        <v>14</v>
      </c>
      <c r="D434" s="98">
        <v>2000</v>
      </c>
      <c r="E434" s="98">
        <v>156</v>
      </c>
      <c r="F434" s="97">
        <v>154.5</v>
      </c>
      <c r="G434" s="97">
        <v>0</v>
      </c>
      <c r="H434" s="97">
        <v>0</v>
      </c>
      <c r="I434" s="99">
        <f>SUM(F434-E434)*D434</f>
        <v>-3000</v>
      </c>
      <c r="J434" s="97">
        <v>0</v>
      </c>
      <c r="K434" s="97">
        <v>0</v>
      </c>
      <c r="L434" s="99">
        <f>SUM(I434:K434)</f>
        <v>-3000</v>
      </c>
    </row>
    <row r="435" spans="1:12" s="100" customFormat="1" ht="14.25">
      <c r="A435" s="95" t="s">
        <v>793</v>
      </c>
      <c r="B435" s="96" t="s">
        <v>693</v>
      </c>
      <c r="C435" s="97" t="s">
        <v>14</v>
      </c>
      <c r="D435" s="98">
        <v>1000</v>
      </c>
      <c r="E435" s="98">
        <v>382</v>
      </c>
      <c r="F435" s="97">
        <v>378</v>
      </c>
      <c r="G435" s="97">
        <v>374</v>
      </c>
      <c r="H435" s="97">
        <v>370</v>
      </c>
      <c r="I435" s="99">
        <f>SUM(E435-F435)*D435</f>
        <v>4000</v>
      </c>
      <c r="J435" s="97">
        <f>SUM(F435-G435)*D435</f>
        <v>4000</v>
      </c>
      <c r="K435" s="97">
        <f>SUM(G435-H435)*D435</f>
        <v>4000</v>
      </c>
      <c r="L435" s="99">
        <f t="shared" ref="L435" si="936">SUM(I435:K435)</f>
        <v>12000</v>
      </c>
    </row>
    <row r="436" spans="1:12" s="100" customFormat="1" ht="14.25">
      <c r="A436" s="95" t="s">
        <v>793</v>
      </c>
      <c r="B436" s="96" t="s">
        <v>72</v>
      </c>
      <c r="C436" s="97" t="s">
        <v>14</v>
      </c>
      <c r="D436" s="98">
        <v>2000</v>
      </c>
      <c r="E436" s="98">
        <v>207</v>
      </c>
      <c r="F436" s="97">
        <v>209</v>
      </c>
      <c r="G436" s="97">
        <v>0</v>
      </c>
      <c r="H436" s="97">
        <v>0</v>
      </c>
      <c r="I436" s="99">
        <f t="shared" ref="I436" si="937">SUM(F436-E436)*D436</f>
        <v>4000</v>
      </c>
      <c r="J436" s="97">
        <v>0</v>
      </c>
      <c r="K436" s="97">
        <f t="shared" ref="K436" si="938">SUM(H436-G436)*D436</f>
        <v>0</v>
      </c>
      <c r="L436" s="99">
        <f t="shared" ref="L436" si="939">SUM(I436:K436)</f>
        <v>4000</v>
      </c>
    </row>
    <row r="437" spans="1:12" s="100" customFormat="1" ht="14.25">
      <c r="A437" s="95" t="s">
        <v>793</v>
      </c>
      <c r="B437" s="96" t="s">
        <v>151</v>
      </c>
      <c r="C437" s="97" t="s">
        <v>14</v>
      </c>
      <c r="D437" s="98">
        <v>500</v>
      </c>
      <c r="E437" s="98">
        <v>704</v>
      </c>
      <c r="F437" s="97">
        <v>710</v>
      </c>
      <c r="G437" s="97">
        <v>0</v>
      </c>
      <c r="H437" s="97">
        <v>0</v>
      </c>
      <c r="I437" s="99">
        <f t="shared" ref="I437" si="940">SUM(F437-E437)*D437</f>
        <v>3000</v>
      </c>
      <c r="J437" s="97">
        <v>0</v>
      </c>
      <c r="K437" s="97">
        <f t="shared" ref="K437" si="941">SUM(H437-G437)*D437</f>
        <v>0</v>
      </c>
      <c r="L437" s="99">
        <f t="shared" ref="L437" si="942">SUM(I437:K437)</f>
        <v>3000</v>
      </c>
    </row>
    <row r="438" spans="1:12" s="100" customFormat="1" ht="14.25">
      <c r="A438" s="95" t="s">
        <v>792</v>
      </c>
      <c r="B438" s="96" t="s">
        <v>665</v>
      </c>
      <c r="C438" s="97" t="s">
        <v>14</v>
      </c>
      <c r="D438" s="98">
        <v>2000</v>
      </c>
      <c r="E438" s="98">
        <v>138.5</v>
      </c>
      <c r="F438" s="97">
        <v>139.5</v>
      </c>
      <c r="G438" s="97">
        <v>140.5</v>
      </c>
      <c r="H438" s="97">
        <v>141.5</v>
      </c>
      <c r="I438" s="99">
        <f t="shared" ref="I438" si="943">SUM(F438-E438)*D438</f>
        <v>2000</v>
      </c>
      <c r="J438" s="97">
        <f>SUM(G438-F438)*D438</f>
        <v>2000</v>
      </c>
      <c r="K438" s="97">
        <f t="shared" ref="K438" si="944">SUM(H438-G438)*D438</f>
        <v>2000</v>
      </c>
      <c r="L438" s="99">
        <f t="shared" ref="L438" si="945">SUM(I438:K438)</f>
        <v>6000</v>
      </c>
    </row>
    <row r="439" spans="1:12" s="100" customFormat="1" ht="14.25">
      <c r="A439" s="95" t="s">
        <v>792</v>
      </c>
      <c r="B439" s="96" t="s">
        <v>693</v>
      </c>
      <c r="C439" s="97" t="s">
        <v>14</v>
      </c>
      <c r="D439" s="98">
        <v>1000</v>
      </c>
      <c r="E439" s="98">
        <v>421</v>
      </c>
      <c r="F439" s="97">
        <v>415</v>
      </c>
      <c r="G439" s="97">
        <v>0</v>
      </c>
      <c r="H439" s="97">
        <v>0</v>
      </c>
      <c r="I439" s="99">
        <f t="shared" ref="I439:I440" si="946">SUM(F439-E439)*D439</f>
        <v>-6000</v>
      </c>
      <c r="J439" s="97">
        <v>0</v>
      </c>
      <c r="K439" s="97">
        <f t="shared" ref="K439" si="947">SUM(H439-G439)*D439</f>
        <v>0</v>
      </c>
      <c r="L439" s="99">
        <f t="shared" ref="L439" si="948">SUM(I439:K439)</f>
        <v>-6000</v>
      </c>
    </row>
    <row r="440" spans="1:12" s="100" customFormat="1" ht="14.25">
      <c r="A440" s="95" t="s">
        <v>791</v>
      </c>
      <c r="B440" s="96" t="s">
        <v>693</v>
      </c>
      <c r="C440" s="97" t="s">
        <v>14</v>
      </c>
      <c r="D440" s="98">
        <v>1000</v>
      </c>
      <c r="E440" s="98">
        <v>357</v>
      </c>
      <c r="F440" s="97">
        <v>361</v>
      </c>
      <c r="G440" s="97">
        <v>365</v>
      </c>
      <c r="H440" s="97">
        <v>370</v>
      </c>
      <c r="I440" s="99">
        <f t="shared" si="946"/>
        <v>4000</v>
      </c>
      <c r="J440" s="97">
        <f>SUM(G440-F440)*D440</f>
        <v>4000</v>
      </c>
      <c r="K440" s="97">
        <f t="shared" ref="K440" si="949">SUM(H440-G440)*D440</f>
        <v>5000</v>
      </c>
      <c r="L440" s="99">
        <f t="shared" ref="L440" si="950">SUM(I440:K440)</f>
        <v>13000</v>
      </c>
    </row>
    <row r="441" spans="1:12" s="100" customFormat="1" ht="14.25">
      <c r="A441" s="95" t="s">
        <v>791</v>
      </c>
      <c r="B441" s="96" t="s">
        <v>23</v>
      </c>
      <c r="C441" s="97" t="s">
        <v>14</v>
      </c>
      <c r="D441" s="98">
        <v>2000</v>
      </c>
      <c r="E441" s="98">
        <v>219</v>
      </c>
      <c r="F441" s="97">
        <v>220.5</v>
      </c>
      <c r="G441" s="97">
        <v>0</v>
      </c>
      <c r="H441" s="97">
        <v>0</v>
      </c>
      <c r="I441" s="99">
        <f t="shared" ref="I441" si="951">SUM(F441-E441)*D441</f>
        <v>3000</v>
      </c>
      <c r="J441" s="97">
        <v>0</v>
      </c>
      <c r="K441" s="97">
        <f t="shared" ref="K441:K443" si="952">SUM(H441-G441)*D441</f>
        <v>0</v>
      </c>
      <c r="L441" s="99">
        <f t="shared" ref="L441" si="953">SUM(I441:K441)</f>
        <v>3000</v>
      </c>
    </row>
    <row r="442" spans="1:12" s="100" customFormat="1" ht="14.25">
      <c r="A442" s="95" t="s">
        <v>791</v>
      </c>
      <c r="B442" s="96" t="s">
        <v>89</v>
      </c>
      <c r="C442" s="97" t="s">
        <v>14</v>
      </c>
      <c r="D442" s="98">
        <v>1000</v>
      </c>
      <c r="E442" s="98">
        <v>323</v>
      </c>
      <c r="F442" s="97">
        <v>325.5</v>
      </c>
      <c r="G442" s="97">
        <v>329</v>
      </c>
      <c r="H442" s="97">
        <v>0</v>
      </c>
      <c r="I442" s="99">
        <f t="shared" ref="I442" si="954">SUM(F442-E442)*D442</f>
        <v>2500</v>
      </c>
      <c r="J442" s="97">
        <f>SUM(G442-F442)*D442</f>
        <v>3500</v>
      </c>
      <c r="K442" s="97">
        <v>0</v>
      </c>
      <c r="L442" s="99">
        <f t="shared" ref="L442" si="955">SUM(I442:K442)</f>
        <v>6000</v>
      </c>
    </row>
    <row r="443" spans="1:12" s="100" customFormat="1" ht="14.25">
      <c r="A443" s="95" t="s">
        <v>790</v>
      </c>
      <c r="B443" s="96" t="s">
        <v>90</v>
      </c>
      <c r="C443" s="97" t="s">
        <v>14</v>
      </c>
      <c r="D443" s="98">
        <v>2000</v>
      </c>
      <c r="E443" s="98">
        <v>143.5</v>
      </c>
      <c r="F443" s="97">
        <v>144.5</v>
      </c>
      <c r="G443" s="97">
        <v>145.5</v>
      </c>
      <c r="H443" s="97">
        <v>146.5</v>
      </c>
      <c r="I443" s="99">
        <f t="shared" ref="I443" si="956">SUM(F443-E443)*D443</f>
        <v>2000</v>
      </c>
      <c r="J443" s="97">
        <f>SUM(G443-F443)*D443</f>
        <v>2000</v>
      </c>
      <c r="K443" s="97">
        <f t="shared" si="952"/>
        <v>2000</v>
      </c>
      <c r="L443" s="99">
        <f t="shared" ref="L443" si="957">SUM(I443:K443)</f>
        <v>6000</v>
      </c>
    </row>
    <row r="444" spans="1:12" s="100" customFormat="1" ht="14.25">
      <c r="A444" s="95" t="s">
        <v>790</v>
      </c>
      <c r="B444" s="96" t="s">
        <v>71</v>
      </c>
      <c r="C444" s="97" t="s">
        <v>14</v>
      </c>
      <c r="D444" s="98">
        <v>500</v>
      </c>
      <c r="E444" s="98">
        <v>1670</v>
      </c>
      <c r="F444" s="97">
        <v>1685</v>
      </c>
      <c r="G444" s="97">
        <v>1700</v>
      </c>
      <c r="H444" s="97">
        <v>146.5</v>
      </c>
      <c r="I444" s="99">
        <f t="shared" ref="I444" si="958">SUM(F444-E444)*D444</f>
        <v>7500</v>
      </c>
      <c r="J444" s="97">
        <f>SUM(G444-F444)*D444</f>
        <v>7500</v>
      </c>
      <c r="K444" s="97">
        <v>0</v>
      </c>
      <c r="L444" s="99">
        <f t="shared" ref="L444:L445" si="959">SUM(I444:K444)</f>
        <v>15000</v>
      </c>
    </row>
    <row r="445" spans="1:12" s="100" customFormat="1" ht="14.25">
      <c r="A445" s="95" t="s">
        <v>790</v>
      </c>
      <c r="B445" s="96" t="s">
        <v>498</v>
      </c>
      <c r="C445" s="97" t="s">
        <v>14</v>
      </c>
      <c r="D445" s="98">
        <v>500</v>
      </c>
      <c r="E445" s="98">
        <v>980</v>
      </c>
      <c r="F445" s="97">
        <v>990</v>
      </c>
      <c r="G445" s="97">
        <v>0</v>
      </c>
      <c r="H445" s="97">
        <v>0</v>
      </c>
      <c r="I445" s="99">
        <f t="shared" ref="I445" si="960">SUM(F445-E445)*D445</f>
        <v>5000</v>
      </c>
      <c r="J445" s="97">
        <v>0</v>
      </c>
      <c r="K445" s="97">
        <v>0</v>
      </c>
      <c r="L445" s="99">
        <f t="shared" si="959"/>
        <v>5000</v>
      </c>
    </row>
    <row r="446" spans="1:12" s="100" customFormat="1" ht="14.25">
      <c r="A446" s="95" t="s">
        <v>790</v>
      </c>
      <c r="B446" s="96" t="s">
        <v>163</v>
      </c>
      <c r="C446" s="97" t="s">
        <v>14</v>
      </c>
      <c r="D446" s="98">
        <v>1000</v>
      </c>
      <c r="E446" s="98">
        <v>442</v>
      </c>
      <c r="F446" s="97">
        <v>442</v>
      </c>
      <c r="G446" s="97">
        <v>0</v>
      </c>
      <c r="H446" s="97">
        <v>0</v>
      </c>
      <c r="I446" s="99">
        <f t="shared" ref="I446" si="961">SUM(F446-E446)*D446</f>
        <v>0</v>
      </c>
      <c r="J446" s="97">
        <v>0</v>
      </c>
      <c r="K446" s="97">
        <v>0</v>
      </c>
      <c r="L446" s="99">
        <f t="shared" ref="L446" si="962">SUM(I446:K446)</f>
        <v>0</v>
      </c>
    </row>
    <row r="447" spans="1:12" s="100" customFormat="1" ht="14.25">
      <c r="A447" s="95" t="s">
        <v>788</v>
      </c>
      <c r="B447" s="96" t="s">
        <v>75</v>
      </c>
      <c r="C447" s="97" t="s">
        <v>14</v>
      </c>
      <c r="D447" s="98">
        <v>4000</v>
      </c>
      <c r="E447" s="98">
        <v>258.5</v>
      </c>
      <c r="F447" s="97">
        <v>259.5</v>
      </c>
      <c r="G447" s="97">
        <v>260.5</v>
      </c>
      <c r="H447" s="97">
        <v>261.5</v>
      </c>
      <c r="I447" s="99">
        <f t="shared" ref="I447:I453" si="963">SUM(F447-E447)*D447</f>
        <v>4000</v>
      </c>
      <c r="J447" s="97">
        <f>SUM(G447-F447)*D447</f>
        <v>4000</v>
      </c>
      <c r="K447" s="97">
        <f t="shared" ref="K447" si="964">SUM(H447-G447)*D447</f>
        <v>4000</v>
      </c>
      <c r="L447" s="99">
        <f t="shared" ref="L447:L453" si="965">SUM(I447:K447)</f>
        <v>12000</v>
      </c>
    </row>
    <row r="448" spans="1:12" s="100" customFormat="1" ht="14.25">
      <c r="A448" s="95" t="s">
        <v>788</v>
      </c>
      <c r="B448" s="96" t="s">
        <v>695</v>
      </c>
      <c r="C448" s="97" t="s">
        <v>14</v>
      </c>
      <c r="D448" s="98">
        <v>5200</v>
      </c>
      <c r="E448" s="98">
        <v>181.5</v>
      </c>
      <c r="F448" s="97">
        <v>182.5</v>
      </c>
      <c r="G448" s="97">
        <v>183.5</v>
      </c>
      <c r="H448" s="97">
        <v>184.5</v>
      </c>
      <c r="I448" s="99">
        <f t="shared" si="963"/>
        <v>5200</v>
      </c>
      <c r="J448" s="97">
        <f>SUM(G448-F448)*D448</f>
        <v>5200</v>
      </c>
      <c r="K448" s="97">
        <f t="shared" ref="K448" si="966">SUM(H448-G448)*D448</f>
        <v>5200</v>
      </c>
      <c r="L448" s="99">
        <f t="shared" si="965"/>
        <v>15600</v>
      </c>
    </row>
    <row r="449" spans="1:12" s="100" customFormat="1" ht="14.25">
      <c r="A449" s="95" t="s">
        <v>788</v>
      </c>
      <c r="B449" s="96" t="s">
        <v>789</v>
      </c>
      <c r="C449" s="97" t="s">
        <v>14</v>
      </c>
      <c r="D449" s="98">
        <v>5000</v>
      </c>
      <c r="E449" s="98">
        <v>401</v>
      </c>
      <c r="F449" s="97">
        <v>401.95</v>
      </c>
      <c r="G449" s="97">
        <v>0</v>
      </c>
      <c r="H449" s="97">
        <v>0</v>
      </c>
      <c r="I449" s="99">
        <f t="shared" si="963"/>
        <v>4749.9999999999436</v>
      </c>
      <c r="J449" s="97">
        <v>0</v>
      </c>
      <c r="K449" s="97">
        <v>0</v>
      </c>
      <c r="L449" s="99">
        <f t="shared" si="965"/>
        <v>4749.9999999999436</v>
      </c>
    </row>
    <row r="450" spans="1:12" s="100" customFormat="1" ht="14.25">
      <c r="A450" s="95" t="s">
        <v>787</v>
      </c>
      <c r="B450" s="96" t="s">
        <v>716</v>
      </c>
      <c r="C450" s="97" t="s">
        <v>14</v>
      </c>
      <c r="D450" s="98">
        <v>2000</v>
      </c>
      <c r="E450" s="98">
        <v>164</v>
      </c>
      <c r="F450" s="97">
        <v>165</v>
      </c>
      <c r="G450" s="97">
        <v>0</v>
      </c>
      <c r="H450" s="97">
        <v>0</v>
      </c>
      <c r="I450" s="99">
        <f t="shared" si="963"/>
        <v>2000</v>
      </c>
      <c r="J450" s="97">
        <v>0</v>
      </c>
      <c r="K450" s="97">
        <f>SUM(H450-G450)*D450</f>
        <v>0</v>
      </c>
      <c r="L450" s="99">
        <f t="shared" si="965"/>
        <v>2000</v>
      </c>
    </row>
    <row r="451" spans="1:12" s="100" customFormat="1" ht="14.25">
      <c r="A451" s="95" t="s">
        <v>787</v>
      </c>
      <c r="B451" s="96" t="s">
        <v>337</v>
      </c>
      <c r="C451" s="97" t="s">
        <v>14</v>
      </c>
      <c r="D451" s="98">
        <v>500</v>
      </c>
      <c r="E451" s="98">
        <v>1462</v>
      </c>
      <c r="F451" s="97">
        <v>1472</v>
      </c>
      <c r="G451" s="97">
        <v>0</v>
      </c>
      <c r="H451" s="97">
        <v>0</v>
      </c>
      <c r="I451" s="99">
        <f t="shared" si="963"/>
        <v>5000</v>
      </c>
      <c r="J451" s="97">
        <v>0</v>
      </c>
      <c r="K451" s="97">
        <f>SUM(H451-G451)*D451</f>
        <v>0</v>
      </c>
      <c r="L451" s="99">
        <f t="shared" si="965"/>
        <v>5000</v>
      </c>
    </row>
    <row r="452" spans="1:12" s="100" customFormat="1" ht="14.25">
      <c r="A452" s="95" t="s">
        <v>786</v>
      </c>
      <c r="B452" s="96" t="s">
        <v>243</v>
      </c>
      <c r="C452" s="97" t="s">
        <v>14</v>
      </c>
      <c r="D452" s="98">
        <v>500</v>
      </c>
      <c r="E452" s="98">
        <v>1502</v>
      </c>
      <c r="F452" s="97">
        <v>1514.75</v>
      </c>
      <c r="G452" s="97">
        <v>0</v>
      </c>
      <c r="H452" s="97">
        <v>0</v>
      </c>
      <c r="I452" s="99">
        <f t="shared" si="963"/>
        <v>6375</v>
      </c>
      <c r="J452" s="97">
        <v>0</v>
      </c>
      <c r="K452" s="97">
        <f>SUM(H452-G452)*D452</f>
        <v>0</v>
      </c>
      <c r="L452" s="99">
        <f t="shared" si="965"/>
        <v>6375</v>
      </c>
    </row>
    <row r="453" spans="1:12" s="100" customFormat="1" ht="14.25">
      <c r="A453" s="95" t="s">
        <v>786</v>
      </c>
      <c r="B453" s="96" t="s">
        <v>785</v>
      </c>
      <c r="C453" s="97" t="s">
        <v>14</v>
      </c>
      <c r="D453" s="98">
        <v>2000</v>
      </c>
      <c r="E453" s="98">
        <v>278.5</v>
      </c>
      <c r="F453" s="97">
        <v>280.5</v>
      </c>
      <c r="G453" s="97">
        <v>0</v>
      </c>
      <c r="H453" s="97">
        <v>0</v>
      </c>
      <c r="I453" s="99">
        <f t="shared" si="963"/>
        <v>4000</v>
      </c>
      <c r="J453" s="97">
        <v>0</v>
      </c>
      <c r="K453" s="97">
        <f>SUM(H453-G453)*D453</f>
        <v>0</v>
      </c>
      <c r="L453" s="99">
        <f t="shared" si="965"/>
        <v>4000</v>
      </c>
    </row>
    <row r="454" spans="1:12" s="100" customFormat="1" ht="14.25">
      <c r="A454" s="95" t="s">
        <v>784</v>
      </c>
      <c r="B454" s="96" t="s">
        <v>505</v>
      </c>
      <c r="C454" s="97" t="s">
        <v>14</v>
      </c>
      <c r="D454" s="98">
        <v>2000</v>
      </c>
      <c r="E454" s="98">
        <v>122</v>
      </c>
      <c r="F454" s="97">
        <v>123</v>
      </c>
      <c r="G454" s="97">
        <v>124</v>
      </c>
      <c r="H454" s="97">
        <v>125</v>
      </c>
      <c r="I454" s="99">
        <f t="shared" ref="I454:I462" si="967">SUM(F454-E454)*D454</f>
        <v>2000</v>
      </c>
      <c r="J454" s="97">
        <f>SUM(G454-F454)*D454</f>
        <v>2000</v>
      </c>
      <c r="K454" s="97">
        <f t="shared" ref="K454:K462" si="968">SUM(H454-G454)*D454</f>
        <v>2000</v>
      </c>
      <c r="L454" s="99">
        <f t="shared" ref="L454" si="969">SUM(I454:K454)</f>
        <v>6000</v>
      </c>
    </row>
    <row r="455" spans="1:12" s="100" customFormat="1" ht="14.25">
      <c r="A455" s="95" t="s">
        <v>784</v>
      </c>
      <c r="B455" s="96" t="s">
        <v>379</v>
      </c>
      <c r="C455" s="97" t="s">
        <v>14</v>
      </c>
      <c r="D455" s="98">
        <v>2000</v>
      </c>
      <c r="E455" s="98">
        <v>125</v>
      </c>
      <c r="F455" s="97">
        <v>126</v>
      </c>
      <c r="G455" s="97">
        <v>127</v>
      </c>
      <c r="H455" s="97">
        <v>128</v>
      </c>
      <c r="I455" s="99">
        <f t="shared" si="967"/>
        <v>2000</v>
      </c>
      <c r="J455" s="97">
        <f>SUM(G455-F455)*D455</f>
        <v>2000</v>
      </c>
      <c r="K455" s="97">
        <f t="shared" si="968"/>
        <v>2000</v>
      </c>
      <c r="L455" s="99">
        <f t="shared" ref="L455" si="970">SUM(I455:K455)</f>
        <v>6000</v>
      </c>
    </row>
    <row r="456" spans="1:12" s="100" customFormat="1" ht="14.25">
      <c r="A456" s="95" t="s">
        <v>784</v>
      </c>
      <c r="B456" s="96" t="s">
        <v>695</v>
      </c>
      <c r="C456" s="97" t="s">
        <v>14</v>
      </c>
      <c r="D456" s="98">
        <v>2000</v>
      </c>
      <c r="E456" s="98">
        <v>172.5</v>
      </c>
      <c r="F456" s="97">
        <v>174</v>
      </c>
      <c r="G456" s="97">
        <v>0</v>
      </c>
      <c r="H456" s="97">
        <v>0</v>
      </c>
      <c r="I456" s="99">
        <f t="shared" si="967"/>
        <v>3000</v>
      </c>
      <c r="J456" s="97">
        <v>0</v>
      </c>
      <c r="K456" s="97">
        <f t="shared" si="968"/>
        <v>0</v>
      </c>
      <c r="L456" s="99">
        <f t="shared" ref="L456" si="971">SUM(I456:K456)</f>
        <v>3000</v>
      </c>
    </row>
    <row r="457" spans="1:12" s="100" customFormat="1" ht="14.25">
      <c r="A457" s="95" t="s">
        <v>784</v>
      </c>
      <c r="B457" s="96" t="s">
        <v>193</v>
      </c>
      <c r="C457" s="97" t="s">
        <v>14</v>
      </c>
      <c r="D457" s="98">
        <v>2000</v>
      </c>
      <c r="E457" s="98">
        <v>117.5</v>
      </c>
      <c r="F457" s="97">
        <v>116</v>
      </c>
      <c r="G457" s="97">
        <v>0</v>
      </c>
      <c r="H457" s="97">
        <v>0</v>
      </c>
      <c r="I457" s="99">
        <f t="shared" si="967"/>
        <v>-3000</v>
      </c>
      <c r="J457" s="97">
        <v>0</v>
      </c>
      <c r="K457" s="97">
        <f t="shared" si="968"/>
        <v>0</v>
      </c>
      <c r="L457" s="99">
        <f t="shared" ref="L457" si="972">SUM(I457:K457)</f>
        <v>-3000</v>
      </c>
    </row>
    <row r="458" spans="1:12" s="100" customFormat="1" ht="14.25">
      <c r="A458" s="95" t="s">
        <v>784</v>
      </c>
      <c r="B458" s="96" t="s">
        <v>664</v>
      </c>
      <c r="C458" s="97" t="s">
        <v>14</v>
      </c>
      <c r="D458" s="98">
        <v>2000</v>
      </c>
      <c r="E458" s="98">
        <v>126</v>
      </c>
      <c r="F458" s="97">
        <v>124.5</v>
      </c>
      <c r="G458" s="97">
        <v>0</v>
      </c>
      <c r="H458" s="97">
        <v>0</v>
      </c>
      <c r="I458" s="99">
        <f t="shared" si="967"/>
        <v>-3000</v>
      </c>
      <c r="J458" s="97">
        <v>0</v>
      </c>
      <c r="K458" s="97">
        <f t="shared" si="968"/>
        <v>0</v>
      </c>
      <c r="L458" s="99">
        <f t="shared" ref="L458" si="973">SUM(I458:K458)</f>
        <v>-3000</v>
      </c>
    </row>
    <row r="459" spans="1:12" s="100" customFormat="1" ht="14.25">
      <c r="A459" s="95" t="s">
        <v>784</v>
      </c>
      <c r="B459" s="96" t="s">
        <v>83</v>
      </c>
      <c r="C459" s="97" t="s">
        <v>14</v>
      </c>
      <c r="D459" s="98">
        <v>2000</v>
      </c>
      <c r="E459" s="98">
        <v>144</v>
      </c>
      <c r="F459" s="97">
        <v>144.9</v>
      </c>
      <c r="G459" s="97">
        <v>0</v>
      </c>
      <c r="H459" s="97">
        <v>0</v>
      </c>
      <c r="I459" s="99">
        <f t="shared" si="967"/>
        <v>1800.0000000000114</v>
      </c>
      <c r="J459" s="97">
        <v>0</v>
      </c>
      <c r="K459" s="97">
        <f t="shared" si="968"/>
        <v>0</v>
      </c>
      <c r="L459" s="99">
        <f t="shared" ref="L459" si="974">SUM(I459:K459)</f>
        <v>1800.0000000000114</v>
      </c>
    </row>
    <row r="460" spans="1:12" s="100" customFormat="1" ht="14.25">
      <c r="A460" s="95" t="s">
        <v>783</v>
      </c>
      <c r="B460" s="96" t="s">
        <v>68</v>
      </c>
      <c r="C460" s="97" t="s">
        <v>14</v>
      </c>
      <c r="D460" s="98">
        <v>100</v>
      </c>
      <c r="E460" s="98">
        <v>7675</v>
      </c>
      <c r="F460" s="97">
        <v>7725</v>
      </c>
      <c r="G460" s="97">
        <v>7780</v>
      </c>
      <c r="H460" s="97">
        <v>7820</v>
      </c>
      <c r="I460" s="99">
        <f t="shared" si="967"/>
        <v>5000</v>
      </c>
      <c r="J460" s="97">
        <f>SUM(G460-F460)*D460</f>
        <v>5500</v>
      </c>
      <c r="K460" s="97">
        <f t="shared" si="968"/>
        <v>4000</v>
      </c>
      <c r="L460" s="99">
        <f t="shared" ref="L460" si="975">SUM(I460:K460)</f>
        <v>14500</v>
      </c>
    </row>
    <row r="461" spans="1:12" s="100" customFormat="1" ht="14.25">
      <c r="A461" s="95" t="s">
        <v>783</v>
      </c>
      <c r="B461" s="96" t="s">
        <v>664</v>
      </c>
      <c r="C461" s="97" t="s">
        <v>14</v>
      </c>
      <c r="D461" s="98">
        <v>2000</v>
      </c>
      <c r="E461" s="98">
        <v>112.5</v>
      </c>
      <c r="F461" s="97">
        <v>113.5</v>
      </c>
      <c r="G461" s="97">
        <v>114.5</v>
      </c>
      <c r="H461" s="97">
        <v>115.5</v>
      </c>
      <c r="I461" s="99">
        <f t="shared" si="967"/>
        <v>2000</v>
      </c>
      <c r="J461" s="97">
        <f>SUM(G461-F461)*D461</f>
        <v>2000</v>
      </c>
      <c r="K461" s="97">
        <f t="shared" si="968"/>
        <v>2000</v>
      </c>
      <c r="L461" s="99">
        <f t="shared" ref="L461" si="976">SUM(I461:K461)</f>
        <v>6000</v>
      </c>
    </row>
    <row r="462" spans="1:12" s="100" customFormat="1" ht="14.25">
      <c r="A462" s="95" t="s">
        <v>783</v>
      </c>
      <c r="B462" s="96" t="s">
        <v>49</v>
      </c>
      <c r="C462" s="97" t="s">
        <v>14</v>
      </c>
      <c r="D462" s="98">
        <v>200</v>
      </c>
      <c r="E462" s="98">
        <v>3165</v>
      </c>
      <c r="F462" s="97">
        <v>3185</v>
      </c>
      <c r="G462" s="97">
        <v>3200</v>
      </c>
      <c r="H462" s="97">
        <v>3220</v>
      </c>
      <c r="I462" s="99">
        <f t="shared" si="967"/>
        <v>4000</v>
      </c>
      <c r="J462" s="97">
        <f>SUM(G462-F462)*D462</f>
        <v>3000</v>
      </c>
      <c r="K462" s="97">
        <f t="shared" si="968"/>
        <v>4000</v>
      </c>
      <c r="L462" s="99">
        <f t="shared" ref="L462" si="977">SUM(I462:K462)</f>
        <v>11000</v>
      </c>
    </row>
    <row r="463" spans="1:12" s="100" customFormat="1" ht="14.25">
      <c r="A463" s="95" t="s">
        <v>782</v>
      </c>
      <c r="B463" s="96" t="s">
        <v>30</v>
      </c>
      <c r="C463" s="97" t="s">
        <v>18</v>
      </c>
      <c r="D463" s="98">
        <v>2000</v>
      </c>
      <c r="E463" s="98">
        <v>109</v>
      </c>
      <c r="F463" s="97">
        <v>108</v>
      </c>
      <c r="G463" s="97">
        <v>107</v>
      </c>
      <c r="H463" s="97">
        <v>106</v>
      </c>
      <c r="I463" s="99">
        <f>SUM(E463-F463)*D463</f>
        <v>2000</v>
      </c>
      <c r="J463" s="97">
        <f>SUM(F463-G463)*D463</f>
        <v>2000</v>
      </c>
      <c r="K463" s="97">
        <f>SUM(G463-H463)*D463</f>
        <v>2000</v>
      </c>
      <c r="L463" s="99">
        <f t="shared" ref="L463" si="978">SUM(I463:K463)</f>
        <v>6000</v>
      </c>
    </row>
    <row r="464" spans="1:12" s="100" customFormat="1" ht="14.25">
      <c r="A464" s="95" t="s">
        <v>782</v>
      </c>
      <c r="B464" s="96" t="s">
        <v>30</v>
      </c>
      <c r="C464" s="97" t="s">
        <v>26</v>
      </c>
      <c r="D464" s="98">
        <v>500</v>
      </c>
      <c r="E464" s="98">
        <v>690</v>
      </c>
      <c r="F464" s="97">
        <v>696</v>
      </c>
      <c r="G464" s="97">
        <v>705</v>
      </c>
      <c r="H464" s="97">
        <v>715</v>
      </c>
      <c r="I464" s="99">
        <f t="shared" ref="I464" si="979">SUM(F464-E464)*D464</f>
        <v>3000</v>
      </c>
      <c r="J464" s="97">
        <f>SUM(G464-F464)*D464</f>
        <v>4500</v>
      </c>
      <c r="K464" s="97">
        <f t="shared" ref="K464" si="980">SUM(H464-G464)*D464</f>
        <v>5000</v>
      </c>
      <c r="L464" s="99">
        <f t="shared" ref="L464" si="981">SUM(I464:K464)</f>
        <v>12500</v>
      </c>
    </row>
    <row r="465" spans="1:12" s="100" customFormat="1" ht="14.25">
      <c r="A465" s="95" t="s">
        <v>780</v>
      </c>
      <c r="B465" s="96" t="s">
        <v>781</v>
      </c>
      <c r="C465" s="97" t="s">
        <v>14</v>
      </c>
      <c r="D465" s="98">
        <v>1000</v>
      </c>
      <c r="E465" s="98">
        <v>375</v>
      </c>
      <c r="F465" s="97">
        <v>378</v>
      </c>
      <c r="G465" s="97">
        <v>382</v>
      </c>
      <c r="H465" s="97">
        <v>0</v>
      </c>
      <c r="I465" s="99">
        <f t="shared" ref="I465:I471" si="982">SUM(F465-E465)*D465</f>
        <v>3000</v>
      </c>
      <c r="J465" s="97">
        <f>SUM(G465-F465)*D465</f>
        <v>4000</v>
      </c>
      <c r="K465" s="97">
        <v>0</v>
      </c>
      <c r="L465" s="99">
        <f t="shared" ref="L465" si="983">SUM(I465:K465)</f>
        <v>7000</v>
      </c>
    </row>
    <row r="466" spans="1:12" s="100" customFormat="1" ht="14.25">
      <c r="A466" s="95" t="s">
        <v>780</v>
      </c>
      <c r="B466" s="96" t="s">
        <v>673</v>
      </c>
      <c r="C466" s="97" t="s">
        <v>14</v>
      </c>
      <c r="D466" s="98">
        <v>500</v>
      </c>
      <c r="E466" s="98">
        <v>525</v>
      </c>
      <c r="F466" s="97">
        <v>529</v>
      </c>
      <c r="G466" s="97">
        <v>533.9</v>
      </c>
      <c r="H466" s="97">
        <v>0</v>
      </c>
      <c r="I466" s="99">
        <f t="shared" si="982"/>
        <v>2000</v>
      </c>
      <c r="J466" s="97">
        <f>SUM(G466-F466)*D466</f>
        <v>2449.9999999999886</v>
      </c>
      <c r="K466" s="97">
        <v>0</v>
      </c>
      <c r="L466" s="99">
        <f t="shared" ref="L466" si="984">SUM(I466:K466)</f>
        <v>4449.9999999999891</v>
      </c>
    </row>
    <row r="467" spans="1:12" s="100" customFormat="1" ht="14.25">
      <c r="A467" s="95" t="s">
        <v>780</v>
      </c>
      <c r="B467" s="96" t="s">
        <v>260</v>
      </c>
      <c r="C467" s="97" t="s">
        <v>14</v>
      </c>
      <c r="D467" s="98">
        <v>2000</v>
      </c>
      <c r="E467" s="98">
        <v>45</v>
      </c>
      <c r="F467" s="97">
        <v>44.25</v>
      </c>
      <c r="G467" s="97">
        <v>0</v>
      </c>
      <c r="H467" s="97">
        <v>0</v>
      </c>
      <c r="I467" s="99">
        <f t="shared" si="982"/>
        <v>-1500</v>
      </c>
      <c r="J467" s="97">
        <v>0</v>
      </c>
      <c r="K467" s="97">
        <v>0</v>
      </c>
      <c r="L467" s="99">
        <f t="shared" ref="L467" si="985">SUM(I467:K467)</f>
        <v>-1500</v>
      </c>
    </row>
    <row r="468" spans="1:12" s="100" customFormat="1" ht="14.25">
      <c r="A468" s="95" t="s">
        <v>779</v>
      </c>
      <c r="B468" s="96" t="s">
        <v>26</v>
      </c>
      <c r="C468" s="97" t="s">
        <v>14</v>
      </c>
      <c r="D468" s="98">
        <v>500</v>
      </c>
      <c r="E468" s="98">
        <v>682</v>
      </c>
      <c r="F468" s="97">
        <v>687</v>
      </c>
      <c r="G468" s="97">
        <v>693</v>
      </c>
      <c r="H468" s="97">
        <v>700</v>
      </c>
      <c r="I468" s="99">
        <f t="shared" si="982"/>
        <v>2500</v>
      </c>
      <c r="J468" s="97">
        <f>SUM(G468-F468)*D468</f>
        <v>3000</v>
      </c>
      <c r="K468" s="97">
        <f t="shared" ref="K468" si="986">SUM(H468-G468)*D468</f>
        <v>3500</v>
      </c>
      <c r="L468" s="99">
        <f t="shared" ref="L468" si="987">SUM(I468:K468)</f>
        <v>9000</v>
      </c>
    </row>
    <row r="469" spans="1:12" s="100" customFormat="1" ht="14.25">
      <c r="A469" s="95" t="s">
        <v>779</v>
      </c>
      <c r="B469" s="96" t="s">
        <v>163</v>
      </c>
      <c r="C469" s="97" t="s">
        <v>14</v>
      </c>
      <c r="D469" s="98">
        <v>1000</v>
      </c>
      <c r="E469" s="98">
        <v>425</v>
      </c>
      <c r="F469" s="97">
        <v>428.35</v>
      </c>
      <c r="G469" s="97">
        <v>0</v>
      </c>
      <c r="H469" s="97">
        <v>0</v>
      </c>
      <c r="I469" s="99">
        <f t="shared" si="982"/>
        <v>3350.0000000000227</v>
      </c>
      <c r="J469" s="97">
        <v>0</v>
      </c>
      <c r="K469" s="97">
        <f t="shared" ref="K469" si="988">SUM(H469-G469)*D469</f>
        <v>0</v>
      </c>
      <c r="L469" s="99">
        <f t="shared" ref="L469" si="989">SUM(I469:K469)</f>
        <v>3350.0000000000227</v>
      </c>
    </row>
    <row r="470" spans="1:12" s="100" customFormat="1" ht="14.25">
      <c r="A470" s="95" t="s">
        <v>779</v>
      </c>
      <c r="B470" s="96" t="s">
        <v>664</v>
      </c>
      <c r="C470" s="97" t="s">
        <v>14</v>
      </c>
      <c r="D470" s="98">
        <v>2000</v>
      </c>
      <c r="E470" s="98">
        <v>118</v>
      </c>
      <c r="F470" s="97">
        <v>119</v>
      </c>
      <c r="G470" s="97">
        <v>0</v>
      </c>
      <c r="H470" s="97">
        <v>0</v>
      </c>
      <c r="I470" s="99">
        <f t="shared" si="982"/>
        <v>2000</v>
      </c>
      <c r="J470" s="97">
        <v>0</v>
      </c>
      <c r="K470" s="97">
        <f t="shared" ref="K470" si="990">SUM(H470-G470)*D470</f>
        <v>0</v>
      </c>
      <c r="L470" s="99">
        <f t="shared" ref="L470" si="991">SUM(I470:K470)</f>
        <v>2000</v>
      </c>
    </row>
    <row r="471" spans="1:12" s="100" customFormat="1" ht="14.25">
      <c r="A471" s="95" t="s">
        <v>779</v>
      </c>
      <c r="B471" s="96" t="s">
        <v>138</v>
      </c>
      <c r="C471" s="97" t="s">
        <v>14</v>
      </c>
      <c r="D471" s="98">
        <v>2000</v>
      </c>
      <c r="E471" s="98">
        <v>160</v>
      </c>
      <c r="F471" s="97">
        <v>161</v>
      </c>
      <c r="G471" s="97">
        <v>0</v>
      </c>
      <c r="H471" s="97">
        <v>0</v>
      </c>
      <c r="I471" s="99">
        <f t="shared" si="982"/>
        <v>2000</v>
      </c>
      <c r="J471" s="97">
        <v>0</v>
      </c>
      <c r="K471" s="97">
        <f t="shared" ref="K471" si="992">SUM(H471-G471)*D471</f>
        <v>0</v>
      </c>
      <c r="L471" s="99">
        <f t="shared" ref="L471" si="993">SUM(I471:K471)</f>
        <v>2000</v>
      </c>
    </row>
    <row r="472" spans="1:12" s="100" customFormat="1" ht="14.25">
      <c r="A472" s="95" t="s">
        <v>778</v>
      </c>
      <c r="B472" s="96" t="s">
        <v>193</v>
      </c>
      <c r="C472" s="97" t="s">
        <v>18</v>
      </c>
      <c r="D472" s="98">
        <v>2000</v>
      </c>
      <c r="E472" s="98">
        <v>98.3</v>
      </c>
      <c r="F472" s="97">
        <v>97.3</v>
      </c>
      <c r="G472" s="97">
        <v>96.3</v>
      </c>
      <c r="H472" s="97">
        <v>95.3</v>
      </c>
      <c r="I472" s="99">
        <f>SUM(E472-F472)*D472</f>
        <v>2000</v>
      </c>
      <c r="J472" s="97">
        <f>SUM(F472-G472)*D472</f>
        <v>2000</v>
      </c>
      <c r="K472" s="97">
        <f>SUM(G472-H472)*D472</f>
        <v>2000</v>
      </c>
      <c r="L472" s="99">
        <f t="shared" ref="L472" si="994">SUM(I472:K472)</f>
        <v>6000</v>
      </c>
    </row>
    <row r="473" spans="1:12" s="100" customFormat="1" ht="14.25">
      <c r="A473" s="95" t="s">
        <v>778</v>
      </c>
      <c r="B473" s="96" t="s">
        <v>673</v>
      </c>
      <c r="C473" s="97" t="s">
        <v>14</v>
      </c>
      <c r="D473" s="98">
        <v>500</v>
      </c>
      <c r="E473" s="98">
        <v>533</v>
      </c>
      <c r="F473" s="97">
        <v>538</v>
      </c>
      <c r="G473" s="97">
        <v>544</v>
      </c>
      <c r="H473" s="97">
        <v>0</v>
      </c>
      <c r="I473" s="99">
        <f>SUM(F473-E473)*D473</f>
        <v>2500</v>
      </c>
      <c r="J473" s="97">
        <f>SUM(G473-F473)*D473</f>
        <v>3000</v>
      </c>
      <c r="K473" s="97">
        <v>0</v>
      </c>
      <c r="L473" s="99">
        <f t="shared" ref="L473" si="995">SUM(I473:K473)</f>
        <v>5500</v>
      </c>
    </row>
    <row r="474" spans="1:12" s="100" customFormat="1" ht="14.25">
      <c r="A474" s="95" t="s">
        <v>778</v>
      </c>
      <c r="B474" s="96" t="s">
        <v>71</v>
      </c>
      <c r="C474" s="97" t="s">
        <v>14</v>
      </c>
      <c r="D474" s="98">
        <v>500</v>
      </c>
      <c r="E474" s="98">
        <v>1595</v>
      </c>
      <c r="F474" s="97">
        <v>1580</v>
      </c>
      <c r="G474" s="97">
        <v>0</v>
      </c>
      <c r="H474" s="97">
        <v>0</v>
      </c>
      <c r="I474" s="99">
        <f>SUM(F474-E474)*D474</f>
        <v>-7500</v>
      </c>
      <c r="J474" s="97">
        <v>0</v>
      </c>
      <c r="K474" s="97">
        <v>0</v>
      </c>
      <c r="L474" s="99">
        <f t="shared" ref="L474" si="996">SUM(I474:K474)</f>
        <v>-7500</v>
      </c>
    </row>
    <row r="475" spans="1:12" s="100" customFormat="1" ht="14.25">
      <c r="A475" s="95" t="s">
        <v>777</v>
      </c>
      <c r="B475" s="96" t="s">
        <v>30</v>
      </c>
      <c r="C475" s="97" t="s">
        <v>14</v>
      </c>
      <c r="D475" s="98">
        <v>2000</v>
      </c>
      <c r="E475" s="98">
        <v>122.1</v>
      </c>
      <c r="F475" s="97">
        <v>123</v>
      </c>
      <c r="G475" s="97">
        <v>124</v>
      </c>
      <c r="H475" s="97">
        <v>125</v>
      </c>
      <c r="I475" s="99">
        <f>SUM(F475-E475)*D475</f>
        <v>1800.0000000000114</v>
      </c>
      <c r="J475" s="97">
        <f>SUM(G475-F475)*D475</f>
        <v>2000</v>
      </c>
      <c r="K475" s="97">
        <f t="shared" ref="K475" si="997">SUM(H475-G475)*D475</f>
        <v>2000</v>
      </c>
      <c r="L475" s="99">
        <f t="shared" ref="L475" si="998">SUM(I475:K475)</f>
        <v>5800.0000000000109</v>
      </c>
    </row>
    <row r="476" spans="1:12" s="100" customFormat="1" ht="14.25">
      <c r="A476" s="95" t="s">
        <v>777</v>
      </c>
      <c r="B476" s="96" t="s">
        <v>75</v>
      </c>
      <c r="C476" s="97" t="s">
        <v>14</v>
      </c>
      <c r="D476" s="98">
        <v>2000</v>
      </c>
      <c r="E476" s="98">
        <v>242.25</v>
      </c>
      <c r="F476" s="97">
        <v>244</v>
      </c>
      <c r="G476" s="97">
        <v>0</v>
      </c>
      <c r="H476" s="97">
        <v>0</v>
      </c>
      <c r="I476" s="99">
        <f>SUM(F476-E476)*D476</f>
        <v>3500</v>
      </c>
      <c r="J476" s="97">
        <v>0</v>
      </c>
      <c r="K476" s="97">
        <f t="shared" ref="K476" si="999">SUM(H476-G476)*D476</f>
        <v>0</v>
      </c>
      <c r="L476" s="99">
        <f t="shared" ref="L476:L477" si="1000">SUM(I476:K476)</f>
        <v>3500</v>
      </c>
    </row>
    <row r="477" spans="1:12" s="100" customFormat="1" ht="14.25">
      <c r="A477" s="95" t="s">
        <v>777</v>
      </c>
      <c r="B477" s="96" t="s">
        <v>291</v>
      </c>
      <c r="C477" s="97" t="s">
        <v>14</v>
      </c>
      <c r="D477" s="98">
        <v>500</v>
      </c>
      <c r="E477" s="98">
        <v>1025</v>
      </c>
      <c r="F477" s="97">
        <v>1010</v>
      </c>
      <c r="G477" s="97">
        <v>0</v>
      </c>
      <c r="H477" s="97">
        <v>0</v>
      </c>
      <c r="I477" s="99">
        <f>SUM(F477-E477)*D477</f>
        <v>-7500</v>
      </c>
      <c r="J477" s="97">
        <v>0</v>
      </c>
      <c r="K477" s="97">
        <f t="shared" ref="K477" si="1001">SUM(H477-G477)*D477</f>
        <v>0</v>
      </c>
      <c r="L477" s="99">
        <f t="shared" si="1000"/>
        <v>-7500</v>
      </c>
    </row>
    <row r="478" spans="1:12" s="100" customFormat="1" ht="14.25">
      <c r="A478" s="95" t="s">
        <v>777</v>
      </c>
      <c r="B478" s="96" t="s">
        <v>83</v>
      </c>
      <c r="C478" s="97" t="s">
        <v>14</v>
      </c>
      <c r="D478" s="98">
        <v>2000</v>
      </c>
      <c r="E478" s="98">
        <v>174</v>
      </c>
      <c r="F478" s="97">
        <v>172.5</v>
      </c>
      <c r="G478" s="97">
        <v>0</v>
      </c>
      <c r="H478" s="97">
        <v>0</v>
      </c>
      <c r="I478" s="99">
        <f t="shared" ref="I478" si="1002">SUM(F478-E478)*D478</f>
        <v>-3000</v>
      </c>
      <c r="J478" s="97">
        <v>0</v>
      </c>
      <c r="K478" s="97">
        <f t="shared" ref="K478" si="1003">SUM(H478-G478)*D478</f>
        <v>0</v>
      </c>
      <c r="L478" s="99">
        <f>SUM(I478:K478)</f>
        <v>-3000</v>
      </c>
    </row>
    <row r="479" spans="1:12" s="100" customFormat="1" ht="14.25">
      <c r="A479" s="95" t="s">
        <v>775</v>
      </c>
      <c r="B479" s="96" t="s">
        <v>83</v>
      </c>
      <c r="C479" s="97" t="s">
        <v>14</v>
      </c>
      <c r="D479" s="98">
        <v>2000</v>
      </c>
      <c r="E479" s="98">
        <v>168.5</v>
      </c>
      <c r="F479" s="97">
        <v>169.5</v>
      </c>
      <c r="G479" s="97">
        <v>170.5</v>
      </c>
      <c r="H479" s="97">
        <v>171.5</v>
      </c>
      <c r="I479" s="99">
        <f t="shared" ref="I479" si="1004">SUM(F479-E479)*D479</f>
        <v>2000</v>
      </c>
      <c r="J479" s="97">
        <f>SUM(G479-F479)*D479</f>
        <v>2000</v>
      </c>
      <c r="K479" s="97">
        <f t="shared" ref="K479" si="1005">SUM(H479-G479)*D479</f>
        <v>2000</v>
      </c>
      <c r="L479" s="99">
        <f t="shared" ref="L479:L480" si="1006">SUM(I479:K479)</f>
        <v>6000</v>
      </c>
    </row>
    <row r="480" spans="1:12" s="100" customFormat="1" ht="14.25">
      <c r="A480" s="95" t="s">
        <v>775</v>
      </c>
      <c r="B480" s="96" t="s">
        <v>776</v>
      </c>
      <c r="C480" s="97" t="s">
        <v>14</v>
      </c>
      <c r="D480" s="98">
        <v>2000</v>
      </c>
      <c r="E480" s="98">
        <v>285</v>
      </c>
      <c r="F480" s="97">
        <v>283</v>
      </c>
      <c r="G480" s="97">
        <v>281</v>
      </c>
      <c r="H480" s="97">
        <v>0</v>
      </c>
      <c r="I480" s="99">
        <f>SUM(E480-F480)*D480</f>
        <v>4000</v>
      </c>
      <c r="J480" s="97">
        <f>SUM(F480-G480)*D480</f>
        <v>4000</v>
      </c>
      <c r="K480" s="97">
        <v>0</v>
      </c>
      <c r="L480" s="99">
        <f t="shared" si="1006"/>
        <v>8000</v>
      </c>
    </row>
    <row r="481" spans="1:12" s="100" customFormat="1" ht="14.25">
      <c r="A481" s="95" t="s">
        <v>775</v>
      </c>
      <c r="B481" s="96" t="s">
        <v>291</v>
      </c>
      <c r="C481" s="97" t="s">
        <v>14</v>
      </c>
      <c r="D481" s="98">
        <v>500</v>
      </c>
      <c r="E481" s="98">
        <v>1020</v>
      </c>
      <c r="F481" s="97">
        <v>1030</v>
      </c>
      <c r="G481" s="97">
        <v>0</v>
      </c>
      <c r="H481" s="97">
        <v>0</v>
      </c>
      <c r="I481" s="99">
        <f t="shared" ref="I481" si="1007">SUM(F481-E481)*D481</f>
        <v>5000</v>
      </c>
      <c r="J481" s="97">
        <v>0</v>
      </c>
      <c r="K481" s="97">
        <f t="shared" ref="K481" si="1008">SUM(H481-G481)*D481</f>
        <v>0</v>
      </c>
      <c r="L481" s="99">
        <f t="shared" ref="L481" si="1009">SUM(I481:K481)</f>
        <v>5000</v>
      </c>
    </row>
    <row r="482" spans="1:12" s="100" customFormat="1" ht="14.25">
      <c r="A482" s="95" t="s">
        <v>775</v>
      </c>
      <c r="B482" s="96" t="s">
        <v>522</v>
      </c>
      <c r="C482" s="97" t="s">
        <v>14</v>
      </c>
      <c r="D482" s="98">
        <v>500</v>
      </c>
      <c r="E482" s="98">
        <v>1065</v>
      </c>
      <c r="F482" s="97">
        <v>1065</v>
      </c>
      <c r="G482" s="97">
        <v>0</v>
      </c>
      <c r="H482" s="97">
        <v>0</v>
      </c>
      <c r="I482" s="99">
        <f t="shared" ref="I482" si="1010">SUM(F482-E482)*D482</f>
        <v>0</v>
      </c>
      <c r="J482" s="97">
        <v>0</v>
      </c>
      <c r="K482" s="97">
        <f t="shared" ref="K482" si="1011">SUM(H482-G482)*D482</f>
        <v>0</v>
      </c>
      <c r="L482" s="99">
        <f t="shared" ref="L482" si="1012">SUM(I482:K482)</f>
        <v>0</v>
      </c>
    </row>
    <row r="483" spans="1:12" s="100" customFormat="1" ht="14.25">
      <c r="A483" s="95" t="s">
        <v>775</v>
      </c>
      <c r="B483" s="96" t="s">
        <v>664</v>
      </c>
      <c r="C483" s="97" t="s">
        <v>14</v>
      </c>
      <c r="D483" s="98">
        <v>2000</v>
      </c>
      <c r="E483" s="98">
        <v>120</v>
      </c>
      <c r="F483" s="97">
        <v>118.5</v>
      </c>
      <c r="G483" s="97">
        <v>0</v>
      </c>
      <c r="H483" s="97">
        <v>0</v>
      </c>
      <c r="I483" s="99">
        <f t="shared" ref="I483" si="1013">SUM(F483-E483)*D483</f>
        <v>-3000</v>
      </c>
      <c r="J483" s="97">
        <v>0</v>
      </c>
      <c r="K483" s="97">
        <f t="shared" ref="K483" si="1014">SUM(H483-G483)*D483</f>
        <v>0</v>
      </c>
      <c r="L483" s="99">
        <f t="shared" ref="L483" si="1015">SUM(I483:K483)</f>
        <v>-3000</v>
      </c>
    </row>
    <row r="484" spans="1:12" s="100" customFormat="1" ht="14.25">
      <c r="A484" s="95" t="s">
        <v>775</v>
      </c>
      <c r="B484" s="96" t="s">
        <v>193</v>
      </c>
      <c r="C484" s="97" t="s">
        <v>14</v>
      </c>
      <c r="D484" s="98">
        <v>2000</v>
      </c>
      <c r="E484" s="98">
        <v>104</v>
      </c>
      <c r="F484" s="97">
        <v>102.5</v>
      </c>
      <c r="G484" s="97">
        <v>0</v>
      </c>
      <c r="H484" s="97">
        <v>0</v>
      </c>
      <c r="I484" s="99">
        <f t="shared" ref="I484" si="1016">SUM(F484-E484)*D484</f>
        <v>-3000</v>
      </c>
      <c r="J484" s="97">
        <v>0</v>
      </c>
      <c r="K484" s="97">
        <f t="shared" ref="K484" si="1017">SUM(H484-G484)*D484</f>
        <v>0</v>
      </c>
      <c r="L484" s="99">
        <f t="shared" ref="L484" si="1018">SUM(I484:K484)</f>
        <v>-3000</v>
      </c>
    </row>
    <row r="485" spans="1:12" s="100" customFormat="1" ht="14.25">
      <c r="A485" s="95" t="s">
        <v>773</v>
      </c>
      <c r="B485" s="96" t="s">
        <v>774</v>
      </c>
      <c r="C485" s="97" t="s">
        <v>14</v>
      </c>
      <c r="D485" s="98">
        <v>500</v>
      </c>
      <c r="E485" s="98">
        <v>760</v>
      </c>
      <c r="F485" s="97">
        <v>765</v>
      </c>
      <c r="G485" s="97">
        <v>772</v>
      </c>
      <c r="H485" s="97">
        <v>780</v>
      </c>
      <c r="I485" s="99">
        <f t="shared" ref="I485" si="1019">SUM(F485-E485)*D485</f>
        <v>2500</v>
      </c>
      <c r="J485" s="97">
        <f>SUM(G485-F485)*D485</f>
        <v>3500</v>
      </c>
      <c r="K485" s="97">
        <f t="shared" ref="K485" si="1020">SUM(H485-G485)*D485</f>
        <v>4000</v>
      </c>
      <c r="L485" s="99">
        <f t="shared" ref="L485" si="1021">SUM(I485:K485)</f>
        <v>10000</v>
      </c>
    </row>
    <row r="486" spans="1:12" s="100" customFormat="1" ht="14.25">
      <c r="A486" s="95" t="s">
        <v>773</v>
      </c>
      <c r="B486" s="96" t="s">
        <v>193</v>
      </c>
      <c r="C486" s="97" t="s">
        <v>18</v>
      </c>
      <c r="D486" s="98">
        <v>2000</v>
      </c>
      <c r="E486" s="98">
        <v>99</v>
      </c>
      <c r="F486" s="97">
        <v>98</v>
      </c>
      <c r="G486" s="97">
        <v>97</v>
      </c>
      <c r="H486" s="97">
        <v>96</v>
      </c>
      <c r="I486" s="99">
        <f>SUM(E486-F486)*D486</f>
        <v>2000</v>
      </c>
      <c r="J486" s="97">
        <f>SUM(F486-G486)*D486</f>
        <v>2000</v>
      </c>
      <c r="K486" s="97">
        <f>SUM(G486-H486)*D486</f>
        <v>2000</v>
      </c>
      <c r="L486" s="99">
        <f t="shared" ref="L486" si="1022">SUM(I486:K486)</f>
        <v>6000</v>
      </c>
    </row>
    <row r="487" spans="1:12" s="100" customFormat="1" ht="14.25">
      <c r="A487" s="95" t="s">
        <v>773</v>
      </c>
      <c r="B487" s="96" t="s">
        <v>695</v>
      </c>
      <c r="C487" s="97" t="s">
        <v>18</v>
      </c>
      <c r="D487" s="98">
        <v>2000</v>
      </c>
      <c r="E487" s="98">
        <v>167</v>
      </c>
      <c r="F487" s="97">
        <v>166</v>
      </c>
      <c r="G487" s="97">
        <v>0</v>
      </c>
      <c r="H487" s="97">
        <v>0</v>
      </c>
      <c r="I487" s="99">
        <f>SUM(E487-F487)*D487</f>
        <v>2000</v>
      </c>
      <c r="J487" s="97">
        <v>0</v>
      </c>
      <c r="K487" s="97">
        <f>SUM(G487-H487)*D487</f>
        <v>0</v>
      </c>
      <c r="L487" s="99">
        <f t="shared" ref="L487" si="1023">SUM(I487:K487)</f>
        <v>2000</v>
      </c>
    </row>
    <row r="488" spans="1:12" s="100" customFormat="1" ht="14.25">
      <c r="A488" s="95" t="s">
        <v>771</v>
      </c>
      <c r="B488" s="96" t="s">
        <v>664</v>
      </c>
      <c r="C488" s="97" t="s">
        <v>18</v>
      </c>
      <c r="D488" s="98">
        <v>2000</v>
      </c>
      <c r="E488" s="98">
        <v>129</v>
      </c>
      <c r="F488" s="97">
        <v>128</v>
      </c>
      <c r="G488" s="97">
        <v>127</v>
      </c>
      <c r="H488" s="97">
        <v>126</v>
      </c>
      <c r="I488" s="99">
        <f>SUM(E488-F488)*D488</f>
        <v>2000</v>
      </c>
      <c r="J488" s="97">
        <f>SUM(F488-G488)*D488</f>
        <v>2000</v>
      </c>
      <c r="K488" s="97">
        <f>SUM(G488-H488)*D488</f>
        <v>2000</v>
      </c>
      <c r="L488" s="99">
        <f t="shared" ref="L488" si="1024">SUM(I488:K488)</f>
        <v>6000</v>
      </c>
    </row>
    <row r="489" spans="1:12" s="100" customFormat="1" ht="14.25">
      <c r="A489" s="95" t="s">
        <v>771</v>
      </c>
      <c r="B489" s="96" t="s">
        <v>772</v>
      </c>
      <c r="C489" s="97" t="s">
        <v>14</v>
      </c>
      <c r="D489" s="98">
        <v>2000</v>
      </c>
      <c r="E489" s="98">
        <v>193</v>
      </c>
      <c r="F489" s="97">
        <v>193.8</v>
      </c>
      <c r="G489" s="97">
        <v>0</v>
      </c>
      <c r="H489" s="97">
        <v>0</v>
      </c>
      <c r="I489" s="99">
        <f t="shared" ref="I489" si="1025">SUM(F489-E489)*D489</f>
        <v>1600.0000000000227</v>
      </c>
      <c r="J489" s="97">
        <v>0</v>
      </c>
      <c r="K489" s="97">
        <f t="shared" ref="K489" si="1026">SUM(H489-G489)*D489</f>
        <v>0</v>
      </c>
      <c r="L489" s="99">
        <f t="shared" ref="L489" si="1027">SUM(I489:K489)</f>
        <v>1600.0000000000227</v>
      </c>
    </row>
    <row r="490" spans="1:12" s="100" customFormat="1" ht="14.25">
      <c r="A490" s="95" t="s">
        <v>770</v>
      </c>
      <c r="B490" s="96" t="s">
        <v>30</v>
      </c>
      <c r="C490" s="97" t="s">
        <v>14</v>
      </c>
      <c r="D490" s="98">
        <v>2000</v>
      </c>
      <c r="E490" s="98">
        <v>116</v>
      </c>
      <c r="F490" s="97">
        <v>117</v>
      </c>
      <c r="G490" s="97">
        <v>118</v>
      </c>
      <c r="H490" s="97">
        <v>119</v>
      </c>
      <c r="I490" s="99">
        <f t="shared" ref="I490" si="1028">SUM(F490-E490)*D490</f>
        <v>2000</v>
      </c>
      <c r="J490" s="97">
        <f>SUM(G490-F490)*D490</f>
        <v>2000</v>
      </c>
      <c r="K490" s="97">
        <f t="shared" ref="K490" si="1029">SUM(H490-G490)*D490</f>
        <v>2000</v>
      </c>
      <c r="L490" s="99">
        <f t="shared" ref="L490" si="1030">SUM(I490:K490)</f>
        <v>6000</v>
      </c>
    </row>
    <row r="491" spans="1:12" s="100" customFormat="1" ht="14.25">
      <c r="A491" s="95" t="s">
        <v>770</v>
      </c>
      <c r="B491" s="96" t="s">
        <v>65</v>
      </c>
      <c r="C491" s="97" t="s">
        <v>14</v>
      </c>
      <c r="D491" s="98">
        <v>2000</v>
      </c>
      <c r="E491" s="98">
        <v>79.5</v>
      </c>
      <c r="F491" s="97">
        <v>80.5</v>
      </c>
      <c r="G491" s="97">
        <v>81.5</v>
      </c>
      <c r="H491" s="97">
        <v>0</v>
      </c>
      <c r="I491" s="99">
        <f t="shared" ref="I491" si="1031">SUM(F491-E491)*D491</f>
        <v>2000</v>
      </c>
      <c r="J491" s="97">
        <f>SUM(G491-F491)*D491</f>
        <v>2000</v>
      </c>
      <c r="K491" s="97">
        <v>0</v>
      </c>
      <c r="L491" s="99">
        <f t="shared" ref="L491" si="1032">SUM(I491:K491)</f>
        <v>4000</v>
      </c>
    </row>
    <row r="492" spans="1:12" s="100" customFormat="1" ht="14.25">
      <c r="A492" s="95" t="s">
        <v>766</v>
      </c>
      <c r="B492" s="96" t="s">
        <v>767</v>
      </c>
      <c r="C492" s="97" t="s">
        <v>14</v>
      </c>
      <c r="D492" s="98">
        <v>500</v>
      </c>
      <c r="E492" s="98">
        <v>1980</v>
      </c>
      <c r="F492" s="97">
        <v>1990</v>
      </c>
      <c r="G492" s="97">
        <v>1998</v>
      </c>
      <c r="H492" s="97">
        <v>0</v>
      </c>
      <c r="I492" s="99">
        <f t="shared" ref="I492" si="1033">SUM(F492-E492)*D492</f>
        <v>5000</v>
      </c>
      <c r="J492" s="97">
        <f>SUM(G492-F492)*D492</f>
        <v>4000</v>
      </c>
      <c r="K492" s="97">
        <v>0</v>
      </c>
      <c r="L492" s="99">
        <f t="shared" ref="L492" si="1034">SUM(I492:K492)</f>
        <v>9000</v>
      </c>
    </row>
    <row r="493" spans="1:12" s="100" customFormat="1" ht="14.25">
      <c r="A493" s="95" t="s">
        <v>766</v>
      </c>
      <c r="B493" s="96" t="s">
        <v>223</v>
      </c>
      <c r="C493" s="97" t="s">
        <v>14</v>
      </c>
      <c r="D493" s="98">
        <v>500</v>
      </c>
      <c r="E493" s="98">
        <v>1630</v>
      </c>
      <c r="F493" s="97">
        <v>1632</v>
      </c>
      <c r="G493" s="97">
        <v>0</v>
      </c>
      <c r="H493" s="97">
        <v>0</v>
      </c>
      <c r="I493" s="99">
        <f t="shared" ref="I493" si="1035">SUM(F493-E493)*D493</f>
        <v>1000</v>
      </c>
      <c r="J493" s="97">
        <v>0</v>
      </c>
      <c r="K493" s="97">
        <v>0</v>
      </c>
      <c r="L493" s="99">
        <f t="shared" ref="L493" si="1036">SUM(I493:K493)</f>
        <v>1000</v>
      </c>
    </row>
    <row r="494" spans="1:12" s="100" customFormat="1" ht="14.25">
      <c r="A494" s="95" t="s">
        <v>766</v>
      </c>
      <c r="B494" s="96" t="s">
        <v>693</v>
      </c>
      <c r="C494" s="97" t="s">
        <v>14</v>
      </c>
      <c r="D494" s="98">
        <v>1000</v>
      </c>
      <c r="E494" s="98">
        <v>375</v>
      </c>
      <c r="F494" s="97">
        <v>370.5</v>
      </c>
      <c r="G494" s="97">
        <v>0</v>
      </c>
      <c r="H494" s="97">
        <v>0</v>
      </c>
      <c r="I494" s="99">
        <f t="shared" ref="I494" si="1037">SUM(F494-E494)*D494</f>
        <v>-4500</v>
      </c>
      <c r="J494" s="97">
        <v>0</v>
      </c>
      <c r="K494" s="97">
        <v>0</v>
      </c>
      <c r="L494" s="99">
        <f t="shared" ref="L494" si="1038">SUM(I494:K494)</f>
        <v>-4500</v>
      </c>
    </row>
    <row r="495" spans="1:12" s="100" customFormat="1" ht="14.25">
      <c r="A495" s="95" t="s">
        <v>765</v>
      </c>
      <c r="B495" s="96" t="s">
        <v>305</v>
      </c>
      <c r="C495" s="97" t="s">
        <v>14</v>
      </c>
      <c r="D495" s="98">
        <v>500</v>
      </c>
      <c r="E495" s="98">
        <v>1050</v>
      </c>
      <c r="F495" s="97">
        <v>1060</v>
      </c>
      <c r="G495" s="97">
        <v>1070</v>
      </c>
      <c r="H495" s="97">
        <v>1080</v>
      </c>
      <c r="I495" s="99">
        <f t="shared" ref="I495" si="1039">SUM(F495-E495)*D495</f>
        <v>5000</v>
      </c>
      <c r="J495" s="97">
        <f>SUM(G495-F495)*D495</f>
        <v>5000</v>
      </c>
      <c r="K495" s="97">
        <f t="shared" ref="K495" si="1040">SUM(H495-G495)*D495</f>
        <v>5000</v>
      </c>
      <c r="L495" s="99">
        <f t="shared" ref="L495" si="1041">SUM(I495:K495)</f>
        <v>15000</v>
      </c>
    </row>
    <row r="496" spans="1:12" s="100" customFormat="1" ht="14.25">
      <c r="A496" s="95" t="s">
        <v>765</v>
      </c>
      <c r="B496" s="96" t="s">
        <v>509</v>
      </c>
      <c r="C496" s="97" t="s">
        <v>14</v>
      </c>
      <c r="D496" s="98">
        <v>500</v>
      </c>
      <c r="E496" s="98">
        <v>1411</v>
      </c>
      <c r="F496" s="97">
        <v>1420</v>
      </c>
      <c r="G496" s="97">
        <v>0</v>
      </c>
      <c r="H496" s="97">
        <v>0</v>
      </c>
      <c r="I496" s="99">
        <f t="shared" ref="I496" si="1042">SUM(F496-E496)*D496</f>
        <v>4500</v>
      </c>
      <c r="J496" s="97">
        <v>0</v>
      </c>
      <c r="K496" s="97">
        <f t="shared" ref="K496" si="1043">SUM(H496-G496)*D496</f>
        <v>0</v>
      </c>
      <c r="L496" s="99">
        <f t="shared" ref="L496" si="1044">SUM(I496:K496)</f>
        <v>4500</v>
      </c>
    </row>
    <row r="497" spans="1:12" s="100" customFormat="1" ht="14.25">
      <c r="A497" s="95" t="s">
        <v>765</v>
      </c>
      <c r="B497" s="96" t="s">
        <v>62</v>
      </c>
      <c r="C497" s="97" t="s">
        <v>14</v>
      </c>
      <c r="D497" s="98">
        <v>2000</v>
      </c>
      <c r="E497" s="98">
        <v>230</v>
      </c>
      <c r="F497" s="97">
        <v>227</v>
      </c>
      <c r="G497" s="97">
        <v>0</v>
      </c>
      <c r="H497" s="97">
        <v>0</v>
      </c>
      <c r="I497" s="99">
        <f t="shared" ref="I497" si="1045">SUM(F497-E497)*D497</f>
        <v>-6000</v>
      </c>
      <c r="J497" s="97">
        <v>0</v>
      </c>
      <c r="K497" s="97">
        <f t="shared" ref="K497" si="1046">SUM(H497-G497)*D497</f>
        <v>0</v>
      </c>
      <c r="L497" s="99">
        <f t="shared" ref="L497" si="1047">SUM(I497:K497)</f>
        <v>-6000</v>
      </c>
    </row>
    <row r="498" spans="1:12" s="100" customFormat="1" ht="14.25">
      <c r="A498" s="95" t="s">
        <v>765</v>
      </c>
      <c r="B498" s="96" t="s">
        <v>665</v>
      </c>
      <c r="C498" s="97" t="s">
        <v>14</v>
      </c>
      <c r="D498" s="98">
        <v>2000</v>
      </c>
      <c r="E498" s="98">
        <v>137</v>
      </c>
      <c r="F498" s="97">
        <v>137</v>
      </c>
      <c r="G498" s="97">
        <v>0</v>
      </c>
      <c r="H498" s="97">
        <v>0</v>
      </c>
      <c r="I498" s="99">
        <f t="shared" ref="I498" si="1048">SUM(F498-E498)*D498</f>
        <v>0</v>
      </c>
      <c r="J498" s="97">
        <v>0</v>
      </c>
      <c r="K498" s="97">
        <f t="shared" ref="K498" si="1049">SUM(H498-G498)*D498</f>
        <v>0</v>
      </c>
      <c r="L498" s="99">
        <f t="shared" ref="L498" si="1050">SUM(I498:K498)</f>
        <v>0</v>
      </c>
    </row>
    <row r="499" spans="1:12" s="100" customFormat="1" ht="14.25">
      <c r="A499" s="95" t="s">
        <v>765</v>
      </c>
      <c r="B499" s="96" t="s">
        <v>456</v>
      </c>
      <c r="C499" s="97" t="s">
        <v>14</v>
      </c>
      <c r="D499" s="98">
        <v>500</v>
      </c>
      <c r="E499" s="98">
        <v>587</v>
      </c>
      <c r="F499" s="97">
        <v>587</v>
      </c>
      <c r="G499" s="97">
        <v>0</v>
      </c>
      <c r="H499" s="97">
        <v>0</v>
      </c>
      <c r="I499" s="99">
        <f t="shared" ref="I499" si="1051">SUM(F499-E499)*D499</f>
        <v>0</v>
      </c>
      <c r="J499" s="97">
        <v>0</v>
      </c>
      <c r="K499" s="97">
        <f t="shared" ref="K499" si="1052">SUM(H499-G499)*D499</f>
        <v>0</v>
      </c>
      <c r="L499" s="99">
        <f t="shared" ref="L499" si="1053">SUM(I499:K499)</f>
        <v>0</v>
      </c>
    </row>
    <row r="500" spans="1:12" s="100" customFormat="1" ht="14.25">
      <c r="A500" s="124"/>
      <c r="B500" s="125"/>
      <c r="C500" s="125"/>
      <c r="D500" s="125"/>
      <c r="E500" s="125"/>
      <c r="F500" s="125"/>
      <c r="G500" s="126"/>
      <c r="H500" s="125"/>
      <c r="I500" s="127">
        <f>SUM(I430:I499)</f>
        <v>121875.00000000003</v>
      </c>
      <c r="J500" s="128"/>
      <c r="K500" s="128"/>
      <c r="L500" s="127">
        <f>SUM(L430:L499)</f>
        <v>300725</v>
      </c>
    </row>
    <row r="501" spans="1:12" s="100" customFormat="1" ht="14.25">
      <c r="A501" s="101" t="s">
        <v>808</v>
      </c>
      <c r="B501" s="96"/>
      <c r="C501" s="97"/>
      <c r="D501" s="98"/>
      <c r="E501" s="98"/>
      <c r="F501" s="97"/>
      <c r="G501" s="97"/>
      <c r="H501" s="97"/>
      <c r="I501" s="99"/>
      <c r="J501" s="97"/>
      <c r="K501" s="97"/>
      <c r="L501" s="99"/>
    </row>
    <row r="502" spans="1:12" s="100" customFormat="1" ht="14.25">
      <c r="A502" s="101" t="s">
        <v>759</v>
      </c>
      <c r="B502" s="126" t="s">
        <v>760</v>
      </c>
      <c r="C502" s="106" t="s">
        <v>761</v>
      </c>
      <c r="D502" s="129" t="s">
        <v>762</v>
      </c>
      <c r="E502" s="129" t="s">
        <v>763</v>
      </c>
      <c r="F502" s="106" t="s">
        <v>732</v>
      </c>
      <c r="G502" s="97"/>
      <c r="H502" s="97"/>
      <c r="I502" s="99"/>
      <c r="J502" s="97"/>
      <c r="K502" s="97"/>
      <c r="L502" s="99"/>
    </row>
    <row r="503" spans="1:12" s="100" customFormat="1" ht="14.25">
      <c r="A503" s="95" t="s">
        <v>768</v>
      </c>
      <c r="B503" s="96">
        <v>5</v>
      </c>
      <c r="C503" s="97">
        <f>SUM(A503-B503)</f>
        <v>53</v>
      </c>
      <c r="D503" s="98">
        <v>5</v>
      </c>
      <c r="E503" s="97">
        <f>SUM(C503-D503)</f>
        <v>48</v>
      </c>
      <c r="F503" s="97">
        <f>E503*100/C503</f>
        <v>90.566037735849051</v>
      </c>
      <c r="G503" s="97"/>
      <c r="H503" s="97"/>
      <c r="I503" s="99"/>
      <c r="J503" s="97"/>
      <c r="K503" s="97"/>
      <c r="L503" s="99"/>
    </row>
    <row r="504" spans="1:12" s="100" customFormat="1" ht="14.25">
      <c r="A504" s="95"/>
      <c r="B504" s="96"/>
      <c r="C504" s="97"/>
      <c r="D504" s="98"/>
      <c r="E504" s="98"/>
      <c r="F504" s="97"/>
      <c r="G504" s="97"/>
      <c r="H504" s="97"/>
      <c r="I504" s="99"/>
      <c r="J504" s="97"/>
      <c r="K504" s="97"/>
      <c r="L504" s="99"/>
    </row>
    <row r="505" spans="1:12" s="100" customFormat="1" ht="14.25">
      <c r="A505" s="102"/>
      <c r="B505" s="103"/>
      <c r="C505" s="103"/>
      <c r="D505" s="104"/>
      <c r="E505" s="104"/>
      <c r="F505" s="130">
        <v>43556</v>
      </c>
      <c r="G505" s="103"/>
      <c r="H505" s="103"/>
      <c r="I505" s="105"/>
      <c r="J505" s="105"/>
      <c r="K505" s="105"/>
      <c r="L505" s="105"/>
    </row>
    <row r="506" spans="1:12" s="100" customFormat="1" ht="14.25">
      <c r="A506" s="95" t="s">
        <v>764</v>
      </c>
      <c r="B506" s="96" t="s">
        <v>52</v>
      </c>
      <c r="C506" s="97" t="s">
        <v>14</v>
      </c>
      <c r="D506" s="98">
        <v>500</v>
      </c>
      <c r="E506" s="98">
        <v>1502</v>
      </c>
      <c r="F506" s="97">
        <v>1512</v>
      </c>
      <c r="G506" s="97">
        <v>1522</v>
      </c>
      <c r="H506" s="97">
        <v>0</v>
      </c>
      <c r="I506" s="99">
        <f t="shared" ref="I506" si="1054">SUM(F506-E506)*D506</f>
        <v>5000</v>
      </c>
      <c r="J506" s="97">
        <f>SUM(G506-F506)*D506</f>
        <v>5000</v>
      </c>
      <c r="K506" s="97">
        <v>0</v>
      </c>
      <c r="L506" s="99">
        <f t="shared" ref="L506" si="1055">SUM(I506:K506)</f>
        <v>10000</v>
      </c>
    </row>
    <row r="507" spans="1:12" s="100" customFormat="1" ht="14.25">
      <c r="A507" s="95" t="s">
        <v>764</v>
      </c>
      <c r="B507" s="96" t="s">
        <v>24</v>
      </c>
      <c r="C507" s="97" t="s">
        <v>18</v>
      </c>
      <c r="D507" s="98">
        <v>500</v>
      </c>
      <c r="E507" s="98">
        <v>880</v>
      </c>
      <c r="F507" s="97">
        <v>874</v>
      </c>
      <c r="G507" s="97">
        <v>0</v>
      </c>
      <c r="H507" s="97">
        <v>0</v>
      </c>
      <c r="I507" s="99">
        <f>SUM(E507-F507)*D507</f>
        <v>3000</v>
      </c>
      <c r="J507" s="97">
        <v>0</v>
      </c>
      <c r="K507" s="97">
        <v>0</v>
      </c>
      <c r="L507" s="99">
        <f t="shared" ref="L507" si="1056">SUM(I507:K507)</f>
        <v>3000</v>
      </c>
    </row>
    <row r="508" spans="1:12" s="100" customFormat="1" ht="14.25">
      <c r="A508" s="95" t="s">
        <v>758</v>
      </c>
      <c r="B508" s="96" t="s">
        <v>243</v>
      </c>
      <c r="C508" s="97" t="s">
        <v>14</v>
      </c>
      <c r="D508" s="98">
        <v>500</v>
      </c>
      <c r="E508" s="98">
        <v>1350</v>
      </c>
      <c r="F508" s="97">
        <v>1360</v>
      </c>
      <c r="G508" s="97">
        <v>1370</v>
      </c>
      <c r="H508" s="97">
        <v>1380</v>
      </c>
      <c r="I508" s="99">
        <f t="shared" ref="I508" si="1057">SUM(F508-E508)*D508</f>
        <v>5000</v>
      </c>
      <c r="J508" s="97">
        <f>SUM(G508-F508)*D508</f>
        <v>5000</v>
      </c>
      <c r="K508" s="97">
        <f t="shared" ref="K508:K513" si="1058">SUM(H508-G508)*D508</f>
        <v>5000</v>
      </c>
      <c r="L508" s="99">
        <f t="shared" ref="L508" si="1059">SUM(I508:K508)</f>
        <v>15000</v>
      </c>
    </row>
    <row r="509" spans="1:12" s="100" customFormat="1" ht="14.25">
      <c r="A509" s="95" t="s">
        <v>758</v>
      </c>
      <c r="B509" s="96" t="s">
        <v>42</v>
      </c>
      <c r="C509" s="97" t="s">
        <v>14</v>
      </c>
      <c r="D509" s="98">
        <v>1000</v>
      </c>
      <c r="E509" s="98">
        <v>485</v>
      </c>
      <c r="F509" s="97">
        <v>489</v>
      </c>
      <c r="G509" s="97">
        <v>0</v>
      </c>
      <c r="H509" s="97">
        <v>0</v>
      </c>
      <c r="I509" s="99">
        <f t="shared" ref="I509" si="1060">SUM(F509-E509)*D509</f>
        <v>4000</v>
      </c>
      <c r="J509" s="97">
        <v>0</v>
      </c>
      <c r="K509" s="97">
        <f t="shared" si="1058"/>
        <v>0</v>
      </c>
      <c r="L509" s="99">
        <f t="shared" ref="L509" si="1061">SUM(I509:K509)</f>
        <v>4000</v>
      </c>
    </row>
    <row r="510" spans="1:12" s="100" customFormat="1" ht="14.25">
      <c r="A510" s="95" t="s">
        <v>757</v>
      </c>
      <c r="B510" s="96" t="s">
        <v>71</v>
      </c>
      <c r="C510" s="97" t="s">
        <v>14</v>
      </c>
      <c r="D510" s="98">
        <v>500</v>
      </c>
      <c r="E510" s="98">
        <v>1625</v>
      </c>
      <c r="F510" s="97">
        <v>1635</v>
      </c>
      <c r="G510" s="97">
        <v>1645</v>
      </c>
      <c r="H510" s="97">
        <v>1655</v>
      </c>
      <c r="I510" s="99">
        <f t="shared" ref="I510:I518" si="1062">SUM(F510-E510)*D510</f>
        <v>5000</v>
      </c>
      <c r="J510" s="97">
        <f>SUM(G510-F510)*D510</f>
        <v>5000</v>
      </c>
      <c r="K510" s="97">
        <f t="shared" si="1058"/>
        <v>5000</v>
      </c>
      <c r="L510" s="99">
        <f t="shared" ref="L510:L518" si="1063">SUM(I510:K510)</f>
        <v>15000</v>
      </c>
    </row>
    <row r="511" spans="1:12" s="100" customFormat="1" ht="14.25">
      <c r="A511" s="95" t="s">
        <v>757</v>
      </c>
      <c r="B511" s="96" t="s">
        <v>664</v>
      </c>
      <c r="C511" s="97" t="s">
        <v>14</v>
      </c>
      <c r="D511" s="98">
        <v>2000</v>
      </c>
      <c r="E511" s="98">
        <v>148.6</v>
      </c>
      <c r="F511" s="97">
        <v>149.6</v>
      </c>
      <c r="G511" s="97">
        <v>150.6</v>
      </c>
      <c r="H511" s="97">
        <v>151</v>
      </c>
      <c r="I511" s="99">
        <f t="shared" si="1062"/>
        <v>2000</v>
      </c>
      <c r="J511" s="97">
        <f>SUM(G511-F511)*D511</f>
        <v>2000</v>
      </c>
      <c r="K511" s="97">
        <f t="shared" si="1058"/>
        <v>800.00000000001137</v>
      </c>
      <c r="L511" s="99">
        <f t="shared" si="1063"/>
        <v>4800.0000000000109</v>
      </c>
    </row>
    <row r="512" spans="1:12" s="100" customFormat="1" ht="14.25">
      <c r="A512" s="95" t="s">
        <v>757</v>
      </c>
      <c r="B512" s="96" t="s">
        <v>193</v>
      </c>
      <c r="C512" s="97" t="s">
        <v>14</v>
      </c>
      <c r="D512" s="98">
        <v>2000</v>
      </c>
      <c r="E512" s="98">
        <v>122</v>
      </c>
      <c r="F512" s="97">
        <v>123</v>
      </c>
      <c r="G512" s="97">
        <v>124</v>
      </c>
      <c r="H512" s="97">
        <v>125</v>
      </c>
      <c r="I512" s="99">
        <f t="shared" si="1062"/>
        <v>2000</v>
      </c>
      <c r="J512" s="97">
        <f>SUM(G512-F512)*D512</f>
        <v>2000</v>
      </c>
      <c r="K512" s="97">
        <f t="shared" si="1058"/>
        <v>2000</v>
      </c>
      <c r="L512" s="99">
        <f t="shared" si="1063"/>
        <v>6000</v>
      </c>
    </row>
    <row r="513" spans="1:12" s="100" customFormat="1" ht="14.25">
      <c r="A513" s="95" t="s">
        <v>757</v>
      </c>
      <c r="B513" s="96" t="s">
        <v>193</v>
      </c>
      <c r="C513" s="97" t="s">
        <v>14</v>
      </c>
      <c r="D513" s="98">
        <v>2000</v>
      </c>
      <c r="E513" s="98">
        <v>126</v>
      </c>
      <c r="F513" s="97">
        <v>127</v>
      </c>
      <c r="G513" s="97">
        <v>0</v>
      </c>
      <c r="H513" s="97">
        <v>0</v>
      </c>
      <c r="I513" s="99">
        <f t="shared" si="1062"/>
        <v>2000</v>
      </c>
      <c r="J513" s="97">
        <v>0</v>
      </c>
      <c r="K513" s="97">
        <f t="shared" si="1058"/>
        <v>0</v>
      </c>
      <c r="L513" s="99">
        <f t="shared" si="1063"/>
        <v>2000</v>
      </c>
    </row>
    <row r="514" spans="1:12" s="100" customFormat="1" ht="14.25">
      <c r="A514" s="95" t="s">
        <v>755</v>
      </c>
      <c r="B514" s="96" t="s">
        <v>756</v>
      </c>
      <c r="C514" s="97" t="s">
        <v>14</v>
      </c>
      <c r="D514" s="98">
        <v>500</v>
      </c>
      <c r="E514" s="98">
        <v>1133.5</v>
      </c>
      <c r="F514" s="97">
        <v>1143</v>
      </c>
      <c r="G514" s="97">
        <v>0</v>
      </c>
      <c r="H514" s="97">
        <v>0</v>
      </c>
      <c r="I514" s="99">
        <f t="shared" si="1062"/>
        <v>4750</v>
      </c>
      <c r="J514" s="97">
        <v>0</v>
      </c>
      <c r="K514" s="97">
        <v>0</v>
      </c>
      <c r="L514" s="99">
        <f t="shared" si="1063"/>
        <v>4750</v>
      </c>
    </row>
    <row r="515" spans="1:12" s="100" customFormat="1" ht="14.25">
      <c r="A515" s="95" t="s">
        <v>755</v>
      </c>
      <c r="B515" s="96" t="s">
        <v>339</v>
      </c>
      <c r="C515" s="97" t="s">
        <v>14</v>
      </c>
      <c r="D515" s="98">
        <v>2000</v>
      </c>
      <c r="E515" s="98">
        <v>135</v>
      </c>
      <c r="F515" s="97">
        <v>136</v>
      </c>
      <c r="G515" s="97">
        <v>137</v>
      </c>
      <c r="H515" s="97">
        <v>0</v>
      </c>
      <c r="I515" s="99">
        <f t="shared" si="1062"/>
        <v>2000</v>
      </c>
      <c r="J515" s="97">
        <f>SUM(G515-F515)*D515</f>
        <v>2000</v>
      </c>
      <c r="K515" s="97">
        <v>0</v>
      </c>
      <c r="L515" s="99">
        <f t="shared" si="1063"/>
        <v>4000</v>
      </c>
    </row>
    <row r="516" spans="1:12" s="100" customFormat="1" ht="14.25">
      <c r="A516" s="95" t="s">
        <v>755</v>
      </c>
      <c r="B516" s="96" t="s">
        <v>30</v>
      </c>
      <c r="C516" s="97" t="s">
        <v>14</v>
      </c>
      <c r="D516" s="98">
        <v>2000</v>
      </c>
      <c r="E516" s="98">
        <v>133</v>
      </c>
      <c r="F516" s="97">
        <v>134</v>
      </c>
      <c r="G516" s="97">
        <v>135</v>
      </c>
      <c r="H516" s="97">
        <v>136</v>
      </c>
      <c r="I516" s="99">
        <f t="shared" si="1062"/>
        <v>2000</v>
      </c>
      <c r="J516" s="97">
        <f>SUM(G516-F516)*D516</f>
        <v>2000</v>
      </c>
      <c r="K516" s="97">
        <f>SUM(H516-G516)*D516</f>
        <v>2000</v>
      </c>
      <c r="L516" s="99">
        <f t="shared" si="1063"/>
        <v>6000</v>
      </c>
    </row>
    <row r="517" spans="1:12" s="100" customFormat="1" ht="14.25">
      <c r="A517" s="95" t="s">
        <v>755</v>
      </c>
      <c r="B517" s="96" t="s">
        <v>193</v>
      </c>
      <c r="C517" s="97" t="s">
        <v>14</v>
      </c>
      <c r="D517" s="98">
        <v>2000</v>
      </c>
      <c r="E517" s="98">
        <v>109.5</v>
      </c>
      <c r="F517" s="97">
        <v>110.5</v>
      </c>
      <c r="G517" s="97">
        <v>111.5</v>
      </c>
      <c r="H517" s="97">
        <v>112.5</v>
      </c>
      <c r="I517" s="99">
        <f t="shared" si="1062"/>
        <v>2000</v>
      </c>
      <c r="J517" s="97">
        <f>SUM(G517-F517)*D517</f>
        <v>2000</v>
      </c>
      <c r="K517" s="97">
        <f>SUM(H517-G517)*D517</f>
        <v>2000</v>
      </c>
      <c r="L517" s="99">
        <f t="shared" si="1063"/>
        <v>6000</v>
      </c>
    </row>
    <row r="518" spans="1:12" s="100" customFormat="1" ht="14.25">
      <c r="A518" s="95" t="s">
        <v>755</v>
      </c>
      <c r="B518" s="96" t="s">
        <v>74</v>
      </c>
      <c r="C518" s="97" t="s">
        <v>14</v>
      </c>
      <c r="D518" s="98">
        <v>500</v>
      </c>
      <c r="E518" s="98">
        <v>1706</v>
      </c>
      <c r="F518" s="97">
        <v>1706</v>
      </c>
      <c r="G518" s="97">
        <v>0</v>
      </c>
      <c r="H518" s="97">
        <v>0</v>
      </c>
      <c r="I518" s="99">
        <f t="shared" si="1062"/>
        <v>0</v>
      </c>
      <c r="J518" s="97">
        <v>0</v>
      </c>
      <c r="K518" s="97">
        <v>0</v>
      </c>
      <c r="L518" s="99">
        <f t="shared" si="1063"/>
        <v>0</v>
      </c>
    </row>
    <row r="519" spans="1:12" s="100" customFormat="1" ht="14.25">
      <c r="A519" s="95" t="s">
        <v>754</v>
      </c>
      <c r="B519" s="96" t="s">
        <v>193</v>
      </c>
      <c r="C519" s="97" t="s">
        <v>14</v>
      </c>
      <c r="D519" s="98">
        <v>2000</v>
      </c>
      <c r="E519" s="98">
        <v>107</v>
      </c>
      <c r="F519" s="97">
        <v>108.25</v>
      </c>
      <c r="G519" s="97">
        <v>0</v>
      </c>
      <c r="H519" s="97">
        <v>0</v>
      </c>
      <c r="I519" s="99">
        <f t="shared" ref="I519" si="1064">SUM(F519-E519)*D519</f>
        <v>2500</v>
      </c>
      <c r="J519" s="97">
        <v>0</v>
      </c>
      <c r="K519" s="97">
        <v>0</v>
      </c>
      <c r="L519" s="99">
        <f t="shared" ref="L519" si="1065">SUM(I519:K519)</f>
        <v>2500</v>
      </c>
    </row>
    <row r="520" spans="1:12" s="100" customFormat="1" ht="14.25">
      <c r="A520" s="95" t="s">
        <v>754</v>
      </c>
      <c r="B520" s="96" t="s">
        <v>313</v>
      </c>
      <c r="C520" s="97" t="s">
        <v>14</v>
      </c>
      <c r="D520" s="98">
        <v>500</v>
      </c>
      <c r="E520" s="98">
        <v>727.5</v>
      </c>
      <c r="F520" s="97">
        <v>727.5</v>
      </c>
      <c r="G520" s="97">
        <v>0</v>
      </c>
      <c r="H520" s="97">
        <v>0</v>
      </c>
      <c r="I520" s="99">
        <f t="shared" ref="I520" si="1066">SUM(F520-E520)*D520</f>
        <v>0</v>
      </c>
      <c r="J520" s="97">
        <v>0</v>
      </c>
      <c r="K520" s="97">
        <v>0</v>
      </c>
      <c r="L520" s="99">
        <f t="shared" ref="L520" si="1067">SUM(I520:K520)</f>
        <v>0</v>
      </c>
    </row>
    <row r="521" spans="1:12" s="100" customFormat="1" ht="14.25">
      <c r="A521" s="95" t="s">
        <v>754</v>
      </c>
      <c r="B521" s="96" t="s">
        <v>305</v>
      </c>
      <c r="C521" s="97" t="s">
        <v>14</v>
      </c>
      <c r="D521" s="98">
        <v>500</v>
      </c>
      <c r="E521" s="98">
        <v>1025</v>
      </c>
      <c r="F521" s="97">
        <v>1025</v>
      </c>
      <c r="G521" s="97">
        <v>0</v>
      </c>
      <c r="H521" s="97">
        <v>0</v>
      </c>
      <c r="I521" s="99">
        <f t="shared" ref="I521" si="1068">SUM(F521-E521)*D521</f>
        <v>0</v>
      </c>
      <c r="J521" s="97">
        <v>0</v>
      </c>
      <c r="K521" s="97">
        <v>0</v>
      </c>
      <c r="L521" s="99">
        <f t="shared" ref="L521" si="1069">SUM(I521:K521)</f>
        <v>0</v>
      </c>
    </row>
    <row r="522" spans="1:12" s="100" customFormat="1" ht="14.25">
      <c r="A522" s="95" t="s">
        <v>753</v>
      </c>
      <c r="B522" s="96" t="s">
        <v>71</v>
      </c>
      <c r="C522" s="97" t="s">
        <v>14</v>
      </c>
      <c r="D522" s="98">
        <v>1000</v>
      </c>
      <c r="E522" s="98">
        <v>1685</v>
      </c>
      <c r="F522" s="97">
        <v>1695</v>
      </c>
      <c r="G522" s="97">
        <v>0</v>
      </c>
      <c r="H522" s="97">
        <v>0</v>
      </c>
      <c r="I522" s="99">
        <f t="shared" ref="I522" si="1070">SUM(F522-E522)*D522</f>
        <v>10000</v>
      </c>
      <c r="J522" s="97">
        <v>0</v>
      </c>
      <c r="K522" s="97">
        <v>0</v>
      </c>
      <c r="L522" s="99">
        <f t="shared" ref="L522" si="1071">SUM(I522:K522)</f>
        <v>10000</v>
      </c>
    </row>
    <row r="523" spans="1:12" s="100" customFormat="1" ht="14.25">
      <c r="A523" s="95" t="s">
        <v>753</v>
      </c>
      <c r="B523" s="96" t="s">
        <v>161</v>
      </c>
      <c r="C523" s="97" t="s">
        <v>14</v>
      </c>
      <c r="D523" s="98">
        <v>2000</v>
      </c>
      <c r="E523" s="98">
        <v>199.5</v>
      </c>
      <c r="F523" s="97">
        <v>201.5</v>
      </c>
      <c r="G523" s="97">
        <v>203.9</v>
      </c>
      <c r="H523" s="97">
        <v>0</v>
      </c>
      <c r="I523" s="99">
        <f t="shared" ref="I523" si="1072">SUM(F523-E523)*D523</f>
        <v>4000</v>
      </c>
      <c r="J523" s="97">
        <f>SUM(G523-F523)*D523</f>
        <v>4800.0000000000109</v>
      </c>
      <c r="K523" s="97">
        <v>0</v>
      </c>
      <c r="L523" s="99">
        <f t="shared" ref="L523" si="1073">SUM(I523:K523)</f>
        <v>8800.0000000000109</v>
      </c>
    </row>
    <row r="524" spans="1:12" s="100" customFormat="1" ht="14.25">
      <c r="A524" s="95" t="s">
        <v>753</v>
      </c>
      <c r="B524" s="96" t="s">
        <v>279</v>
      </c>
      <c r="C524" s="97" t="s">
        <v>18</v>
      </c>
      <c r="D524" s="98">
        <v>2000</v>
      </c>
      <c r="E524" s="98">
        <v>123.8</v>
      </c>
      <c r="F524" s="97">
        <v>122.8</v>
      </c>
      <c r="G524" s="97">
        <v>121.8</v>
      </c>
      <c r="H524" s="97">
        <v>0</v>
      </c>
      <c r="I524" s="99">
        <f>SUM(E524-F524)*D524</f>
        <v>2000</v>
      </c>
      <c r="J524" s="97">
        <f>SUM(F524-G524)*D524</f>
        <v>2000</v>
      </c>
      <c r="K524" s="97">
        <v>0</v>
      </c>
      <c r="L524" s="99">
        <f t="shared" ref="L524" si="1074">SUM(I524:K524)</f>
        <v>4000</v>
      </c>
    </row>
    <row r="525" spans="1:12" s="100" customFormat="1" ht="14.25">
      <c r="A525" s="95" t="s">
        <v>752</v>
      </c>
      <c r="B525" s="96" t="s">
        <v>71</v>
      </c>
      <c r="C525" s="97" t="s">
        <v>14</v>
      </c>
      <c r="D525" s="98">
        <v>500</v>
      </c>
      <c r="E525" s="98">
        <v>1685</v>
      </c>
      <c r="F525" s="97">
        <v>1696</v>
      </c>
      <c r="G525" s="97">
        <v>0</v>
      </c>
      <c r="H525" s="97">
        <v>0</v>
      </c>
      <c r="I525" s="99">
        <f t="shared" ref="I525" si="1075">SUM(F525-E525)*D525</f>
        <v>5500</v>
      </c>
      <c r="J525" s="97">
        <v>0</v>
      </c>
      <c r="K525" s="97">
        <f t="shared" ref="K525" si="1076">SUM(H525-G525)*D525</f>
        <v>0</v>
      </c>
      <c r="L525" s="99">
        <f t="shared" ref="L525" si="1077">SUM(I525:K525)</f>
        <v>5500</v>
      </c>
    </row>
    <row r="526" spans="1:12" s="100" customFormat="1" ht="14.25">
      <c r="A526" s="95" t="s">
        <v>752</v>
      </c>
      <c r="B526" s="96" t="s">
        <v>670</v>
      </c>
      <c r="C526" s="97" t="s">
        <v>14</v>
      </c>
      <c r="D526" s="98">
        <v>2000</v>
      </c>
      <c r="E526" s="98">
        <v>137</v>
      </c>
      <c r="F526" s="97">
        <v>135.5</v>
      </c>
      <c r="G526" s="97">
        <v>0</v>
      </c>
      <c r="H526" s="97">
        <v>0</v>
      </c>
      <c r="I526" s="99">
        <f t="shared" ref="I526" si="1078">SUM(F526-E526)*D526</f>
        <v>-3000</v>
      </c>
      <c r="J526" s="97">
        <v>0</v>
      </c>
      <c r="K526" s="97">
        <f t="shared" ref="K526" si="1079">SUM(H526-G526)*D526</f>
        <v>0</v>
      </c>
      <c r="L526" s="99">
        <f t="shared" ref="L526" si="1080">SUM(I526:K526)</f>
        <v>-3000</v>
      </c>
    </row>
    <row r="527" spans="1:12" s="100" customFormat="1" ht="14.25">
      <c r="A527" s="95" t="s">
        <v>752</v>
      </c>
      <c r="B527" s="96" t="s">
        <v>672</v>
      </c>
      <c r="C527" s="97" t="s">
        <v>14</v>
      </c>
      <c r="D527" s="98">
        <v>2000</v>
      </c>
      <c r="E527" s="98">
        <v>154</v>
      </c>
      <c r="F527" s="97">
        <v>154</v>
      </c>
      <c r="G527" s="97">
        <v>0</v>
      </c>
      <c r="H527" s="97">
        <v>0</v>
      </c>
      <c r="I527" s="99">
        <f t="shared" ref="I527" si="1081">SUM(F527-E527)*D527</f>
        <v>0</v>
      </c>
      <c r="J527" s="97">
        <v>0</v>
      </c>
      <c r="K527" s="97">
        <f t="shared" ref="K527" si="1082">SUM(H527-G527)*D527</f>
        <v>0</v>
      </c>
      <c r="L527" s="99">
        <f t="shared" ref="L527" si="1083">SUM(I527:K527)</f>
        <v>0</v>
      </c>
    </row>
    <row r="528" spans="1:12" s="100" customFormat="1" ht="14.25">
      <c r="A528" s="95" t="s">
        <v>750</v>
      </c>
      <c r="B528" s="96" t="s">
        <v>751</v>
      </c>
      <c r="C528" s="97" t="s">
        <v>14</v>
      </c>
      <c r="D528" s="98">
        <v>500</v>
      </c>
      <c r="E528" s="98">
        <v>1780</v>
      </c>
      <c r="F528" s="97">
        <v>1790</v>
      </c>
      <c r="G528" s="97">
        <v>1800</v>
      </c>
      <c r="H528" s="97">
        <v>1810</v>
      </c>
      <c r="I528" s="99">
        <f t="shared" ref="I528" si="1084">SUM(F528-E528)*D528</f>
        <v>5000</v>
      </c>
      <c r="J528" s="97">
        <f>SUM(G528-F528)*D528</f>
        <v>5000</v>
      </c>
      <c r="K528" s="97">
        <f t="shared" ref="K528" si="1085">SUM(H528-G528)*D528</f>
        <v>5000</v>
      </c>
      <c r="L528" s="99">
        <f t="shared" ref="L528" si="1086">SUM(I528:K528)</f>
        <v>15000</v>
      </c>
    </row>
    <row r="529" spans="1:12" s="100" customFormat="1" ht="14.25">
      <c r="A529" s="95" t="s">
        <v>750</v>
      </c>
      <c r="B529" s="96" t="s">
        <v>664</v>
      </c>
      <c r="C529" s="97" t="s">
        <v>14</v>
      </c>
      <c r="D529" s="98">
        <v>2000</v>
      </c>
      <c r="E529" s="98">
        <v>174.55</v>
      </c>
      <c r="F529" s="97">
        <v>176</v>
      </c>
      <c r="G529" s="97">
        <v>0</v>
      </c>
      <c r="H529" s="97">
        <v>0</v>
      </c>
      <c r="I529" s="99">
        <f t="shared" ref="I529" si="1087">SUM(F529-E529)*D529</f>
        <v>2899.9999999999773</v>
      </c>
      <c r="J529" s="97">
        <v>0</v>
      </c>
      <c r="K529" s="97">
        <v>0</v>
      </c>
      <c r="L529" s="99">
        <f t="shared" ref="L529" si="1088">SUM(I529:K529)</f>
        <v>2899.9999999999773</v>
      </c>
    </row>
    <row r="530" spans="1:12" s="100" customFormat="1" ht="14.25">
      <c r="A530" s="95" t="s">
        <v>750</v>
      </c>
      <c r="B530" s="96" t="s">
        <v>284</v>
      </c>
      <c r="C530" s="97" t="s">
        <v>14</v>
      </c>
      <c r="D530" s="98">
        <v>2000</v>
      </c>
      <c r="E530" s="98">
        <v>89.25</v>
      </c>
      <c r="F530" s="97">
        <v>90</v>
      </c>
      <c r="G530" s="97">
        <v>91</v>
      </c>
      <c r="H530" s="97">
        <v>0</v>
      </c>
      <c r="I530" s="99">
        <f t="shared" ref="I530" si="1089">SUM(F530-E530)*D530</f>
        <v>1500</v>
      </c>
      <c r="J530" s="97">
        <f>SUM(G530-F530)*D530</f>
        <v>2000</v>
      </c>
      <c r="K530" s="97">
        <v>0</v>
      </c>
      <c r="L530" s="99">
        <f t="shared" ref="L530" si="1090">SUM(I530:K530)</f>
        <v>3500</v>
      </c>
    </row>
    <row r="531" spans="1:12" s="100" customFormat="1" ht="14.25">
      <c r="A531" s="95" t="s">
        <v>750</v>
      </c>
      <c r="B531" s="96" t="s">
        <v>30</v>
      </c>
      <c r="C531" s="97" t="s">
        <v>14</v>
      </c>
      <c r="D531" s="98">
        <v>2000</v>
      </c>
      <c r="E531" s="98">
        <v>133</v>
      </c>
      <c r="F531" s="97">
        <v>134</v>
      </c>
      <c r="G531" s="97">
        <v>0</v>
      </c>
      <c r="H531" s="97">
        <v>0</v>
      </c>
      <c r="I531" s="99">
        <f t="shared" ref="I531" si="1091">SUM(F531-E531)*D531</f>
        <v>2000</v>
      </c>
      <c r="J531" s="97">
        <v>0</v>
      </c>
      <c r="K531" s="97">
        <f t="shared" ref="K531" si="1092">SUM(H531-G531)*D531</f>
        <v>0</v>
      </c>
      <c r="L531" s="99">
        <f t="shared" ref="L531" si="1093">SUM(I531:K531)</f>
        <v>2000</v>
      </c>
    </row>
    <row r="532" spans="1:12" s="100" customFormat="1" ht="14.25">
      <c r="A532" s="95" t="s">
        <v>749</v>
      </c>
      <c r="B532" s="96" t="s">
        <v>160</v>
      </c>
      <c r="C532" s="97" t="s">
        <v>14</v>
      </c>
      <c r="D532" s="98">
        <v>1000</v>
      </c>
      <c r="E532" s="98">
        <v>475</v>
      </c>
      <c r="F532" s="97">
        <v>478.3</v>
      </c>
      <c r="G532" s="97">
        <v>0</v>
      </c>
      <c r="H532" s="97">
        <v>0</v>
      </c>
      <c r="I532" s="99">
        <f t="shared" ref="I532" si="1094">SUM(F532-E532)*D532</f>
        <v>3300.0000000000114</v>
      </c>
      <c r="J532" s="97">
        <v>0</v>
      </c>
      <c r="K532" s="97">
        <f t="shared" ref="K532" si="1095">SUM(H532-G532)*D532</f>
        <v>0</v>
      </c>
      <c r="L532" s="99">
        <f t="shared" ref="L532" si="1096">SUM(I532:K532)</f>
        <v>3300.0000000000114</v>
      </c>
    </row>
    <row r="533" spans="1:12" s="100" customFormat="1" ht="14.25">
      <c r="A533" s="95" t="s">
        <v>749</v>
      </c>
      <c r="B533" s="96" t="s">
        <v>723</v>
      </c>
      <c r="C533" s="97" t="s">
        <v>14</v>
      </c>
      <c r="D533" s="98">
        <v>500</v>
      </c>
      <c r="E533" s="98">
        <v>623</v>
      </c>
      <c r="F533" s="97">
        <v>625.5</v>
      </c>
      <c r="G533" s="97">
        <v>0</v>
      </c>
      <c r="H533" s="97">
        <v>0</v>
      </c>
      <c r="I533" s="99">
        <f t="shared" ref="I533" si="1097">SUM(F533-E533)*D533</f>
        <v>1250</v>
      </c>
      <c r="J533" s="97">
        <v>0</v>
      </c>
      <c r="K533" s="97">
        <f t="shared" ref="K533" si="1098">SUM(H533-G533)*D533</f>
        <v>0</v>
      </c>
      <c r="L533" s="99">
        <f t="shared" ref="L533" si="1099">SUM(I533:K533)</f>
        <v>1250</v>
      </c>
    </row>
    <row r="534" spans="1:12" s="100" customFormat="1" ht="14.25">
      <c r="A534" s="95" t="s">
        <v>749</v>
      </c>
      <c r="B534" s="96" t="s">
        <v>30</v>
      </c>
      <c r="C534" s="97" t="s">
        <v>14</v>
      </c>
      <c r="D534" s="98">
        <v>2000</v>
      </c>
      <c r="E534" s="98">
        <v>128</v>
      </c>
      <c r="F534" s="97">
        <v>129</v>
      </c>
      <c r="G534" s="97">
        <v>0</v>
      </c>
      <c r="H534" s="97">
        <v>0</v>
      </c>
      <c r="I534" s="99">
        <f t="shared" ref="I534" si="1100">SUM(F534-E534)*D534</f>
        <v>2000</v>
      </c>
      <c r="J534" s="97">
        <v>0</v>
      </c>
      <c r="K534" s="97">
        <f t="shared" ref="K534" si="1101">SUM(H534-G534)*D534</f>
        <v>0</v>
      </c>
      <c r="L534" s="99">
        <f t="shared" ref="L534" si="1102">SUM(I534:K534)</f>
        <v>2000</v>
      </c>
    </row>
    <row r="535" spans="1:12" s="100" customFormat="1" ht="14.25">
      <c r="A535" s="95" t="s">
        <v>746</v>
      </c>
      <c r="B535" s="96" t="s">
        <v>30</v>
      </c>
      <c r="C535" s="97" t="s">
        <v>14</v>
      </c>
      <c r="D535" s="98">
        <v>2000</v>
      </c>
      <c r="E535" s="98">
        <v>98.5</v>
      </c>
      <c r="F535" s="97">
        <v>99.5</v>
      </c>
      <c r="G535" s="97">
        <v>100.5</v>
      </c>
      <c r="H535" s="97">
        <v>101.5</v>
      </c>
      <c r="I535" s="99">
        <f t="shared" ref="I535" si="1103">SUM(F535-E535)*D535</f>
        <v>2000</v>
      </c>
      <c r="J535" s="97">
        <f>SUM(G535-F535)*D535</f>
        <v>2000</v>
      </c>
      <c r="K535" s="97">
        <f t="shared" ref="K535" si="1104">SUM(H535-G535)*D535</f>
        <v>2000</v>
      </c>
      <c r="L535" s="99">
        <f t="shared" ref="L535" si="1105">SUM(I535:K535)</f>
        <v>6000</v>
      </c>
    </row>
    <row r="536" spans="1:12" s="100" customFormat="1" ht="14.25">
      <c r="A536" s="95" t="s">
        <v>746</v>
      </c>
      <c r="B536" s="96" t="s">
        <v>747</v>
      </c>
      <c r="C536" s="97" t="s">
        <v>14</v>
      </c>
      <c r="D536" s="98">
        <v>500</v>
      </c>
      <c r="E536" s="98">
        <v>636</v>
      </c>
      <c r="F536" s="97">
        <v>642</v>
      </c>
      <c r="G536" s="97">
        <v>650</v>
      </c>
      <c r="H536" s="97">
        <v>660</v>
      </c>
      <c r="I536" s="99">
        <f t="shared" ref="I536" si="1106">SUM(F536-E536)*D536</f>
        <v>3000</v>
      </c>
      <c r="J536" s="97">
        <f>SUM(G536-F536)*D536</f>
        <v>4000</v>
      </c>
      <c r="K536" s="97">
        <f t="shared" ref="K536" si="1107">SUM(H536-G536)*D536</f>
        <v>5000</v>
      </c>
      <c r="L536" s="99">
        <f t="shared" ref="L536" si="1108">SUM(I536:K536)</f>
        <v>12000</v>
      </c>
    </row>
    <row r="537" spans="1:12" s="100" customFormat="1" ht="14.25">
      <c r="A537" s="95" t="s">
        <v>746</v>
      </c>
      <c r="B537" s="96" t="s">
        <v>24</v>
      </c>
      <c r="C537" s="97" t="s">
        <v>14</v>
      </c>
      <c r="D537" s="98">
        <v>500</v>
      </c>
      <c r="E537" s="98">
        <v>974</v>
      </c>
      <c r="F537" s="97">
        <v>982</v>
      </c>
      <c r="G537" s="97">
        <v>0</v>
      </c>
      <c r="H537" s="97">
        <v>0</v>
      </c>
      <c r="I537" s="99">
        <f t="shared" ref="I537" si="1109">SUM(F537-E537)*D537</f>
        <v>4000</v>
      </c>
      <c r="J537" s="97">
        <v>0</v>
      </c>
      <c r="K537" s="97">
        <f t="shared" ref="K537" si="1110">SUM(H537-G537)*D537</f>
        <v>0</v>
      </c>
      <c r="L537" s="99">
        <f t="shared" ref="L537" si="1111">SUM(I537:K537)</f>
        <v>4000</v>
      </c>
    </row>
    <row r="538" spans="1:12" s="100" customFormat="1" ht="14.25">
      <c r="A538" s="95" t="s">
        <v>746</v>
      </c>
      <c r="B538" s="96" t="s">
        <v>739</v>
      </c>
      <c r="C538" s="97" t="s">
        <v>14</v>
      </c>
      <c r="D538" s="98">
        <v>500</v>
      </c>
      <c r="E538" s="98">
        <v>1340</v>
      </c>
      <c r="F538" s="97">
        <v>1353</v>
      </c>
      <c r="G538" s="97">
        <v>0</v>
      </c>
      <c r="H538" s="97">
        <v>0</v>
      </c>
      <c r="I538" s="99">
        <f t="shared" ref="I538" si="1112">SUM(F538-E538)*D538</f>
        <v>6500</v>
      </c>
      <c r="J538" s="97">
        <v>0</v>
      </c>
      <c r="K538" s="97">
        <f t="shared" ref="K538" si="1113">SUM(H538-G538)*D538</f>
        <v>0</v>
      </c>
      <c r="L538" s="99">
        <f t="shared" ref="L538" si="1114">SUM(I538:K538)</f>
        <v>6500</v>
      </c>
    </row>
    <row r="539" spans="1:12" s="100" customFormat="1" ht="14.25">
      <c r="A539" s="95" t="s">
        <v>744</v>
      </c>
      <c r="B539" s="96" t="s">
        <v>745</v>
      </c>
      <c r="C539" s="97" t="s">
        <v>14</v>
      </c>
      <c r="D539" s="98">
        <v>500</v>
      </c>
      <c r="E539" s="98">
        <v>778</v>
      </c>
      <c r="F539" s="97">
        <v>784</v>
      </c>
      <c r="G539" s="97">
        <v>0</v>
      </c>
      <c r="H539" s="97">
        <v>0</v>
      </c>
      <c r="I539" s="99">
        <f t="shared" ref="I539" si="1115">SUM(F539-E539)*D539</f>
        <v>3000</v>
      </c>
      <c r="J539" s="97">
        <v>0</v>
      </c>
      <c r="K539" s="97">
        <f t="shared" ref="K539" si="1116">SUM(H539-G539)*D539</f>
        <v>0</v>
      </c>
      <c r="L539" s="99">
        <f t="shared" ref="L539" si="1117">SUM(I539:K539)</f>
        <v>3000</v>
      </c>
    </row>
    <row r="540" spans="1:12" s="100" customFormat="1" ht="14.25">
      <c r="A540" s="95" t="s">
        <v>744</v>
      </c>
      <c r="B540" s="96" t="s">
        <v>85</v>
      </c>
      <c r="C540" s="97" t="s">
        <v>14</v>
      </c>
      <c r="D540" s="98">
        <v>1000</v>
      </c>
      <c r="E540" s="98">
        <v>334</v>
      </c>
      <c r="F540" s="97">
        <v>337</v>
      </c>
      <c r="G540" s="97">
        <v>0</v>
      </c>
      <c r="H540" s="97">
        <v>0</v>
      </c>
      <c r="I540" s="99">
        <f t="shared" ref="I540:I541" si="1118">SUM(F540-E540)*D540</f>
        <v>3000</v>
      </c>
      <c r="J540" s="97">
        <v>0</v>
      </c>
      <c r="K540" s="97">
        <f t="shared" ref="K540" si="1119">SUM(H540-G540)*D540</f>
        <v>0</v>
      </c>
      <c r="L540" s="99">
        <f t="shared" ref="L540" si="1120">SUM(I540:K540)</f>
        <v>3000</v>
      </c>
    </row>
    <row r="541" spans="1:12" s="100" customFormat="1" ht="14.25">
      <c r="A541" s="95" t="s">
        <v>742</v>
      </c>
      <c r="B541" s="96" t="s">
        <v>30</v>
      </c>
      <c r="C541" s="97" t="s">
        <v>14</v>
      </c>
      <c r="D541" s="98">
        <v>2000</v>
      </c>
      <c r="E541" s="98">
        <v>94</v>
      </c>
      <c r="F541" s="97">
        <v>95</v>
      </c>
      <c r="G541" s="97">
        <v>96</v>
      </c>
      <c r="H541" s="97">
        <v>96.8</v>
      </c>
      <c r="I541" s="99">
        <f t="shared" si="1118"/>
        <v>2000</v>
      </c>
      <c r="J541" s="97">
        <f>SUM(G541-F541)*D541</f>
        <v>2000</v>
      </c>
      <c r="K541" s="97">
        <f t="shared" ref="K541" si="1121">SUM(H541-G541)*D541</f>
        <v>1599.9999999999943</v>
      </c>
      <c r="L541" s="99">
        <f t="shared" ref="L541" si="1122">SUM(I541:K541)</f>
        <v>5599.9999999999945</v>
      </c>
    </row>
    <row r="542" spans="1:12" s="100" customFormat="1" ht="14.25">
      <c r="A542" s="95" t="s">
        <v>742</v>
      </c>
      <c r="B542" s="96" t="s">
        <v>673</v>
      </c>
      <c r="C542" s="97" t="s">
        <v>14</v>
      </c>
      <c r="D542" s="98">
        <v>500</v>
      </c>
      <c r="E542" s="98">
        <v>554</v>
      </c>
      <c r="F542" s="97">
        <v>558</v>
      </c>
      <c r="G542" s="97">
        <v>562</v>
      </c>
      <c r="H542" s="97">
        <v>566</v>
      </c>
      <c r="I542" s="99">
        <f t="shared" ref="I542" si="1123">SUM(F542-E542)*D542</f>
        <v>2000</v>
      </c>
      <c r="J542" s="97">
        <f>SUM(G542-F542)*D542</f>
        <v>2000</v>
      </c>
      <c r="K542" s="97">
        <f t="shared" ref="K542" si="1124">SUM(H542-G542)*D542</f>
        <v>2000</v>
      </c>
      <c r="L542" s="99">
        <f t="shared" ref="L542" si="1125">SUM(I542:K542)</f>
        <v>6000</v>
      </c>
    </row>
    <row r="543" spans="1:12" s="100" customFormat="1" ht="14.25">
      <c r="A543" s="95" t="s">
        <v>742</v>
      </c>
      <c r="B543" s="96" t="s">
        <v>743</v>
      </c>
      <c r="C543" s="97" t="s">
        <v>14</v>
      </c>
      <c r="D543" s="98">
        <v>2000</v>
      </c>
      <c r="E543" s="98">
        <v>47.5</v>
      </c>
      <c r="F543" s="97">
        <v>47.5</v>
      </c>
      <c r="G543" s="97">
        <v>0</v>
      </c>
      <c r="H543" s="97">
        <v>0</v>
      </c>
      <c r="I543" s="99">
        <f t="shared" ref="I543" si="1126">SUM(F543-E543)*D543</f>
        <v>0</v>
      </c>
      <c r="J543" s="97">
        <v>0</v>
      </c>
      <c r="K543" s="97">
        <f t="shared" ref="K543" si="1127">SUM(H543-G543)*D543</f>
        <v>0</v>
      </c>
      <c r="L543" s="99">
        <f t="shared" ref="L543" si="1128">SUM(I543:K543)</f>
        <v>0</v>
      </c>
    </row>
    <row r="544" spans="1:12" s="100" customFormat="1" ht="14.25">
      <c r="A544" s="95" t="s">
        <v>741</v>
      </c>
      <c r="B544" s="96" t="s">
        <v>83</v>
      </c>
      <c r="C544" s="97" t="s">
        <v>14</v>
      </c>
      <c r="D544" s="98">
        <v>2000</v>
      </c>
      <c r="E544" s="98">
        <v>268</v>
      </c>
      <c r="F544" s="97">
        <v>269.5</v>
      </c>
      <c r="G544" s="97">
        <v>271.5</v>
      </c>
      <c r="H544" s="97">
        <v>0</v>
      </c>
      <c r="I544" s="99">
        <f t="shared" ref="I544" si="1129">SUM(F544-E544)*D544</f>
        <v>3000</v>
      </c>
      <c r="J544" s="97">
        <f>SUM(G544-F544)*D544</f>
        <v>4000</v>
      </c>
      <c r="K544" s="97">
        <v>0</v>
      </c>
      <c r="L544" s="99">
        <f t="shared" ref="L544" si="1130">SUM(I544:K544)</f>
        <v>7000</v>
      </c>
    </row>
    <row r="545" spans="1:12" s="100" customFormat="1" ht="14.25">
      <c r="A545" s="95" t="s">
        <v>741</v>
      </c>
      <c r="B545" s="96" t="s">
        <v>291</v>
      </c>
      <c r="C545" s="97" t="s">
        <v>14</v>
      </c>
      <c r="D545" s="98">
        <v>500</v>
      </c>
      <c r="E545" s="98">
        <v>1220</v>
      </c>
      <c r="F545" s="97">
        <v>1231.5</v>
      </c>
      <c r="G545" s="97">
        <v>0</v>
      </c>
      <c r="H545" s="97">
        <v>0</v>
      </c>
      <c r="I545" s="99">
        <f t="shared" ref="I545" si="1131">SUM(F545-E545)*D545</f>
        <v>5750</v>
      </c>
      <c r="J545" s="97">
        <v>0</v>
      </c>
      <c r="K545" s="97">
        <f t="shared" ref="K545" si="1132">SUM(H545-G545)*D545</f>
        <v>0</v>
      </c>
      <c r="L545" s="99">
        <f t="shared" ref="L545" si="1133">SUM(I545:K545)</f>
        <v>5750</v>
      </c>
    </row>
    <row r="546" spans="1:12" s="100" customFormat="1" ht="14.25">
      <c r="A546" s="95" t="s">
        <v>741</v>
      </c>
      <c r="B546" s="96" t="s">
        <v>62</v>
      </c>
      <c r="C546" s="97" t="s">
        <v>14</v>
      </c>
      <c r="D546" s="98">
        <v>2000</v>
      </c>
      <c r="E546" s="98">
        <v>221</v>
      </c>
      <c r="F546" s="97">
        <v>223</v>
      </c>
      <c r="G546" s="97">
        <v>0</v>
      </c>
      <c r="H546" s="97">
        <v>0</v>
      </c>
      <c r="I546" s="99">
        <f t="shared" ref="I546" si="1134">SUM(F546-E546)*D546</f>
        <v>4000</v>
      </c>
      <c r="J546" s="97">
        <v>0</v>
      </c>
      <c r="K546" s="97">
        <f t="shared" ref="K546" si="1135">SUM(H546-G546)*D546</f>
        <v>0</v>
      </c>
      <c r="L546" s="99">
        <f t="shared" ref="L546" si="1136">SUM(I546:K546)</f>
        <v>4000</v>
      </c>
    </row>
    <row r="547" spans="1:12" s="100" customFormat="1" ht="14.25">
      <c r="A547" s="95" t="s">
        <v>740</v>
      </c>
      <c r="B547" s="96" t="s">
        <v>738</v>
      </c>
      <c r="C547" s="97" t="s">
        <v>14</v>
      </c>
      <c r="D547" s="98">
        <v>2000</v>
      </c>
      <c r="E547" s="98">
        <v>162</v>
      </c>
      <c r="F547" s="97">
        <v>159.5</v>
      </c>
      <c r="G547" s="97">
        <v>0</v>
      </c>
      <c r="H547" s="97">
        <v>0</v>
      </c>
      <c r="I547" s="99">
        <f t="shared" ref="I547" si="1137">SUM(F547-E547)*D547</f>
        <v>-5000</v>
      </c>
      <c r="J547" s="97">
        <v>0</v>
      </c>
      <c r="K547" s="97">
        <f t="shared" ref="K547" si="1138">SUM(H547-G547)*D547</f>
        <v>0</v>
      </c>
      <c r="L547" s="99">
        <f t="shared" ref="L547" si="1139">SUM(I547:K547)</f>
        <v>-5000</v>
      </c>
    </row>
    <row r="548" spans="1:12" s="100" customFormat="1" ht="14.25">
      <c r="A548" s="95" t="s">
        <v>740</v>
      </c>
      <c r="B548" s="96" t="s">
        <v>318</v>
      </c>
      <c r="C548" s="97" t="s">
        <v>14</v>
      </c>
      <c r="D548" s="98">
        <v>2000</v>
      </c>
      <c r="E548" s="98">
        <v>273.3</v>
      </c>
      <c r="F548" s="97">
        <v>275.5</v>
      </c>
      <c r="G548" s="97">
        <v>0</v>
      </c>
      <c r="H548" s="97">
        <v>0</v>
      </c>
      <c r="I548" s="99">
        <f t="shared" ref="I548:I549" si="1140">SUM(F548-E548)*D548</f>
        <v>4399.9999999999773</v>
      </c>
      <c r="J548" s="97">
        <v>0</v>
      </c>
      <c r="K548" s="97">
        <f t="shared" ref="K548" si="1141">SUM(H548-G548)*D548</f>
        <v>0</v>
      </c>
      <c r="L548" s="99">
        <f t="shared" ref="L548:L549" si="1142">SUM(I548:K548)</f>
        <v>4399.9999999999773</v>
      </c>
    </row>
    <row r="549" spans="1:12" s="100" customFormat="1" ht="14.25">
      <c r="A549" s="95" t="s">
        <v>740</v>
      </c>
      <c r="B549" s="96" t="s">
        <v>739</v>
      </c>
      <c r="C549" s="97" t="s">
        <v>14</v>
      </c>
      <c r="D549" s="98">
        <v>500</v>
      </c>
      <c r="E549" s="98">
        <v>1330</v>
      </c>
      <c r="F549" s="97">
        <v>1340</v>
      </c>
      <c r="G549" s="97">
        <v>0</v>
      </c>
      <c r="H549" s="97">
        <v>0</v>
      </c>
      <c r="I549" s="99">
        <f t="shared" si="1140"/>
        <v>5000</v>
      </c>
      <c r="J549" s="97">
        <v>0</v>
      </c>
      <c r="K549" s="97">
        <f t="shared" ref="K549" si="1143">SUM(H549-G549)*D549</f>
        <v>0</v>
      </c>
      <c r="L549" s="99">
        <f t="shared" si="1142"/>
        <v>5000</v>
      </c>
    </row>
    <row r="550" spans="1:12" s="100" customFormat="1" ht="14.25">
      <c r="A550" s="95" t="s">
        <v>735</v>
      </c>
      <c r="B550" s="96" t="s">
        <v>737</v>
      </c>
      <c r="C550" s="97" t="s">
        <v>14</v>
      </c>
      <c r="D550" s="98">
        <v>2000</v>
      </c>
      <c r="E550" s="98">
        <v>143</v>
      </c>
      <c r="F550" s="97">
        <v>144</v>
      </c>
      <c r="G550" s="97">
        <v>145</v>
      </c>
      <c r="H550" s="97">
        <v>146</v>
      </c>
      <c r="I550" s="99">
        <f t="shared" ref="I550" si="1144">SUM(F550-E550)*D550</f>
        <v>2000</v>
      </c>
      <c r="J550" s="97">
        <f>SUM(G550-F550)*D550</f>
        <v>2000</v>
      </c>
      <c r="K550" s="97">
        <f t="shared" ref="K550" si="1145">SUM(H550-G550)*D550</f>
        <v>2000</v>
      </c>
      <c r="L550" s="99">
        <f t="shared" ref="L550" si="1146">SUM(I550:K550)</f>
        <v>6000</v>
      </c>
    </row>
    <row r="551" spans="1:12" s="100" customFormat="1" ht="14.25">
      <c r="A551" s="95" t="s">
        <v>735</v>
      </c>
      <c r="B551" s="96" t="s">
        <v>71</v>
      </c>
      <c r="C551" s="97" t="s">
        <v>14</v>
      </c>
      <c r="D551" s="98">
        <v>500</v>
      </c>
      <c r="E551" s="98">
        <v>1650</v>
      </c>
      <c r="F551" s="97">
        <v>1660</v>
      </c>
      <c r="G551" s="97">
        <v>1670</v>
      </c>
      <c r="H551" s="97">
        <v>0</v>
      </c>
      <c r="I551" s="99">
        <f t="shared" ref="I551" si="1147">SUM(F551-E551)*D551</f>
        <v>5000</v>
      </c>
      <c r="J551" s="97">
        <f>SUM(G551-F551)*D551</f>
        <v>5000</v>
      </c>
      <c r="K551" s="97">
        <v>0</v>
      </c>
      <c r="L551" s="99">
        <f t="shared" ref="L551" si="1148">SUM(I551:K551)</f>
        <v>10000</v>
      </c>
    </row>
    <row r="552" spans="1:12" s="100" customFormat="1" ht="14.25">
      <c r="A552" s="95" t="s">
        <v>735</v>
      </c>
      <c r="B552" s="96" t="s">
        <v>736</v>
      </c>
      <c r="C552" s="97" t="s">
        <v>14</v>
      </c>
      <c r="D552" s="98">
        <v>1000</v>
      </c>
      <c r="E552" s="98">
        <v>361.5</v>
      </c>
      <c r="F552" s="97">
        <v>363</v>
      </c>
      <c r="G552" s="97">
        <v>0</v>
      </c>
      <c r="H552" s="97">
        <v>0</v>
      </c>
      <c r="I552" s="99">
        <f t="shared" ref="I552" si="1149">SUM(F552-E552)*D552</f>
        <v>1500</v>
      </c>
      <c r="J552" s="97">
        <v>0</v>
      </c>
      <c r="K552" s="97">
        <f t="shared" ref="K552" si="1150">SUM(H552-G552)*D552</f>
        <v>0</v>
      </c>
      <c r="L552" s="99">
        <f t="shared" ref="L552" si="1151">SUM(I552:K552)</f>
        <v>1500</v>
      </c>
    </row>
    <row r="553" spans="1:12" s="100" customFormat="1" ht="14.25">
      <c r="A553" s="95" t="s">
        <v>735</v>
      </c>
      <c r="B553" s="96" t="s">
        <v>138</v>
      </c>
      <c r="C553" s="97" t="s">
        <v>14</v>
      </c>
      <c r="D553" s="98">
        <v>2000</v>
      </c>
      <c r="E553" s="98">
        <v>191</v>
      </c>
      <c r="F553" s="97">
        <v>191</v>
      </c>
      <c r="G553" s="97">
        <v>0</v>
      </c>
      <c r="H553" s="97">
        <v>0</v>
      </c>
      <c r="I553" s="99">
        <f t="shared" ref="I553" si="1152">SUM(F553-E553)*D553</f>
        <v>0</v>
      </c>
      <c r="J553" s="97">
        <v>0</v>
      </c>
      <c r="K553" s="97">
        <v>0</v>
      </c>
      <c r="L553" s="99">
        <f t="shared" ref="L553" si="1153">SUM(I553:K553)</f>
        <v>0</v>
      </c>
    </row>
    <row r="554" spans="1:12" s="100" customFormat="1" ht="14.25">
      <c r="A554" s="95" t="s">
        <v>731</v>
      </c>
      <c r="B554" s="96" t="s">
        <v>71</v>
      </c>
      <c r="C554" s="97" t="s">
        <v>14</v>
      </c>
      <c r="D554" s="98">
        <v>500</v>
      </c>
      <c r="E554" s="98">
        <v>1645</v>
      </c>
      <c r="F554" s="97">
        <v>1650</v>
      </c>
      <c r="G554" s="97">
        <v>0</v>
      </c>
      <c r="H554" s="97">
        <v>0</v>
      </c>
      <c r="I554" s="99">
        <f t="shared" ref="I554" si="1154">SUM(F554-E554)*D554</f>
        <v>2500</v>
      </c>
      <c r="J554" s="97">
        <v>0</v>
      </c>
      <c r="K554" s="97">
        <f t="shared" ref="K554" si="1155">SUM(H554-G554)*D554</f>
        <v>0</v>
      </c>
      <c r="L554" s="99">
        <f t="shared" ref="L554" si="1156">SUM(I554:K554)</f>
        <v>2500</v>
      </c>
    </row>
    <row r="555" spans="1:12" s="100" customFormat="1" ht="14.25">
      <c r="A555" s="95" t="s">
        <v>731</v>
      </c>
      <c r="B555" s="96" t="s">
        <v>28</v>
      </c>
      <c r="C555" s="97" t="s">
        <v>14</v>
      </c>
      <c r="D555" s="98">
        <v>500</v>
      </c>
      <c r="E555" s="98">
        <v>710</v>
      </c>
      <c r="F555" s="97">
        <v>716</v>
      </c>
      <c r="G555" s="97">
        <v>0</v>
      </c>
      <c r="H555" s="97">
        <v>0</v>
      </c>
      <c r="I555" s="99">
        <f t="shared" ref="I555" si="1157">SUM(F555-E555)*D555</f>
        <v>3000</v>
      </c>
      <c r="J555" s="97">
        <v>0</v>
      </c>
      <c r="K555" s="97">
        <f t="shared" ref="K555" si="1158">SUM(H555-G555)*D555</f>
        <v>0</v>
      </c>
      <c r="L555" s="99">
        <f t="shared" ref="L555" si="1159">SUM(I555:K555)</f>
        <v>3000</v>
      </c>
    </row>
    <row r="556" spans="1:12" s="100" customFormat="1" ht="14.25">
      <c r="A556" s="95" t="s">
        <v>730</v>
      </c>
      <c r="B556" s="96" t="s">
        <v>51</v>
      </c>
      <c r="C556" s="97" t="s">
        <v>14</v>
      </c>
      <c r="D556" s="98">
        <v>2000</v>
      </c>
      <c r="E556" s="98">
        <v>257</v>
      </c>
      <c r="F556" s="97">
        <v>259</v>
      </c>
      <c r="G556" s="97">
        <v>0</v>
      </c>
      <c r="H556" s="97">
        <v>0</v>
      </c>
      <c r="I556" s="99">
        <f t="shared" ref="I556" si="1160">SUM(F556-E556)*D556</f>
        <v>4000</v>
      </c>
      <c r="J556" s="97">
        <v>0</v>
      </c>
      <c r="K556" s="97">
        <f t="shared" ref="K556" si="1161">SUM(H556-G556)*D556</f>
        <v>0</v>
      </c>
      <c r="L556" s="99">
        <f t="shared" ref="L556" si="1162">SUM(I556:K556)</f>
        <v>4000</v>
      </c>
    </row>
    <row r="557" spans="1:12" s="100" customFormat="1" ht="14.25">
      <c r="A557" s="95" t="s">
        <v>730</v>
      </c>
      <c r="B557" s="96" t="s">
        <v>217</v>
      </c>
      <c r="C557" s="97" t="s">
        <v>14</v>
      </c>
      <c r="D557" s="98">
        <v>2000</v>
      </c>
      <c r="E557" s="98">
        <v>162</v>
      </c>
      <c r="F557" s="97">
        <v>163.25</v>
      </c>
      <c r="G557" s="97">
        <v>0</v>
      </c>
      <c r="H557" s="97">
        <v>0</v>
      </c>
      <c r="I557" s="99">
        <f t="shared" ref="I557" si="1163">SUM(F557-E557)*D557</f>
        <v>2500</v>
      </c>
      <c r="J557" s="97">
        <v>0</v>
      </c>
      <c r="K557" s="97">
        <f t="shared" ref="K557" si="1164">SUM(H557-G557)*D557</f>
        <v>0</v>
      </c>
      <c r="L557" s="99">
        <f t="shared" ref="L557" si="1165">SUM(I557:K557)</f>
        <v>2500</v>
      </c>
    </row>
    <row r="558" spans="1:12" s="100" customFormat="1" ht="14.25">
      <c r="A558" s="95" t="s">
        <v>729</v>
      </c>
      <c r="B558" s="96" t="s">
        <v>83</v>
      </c>
      <c r="C558" s="97" t="s">
        <v>14</v>
      </c>
      <c r="D558" s="98">
        <v>2000</v>
      </c>
      <c r="E558" s="98">
        <v>280</v>
      </c>
      <c r="F558" s="97">
        <v>281</v>
      </c>
      <c r="G558" s="97">
        <v>0</v>
      </c>
      <c r="H558" s="97">
        <v>0</v>
      </c>
      <c r="I558" s="99">
        <f t="shared" ref="I558" si="1166">SUM(F558-E558)*D558</f>
        <v>2000</v>
      </c>
      <c r="J558" s="97">
        <v>0</v>
      </c>
      <c r="K558" s="97">
        <f t="shared" ref="K558" si="1167">SUM(H558-G558)*D558</f>
        <v>0</v>
      </c>
      <c r="L558" s="99">
        <f t="shared" ref="L558" si="1168">SUM(I558:K558)</f>
        <v>2000</v>
      </c>
    </row>
    <row r="559" spans="1:12" s="100" customFormat="1" ht="14.25">
      <c r="A559" s="95" t="s">
        <v>729</v>
      </c>
      <c r="B559" s="96" t="s">
        <v>23</v>
      </c>
      <c r="C559" s="97" t="s">
        <v>14</v>
      </c>
      <c r="D559" s="98">
        <v>2000</v>
      </c>
      <c r="E559" s="98">
        <v>206</v>
      </c>
      <c r="F559" s="97">
        <v>203</v>
      </c>
      <c r="G559" s="97">
        <v>0</v>
      </c>
      <c r="H559" s="97">
        <v>0</v>
      </c>
      <c r="I559" s="99">
        <f t="shared" ref="I559" si="1169">SUM(F559-E559)*D559</f>
        <v>-6000</v>
      </c>
      <c r="J559" s="97">
        <v>0</v>
      </c>
      <c r="K559" s="97">
        <f t="shared" ref="K559" si="1170">SUM(H559-G559)*D559</f>
        <v>0</v>
      </c>
      <c r="L559" s="99">
        <f t="shared" ref="L559" si="1171">SUM(I559:K559)</f>
        <v>-6000</v>
      </c>
    </row>
    <row r="560" spans="1:12" s="100" customFormat="1" ht="14.25">
      <c r="A560" s="95" t="s">
        <v>725</v>
      </c>
      <c r="B560" s="96" t="s">
        <v>724</v>
      </c>
      <c r="C560" s="97" t="s">
        <v>14</v>
      </c>
      <c r="D560" s="98">
        <v>2000</v>
      </c>
      <c r="E560" s="98">
        <v>359.7</v>
      </c>
      <c r="F560" s="97">
        <v>362.5</v>
      </c>
      <c r="G560" s="97">
        <v>0</v>
      </c>
      <c r="H560" s="97">
        <v>0</v>
      </c>
      <c r="I560" s="99">
        <f t="shared" ref="I560" si="1172">SUM(F560-E560)*D560</f>
        <v>5600.0000000000227</v>
      </c>
      <c r="J560" s="97">
        <v>0</v>
      </c>
      <c r="K560" s="97">
        <f t="shared" ref="K560" si="1173">SUM(H560-G560)*D560</f>
        <v>0</v>
      </c>
      <c r="L560" s="99">
        <f t="shared" ref="L560" si="1174">SUM(I560:K560)</f>
        <v>5600.0000000000227</v>
      </c>
    </row>
    <row r="561" spans="1:16384" s="100" customFormat="1" ht="14.25">
      <c r="A561" s="95" t="s">
        <v>725</v>
      </c>
      <c r="B561" s="96" t="s">
        <v>291</v>
      </c>
      <c r="C561" s="97" t="s">
        <v>14</v>
      </c>
      <c r="D561" s="98">
        <v>500</v>
      </c>
      <c r="E561" s="98">
        <v>1252</v>
      </c>
      <c r="F561" s="97">
        <v>1260</v>
      </c>
      <c r="G561" s="97">
        <v>0</v>
      </c>
      <c r="H561" s="97">
        <v>0</v>
      </c>
      <c r="I561" s="99">
        <f t="shared" ref="I561:I562" si="1175">SUM(F561-E561)*D561</f>
        <v>4000</v>
      </c>
      <c r="J561" s="97">
        <v>0</v>
      </c>
      <c r="K561" s="97">
        <f t="shared" ref="K561" si="1176">SUM(H561-G561)*D561</f>
        <v>0</v>
      </c>
      <c r="L561" s="99">
        <f t="shared" ref="L561" si="1177">SUM(I561:K561)</f>
        <v>4000</v>
      </c>
    </row>
    <row r="562" spans="1:16384" s="100" customFormat="1" ht="14.25">
      <c r="A562" s="95" t="s">
        <v>725</v>
      </c>
      <c r="B562" s="96" t="s">
        <v>47</v>
      </c>
      <c r="C562" s="97" t="s">
        <v>14</v>
      </c>
      <c r="D562" s="98">
        <v>500</v>
      </c>
      <c r="E562" s="98">
        <v>1180</v>
      </c>
      <c r="F562" s="97">
        <v>1165</v>
      </c>
      <c r="G562" s="97">
        <v>0</v>
      </c>
      <c r="H562" s="97">
        <v>0</v>
      </c>
      <c r="I562" s="99">
        <f t="shared" si="1175"/>
        <v>-7500</v>
      </c>
      <c r="J562" s="97">
        <v>0</v>
      </c>
      <c r="K562" s="97">
        <f t="shared" ref="K562:K563" si="1178">SUM(H562-G562)*D562</f>
        <v>0</v>
      </c>
      <c r="L562" s="99">
        <f t="shared" ref="L562:L563" si="1179">SUM(I562:K562)</f>
        <v>-7500</v>
      </c>
    </row>
    <row r="563" spans="1:16384" s="100" customFormat="1" ht="14.25">
      <c r="A563" s="95" t="s">
        <v>725</v>
      </c>
      <c r="B563" s="96" t="s">
        <v>665</v>
      </c>
      <c r="C563" s="97" t="s">
        <v>14</v>
      </c>
      <c r="D563" s="98">
        <v>2000</v>
      </c>
      <c r="E563" s="98">
        <v>208</v>
      </c>
      <c r="F563" s="97">
        <v>205</v>
      </c>
      <c r="G563" s="97">
        <v>0</v>
      </c>
      <c r="H563" s="97">
        <v>0</v>
      </c>
      <c r="I563" s="99">
        <f t="shared" ref="I563" si="1180">SUM(F563-E563)*D563</f>
        <v>-6000</v>
      </c>
      <c r="J563" s="97">
        <v>0</v>
      </c>
      <c r="K563" s="97">
        <f t="shared" si="1178"/>
        <v>0</v>
      </c>
      <c r="L563" s="99">
        <f t="shared" si="1179"/>
        <v>-6000</v>
      </c>
    </row>
    <row r="564" spans="1:16384" s="100" customFormat="1" ht="14.25">
      <c r="A564" s="95"/>
      <c r="B564" s="96"/>
      <c r="C564" s="97"/>
      <c r="D564" s="98"/>
      <c r="E564" s="98"/>
      <c r="F564" s="97"/>
      <c r="G564" s="97"/>
      <c r="H564" s="97"/>
      <c r="I564" s="99"/>
      <c r="J564" s="97"/>
      <c r="K564" s="97"/>
      <c r="L564" s="99"/>
    </row>
    <row r="565" spans="1:16384" s="100" customFormat="1" ht="14.25">
      <c r="A565" s="124"/>
      <c r="B565" s="125"/>
      <c r="C565" s="125"/>
      <c r="D565" s="125"/>
      <c r="E565" s="125"/>
      <c r="F565" s="125"/>
      <c r="G565" s="126"/>
      <c r="H565" s="125"/>
      <c r="I565" s="127">
        <f>SUM(I297:I563)</f>
        <v>546074.53341703152</v>
      </c>
      <c r="J565" s="128"/>
      <c r="K565" s="128"/>
      <c r="L565" s="127">
        <f>SUM(L297:L563)</f>
        <v>1479182.2520180126</v>
      </c>
    </row>
    <row r="566" spans="1:16384" s="100" customFormat="1" ht="14.25"/>
    <row r="567" spans="1:16384" s="100" customFormat="1" ht="14.25">
      <c r="A567" s="102"/>
      <c r="B567" s="103"/>
      <c r="C567" s="103"/>
      <c r="D567" s="104"/>
      <c r="E567" s="104"/>
      <c r="F567" s="130">
        <v>43525</v>
      </c>
      <c r="G567" s="103"/>
      <c r="H567" s="103"/>
      <c r="I567" s="105"/>
      <c r="J567" s="105"/>
      <c r="K567" s="105"/>
      <c r="L567" s="105"/>
    </row>
    <row r="568" spans="1:16384" s="100" customFormat="1" ht="14.25">
      <c r="A568" s="95"/>
      <c r="B568" s="96"/>
      <c r="C568" s="97"/>
      <c r="D568" s="98"/>
      <c r="E568" s="98"/>
      <c r="F568" s="97"/>
      <c r="G568" s="97"/>
      <c r="H568" s="97"/>
      <c r="I568" s="99"/>
      <c r="J568" s="106" t="s">
        <v>732</v>
      </c>
      <c r="K568" s="103"/>
      <c r="L568" s="131">
        <v>0.84</v>
      </c>
    </row>
    <row r="569" spans="1:16384" s="100" customFormat="1" ht="14.25">
      <c r="A569" s="95" t="s">
        <v>722</v>
      </c>
      <c r="B569" s="96" t="s">
        <v>330</v>
      </c>
      <c r="C569" s="97" t="s">
        <v>14</v>
      </c>
      <c r="D569" s="98">
        <v>2000</v>
      </c>
      <c r="E569" s="98">
        <v>104.25</v>
      </c>
      <c r="F569" s="97">
        <v>105.25</v>
      </c>
      <c r="G569" s="97">
        <v>106.25</v>
      </c>
      <c r="H569" s="97">
        <v>107.25</v>
      </c>
      <c r="I569" s="99">
        <f t="shared" ref="I569" si="1181">SUM(F569-E569)*D569</f>
        <v>2000</v>
      </c>
      <c r="J569" s="97">
        <f>SUM(G569-F569)*D569</f>
        <v>2000</v>
      </c>
      <c r="K569" s="97">
        <f t="shared" ref="K569" si="1182">SUM(H569-G569)*D569</f>
        <v>2000</v>
      </c>
      <c r="L569" s="99">
        <f t="shared" ref="L569" si="1183">SUM(I569:K569)</f>
        <v>6000</v>
      </c>
    </row>
    <row r="570" spans="1:16384" s="100" customFormat="1" ht="14.25">
      <c r="A570" s="95" t="s">
        <v>722</v>
      </c>
      <c r="B570" s="96" t="s">
        <v>696</v>
      </c>
      <c r="C570" s="97" t="s">
        <v>14</v>
      </c>
      <c r="D570" s="98">
        <v>500</v>
      </c>
      <c r="E570" s="98">
        <v>1213</v>
      </c>
      <c r="F570" s="97">
        <v>1223</v>
      </c>
      <c r="G570" s="97">
        <v>1234</v>
      </c>
      <c r="H570" s="97">
        <v>1244</v>
      </c>
      <c r="I570" s="99">
        <f t="shared" ref="I570" si="1184">SUM(F570-E570)*D570</f>
        <v>5000</v>
      </c>
      <c r="J570" s="97">
        <f>SUM(G570-F570)*D570</f>
        <v>5500</v>
      </c>
      <c r="K570" s="97">
        <f t="shared" ref="K570" si="1185">SUM(H570-G570)*D570</f>
        <v>5000</v>
      </c>
      <c r="L570" s="99">
        <f t="shared" ref="L570" si="1186">SUM(I570:K570)</f>
        <v>15500</v>
      </c>
    </row>
    <row r="571" spans="1:16384" s="108" customFormat="1" ht="14.25">
      <c r="A571" s="95" t="s">
        <v>722</v>
      </c>
      <c r="B571" s="96" t="s">
        <v>723</v>
      </c>
      <c r="C571" s="97" t="s">
        <v>14</v>
      </c>
      <c r="D571" s="98">
        <v>500</v>
      </c>
      <c r="E571" s="98">
        <v>597.1</v>
      </c>
      <c r="F571" s="97">
        <v>590</v>
      </c>
      <c r="G571" s="97">
        <v>0</v>
      </c>
      <c r="H571" s="97">
        <v>0</v>
      </c>
      <c r="I571" s="99">
        <f t="shared" ref="I571" si="1187">SUM(F571-E571)*D571</f>
        <v>-3550.0000000000114</v>
      </c>
      <c r="J571" s="97">
        <v>0</v>
      </c>
      <c r="K571" s="97">
        <f t="shared" ref="K571" si="1188">SUM(H571-G571)*D571</f>
        <v>0</v>
      </c>
      <c r="L571" s="99">
        <f t="shared" ref="L571" si="1189">SUM(I571:K571)</f>
        <v>-3550.0000000000114</v>
      </c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7"/>
      <c r="AV571" s="107"/>
      <c r="AW571" s="107"/>
      <c r="AX571" s="107"/>
      <c r="AY571" s="107"/>
      <c r="AZ571" s="107"/>
      <c r="BA571" s="107"/>
      <c r="BB571" s="107"/>
      <c r="BC571" s="107"/>
      <c r="BD571" s="107"/>
      <c r="BE571" s="107"/>
      <c r="BF571" s="107"/>
      <c r="BG571" s="107"/>
      <c r="BH571" s="107"/>
      <c r="BI571" s="107"/>
      <c r="BJ571" s="107"/>
      <c r="BK571" s="107"/>
      <c r="BL571" s="107"/>
      <c r="BM571" s="107"/>
      <c r="BN571" s="107"/>
      <c r="BO571" s="107"/>
      <c r="BP571" s="107"/>
      <c r="BQ571" s="107"/>
      <c r="BR571" s="107"/>
      <c r="BS571" s="107"/>
      <c r="BT571" s="107"/>
      <c r="BU571" s="107"/>
      <c r="BV571" s="107"/>
      <c r="BW571" s="107"/>
      <c r="BX571" s="107"/>
      <c r="BY571" s="107"/>
      <c r="BZ571" s="107"/>
      <c r="CA571" s="107"/>
      <c r="CB571" s="107"/>
      <c r="CC571" s="107"/>
      <c r="CD571" s="107"/>
      <c r="CE571" s="107"/>
      <c r="CF571" s="107"/>
      <c r="CG571" s="107"/>
      <c r="CH571" s="107"/>
      <c r="CI571" s="107"/>
      <c r="CJ571" s="107"/>
      <c r="CK571" s="107"/>
      <c r="CL571" s="107"/>
      <c r="CM571" s="107"/>
      <c r="CN571" s="107"/>
      <c r="CO571" s="107"/>
      <c r="CP571" s="107"/>
      <c r="CQ571" s="107"/>
      <c r="CR571" s="107"/>
      <c r="CS571" s="107"/>
      <c r="CT571" s="107"/>
      <c r="CU571" s="107"/>
      <c r="CV571" s="107"/>
      <c r="CW571" s="107"/>
      <c r="CX571" s="107"/>
      <c r="CY571" s="107"/>
      <c r="CZ571" s="107"/>
      <c r="DA571" s="107"/>
      <c r="DB571" s="107"/>
      <c r="DC571" s="107"/>
      <c r="DD571" s="107"/>
      <c r="DE571" s="107"/>
      <c r="DF571" s="107"/>
      <c r="DG571" s="107"/>
      <c r="DH571" s="107"/>
      <c r="DI571" s="107"/>
      <c r="DJ571" s="107"/>
      <c r="DK571" s="107"/>
      <c r="DL571" s="107"/>
      <c r="DM571" s="107"/>
      <c r="DN571" s="107"/>
      <c r="DO571" s="107"/>
      <c r="DP571" s="107"/>
      <c r="DQ571" s="107"/>
      <c r="DR571" s="107"/>
      <c r="DS571" s="107"/>
      <c r="DT571" s="107"/>
      <c r="DU571" s="107"/>
      <c r="DV571" s="107"/>
      <c r="DW571" s="107"/>
      <c r="DX571" s="107"/>
      <c r="DY571" s="107"/>
      <c r="DZ571" s="107"/>
      <c r="EA571" s="107"/>
      <c r="EB571" s="107"/>
      <c r="EC571" s="107"/>
      <c r="ED571" s="107"/>
      <c r="EE571" s="107"/>
      <c r="EF571" s="107"/>
      <c r="EG571" s="107"/>
      <c r="EH571" s="107"/>
      <c r="EI571" s="107"/>
      <c r="EJ571" s="107"/>
      <c r="EK571" s="107"/>
      <c r="EL571" s="107"/>
      <c r="EM571" s="107"/>
      <c r="EN571" s="107"/>
      <c r="EO571" s="107"/>
      <c r="EP571" s="107"/>
      <c r="EQ571" s="107"/>
      <c r="ER571" s="107"/>
      <c r="ES571" s="107"/>
      <c r="ET571" s="107"/>
      <c r="EU571" s="107"/>
      <c r="EV571" s="107"/>
      <c r="EW571" s="107"/>
      <c r="EX571" s="107"/>
      <c r="EY571" s="107"/>
      <c r="EZ571" s="107"/>
      <c r="FA571" s="107"/>
      <c r="FB571" s="107"/>
      <c r="FC571" s="107"/>
      <c r="FD571" s="107"/>
      <c r="FE571" s="107"/>
      <c r="FF571" s="107"/>
      <c r="FG571" s="107"/>
      <c r="FH571" s="107"/>
      <c r="FI571" s="107"/>
      <c r="FJ571" s="107"/>
      <c r="FK571" s="107"/>
      <c r="FL571" s="107"/>
      <c r="FM571" s="107"/>
      <c r="FN571" s="107"/>
      <c r="FO571" s="107"/>
      <c r="FP571" s="107"/>
      <c r="FQ571" s="107"/>
      <c r="FR571" s="107"/>
      <c r="FS571" s="107"/>
      <c r="FT571" s="107"/>
      <c r="FU571" s="107"/>
      <c r="FV571" s="107"/>
      <c r="FW571" s="107"/>
      <c r="FX571" s="107"/>
      <c r="FY571" s="107"/>
      <c r="FZ571" s="107"/>
      <c r="GA571" s="107"/>
      <c r="GB571" s="107"/>
      <c r="GC571" s="107"/>
      <c r="GD571" s="107"/>
      <c r="GE571" s="107"/>
      <c r="GF571" s="107"/>
      <c r="GG571" s="107"/>
      <c r="GH571" s="107"/>
      <c r="GI571" s="107"/>
      <c r="GJ571" s="107"/>
      <c r="GK571" s="107"/>
      <c r="GL571" s="107"/>
      <c r="GM571" s="107"/>
      <c r="GN571" s="107"/>
      <c r="GO571" s="107"/>
      <c r="GP571" s="107"/>
      <c r="GQ571" s="107"/>
      <c r="GR571" s="107"/>
      <c r="GS571" s="107"/>
      <c r="GT571" s="107"/>
      <c r="GU571" s="107"/>
      <c r="GV571" s="107"/>
      <c r="GW571" s="107"/>
      <c r="GX571" s="107"/>
      <c r="GY571" s="107"/>
      <c r="GZ571" s="107"/>
      <c r="HA571" s="107"/>
      <c r="HB571" s="107"/>
      <c r="HC571" s="107"/>
      <c r="HD571" s="107"/>
      <c r="HE571" s="107"/>
      <c r="HF571" s="107"/>
      <c r="HG571" s="107"/>
      <c r="HH571" s="107"/>
      <c r="HI571" s="107"/>
      <c r="HJ571" s="107"/>
      <c r="HK571" s="107"/>
      <c r="HL571" s="107"/>
      <c r="HM571" s="107"/>
      <c r="HN571" s="107"/>
      <c r="HO571" s="107"/>
      <c r="HP571" s="107"/>
      <c r="HQ571" s="107"/>
      <c r="HR571" s="107"/>
      <c r="HS571" s="107"/>
      <c r="HT571" s="107"/>
      <c r="HU571" s="107"/>
      <c r="HV571" s="107"/>
      <c r="HW571" s="107"/>
      <c r="HX571" s="107"/>
      <c r="HY571" s="107"/>
      <c r="HZ571" s="107"/>
      <c r="IA571" s="107"/>
      <c r="IB571" s="107"/>
      <c r="IC571" s="107"/>
      <c r="ID571" s="107"/>
      <c r="IE571" s="107"/>
      <c r="IF571" s="107"/>
      <c r="IG571" s="107"/>
      <c r="IH571" s="107"/>
      <c r="II571" s="107"/>
      <c r="IJ571" s="107"/>
      <c r="IK571" s="107"/>
      <c r="IL571" s="107"/>
      <c r="IM571" s="107"/>
      <c r="IN571" s="107"/>
      <c r="IO571" s="107"/>
      <c r="IP571" s="107"/>
      <c r="IQ571" s="107"/>
      <c r="IR571" s="107"/>
      <c r="IS571" s="107"/>
      <c r="IT571" s="107"/>
      <c r="IU571" s="107"/>
      <c r="IV571" s="107"/>
      <c r="IW571" s="107"/>
      <c r="IX571" s="107"/>
      <c r="IY571" s="107"/>
      <c r="IZ571" s="107"/>
      <c r="JA571" s="107"/>
      <c r="JB571" s="107"/>
      <c r="JC571" s="107"/>
      <c r="JD571" s="107"/>
      <c r="JE571" s="107"/>
      <c r="JF571" s="107"/>
      <c r="JG571" s="107"/>
      <c r="JH571" s="107"/>
      <c r="JI571" s="107"/>
      <c r="JJ571" s="107"/>
      <c r="JK571" s="107"/>
      <c r="JL571" s="107"/>
      <c r="JM571" s="107"/>
      <c r="JN571" s="107"/>
      <c r="JO571" s="107"/>
      <c r="JP571" s="107"/>
      <c r="JQ571" s="107"/>
      <c r="JR571" s="107"/>
      <c r="JS571" s="107"/>
      <c r="JT571" s="107"/>
      <c r="JU571" s="107"/>
      <c r="JV571" s="107"/>
      <c r="JW571" s="107"/>
      <c r="JX571" s="107"/>
      <c r="JY571" s="107"/>
      <c r="JZ571" s="107"/>
      <c r="KA571" s="107"/>
      <c r="KB571" s="107"/>
      <c r="KC571" s="107"/>
      <c r="KD571" s="107"/>
      <c r="KE571" s="107"/>
      <c r="KF571" s="107"/>
      <c r="KG571" s="107"/>
      <c r="KH571" s="107"/>
      <c r="KI571" s="107"/>
      <c r="KJ571" s="107"/>
      <c r="KK571" s="107"/>
      <c r="KL571" s="107"/>
      <c r="KM571" s="107"/>
      <c r="KN571" s="107"/>
      <c r="KO571" s="107"/>
      <c r="KP571" s="107"/>
      <c r="KQ571" s="107"/>
      <c r="KR571" s="107"/>
      <c r="KS571" s="107"/>
      <c r="KT571" s="107"/>
      <c r="KU571" s="107"/>
      <c r="KV571" s="107"/>
      <c r="KW571" s="107"/>
      <c r="KX571" s="107"/>
      <c r="KY571" s="107"/>
      <c r="KZ571" s="107"/>
      <c r="LA571" s="107"/>
      <c r="LB571" s="107"/>
      <c r="LC571" s="107"/>
      <c r="LD571" s="107"/>
      <c r="LE571" s="107"/>
      <c r="LF571" s="107"/>
      <c r="LG571" s="107"/>
      <c r="LH571" s="107"/>
      <c r="LI571" s="107"/>
      <c r="LJ571" s="107"/>
      <c r="LK571" s="107"/>
      <c r="LL571" s="107"/>
      <c r="LM571" s="107"/>
      <c r="LN571" s="107"/>
      <c r="LO571" s="107"/>
      <c r="LP571" s="107"/>
      <c r="LQ571" s="107"/>
      <c r="LR571" s="107"/>
      <c r="LS571" s="107"/>
      <c r="LT571" s="107"/>
      <c r="LU571" s="107"/>
      <c r="LV571" s="107"/>
      <c r="LW571" s="107"/>
      <c r="LX571" s="107"/>
      <c r="LY571" s="107"/>
      <c r="LZ571" s="107"/>
      <c r="MA571" s="107"/>
      <c r="MB571" s="107"/>
      <c r="MC571" s="107"/>
      <c r="MD571" s="107"/>
      <c r="ME571" s="107"/>
      <c r="MF571" s="107"/>
      <c r="MG571" s="107"/>
      <c r="MH571" s="107"/>
      <c r="MI571" s="107"/>
      <c r="MJ571" s="107"/>
      <c r="MK571" s="107"/>
      <c r="ML571" s="107"/>
      <c r="MM571" s="107"/>
      <c r="MN571" s="107"/>
      <c r="MO571" s="107"/>
      <c r="MP571" s="107"/>
      <c r="MQ571" s="107"/>
      <c r="MR571" s="107"/>
      <c r="MS571" s="107"/>
      <c r="MT571" s="107"/>
      <c r="MU571" s="107"/>
      <c r="MV571" s="107"/>
      <c r="MW571" s="107"/>
      <c r="MX571" s="107"/>
      <c r="MY571" s="107"/>
      <c r="MZ571" s="107"/>
      <c r="NA571" s="107"/>
      <c r="NB571" s="107"/>
      <c r="NC571" s="107"/>
      <c r="ND571" s="107"/>
      <c r="NE571" s="107"/>
      <c r="NF571" s="107"/>
      <c r="NG571" s="107"/>
      <c r="NH571" s="107"/>
      <c r="NI571" s="107"/>
      <c r="NJ571" s="107"/>
      <c r="NK571" s="107"/>
      <c r="NL571" s="107"/>
      <c r="NM571" s="107"/>
      <c r="NN571" s="107"/>
      <c r="NO571" s="107"/>
      <c r="NP571" s="107"/>
      <c r="NQ571" s="107"/>
      <c r="NR571" s="107"/>
      <c r="NS571" s="107"/>
      <c r="NT571" s="107"/>
      <c r="NU571" s="107"/>
      <c r="NV571" s="107"/>
      <c r="NW571" s="107"/>
      <c r="NX571" s="107"/>
      <c r="NY571" s="107"/>
      <c r="NZ571" s="107"/>
      <c r="OA571" s="107"/>
      <c r="OB571" s="107"/>
      <c r="OC571" s="107"/>
      <c r="OD571" s="107"/>
      <c r="OE571" s="107"/>
      <c r="OF571" s="107"/>
      <c r="OG571" s="107"/>
      <c r="OH571" s="107"/>
      <c r="OI571" s="107"/>
      <c r="OJ571" s="107"/>
      <c r="OK571" s="107"/>
      <c r="OL571" s="107"/>
      <c r="OM571" s="107"/>
      <c r="ON571" s="107"/>
      <c r="OO571" s="107"/>
      <c r="OP571" s="107"/>
      <c r="OQ571" s="107"/>
      <c r="OR571" s="107"/>
      <c r="OS571" s="107"/>
      <c r="OT571" s="107"/>
      <c r="OU571" s="107"/>
      <c r="OV571" s="107"/>
      <c r="OW571" s="107"/>
      <c r="OX571" s="107"/>
      <c r="OY571" s="107"/>
      <c r="OZ571" s="107"/>
      <c r="PA571" s="107"/>
      <c r="PB571" s="107"/>
      <c r="PC571" s="107"/>
      <c r="PD571" s="107"/>
      <c r="PE571" s="107"/>
      <c r="PF571" s="107"/>
      <c r="PG571" s="107"/>
      <c r="PH571" s="107"/>
      <c r="PI571" s="107"/>
      <c r="PJ571" s="107"/>
      <c r="PK571" s="107"/>
      <c r="PL571" s="107"/>
      <c r="PM571" s="107"/>
      <c r="PN571" s="107"/>
      <c r="PO571" s="107"/>
      <c r="PP571" s="107"/>
      <c r="PQ571" s="107"/>
      <c r="PR571" s="107"/>
      <c r="PS571" s="107"/>
      <c r="PT571" s="107"/>
      <c r="PU571" s="107"/>
      <c r="PV571" s="107"/>
      <c r="PW571" s="107"/>
      <c r="PX571" s="107"/>
      <c r="PY571" s="107"/>
      <c r="PZ571" s="107"/>
      <c r="QA571" s="107"/>
      <c r="QB571" s="107"/>
      <c r="QC571" s="107"/>
      <c r="QD571" s="107"/>
      <c r="QE571" s="107"/>
      <c r="QF571" s="107"/>
      <c r="QG571" s="107"/>
      <c r="QH571" s="107"/>
      <c r="QI571" s="107"/>
      <c r="QJ571" s="107"/>
      <c r="QK571" s="107"/>
      <c r="QL571" s="107"/>
      <c r="QM571" s="107"/>
      <c r="QN571" s="107"/>
      <c r="QO571" s="107"/>
      <c r="QP571" s="107"/>
      <c r="QQ571" s="107"/>
      <c r="QR571" s="107"/>
      <c r="QS571" s="107"/>
      <c r="QT571" s="107"/>
      <c r="QU571" s="107"/>
      <c r="QV571" s="107"/>
      <c r="QW571" s="107"/>
      <c r="QX571" s="107"/>
      <c r="QY571" s="107"/>
      <c r="QZ571" s="107"/>
      <c r="RA571" s="107"/>
      <c r="RB571" s="107"/>
      <c r="RC571" s="107"/>
      <c r="RD571" s="107"/>
      <c r="RE571" s="107"/>
      <c r="RF571" s="107"/>
      <c r="RG571" s="107"/>
      <c r="RH571" s="107"/>
      <c r="RI571" s="107"/>
      <c r="RJ571" s="107"/>
      <c r="RK571" s="107"/>
      <c r="RL571" s="107"/>
      <c r="RM571" s="107"/>
      <c r="RN571" s="107"/>
      <c r="RO571" s="107"/>
      <c r="RP571" s="107"/>
      <c r="RQ571" s="107"/>
      <c r="RR571" s="107"/>
      <c r="RS571" s="107"/>
      <c r="RT571" s="107"/>
      <c r="RU571" s="107"/>
      <c r="RV571" s="107"/>
      <c r="RW571" s="107"/>
      <c r="RX571" s="107"/>
      <c r="RY571" s="107"/>
      <c r="RZ571" s="107"/>
      <c r="SA571" s="107"/>
      <c r="SB571" s="107"/>
      <c r="SC571" s="107"/>
      <c r="SD571" s="107"/>
      <c r="SE571" s="107"/>
      <c r="SF571" s="107"/>
      <c r="SG571" s="107"/>
      <c r="SH571" s="107"/>
      <c r="SI571" s="107"/>
      <c r="SJ571" s="107"/>
      <c r="SK571" s="107"/>
      <c r="SL571" s="107"/>
      <c r="SM571" s="107"/>
      <c r="SN571" s="107"/>
      <c r="SO571" s="107"/>
      <c r="SP571" s="107"/>
      <c r="SQ571" s="107"/>
      <c r="SR571" s="107"/>
      <c r="SS571" s="107"/>
      <c r="ST571" s="107"/>
      <c r="SU571" s="107"/>
      <c r="SV571" s="107"/>
      <c r="SW571" s="107"/>
      <c r="SX571" s="107"/>
      <c r="SY571" s="107"/>
      <c r="SZ571" s="107"/>
      <c r="TA571" s="107"/>
      <c r="TB571" s="107"/>
      <c r="TC571" s="107"/>
      <c r="TD571" s="107"/>
      <c r="TE571" s="107"/>
      <c r="TF571" s="107"/>
      <c r="TG571" s="107"/>
      <c r="TH571" s="107"/>
      <c r="TI571" s="107"/>
      <c r="TJ571" s="107"/>
      <c r="TK571" s="107"/>
      <c r="TL571" s="107"/>
      <c r="TM571" s="107"/>
      <c r="TN571" s="107"/>
      <c r="TO571" s="107"/>
      <c r="TP571" s="107"/>
      <c r="TQ571" s="107"/>
      <c r="TR571" s="107"/>
      <c r="TS571" s="107"/>
      <c r="TT571" s="107"/>
      <c r="TU571" s="107"/>
      <c r="TV571" s="107"/>
      <c r="TW571" s="107"/>
      <c r="TX571" s="107"/>
      <c r="TY571" s="107"/>
      <c r="TZ571" s="107"/>
      <c r="UA571" s="107"/>
      <c r="UB571" s="107"/>
      <c r="UC571" s="107"/>
      <c r="UD571" s="107"/>
      <c r="UE571" s="107"/>
      <c r="UF571" s="107"/>
      <c r="UG571" s="107"/>
      <c r="UH571" s="107"/>
      <c r="UI571" s="107"/>
      <c r="UJ571" s="107"/>
      <c r="UK571" s="107"/>
      <c r="UL571" s="107"/>
      <c r="UM571" s="107"/>
      <c r="UN571" s="107"/>
      <c r="UO571" s="107"/>
      <c r="UP571" s="107"/>
      <c r="UQ571" s="107"/>
      <c r="UR571" s="107"/>
      <c r="US571" s="107"/>
      <c r="UT571" s="107"/>
      <c r="UU571" s="107"/>
      <c r="UV571" s="107"/>
      <c r="UW571" s="107"/>
      <c r="UX571" s="107"/>
      <c r="UY571" s="107"/>
      <c r="UZ571" s="107"/>
      <c r="VA571" s="107"/>
      <c r="VB571" s="107"/>
      <c r="VC571" s="107"/>
      <c r="VD571" s="107"/>
      <c r="VE571" s="107"/>
      <c r="VF571" s="107"/>
      <c r="VG571" s="107"/>
      <c r="VH571" s="107"/>
      <c r="VI571" s="107"/>
      <c r="VJ571" s="107"/>
      <c r="VK571" s="107"/>
      <c r="VL571" s="107"/>
      <c r="VM571" s="107"/>
      <c r="VN571" s="107"/>
      <c r="VO571" s="107"/>
      <c r="VP571" s="107"/>
      <c r="VQ571" s="107"/>
      <c r="VR571" s="107"/>
      <c r="VS571" s="107"/>
      <c r="VT571" s="107"/>
      <c r="VU571" s="107"/>
      <c r="VV571" s="107"/>
      <c r="VW571" s="107"/>
      <c r="VX571" s="107"/>
      <c r="VY571" s="107"/>
      <c r="VZ571" s="107"/>
      <c r="WA571" s="107"/>
      <c r="WB571" s="107"/>
      <c r="WC571" s="107"/>
      <c r="WD571" s="107"/>
      <c r="WE571" s="107"/>
      <c r="WF571" s="107"/>
      <c r="WG571" s="107"/>
      <c r="WH571" s="107"/>
      <c r="WI571" s="107"/>
      <c r="WJ571" s="107"/>
      <c r="WK571" s="107"/>
      <c r="WL571" s="107"/>
      <c r="WM571" s="107"/>
      <c r="WN571" s="107"/>
      <c r="WO571" s="107"/>
      <c r="WP571" s="107"/>
      <c r="WQ571" s="107"/>
      <c r="WR571" s="107"/>
      <c r="WS571" s="107"/>
      <c r="WT571" s="107"/>
      <c r="WU571" s="107"/>
      <c r="WV571" s="107"/>
      <c r="WW571" s="107"/>
      <c r="WX571" s="107"/>
      <c r="WY571" s="107"/>
      <c r="WZ571" s="107"/>
      <c r="XA571" s="107"/>
      <c r="XB571" s="107"/>
      <c r="XC571" s="107"/>
      <c r="XD571" s="107"/>
      <c r="XE571" s="107"/>
      <c r="XF571" s="107"/>
      <c r="XG571" s="107"/>
      <c r="XH571" s="107"/>
      <c r="XI571" s="107"/>
      <c r="XJ571" s="107"/>
      <c r="XK571" s="107"/>
      <c r="XL571" s="107"/>
      <c r="XM571" s="107"/>
      <c r="XN571" s="107"/>
      <c r="XO571" s="107"/>
      <c r="XP571" s="107"/>
      <c r="XQ571" s="107"/>
      <c r="XR571" s="107"/>
      <c r="XS571" s="107"/>
      <c r="XT571" s="107"/>
      <c r="XU571" s="107"/>
      <c r="XV571" s="107"/>
      <c r="XW571" s="107"/>
      <c r="XX571" s="107"/>
      <c r="XY571" s="107"/>
      <c r="XZ571" s="107"/>
      <c r="YA571" s="107"/>
      <c r="YB571" s="107"/>
      <c r="YC571" s="107"/>
      <c r="YD571" s="107"/>
      <c r="YE571" s="107"/>
      <c r="YF571" s="107"/>
      <c r="YG571" s="107"/>
      <c r="YH571" s="107"/>
      <c r="YI571" s="107"/>
      <c r="YJ571" s="107"/>
      <c r="YK571" s="107"/>
      <c r="YL571" s="107"/>
      <c r="YM571" s="107"/>
      <c r="YN571" s="107"/>
      <c r="YO571" s="107"/>
      <c r="YP571" s="107"/>
      <c r="YQ571" s="107"/>
      <c r="YR571" s="107"/>
      <c r="YS571" s="107"/>
      <c r="YT571" s="107"/>
      <c r="YU571" s="107"/>
      <c r="YV571" s="107"/>
      <c r="YW571" s="107"/>
      <c r="YX571" s="107"/>
      <c r="YY571" s="107"/>
      <c r="YZ571" s="107"/>
      <c r="ZA571" s="107"/>
      <c r="ZB571" s="107"/>
      <c r="ZC571" s="107"/>
      <c r="ZD571" s="107"/>
      <c r="ZE571" s="107"/>
      <c r="ZF571" s="107"/>
      <c r="ZG571" s="107"/>
      <c r="ZH571" s="107"/>
      <c r="ZI571" s="107"/>
      <c r="ZJ571" s="107"/>
      <c r="ZK571" s="107"/>
      <c r="ZL571" s="107"/>
      <c r="ZM571" s="107"/>
      <c r="ZN571" s="107"/>
      <c r="ZO571" s="107"/>
      <c r="ZP571" s="107"/>
      <c r="ZQ571" s="107"/>
      <c r="ZR571" s="107"/>
      <c r="ZS571" s="107"/>
      <c r="ZT571" s="107"/>
      <c r="ZU571" s="107"/>
      <c r="ZV571" s="107"/>
      <c r="ZW571" s="107"/>
      <c r="ZX571" s="107"/>
      <c r="ZY571" s="107"/>
      <c r="ZZ571" s="107"/>
      <c r="AAA571" s="107"/>
      <c r="AAB571" s="107"/>
      <c r="AAC571" s="107"/>
      <c r="AAD571" s="107"/>
      <c r="AAE571" s="107"/>
      <c r="AAF571" s="107"/>
      <c r="AAG571" s="107"/>
      <c r="AAH571" s="107"/>
      <c r="AAI571" s="107"/>
      <c r="AAJ571" s="107"/>
      <c r="AAK571" s="107"/>
      <c r="AAL571" s="107"/>
      <c r="AAM571" s="107"/>
      <c r="AAN571" s="107"/>
      <c r="AAO571" s="107"/>
      <c r="AAP571" s="107"/>
      <c r="AAQ571" s="107"/>
      <c r="AAR571" s="107"/>
      <c r="AAS571" s="107"/>
      <c r="AAT571" s="107"/>
      <c r="AAU571" s="107"/>
      <c r="AAV571" s="107"/>
      <c r="AAW571" s="107"/>
      <c r="AAX571" s="107"/>
      <c r="AAY571" s="107"/>
      <c r="AAZ571" s="107"/>
      <c r="ABA571" s="107"/>
      <c r="ABB571" s="107"/>
      <c r="ABC571" s="107"/>
      <c r="ABD571" s="107"/>
      <c r="ABE571" s="107"/>
      <c r="ABF571" s="107"/>
      <c r="ABG571" s="107"/>
      <c r="ABH571" s="107"/>
      <c r="ABI571" s="107"/>
      <c r="ABJ571" s="107"/>
      <c r="ABK571" s="107"/>
      <c r="ABL571" s="107"/>
      <c r="ABM571" s="107"/>
      <c r="ABN571" s="107"/>
      <c r="ABO571" s="107"/>
      <c r="ABP571" s="107"/>
      <c r="ABQ571" s="107"/>
      <c r="ABR571" s="107"/>
      <c r="ABS571" s="107"/>
      <c r="ABT571" s="107"/>
      <c r="ABU571" s="107"/>
      <c r="ABV571" s="107"/>
      <c r="ABW571" s="107"/>
      <c r="ABX571" s="107"/>
      <c r="ABY571" s="107"/>
      <c r="ABZ571" s="107"/>
      <c r="ACA571" s="107"/>
      <c r="ACB571" s="107"/>
      <c r="ACC571" s="107"/>
      <c r="ACD571" s="107"/>
      <c r="ACE571" s="107"/>
      <c r="ACF571" s="107"/>
      <c r="ACG571" s="107"/>
      <c r="ACH571" s="107"/>
      <c r="ACI571" s="107"/>
      <c r="ACJ571" s="107"/>
      <c r="ACK571" s="107"/>
      <c r="ACL571" s="107"/>
      <c r="ACM571" s="107"/>
      <c r="ACN571" s="107"/>
      <c r="ACO571" s="107"/>
      <c r="ACP571" s="107"/>
      <c r="ACQ571" s="107"/>
      <c r="ACR571" s="107"/>
      <c r="ACS571" s="107"/>
      <c r="ACT571" s="107"/>
      <c r="ACU571" s="107"/>
      <c r="ACV571" s="107"/>
      <c r="ACW571" s="107"/>
      <c r="ACX571" s="107"/>
      <c r="ACY571" s="107"/>
      <c r="ACZ571" s="107"/>
      <c r="ADA571" s="107"/>
      <c r="ADB571" s="107"/>
      <c r="ADC571" s="107"/>
      <c r="ADD571" s="107"/>
      <c r="ADE571" s="107"/>
      <c r="ADF571" s="107"/>
      <c r="ADG571" s="107"/>
      <c r="ADH571" s="107"/>
      <c r="ADI571" s="107"/>
      <c r="ADJ571" s="107"/>
      <c r="ADK571" s="107"/>
      <c r="ADL571" s="107"/>
      <c r="ADM571" s="107"/>
      <c r="ADN571" s="107"/>
      <c r="ADO571" s="107"/>
      <c r="ADP571" s="107"/>
      <c r="ADQ571" s="107"/>
      <c r="ADR571" s="107"/>
      <c r="ADS571" s="107"/>
      <c r="ADT571" s="107"/>
      <c r="ADU571" s="107"/>
      <c r="ADV571" s="107"/>
      <c r="ADW571" s="107"/>
      <c r="ADX571" s="107"/>
      <c r="ADY571" s="107"/>
      <c r="ADZ571" s="107"/>
      <c r="AEA571" s="107"/>
      <c r="AEB571" s="107"/>
      <c r="AEC571" s="107"/>
      <c r="AED571" s="107"/>
      <c r="AEE571" s="107"/>
      <c r="AEF571" s="107"/>
      <c r="AEG571" s="107"/>
      <c r="AEH571" s="107"/>
      <c r="AEI571" s="107"/>
      <c r="AEJ571" s="107"/>
      <c r="AEK571" s="107"/>
      <c r="AEL571" s="107"/>
      <c r="AEM571" s="107"/>
      <c r="AEN571" s="107"/>
      <c r="AEO571" s="107"/>
      <c r="AEP571" s="107"/>
      <c r="AEQ571" s="107"/>
      <c r="AER571" s="107"/>
      <c r="AES571" s="107"/>
      <c r="AET571" s="107"/>
      <c r="AEU571" s="107"/>
      <c r="AEV571" s="107"/>
      <c r="AEW571" s="107"/>
      <c r="AEX571" s="107"/>
      <c r="AEY571" s="107"/>
      <c r="AEZ571" s="107"/>
      <c r="AFA571" s="107"/>
      <c r="AFB571" s="107"/>
      <c r="AFC571" s="107"/>
      <c r="AFD571" s="107"/>
      <c r="AFE571" s="107"/>
      <c r="AFF571" s="107"/>
      <c r="AFG571" s="107"/>
      <c r="AFH571" s="107"/>
      <c r="AFI571" s="107"/>
      <c r="AFJ571" s="107"/>
      <c r="AFK571" s="107"/>
      <c r="AFL571" s="107"/>
      <c r="AFM571" s="107"/>
      <c r="AFN571" s="107"/>
      <c r="AFO571" s="107"/>
      <c r="AFP571" s="107"/>
      <c r="AFQ571" s="107"/>
      <c r="AFR571" s="107"/>
      <c r="AFS571" s="107"/>
      <c r="AFT571" s="107"/>
      <c r="AFU571" s="107"/>
      <c r="AFV571" s="107"/>
      <c r="AFW571" s="107"/>
      <c r="AFX571" s="107"/>
      <c r="AFY571" s="107"/>
      <c r="AFZ571" s="107"/>
      <c r="AGA571" s="107"/>
      <c r="AGB571" s="107"/>
      <c r="AGC571" s="107"/>
      <c r="AGD571" s="107"/>
      <c r="AGE571" s="107"/>
      <c r="AGF571" s="107"/>
      <c r="AGG571" s="107"/>
      <c r="AGH571" s="107"/>
      <c r="AGI571" s="107"/>
      <c r="AGJ571" s="107"/>
      <c r="AGK571" s="107"/>
      <c r="AGL571" s="107"/>
      <c r="AGM571" s="107"/>
      <c r="AGN571" s="107"/>
      <c r="AGO571" s="107"/>
      <c r="AGP571" s="107"/>
      <c r="AGQ571" s="107"/>
      <c r="AGR571" s="107"/>
      <c r="AGS571" s="107"/>
      <c r="AGT571" s="107"/>
      <c r="AGU571" s="107"/>
      <c r="AGV571" s="107"/>
      <c r="AGW571" s="107"/>
      <c r="AGX571" s="107"/>
      <c r="AGY571" s="107"/>
      <c r="AGZ571" s="107"/>
      <c r="AHA571" s="107"/>
      <c r="AHB571" s="107"/>
      <c r="AHC571" s="107"/>
      <c r="AHD571" s="107"/>
      <c r="AHE571" s="107"/>
      <c r="AHF571" s="107"/>
      <c r="AHG571" s="107"/>
      <c r="AHH571" s="107"/>
      <c r="AHI571" s="107"/>
      <c r="AHJ571" s="107"/>
      <c r="AHK571" s="107"/>
      <c r="AHL571" s="107"/>
      <c r="AHM571" s="107"/>
      <c r="AHN571" s="107"/>
      <c r="AHO571" s="107"/>
      <c r="AHP571" s="107"/>
      <c r="AHQ571" s="107"/>
      <c r="AHR571" s="107"/>
      <c r="AHS571" s="107"/>
      <c r="AHT571" s="107"/>
      <c r="AHU571" s="107"/>
      <c r="AHV571" s="107"/>
      <c r="AHW571" s="107"/>
      <c r="AHX571" s="107"/>
      <c r="AHY571" s="107"/>
      <c r="AHZ571" s="107"/>
      <c r="AIA571" s="107"/>
      <c r="AIB571" s="107"/>
      <c r="AIC571" s="107"/>
      <c r="AID571" s="107"/>
      <c r="AIE571" s="107"/>
      <c r="AIF571" s="107"/>
      <c r="AIG571" s="107"/>
      <c r="AIH571" s="107"/>
      <c r="AII571" s="107"/>
      <c r="AIJ571" s="107"/>
      <c r="AIK571" s="107"/>
      <c r="AIL571" s="107"/>
      <c r="AIM571" s="107"/>
      <c r="AIN571" s="107"/>
      <c r="AIO571" s="107"/>
      <c r="AIP571" s="107"/>
      <c r="AIQ571" s="107"/>
      <c r="AIR571" s="107"/>
      <c r="AIS571" s="107"/>
      <c r="AIT571" s="107"/>
      <c r="AIU571" s="107"/>
      <c r="AIV571" s="107"/>
      <c r="AIW571" s="107"/>
      <c r="AIX571" s="107"/>
      <c r="AIY571" s="107"/>
      <c r="AIZ571" s="107"/>
      <c r="AJA571" s="107"/>
      <c r="AJB571" s="107"/>
      <c r="AJC571" s="107"/>
      <c r="AJD571" s="107"/>
      <c r="AJE571" s="107"/>
      <c r="AJF571" s="107"/>
      <c r="AJG571" s="107"/>
      <c r="AJH571" s="107"/>
      <c r="AJI571" s="107"/>
      <c r="AJJ571" s="107"/>
      <c r="AJK571" s="107"/>
      <c r="AJL571" s="107"/>
      <c r="AJM571" s="107"/>
      <c r="AJN571" s="107"/>
      <c r="AJO571" s="107"/>
      <c r="AJP571" s="107"/>
      <c r="AJQ571" s="107"/>
      <c r="AJR571" s="107"/>
      <c r="AJS571" s="107"/>
      <c r="AJT571" s="107"/>
      <c r="AJU571" s="107"/>
      <c r="AJV571" s="107"/>
      <c r="AJW571" s="107"/>
      <c r="AJX571" s="107"/>
      <c r="AJY571" s="107"/>
      <c r="AJZ571" s="107"/>
      <c r="AKA571" s="107"/>
      <c r="AKB571" s="107"/>
      <c r="AKC571" s="107"/>
      <c r="AKD571" s="107"/>
      <c r="AKE571" s="107"/>
      <c r="AKF571" s="107"/>
      <c r="AKG571" s="107"/>
      <c r="AKH571" s="107"/>
      <c r="AKI571" s="107"/>
      <c r="AKJ571" s="107"/>
      <c r="AKK571" s="107"/>
      <c r="AKL571" s="107"/>
      <c r="AKM571" s="107"/>
      <c r="AKN571" s="107"/>
      <c r="AKO571" s="107"/>
      <c r="AKP571" s="107"/>
      <c r="AKQ571" s="107"/>
      <c r="AKR571" s="107"/>
      <c r="AKS571" s="107"/>
      <c r="AKT571" s="107"/>
      <c r="AKU571" s="107"/>
      <c r="AKV571" s="107"/>
      <c r="AKW571" s="107"/>
      <c r="AKX571" s="107"/>
      <c r="AKY571" s="107"/>
      <c r="AKZ571" s="107"/>
      <c r="ALA571" s="107"/>
      <c r="ALB571" s="107"/>
      <c r="ALC571" s="107"/>
      <c r="ALD571" s="107"/>
      <c r="ALE571" s="107"/>
      <c r="ALF571" s="107"/>
      <c r="ALG571" s="107"/>
      <c r="ALH571" s="107"/>
      <c r="ALI571" s="107"/>
      <c r="ALJ571" s="107"/>
      <c r="ALK571" s="107"/>
      <c r="ALL571" s="107"/>
      <c r="ALM571" s="107"/>
      <c r="ALN571" s="107"/>
      <c r="ALO571" s="107"/>
      <c r="ALP571" s="107"/>
      <c r="ALQ571" s="107"/>
      <c r="ALR571" s="107"/>
      <c r="ALS571" s="107"/>
      <c r="ALT571" s="107"/>
      <c r="ALU571" s="107"/>
      <c r="ALV571" s="107"/>
      <c r="ALW571" s="107"/>
      <c r="ALX571" s="107"/>
      <c r="ALY571" s="107"/>
      <c r="ALZ571" s="107"/>
      <c r="AMA571" s="107"/>
      <c r="AMB571" s="107"/>
      <c r="AMC571" s="107"/>
      <c r="AMD571" s="107"/>
      <c r="AME571" s="107"/>
      <c r="AMF571" s="107"/>
      <c r="AMG571" s="107"/>
      <c r="AMH571" s="107"/>
      <c r="AMI571" s="107"/>
      <c r="AMJ571" s="107"/>
      <c r="AMK571" s="107"/>
      <c r="AML571" s="107"/>
      <c r="AMM571" s="107"/>
      <c r="AMN571" s="107"/>
      <c r="AMO571" s="107"/>
      <c r="AMP571" s="107"/>
      <c r="AMQ571" s="107"/>
      <c r="AMR571" s="107"/>
      <c r="AMS571" s="107"/>
      <c r="AMT571" s="107"/>
      <c r="AMU571" s="107"/>
      <c r="AMV571" s="107"/>
      <c r="AMW571" s="107"/>
      <c r="AMX571" s="107"/>
      <c r="AMY571" s="107"/>
      <c r="AMZ571" s="107"/>
      <c r="ANA571" s="107"/>
      <c r="ANB571" s="107"/>
      <c r="ANC571" s="107"/>
      <c r="AND571" s="107"/>
      <c r="ANE571" s="107"/>
      <c r="ANF571" s="107"/>
      <c r="ANG571" s="107"/>
      <c r="ANH571" s="107"/>
      <c r="ANI571" s="107"/>
      <c r="ANJ571" s="107"/>
      <c r="ANK571" s="107"/>
      <c r="ANL571" s="107"/>
      <c r="ANM571" s="107"/>
      <c r="ANN571" s="107"/>
      <c r="ANO571" s="107"/>
      <c r="ANP571" s="107"/>
      <c r="ANQ571" s="107"/>
      <c r="ANR571" s="107"/>
      <c r="ANS571" s="107"/>
      <c r="ANT571" s="107"/>
      <c r="ANU571" s="107"/>
      <c r="ANV571" s="107"/>
      <c r="ANW571" s="107"/>
      <c r="ANX571" s="107"/>
      <c r="ANY571" s="107"/>
      <c r="ANZ571" s="107"/>
      <c r="AOA571" s="107"/>
      <c r="AOB571" s="107"/>
      <c r="AOC571" s="107"/>
      <c r="AOD571" s="107"/>
      <c r="AOE571" s="107"/>
      <c r="AOF571" s="107"/>
      <c r="AOG571" s="107"/>
      <c r="AOH571" s="107"/>
      <c r="AOI571" s="107"/>
      <c r="AOJ571" s="107"/>
      <c r="AOK571" s="107"/>
      <c r="AOL571" s="107"/>
      <c r="AOM571" s="107"/>
      <c r="AON571" s="107"/>
      <c r="AOO571" s="107"/>
      <c r="AOP571" s="107"/>
      <c r="AOQ571" s="107"/>
      <c r="AOR571" s="107"/>
      <c r="AOS571" s="107"/>
      <c r="AOT571" s="107"/>
      <c r="AOU571" s="107"/>
      <c r="AOV571" s="107"/>
      <c r="AOW571" s="107"/>
      <c r="AOX571" s="107"/>
      <c r="AOY571" s="107"/>
      <c r="AOZ571" s="107"/>
      <c r="APA571" s="107"/>
      <c r="APB571" s="107"/>
      <c r="APC571" s="107"/>
      <c r="APD571" s="107"/>
      <c r="APE571" s="107"/>
      <c r="APF571" s="107"/>
      <c r="APG571" s="107"/>
      <c r="APH571" s="107"/>
      <c r="API571" s="107"/>
      <c r="APJ571" s="107"/>
      <c r="APK571" s="107"/>
      <c r="APL571" s="107"/>
      <c r="APM571" s="107"/>
      <c r="APN571" s="107"/>
      <c r="APO571" s="107"/>
      <c r="APP571" s="107"/>
      <c r="APQ571" s="107"/>
      <c r="APR571" s="107"/>
      <c r="APS571" s="107"/>
      <c r="APT571" s="107"/>
      <c r="APU571" s="107"/>
      <c r="APV571" s="107"/>
      <c r="APW571" s="107"/>
      <c r="APX571" s="107"/>
      <c r="APY571" s="107"/>
      <c r="APZ571" s="107"/>
      <c r="AQA571" s="107"/>
      <c r="AQB571" s="107"/>
      <c r="AQC571" s="107"/>
      <c r="AQD571" s="107"/>
      <c r="AQE571" s="107"/>
      <c r="AQF571" s="107"/>
      <c r="AQG571" s="107"/>
      <c r="AQH571" s="107"/>
      <c r="AQI571" s="107"/>
      <c r="AQJ571" s="107"/>
      <c r="AQK571" s="107"/>
      <c r="AQL571" s="107"/>
      <c r="AQM571" s="107"/>
      <c r="AQN571" s="107"/>
      <c r="AQO571" s="107"/>
      <c r="AQP571" s="107"/>
      <c r="AQQ571" s="107"/>
      <c r="AQR571" s="107"/>
      <c r="AQS571" s="107"/>
      <c r="AQT571" s="107"/>
      <c r="AQU571" s="107"/>
      <c r="AQV571" s="107"/>
      <c r="AQW571" s="107"/>
      <c r="AQX571" s="107"/>
      <c r="AQY571" s="107"/>
      <c r="AQZ571" s="107"/>
      <c r="ARA571" s="107"/>
      <c r="ARB571" s="107"/>
      <c r="ARC571" s="107"/>
      <c r="ARD571" s="107"/>
      <c r="ARE571" s="107"/>
      <c r="ARF571" s="107"/>
      <c r="ARG571" s="107"/>
      <c r="ARH571" s="107"/>
      <c r="ARI571" s="107"/>
      <c r="ARJ571" s="107"/>
      <c r="ARK571" s="107"/>
      <c r="ARL571" s="107"/>
      <c r="ARM571" s="107"/>
      <c r="ARN571" s="107"/>
      <c r="ARO571" s="107"/>
      <c r="ARP571" s="107"/>
      <c r="ARQ571" s="107"/>
      <c r="ARR571" s="107"/>
      <c r="ARS571" s="107"/>
      <c r="ART571" s="107"/>
      <c r="ARU571" s="107"/>
      <c r="ARV571" s="107"/>
      <c r="ARW571" s="107"/>
      <c r="ARX571" s="107"/>
      <c r="ARY571" s="107"/>
      <c r="ARZ571" s="107"/>
      <c r="ASA571" s="107"/>
      <c r="ASB571" s="107"/>
      <c r="ASC571" s="107"/>
      <c r="ASD571" s="107"/>
      <c r="ASE571" s="107"/>
      <c r="ASF571" s="107"/>
      <c r="ASG571" s="107"/>
      <c r="ASH571" s="107"/>
      <c r="ASI571" s="107"/>
      <c r="ASJ571" s="107"/>
      <c r="ASK571" s="107"/>
      <c r="ASL571" s="107"/>
      <c r="ASM571" s="107"/>
      <c r="ASN571" s="107"/>
      <c r="ASO571" s="107"/>
      <c r="ASP571" s="107"/>
      <c r="ASQ571" s="107"/>
      <c r="ASR571" s="107"/>
      <c r="ASS571" s="107"/>
      <c r="AST571" s="107"/>
      <c r="ASU571" s="107"/>
      <c r="ASV571" s="107"/>
      <c r="ASW571" s="107"/>
      <c r="ASX571" s="107"/>
      <c r="ASY571" s="107"/>
      <c r="ASZ571" s="107"/>
      <c r="ATA571" s="107"/>
      <c r="ATB571" s="107"/>
      <c r="ATC571" s="107"/>
      <c r="ATD571" s="107"/>
      <c r="ATE571" s="107"/>
      <c r="ATF571" s="107"/>
      <c r="ATG571" s="107"/>
      <c r="ATH571" s="107"/>
      <c r="ATI571" s="107"/>
      <c r="ATJ571" s="107"/>
      <c r="ATK571" s="107"/>
      <c r="ATL571" s="107"/>
      <c r="ATM571" s="107"/>
      <c r="ATN571" s="107"/>
      <c r="ATO571" s="107"/>
      <c r="ATP571" s="107"/>
      <c r="ATQ571" s="107"/>
      <c r="ATR571" s="107"/>
      <c r="ATS571" s="107"/>
      <c r="ATT571" s="107"/>
      <c r="ATU571" s="107"/>
      <c r="ATV571" s="107"/>
      <c r="ATW571" s="107"/>
      <c r="ATX571" s="107"/>
      <c r="ATY571" s="107"/>
      <c r="ATZ571" s="107"/>
      <c r="AUA571" s="107"/>
      <c r="AUB571" s="107"/>
      <c r="AUC571" s="107"/>
      <c r="AUD571" s="107"/>
      <c r="AUE571" s="107"/>
      <c r="AUF571" s="107"/>
      <c r="AUG571" s="107"/>
      <c r="AUH571" s="107"/>
      <c r="AUI571" s="107"/>
      <c r="AUJ571" s="107"/>
      <c r="AUK571" s="107"/>
      <c r="AUL571" s="107"/>
      <c r="AUM571" s="107"/>
      <c r="AUN571" s="107"/>
      <c r="AUO571" s="107"/>
      <c r="AUP571" s="107"/>
      <c r="AUQ571" s="107"/>
      <c r="AUR571" s="107"/>
      <c r="AUS571" s="107"/>
      <c r="AUT571" s="107"/>
      <c r="AUU571" s="107"/>
      <c r="AUV571" s="107"/>
      <c r="AUW571" s="107"/>
      <c r="AUX571" s="107"/>
      <c r="AUY571" s="107"/>
      <c r="AUZ571" s="107"/>
      <c r="AVA571" s="107"/>
      <c r="AVB571" s="107"/>
      <c r="AVC571" s="107"/>
      <c r="AVD571" s="107"/>
      <c r="AVE571" s="107"/>
      <c r="AVF571" s="107"/>
      <c r="AVG571" s="107"/>
      <c r="AVH571" s="107"/>
      <c r="AVI571" s="107"/>
      <c r="AVJ571" s="107"/>
      <c r="AVK571" s="107"/>
      <c r="AVL571" s="107"/>
      <c r="AVM571" s="107"/>
      <c r="AVN571" s="107"/>
      <c r="AVO571" s="107"/>
      <c r="AVP571" s="107"/>
      <c r="AVQ571" s="107"/>
      <c r="AVR571" s="107"/>
      <c r="AVS571" s="107"/>
      <c r="AVT571" s="107"/>
      <c r="AVU571" s="107"/>
      <c r="AVV571" s="107"/>
      <c r="AVW571" s="107"/>
      <c r="AVX571" s="107"/>
      <c r="AVY571" s="107"/>
      <c r="AVZ571" s="107"/>
      <c r="AWA571" s="107"/>
      <c r="AWB571" s="107"/>
      <c r="AWC571" s="107"/>
      <c r="AWD571" s="107"/>
      <c r="AWE571" s="107"/>
      <c r="AWF571" s="107"/>
      <c r="AWG571" s="107"/>
      <c r="AWH571" s="107"/>
      <c r="AWI571" s="107"/>
      <c r="AWJ571" s="107"/>
      <c r="AWK571" s="107"/>
      <c r="AWL571" s="107"/>
      <c r="AWM571" s="107"/>
      <c r="AWN571" s="107"/>
      <c r="AWO571" s="107"/>
      <c r="AWP571" s="107"/>
      <c r="AWQ571" s="107"/>
      <c r="AWR571" s="107"/>
      <c r="AWS571" s="107"/>
      <c r="AWT571" s="107"/>
      <c r="AWU571" s="107"/>
      <c r="AWV571" s="107"/>
      <c r="AWW571" s="107"/>
      <c r="AWX571" s="107"/>
      <c r="AWY571" s="107"/>
      <c r="AWZ571" s="107"/>
      <c r="AXA571" s="107"/>
      <c r="AXB571" s="107"/>
      <c r="AXC571" s="107"/>
      <c r="AXD571" s="107"/>
      <c r="AXE571" s="107"/>
      <c r="AXF571" s="107"/>
      <c r="AXG571" s="107"/>
      <c r="AXH571" s="107"/>
      <c r="AXI571" s="107"/>
      <c r="AXJ571" s="107"/>
      <c r="AXK571" s="107"/>
      <c r="AXL571" s="107"/>
      <c r="AXM571" s="107"/>
      <c r="AXN571" s="107"/>
      <c r="AXO571" s="107"/>
      <c r="AXP571" s="107"/>
      <c r="AXQ571" s="107"/>
      <c r="AXR571" s="107"/>
      <c r="AXS571" s="107"/>
      <c r="AXT571" s="107"/>
      <c r="AXU571" s="107"/>
      <c r="AXV571" s="107"/>
      <c r="AXW571" s="107"/>
      <c r="AXX571" s="107"/>
      <c r="AXY571" s="107"/>
      <c r="AXZ571" s="107"/>
      <c r="AYA571" s="107"/>
      <c r="AYB571" s="107"/>
      <c r="AYC571" s="107"/>
      <c r="AYD571" s="107"/>
      <c r="AYE571" s="107"/>
      <c r="AYF571" s="107"/>
      <c r="AYG571" s="107"/>
      <c r="AYH571" s="107"/>
      <c r="AYI571" s="107"/>
      <c r="AYJ571" s="107"/>
      <c r="AYK571" s="107"/>
      <c r="AYL571" s="107"/>
      <c r="AYM571" s="107"/>
      <c r="AYN571" s="107"/>
      <c r="AYO571" s="107"/>
      <c r="AYP571" s="107"/>
      <c r="AYQ571" s="107"/>
      <c r="AYR571" s="107"/>
      <c r="AYS571" s="107"/>
      <c r="AYT571" s="107"/>
      <c r="AYU571" s="107"/>
      <c r="AYV571" s="107"/>
      <c r="AYW571" s="107"/>
      <c r="AYX571" s="107"/>
      <c r="AYY571" s="107"/>
      <c r="AYZ571" s="107"/>
      <c r="AZA571" s="107"/>
      <c r="AZB571" s="107"/>
      <c r="AZC571" s="107"/>
      <c r="AZD571" s="107"/>
      <c r="AZE571" s="107"/>
      <c r="AZF571" s="107"/>
      <c r="AZG571" s="107"/>
      <c r="AZH571" s="107"/>
      <c r="AZI571" s="107"/>
      <c r="AZJ571" s="107"/>
      <c r="AZK571" s="107"/>
      <c r="AZL571" s="107"/>
      <c r="AZM571" s="107"/>
      <c r="AZN571" s="107"/>
      <c r="AZO571" s="107"/>
      <c r="AZP571" s="107"/>
      <c r="AZQ571" s="107"/>
      <c r="AZR571" s="107"/>
      <c r="AZS571" s="107"/>
      <c r="AZT571" s="107"/>
      <c r="AZU571" s="107"/>
      <c r="AZV571" s="107"/>
      <c r="AZW571" s="107"/>
      <c r="AZX571" s="107"/>
      <c r="AZY571" s="107"/>
      <c r="AZZ571" s="107"/>
      <c r="BAA571" s="107"/>
      <c r="BAB571" s="107"/>
      <c r="BAC571" s="107"/>
      <c r="BAD571" s="107"/>
      <c r="BAE571" s="107"/>
      <c r="BAF571" s="107"/>
      <c r="BAG571" s="107"/>
      <c r="BAH571" s="107"/>
      <c r="BAI571" s="107"/>
      <c r="BAJ571" s="107"/>
      <c r="BAK571" s="107"/>
      <c r="BAL571" s="107"/>
      <c r="BAM571" s="107"/>
      <c r="BAN571" s="107"/>
      <c r="BAO571" s="107"/>
      <c r="BAP571" s="107"/>
      <c r="BAQ571" s="107"/>
      <c r="BAR571" s="107"/>
      <c r="BAS571" s="107"/>
      <c r="BAT571" s="107"/>
      <c r="BAU571" s="107"/>
      <c r="BAV571" s="107"/>
      <c r="BAW571" s="107"/>
      <c r="BAX571" s="107"/>
      <c r="BAY571" s="107"/>
      <c r="BAZ571" s="107"/>
      <c r="BBA571" s="107"/>
      <c r="BBB571" s="107"/>
      <c r="BBC571" s="107"/>
      <c r="BBD571" s="107"/>
      <c r="BBE571" s="107"/>
      <c r="BBF571" s="107"/>
      <c r="BBG571" s="107"/>
      <c r="BBH571" s="107"/>
      <c r="BBI571" s="107"/>
      <c r="BBJ571" s="107"/>
      <c r="BBK571" s="107"/>
      <c r="BBL571" s="107"/>
      <c r="BBM571" s="107"/>
      <c r="BBN571" s="107"/>
      <c r="BBO571" s="107"/>
      <c r="BBP571" s="107"/>
      <c r="BBQ571" s="107"/>
      <c r="BBR571" s="107"/>
      <c r="BBS571" s="107"/>
      <c r="BBT571" s="107"/>
      <c r="BBU571" s="107"/>
      <c r="BBV571" s="107"/>
      <c r="BBW571" s="107"/>
      <c r="BBX571" s="107"/>
      <c r="BBY571" s="107"/>
      <c r="BBZ571" s="107"/>
      <c r="BCA571" s="107"/>
      <c r="BCB571" s="107"/>
      <c r="BCC571" s="107"/>
      <c r="BCD571" s="107"/>
      <c r="BCE571" s="107"/>
      <c r="BCF571" s="107"/>
      <c r="BCG571" s="107"/>
      <c r="BCH571" s="107"/>
      <c r="BCI571" s="107"/>
      <c r="BCJ571" s="107"/>
      <c r="BCK571" s="107"/>
      <c r="BCL571" s="107"/>
      <c r="BCM571" s="107"/>
      <c r="BCN571" s="107"/>
      <c r="BCO571" s="107"/>
      <c r="BCP571" s="107"/>
      <c r="BCQ571" s="107"/>
      <c r="BCR571" s="107"/>
      <c r="BCS571" s="107"/>
      <c r="BCT571" s="107"/>
      <c r="BCU571" s="107"/>
      <c r="BCV571" s="107"/>
      <c r="BCW571" s="107"/>
      <c r="BCX571" s="107"/>
      <c r="BCY571" s="107"/>
      <c r="BCZ571" s="107"/>
      <c r="BDA571" s="107"/>
      <c r="BDB571" s="107"/>
      <c r="BDC571" s="107"/>
      <c r="BDD571" s="107"/>
      <c r="BDE571" s="107"/>
      <c r="BDF571" s="107"/>
      <c r="BDG571" s="107"/>
      <c r="BDH571" s="107"/>
      <c r="BDI571" s="107"/>
      <c r="BDJ571" s="107"/>
      <c r="BDK571" s="107"/>
      <c r="BDL571" s="107"/>
      <c r="BDM571" s="107"/>
      <c r="BDN571" s="107"/>
      <c r="BDO571" s="107"/>
      <c r="BDP571" s="107"/>
      <c r="BDQ571" s="107"/>
      <c r="BDR571" s="107"/>
      <c r="BDS571" s="107"/>
      <c r="BDT571" s="107"/>
      <c r="BDU571" s="107"/>
      <c r="BDV571" s="107"/>
      <c r="BDW571" s="107"/>
      <c r="BDX571" s="107"/>
      <c r="BDY571" s="107"/>
      <c r="BDZ571" s="107"/>
      <c r="BEA571" s="107"/>
      <c r="BEB571" s="107"/>
      <c r="BEC571" s="107"/>
      <c r="BED571" s="107"/>
      <c r="BEE571" s="107"/>
      <c r="BEF571" s="107"/>
      <c r="BEG571" s="107"/>
      <c r="BEH571" s="107"/>
      <c r="BEI571" s="107"/>
      <c r="BEJ571" s="107"/>
      <c r="BEK571" s="107"/>
      <c r="BEL571" s="107"/>
      <c r="BEM571" s="107"/>
      <c r="BEN571" s="107"/>
      <c r="BEO571" s="107"/>
      <c r="BEP571" s="107"/>
      <c r="BEQ571" s="107"/>
      <c r="BER571" s="107"/>
      <c r="BES571" s="107"/>
      <c r="BET571" s="107"/>
      <c r="BEU571" s="107"/>
      <c r="BEV571" s="107"/>
      <c r="BEW571" s="107"/>
      <c r="BEX571" s="107"/>
      <c r="BEY571" s="107"/>
      <c r="BEZ571" s="107"/>
      <c r="BFA571" s="107"/>
      <c r="BFB571" s="107"/>
      <c r="BFC571" s="107"/>
      <c r="BFD571" s="107"/>
      <c r="BFE571" s="107"/>
      <c r="BFF571" s="107"/>
      <c r="BFG571" s="107"/>
      <c r="BFH571" s="107"/>
      <c r="BFI571" s="107"/>
      <c r="BFJ571" s="107"/>
      <c r="BFK571" s="107"/>
      <c r="BFL571" s="107"/>
      <c r="BFM571" s="107"/>
      <c r="BFN571" s="107"/>
      <c r="BFO571" s="107"/>
      <c r="BFP571" s="107"/>
      <c r="BFQ571" s="107"/>
      <c r="BFR571" s="107"/>
      <c r="BFS571" s="107"/>
      <c r="BFT571" s="107"/>
      <c r="BFU571" s="107"/>
      <c r="BFV571" s="107"/>
      <c r="BFW571" s="107"/>
      <c r="BFX571" s="107"/>
      <c r="BFY571" s="107"/>
      <c r="BFZ571" s="107"/>
      <c r="BGA571" s="107"/>
      <c r="BGB571" s="107"/>
      <c r="BGC571" s="107"/>
      <c r="BGD571" s="107"/>
      <c r="BGE571" s="107"/>
      <c r="BGF571" s="107"/>
      <c r="BGG571" s="107"/>
      <c r="BGH571" s="107"/>
      <c r="BGI571" s="107"/>
      <c r="BGJ571" s="107"/>
      <c r="BGK571" s="107"/>
      <c r="BGL571" s="107"/>
      <c r="BGM571" s="107"/>
      <c r="BGN571" s="107"/>
      <c r="BGO571" s="107"/>
      <c r="BGP571" s="107"/>
      <c r="BGQ571" s="107"/>
      <c r="BGR571" s="107"/>
      <c r="BGS571" s="107"/>
      <c r="BGT571" s="107"/>
      <c r="BGU571" s="107"/>
      <c r="BGV571" s="107"/>
      <c r="BGW571" s="107"/>
      <c r="BGX571" s="107"/>
      <c r="BGY571" s="107"/>
      <c r="BGZ571" s="107"/>
      <c r="BHA571" s="107"/>
      <c r="BHB571" s="107"/>
      <c r="BHC571" s="107"/>
      <c r="BHD571" s="107"/>
      <c r="BHE571" s="107"/>
      <c r="BHF571" s="107"/>
      <c r="BHG571" s="107"/>
      <c r="BHH571" s="107"/>
      <c r="BHI571" s="107"/>
      <c r="BHJ571" s="107"/>
      <c r="BHK571" s="107"/>
      <c r="BHL571" s="107"/>
      <c r="BHM571" s="107"/>
      <c r="BHN571" s="107"/>
      <c r="BHO571" s="107"/>
      <c r="BHP571" s="107"/>
      <c r="BHQ571" s="107"/>
      <c r="BHR571" s="107"/>
      <c r="BHS571" s="107"/>
      <c r="BHT571" s="107"/>
      <c r="BHU571" s="107"/>
      <c r="BHV571" s="107"/>
      <c r="BHW571" s="107"/>
      <c r="BHX571" s="107"/>
      <c r="BHY571" s="107"/>
      <c r="BHZ571" s="107"/>
      <c r="BIA571" s="107"/>
      <c r="BIB571" s="107"/>
      <c r="BIC571" s="107"/>
      <c r="BID571" s="107"/>
      <c r="BIE571" s="107"/>
      <c r="BIF571" s="107"/>
      <c r="BIG571" s="107"/>
      <c r="BIH571" s="107"/>
      <c r="BII571" s="107"/>
      <c r="BIJ571" s="107"/>
      <c r="BIK571" s="107"/>
      <c r="BIL571" s="107"/>
      <c r="BIM571" s="107"/>
      <c r="BIN571" s="107"/>
      <c r="BIO571" s="107"/>
      <c r="BIP571" s="107"/>
      <c r="BIQ571" s="107"/>
      <c r="BIR571" s="107"/>
      <c r="BIS571" s="107"/>
      <c r="BIT571" s="107"/>
      <c r="BIU571" s="107"/>
      <c r="BIV571" s="107"/>
      <c r="BIW571" s="107"/>
      <c r="BIX571" s="107"/>
      <c r="BIY571" s="107"/>
      <c r="BIZ571" s="107"/>
      <c r="BJA571" s="107"/>
      <c r="BJB571" s="107"/>
      <c r="BJC571" s="107"/>
      <c r="BJD571" s="107"/>
      <c r="BJE571" s="107"/>
      <c r="BJF571" s="107"/>
      <c r="BJG571" s="107"/>
      <c r="BJH571" s="107"/>
      <c r="BJI571" s="107"/>
      <c r="BJJ571" s="107"/>
      <c r="BJK571" s="107"/>
      <c r="BJL571" s="107"/>
      <c r="BJM571" s="107"/>
      <c r="BJN571" s="107"/>
      <c r="BJO571" s="107"/>
      <c r="BJP571" s="107"/>
      <c r="BJQ571" s="107"/>
      <c r="BJR571" s="107"/>
      <c r="BJS571" s="107"/>
      <c r="BJT571" s="107"/>
      <c r="BJU571" s="107"/>
      <c r="BJV571" s="107"/>
      <c r="BJW571" s="107"/>
      <c r="BJX571" s="107"/>
      <c r="BJY571" s="107"/>
      <c r="BJZ571" s="107"/>
      <c r="BKA571" s="107"/>
      <c r="BKB571" s="107"/>
      <c r="BKC571" s="107"/>
      <c r="BKD571" s="107"/>
      <c r="BKE571" s="107"/>
      <c r="BKF571" s="107"/>
      <c r="BKG571" s="107"/>
      <c r="BKH571" s="107"/>
      <c r="BKI571" s="107"/>
      <c r="BKJ571" s="107"/>
      <c r="BKK571" s="107"/>
      <c r="BKL571" s="107"/>
      <c r="BKM571" s="107"/>
      <c r="BKN571" s="107"/>
      <c r="BKO571" s="107"/>
      <c r="BKP571" s="107"/>
      <c r="BKQ571" s="107"/>
      <c r="BKR571" s="107"/>
      <c r="BKS571" s="107"/>
      <c r="BKT571" s="107"/>
      <c r="BKU571" s="107"/>
      <c r="BKV571" s="107"/>
      <c r="BKW571" s="107"/>
      <c r="BKX571" s="107"/>
      <c r="BKY571" s="107"/>
      <c r="BKZ571" s="107"/>
      <c r="BLA571" s="107"/>
      <c r="BLB571" s="107"/>
      <c r="BLC571" s="107"/>
      <c r="BLD571" s="107"/>
      <c r="BLE571" s="107"/>
      <c r="BLF571" s="107"/>
      <c r="BLG571" s="107"/>
      <c r="BLH571" s="107"/>
      <c r="BLI571" s="107"/>
      <c r="BLJ571" s="107"/>
      <c r="BLK571" s="107"/>
      <c r="BLL571" s="107"/>
      <c r="BLM571" s="107"/>
      <c r="BLN571" s="107"/>
      <c r="BLO571" s="107"/>
      <c r="BLP571" s="107"/>
      <c r="BLQ571" s="107"/>
      <c r="BLR571" s="107"/>
      <c r="BLS571" s="107"/>
      <c r="BLT571" s="107"/>
      <c r="BLU571" s="107"/>
      <c r="BLV571" s="107"/>
      <c r="BLW571" s="107"/>
      <c r="BLX571" s="107"/>
      <c r="BLY571" s="107"/>
      <c r="BLZ571" s="107"/>
      <c r="BMA571" s="107"/>
      <c r="BMB571" s="107"/>
      <c r="BMC571" s="107"/>
      <c r="BMD571" s="107"/>
      <c r="BME571" s="107"/>
      <c r="BMF571" s="107"/>
      <c r="BMG571" s="107"/>
      <c r="BMH571" s="107"/>
      <c r="BMI571" s="107"/>
      <c r="BMJ571" s="107"/>
      <c r="BMK571" s="107"/>
      <c r="BML571" s="107"/>
      <c r="BMM571" s="107"/>
      <c r="BMN571" s="107"/>
      <c r="BMO571" s="107"/>
      <c r="BMP571" s="107"/>
      <c r="BMQ571" s="107"/>
      <c r="BMR571" s="107"/>
      <c r="BMS571" s="107"/>
      <c r="BMT571" s="107"/>
      <c r="BMU571" s="107"/>
      <c r="BMV571" s="107"/>
      <c r="BMW571" s="107"/>
      <c r="BMX571" s="107"/>
      <c r="BMY571" s="107"/>
      <c r="BMZ571" s="107"/>
      <c r="BNA571" s="107"/>
      <c r="BNB571" s="107"/>
      <c r="BNC571" s="107"/>
      <c r="BND571" s="107"/>
      <c r="BNE571" s="107"/>
      <c r="BNF571" s="107"/>
      <c r="BNG571" s="107"/>
      <c r="BNH571" s="107"/>
      <c r="BNI571" s="107"/>
      <c r="BNJ571" s="107"/>
      <c r="BNK571" s="107"/>
      <c r="BNL571" s="107"/>
      <c r="BNM571" s="107"/>
      <c r="BNN571" s="107"/>
      <c r="BNO571" s="107"/>
      <c r="BNP571" s="107"/>
      <c r="BNQ571" s="107"/>
      <c r="BNR571" s="107"/>
      <c r="BNS571" s="107"/>
      <c r="BNT571" s="107"/>
      <c r="BNU571" s="107"/>
      <c r="BNV571" s="107"/>
      <c r="BNW571" s="107"/>
      <c r="BNX571" s="107"/>
      <c r="BNY571" s="107"/>
      <c r="BNZ571" s="107"/>
      <c r="BOA571" s="107"/>
      <c r="BOB571" s="107"/>
      <c r="BOC571" s="107"/>
      <c r="BOD571" s="107"/>
      <c r="BOE571" s="107"/>
      <c r="BOF571" s="107"/>
      <c r="BOG571" s="107"/>
      <c r="BOH571" s="107"/>
      <c r="BOI571" s="107"/>
      <c r="BOJ571" s="107"/>
      <c r="BOK571" s="107"/>
      <c r="BOL571" s="107"/>
      <c r="BOM571" s="107"/>
      <c r="BON571" s="107"/>
      <c r="BOO571" s="107"/>
      <c r="BOP571" s="107"/>
      <c r="BOQ571" s="107"/>
      <c r="BOR571" s="107"/>
      <c r="BOS571" s="107"/>
      <c r="BOT571" s="107"/>
      <c r="BOU571" s="107"/>
      <c r="BOV571" s="107"/>
      <c r="BOW571" s="107"/>
      <c r="BOX571" s="107"/>
      <c r="BOY571" s="107"/>
      <c r="BOZ571" s="107"/>
      <c r="BPA571" s="107"/>
      <c r="BPB571" s="107"/>
      <c r="BPC571" s="107"/>
      <c r="BPD571" s="107"/>
      <c r="BPE571" s="107"/>
      <c r="BPF571" s="107"/>
      <c r="BPG571" s="107"/>
      <c r="BPH571" s="107"/>
      <c r="BPI571" s="107"/>
      <c r="BPJ571" s="107"/>
      <c r="BPK571" s="107"/>
      <c r="BPL571" s="107"/>
      <c r="BPM571" s="107"/>
      <c r="BPN571" s="107"/>
      <c r="BPO571" s="107"/>
      <c r="BPP571" s="107"/>
      <c r="BPQ571" s="107"/>
      <c r="BPR571" s="107"/>
      <c r="BPS571" s="107"/>
      <c r="BPT571" s="107"/>
      <c r="BPU571" s="107"/>
      <c r="BPV571" s="107"/>
      <c r="BPW571" s="107"/>
      <c r="BPX571" s="107"/>
      <c r="BPY571" s="107"/>
      <c r="BPZ571" s="107"/>
      <c r="BQA571" s="107"/>
      <c r="BQB571" s="107"/>
      <c r="BQC571" s="107"/>
      <c r="BQD571" s="107"/>
      <c r="BQE571" s="107"/>
      <c r="BQF571" s="107"/>
      <c r="BQG571" s="107"/>
      <c r="BQH571" s="107"/>
      <c r="BQI571" s="107"/>
      <c r="BQJ571" s="107"/>
      <c r="BQK571" s="107"/>
      <c r="BQL571" s="107"/>
      <c r="BQM571" s="107"/>
      <c r="BQN571" s="107"/>
      <c r="BQO571" s="107"/>
      <c r="BQP571" s="107"/>
      <c r="BQQ571" s="107"/>
      <c r="BQR571" s="107"/>
      <c r="BQS571" s="107"/>
      <c r="BQT571" s="107"/>
      <c r="BQU571" s="107"/>
      <c r="BQV571" s="107"/>
      <c r="BQW571" s="107"/>
      <c r="BQX571" s="107"/>
      <c r="BQY571" s="107"/>
      <c r="BQZ571" s="107"/>
      <c r="BRA571" s="107"/>
      <c r="BRB571" s="107"/>
      <c r="BRC571" s="107"/>
      <c r="BRD571" s="107"/>
      <c r="BRE571" s="107"/>
      <c r="BRF571" s="107"/>
      <c r="BRG571" s="107"/>
      <c r="BRH571" s="107"/>
      <c r="BRI571" s="107"/>
      <c r="BRJ571" s="107"/>
      <c r="BRK571" s="107"/>
      <c r="BRL571" s="107"/>
      <c r="BRM571" s="107"/>
      <c r="BRN571" s="107"/>
      <c r="BRO571" s="107"/>
      <c r="BRP571" s="107"/>
      <c r="BRQ571" s="107"/>
      <c r="BRR571" s="107"/>
      <c r="BRS571" s="107"/>
      <c r="BRT571" s="107"/>
      <c r="BRU571" s="107"/>
      <c r="BRV571" s="107"/>
      <c r="BRW571" s="107"/>
      <c r="BRX571" s="107"/>
      <c r="BRY571" s="107"/>
      <c r="BRZ571" s="107"/>
      <c r="BSA571" s="107"/>
      <c r="BSB571" s="107"/>
      <c r="BSC571" s="107"/>
      <c r="BSD571" s="107"/>
      <c r="BSE571" s="107"/>
      <c r="BSF571" s="107"/>
      <c r="BSG571" s="107"/>
      <c r="BSH571" s="107"/>
      <c r="BSI571" s="107"/>
      <c r="BSJ571" s="107"/>
      <c r="BSK571" s="107"/>
      <c r="BSL571" s="107"/>
      <c r="BSM571" s="107"/>
      <c r="BSN571" s="107"/>
      <c r="BSO571" s="107"/>
      <c r="BSP571" s="107"/>
      <c r="BSQ571" s="107"/>
      <c r="BSR571" s="107"/>
      <c r="BSS571" s="107"/>
      <c r="BST571" s="107"/>
      <c r="BSU571" s="107"/>
      <c r="BSV571" s="107"/>
      <c r="BSW571" s="107"/>
      <c r="BSX571" s="107"/>
      <c r="BSY571" s="107"/>
      <c r="BSZ571" s="107"/>
      <c r="BTA571" s="107"/>
      <c r="BTB571" s="107"/>
      <c r="BTC571" s="107"/>
      <c r="BTD571" s="107"/>
      <c r="BTE571" s="107"/>
      <c r="BTF571" s="107"/>
      <c r="BTG571" s="107"/>
      <c r="BTH571" s="107"/>
      <c r="BTI571" s="107"/>
      <c r="BTJ571" s="107"/>
      <c r="BTK571" s="107"/>
      <c r="BTL571" s="107"/>
      <c r="BTM571" s="107"/>
      <c r="BTN571" s="107"/>
      <c r="BTO571" s="107"/>
      <c r="BTP571" s="107"/>
      <c r="BTQ571" s="107"/>
      <c r="BTR571" s="107"/>
      <c r="BTS571" s="107"/>
      <c r="BTT571" s="107"/>
      <c r="BTU571" s="107"/>
      <c r="BTV571" s="107"/>
      <c r="BTW571" s="107"/>
      <c r="BTX571" s="107"/>
      <c r="BTY571" s="107"/>
      <c r="BTZ571" s="107"/>
      <c r="BUA571" s="107"/>
      <c r="BUB571" s="107"/>
      <c r="BUC571" s="107"/>
      <c r="BUD571" s="107"/>
      <c r="BUE571" s="107"/>
      <c r="BUF571" s="107"/>
      <c r="BUG571" s="107"/>
      <c r="BUH571" s="107"/>
      <c r="BUI571" s="107"/>
      <c r="BUJ571" s="107"/>
      <c r="BUK571" s="107"/>
      <c r="BUL571" s="107"/>
      <c r="BUM571" s="107"/>
      <c r="BUN571" s="107"/>
      <c r="BUO571" s="107"/>
      <c r="BUP571" s="107"/>
      <c r="BUQ571" s="107"/>
      <c r="BUR571" s="107"/>
      <c r="BUS571" s="107"/>
      <c r="BUT571" s="107"/>
      <c r="BUU571" s="107"/>
      <c r="BUV571" s="107"/>
      <c r="BUW571" s="107"/>
      <c r="BUX571" s="107"/>
      <c r="BUY571" s="107"/>
      <c r="BUZ571" s="107"/>
      <c r="BVA571" s="107"/>
      <c r="BVB571" s="107"/>
      <c r="BVC571" s="107"/>
      <c r="BVD571" s="107"/>
      <c r="BVE571" s="107"/>
      <c r="BVF571" s="107"/>
      <c r="BVG571" s="107"/>
      <c r="BVH571" s="107"/>
      <c r="BVI571" s="107"/>
      <c r="BVJ571" s="107"/>
      <c r="BVK571" s="107"/>
      <c r="BVL571" s="107"/>
      <c r="BVM571" s="107"/>
      <c r="BVN571" s="107"/>
      <c r="BVO571" s="107"/>
      <c r="BVP571" s="107"/>
      <c r="BVQ571" s="107"/>
      <c r="BVR571" s="107"/>
      <c r="BVS571" s="107"/>
      <c r="BVT571" s="107"/>
      <c r="BVU571" s="107"/>
      <c r="BVV571" s="107"/>
      <c r="BVW571" s="107"/>
      <c r="BVX571" s="107"/>
      <c r="BVY571" s="107"/>
      <c r="BVZ571" s="107"/>
      <c r="BWA571" s="107"/>
      <c r="BWB571" s="107"/>
      <c r="BWC571" s="107"/>
      <c r="BWD571" s="107"/>
      <c r="BWE571" s="107"/>
      <c r="BWF571" s="107"/>
      <c r="BWG571" s="107"/>
      <c r="BWH571" s="107"/>
      <c r="BWI571" s="107"/>
      <c r="BWJ571" s="107"/>
      <c r="BWK571" s="107"/>
      <c r="BWL571" s="107"/>
      <c r="BWM571" s="107"/>
      <c r="BWN571" s="107"/>
      <c r="BWO571" s="107"/>
      <c r="BWP571" s="107"/>
      <c r="BWQ571" s="107"/>
      <c r="BWR571" s="107"/>
      <c r="BWS571" s="107"/>
      <c r="BWT571" s="107"/>
      <c r="BWU571" s="107"/>
      <c r="BWV571" s="107"/>
      <c r="BWW571" s="107"/>
      <c r="BWX571" s="107"/>
      <c r="BWY571" s="107"/>
      <c r="BWZ571" s="107"/>
      <c r="BXA571" s="107"/>
      <c r="BXB571" s="107"/>
      <c r="BXC571" s="107"/>
      <c r="BXD571" s="107"/>
      <c r="BXE571" s="107"/>
      <c r="BXF571" s="107"/>
      <c r="BXG571" s="107"/>
      <c r="BXH571" s="107"/>
      <c r="BXI571" s="107"/>
      <c r="BXJ571" s="107"/>
      <c r="BXK571" s="107"/>
      <c r="BXL571" s="107"/>
      <c r="BXM571" s="107"/>
      <c r="BXN571" s="107"/>
      <c r="BXO571" s="107"/>
      <c r="BXP571" s="107"/>
      <c r="BXQ571" s="107"/>
      <c r="BXR571" s="107"/>
      <c r="BXS571" s="107"/>
      <c r="BXT571" s="107"/>
      <c r="BXU571" s="107"/>
      <c r="BXV571" s="107"/>
      <c r="BXW571" s="107"/>
      <c r="BXX571" s="107"/>
      <c r="BXY571" s="107"/>
      <c r="BXZ571" s="107"/>
      <c r="BYA571" s="107"/>
      <c r="BYB571" s="107"/>
      <c r="BYC571" s="107"/>
      <c r="BYD571" s="107"/>
      <c r="BYE571" s="107"/>
      <c r="BYF571" s="107"/>
      <c r="BYG571" s="107"/>
      <c r="BYH571" s="107"/>
      <c r="BYI571" s="107"/>
      <c r="BYJ571" s="107"/>
      <c r="BYK571" s="107"/>
      <c r="BYL571" s="107"/>
      <c r="BYM571" s="107"/>
      <c r="BYN571" s="107"/>
      <c r="BYO571" s="107"/>
      <c r="BYP571" s="107"/>
      <c r="BYQ571" s="107"/>
      <c r="BYR571" s="107"/>
      <c r="BYS571" s="107"/>
      <c r="BYT571" s="107"/>
      <c r="BYU571" s="107"/>
      <c r="BYV571" s="107"/>
      <c r="BYW571" s="107"/>
      <c r="BYX571" s="107"/>
      <c r="BYY571" s="107"/>
      <c r="BYZ571" s="107"/>
      <c r="BZA571" s="107"/>
      <c r="BZB571" s="107"/>
      <c r="BZC571" s="107"/>
      <c r="BZD571" s="107"/>
      <c r="BZE571" s="107"/>
      <c r="BZF571" s="107"/>
      <c r="BZG571" s="107"/>
      <c r="BZH571" s="107"/>
      <c r="BZI571" s="107"/>
      <c r="BZJ571" s="107"/>
      <c r="BZK571" s="107"/>
      <c r="BZL571" s="107"/>
      <c r="BZM571" s="107"/>
      <c r="BZN571" s="107"/>
      <c r="BZO571" s="107"/>
      <c r="BZP571" s="107"/>
      <c r="BZQ571" s="107"/>
      <c r="BZR571" s="107"/>
      <c r="BZS571" s="107"/>
      <c r="BZT571" s="107"/>
      <c r="BZU571" s="107"/>
      <c r="BZV571" s="107"/>
      <c r="BZW571" s="107"/>
      <c r="BZX571" s="107"/>
      <c r="BZY571" s="107"/>
      <c r="BZZ571" s="107"/>
      <c r="CAA571" s="107"/>
      <c r="CAB571" s="107"/>
      <c r="CAC571" s="107"/>
      <c r="CAD571" s="107"/>
      <c r="CAE571" s="107"/>
      <c r="CAF571" s="107"/>
      <c r="CAG571" s="107"/>
      <c r="CAH571" s="107"/>
      <c r="CAI571" s="107"/>
      <c r="CAJ571" s="107"/>
      <c r="CAK571" s="107"/>
      <c r="CAL571" s="107"/>
      <c r="CAM571" s="107"/>
      <c r="CAN571" s="107"/>
      <c r="CAO571" s="107"/>
      <c r="CAP571" s="107"/>
      <c r="CAQ571" s="107"/>
      <c r="CAR571" s="107"/>
      <c r="CAS571" s="107"/>
      <c r="CAT571" s="107"/>
      <c r="CAU571" s="107"/>
      <c r="CAV571" s="107"/>
      <c r="CAW571" s="107"/>
      <c r="CAX571" s="107"/>
      <c r="CAY571" s="107"/>
      <c r="CAZ571" s="107"/>
      <c r="CBA571" s="107"/>
      <c r="CBB571" s="107"/>
      <c r="CBC571" s="107"/>
      <c r="CBD571" s="107"/>
      <c r="CBE571" s="107"/>
      <c r="CBF571" s="107"/>
      <c r="CBG571" s="107"/>
      <c r="CBH571" s="107"/>
      <c r="CBI571" s="107"/>
      <c r="CBJ571" s="107"/>
      <c r="CBK571" s="107"/>
      <c r="CBL571" s="107"/>
      <c r="CBM571" s="107"/>
      <c r="CBN571" s="107"/>
      <c r="CBO571" s="107"/>
      <c r="CBP571" s="107"/>
      <c r="CBQ571" s="107"/>
      <c r="CBR571" s="107"/>
      <c r="CBS571" s="107"/>
      <c r="CBT571" s="107"/>
      <c r="CBU571" s="107"/>
      <c r="CBV571" s="107"/>
      <c r="CBW571" s="107"/>
      <c r="CBX571" s="107"/>
      <c r="CBY571" s="107"/>
      <c r="CBZ571" s="107"/>
      <c r="CCA571" s="107"/>
      <c r="CCB571" s="107"/>
      <c r="CCC571" s="107"/>
      <c r="CCD571" s="107"/>
      <c r="CCE571" s="107"/>
      <c r="CCF571" s="107"/>
      <c r="CCG571" s="107"/>
      <c r="CCH571" s="107"/>
      <c r="CCI571" s="107"/>
      <c r="CCJ571" s="107"/>
      <c r="CCK571" s="107"/>
      <c r="CCL571" s="107"/>
      <c r="CCM571" s="107"/>
      <c r="CCN571" s="107"/>
      <c r="CCO571" s="107"/>
      <c r="CCP571" s="107"/>
      <c r="CCQ571" s="107"/>
      <c r="CCR571" s="107"/>
      <c r="CCS571" s="107"/>
      <c r="CCT571" s="107"/>
      <c r="CCU571" s="107"/>
      <c r="CCV571" s="107"/>
      <c r="CCW571" s="107"/>
      <c r="CCX571" s="107"/>
      <c r="CCY571" s="107"/>
      <c r="CCZ571" s="107"/>
      <c r="CDA571" s="107"/>
      <c r="CDB571" s="107"/>
      <c r="CDC571" s="107"/>
      <c r="CDD571" s="107"/>
      <c r="CDE571" s="107"/>
      <c r="CDF571" s="107"/>
      <c r="CDG571" s="107"/>
      <c r="CDH571" s="107"/>
      <c r="CDI571" s="107"/>
      <c r="CDJ571" s="107"/>
      <c r="CDK571" s="107"/>
      <c r="CDL571" s="107"/>
      <c r="CDM571" s="107"/>
      <c r="CDN571" s="107"/>
      <c r="CDO571" s="107"/>
      <c r="CDP571" s="107"/>
      <c r="CDQ571" s="107"/>
      <c r="CDR571" s="107"/>
      <c r="CDS571" s="107"/>
      <c r="CDT571" s="107"/>
      <c r="CDU571" s="107"/>
      <c r="CDV571" s="107"/>
      <c r="CDW571" s="107"/>
      <c r="CDX571" s="107"/>
      <c r="CDY571" s="107"/>
      <c r="CDZ571" s="107"/>
      <c r="CEA571" s="107"/>
      <c r="CEB571" s="107"/>
      <c r="CEC571" s="107"/>
      <c r="CED571" s="107"/>
      <c r="CEE571" s="107"/>
      <c r="CEF571" s="107"/>
      <c r="CEG571" s="107"/>
      <c r="CEH571" s="107"/>
      <c r="CEI571" s="107"/>
      <c r="CEJ571" s="107"/>
      <c r="CEK571" s="107"/>
      <c r="CEL571" s="107"/>
      <c r="CEM571" s="107"/>
      <c r="CEN571" s="107"/>
      <c r="CEO571" s="107"/>
      <c r="CEP571" s="107"/>
      <c r="CEQ571" s="107"/>
      <c r="CER571" s="107"/>
      <c r="CES571" s="107"/>
      <c r="CET571" s="107"/>
      <c r="CEU571" s="107"/>
      <c r="CEV571" s="107"/>
      <c r="CEW571" s="107"/>
      <c r="CEX571" s="107"/>
      <c r="CEY571" s="107"/>
      <c r="CEZ571" s="107"/>
      <c r="CFA571" s="107"/>
      <c r="CFB571" s="107"/>
      <c r="CFC571" s="107"/>
      <c r="CFD571" s="107"/>
      <c r="CFE571" s="107"/>
      <c r="CFF571" s="107"/>
      <c r="CFG571" s="107"/>
      <c r="CFH571" s="107"/>
      <c r="CFI571" s="107"/>
      <c r="CFJ571" s="107"/>
      <c r="CFK571" s="107"/>
      <c r="CFL571" s="107"/>
      <c r="CFM571" s="107"/>
      <c r="CFN571" s="107"/>
      <c r="CFO571" s="107"/>
      <c r="CFP571" s="107"/>
      <c r="CFQ571" s="107"/>
      <c r="CFR571" s="107"/>
      <c r="CFS571" s="107"/>
      <c r="CFT571" s="107"/>
      <c r="CFU571" s="107"/>
      <c r="CFV571" s="107"/>
      <c r="CFW571" s="107"/>
      <c r="CFX571" s="107"/>
      <c r="CFY571" s="107"/>
      <c r="CFZ571" s="107"/>
      <c r="CGA571" s="107"/>
      <c r="CGB571" s="107"/>
      <c r="CGC571" s="107"/>
      <c r="CGD571" s="107"/>
      <c r="CGE571" s="107"/>
      <c r="CGF571" s="107"/>
      <c r="CGG571" s="107"/>
      <c r="CGH571" s="107"/>
      <c r="CGI571" s="107"/>
      <c r="CGJ571" s="107"/>
      <c r="CGK571" s="107"/>
      <c r="CGL571" s="107"/>
      <c r="CGM571" s="107"/>
      <c r="CGN571" s="107"/>
      <c r="CGO571" s="107"/>
      <c r="CGP571" s="107"/>
      <c r="CGQ571" s="107"/>
      <c r="CGR571" s="107"/>
      <c r="CGS571" s="107"/>
      <c r="CGT571" s="107"/>
      <c r="CGU571" s="107"/>
      <c r="CGV571" s="107"/>
      <c r="CGW571" s="107"/>
      <c r="CGX571" s="107"/>
      <c r="CGY571" s="107"/>
      <c r="CGZ571" s="107"/>
      <c r="CHA571" s="107"/>
      <c r="CHB571" s="107"/>
      <c r="CHC571" s="107"/>
      <c r="CHD571" s="107"/>
      <c r="CHE571" s="107"/>
      <c r="CHF571" s="107"/>
      <c r="CHG571" s="107"/>
      <c r="CHH571" s="107"/>
      <c r="CHI571" s="107"/>
      <c r="CHJ571" s="107"/>
      <c r="CHK571" s="107"/>
      <c r="CHL571" s="107"/>
      <c r="CHM571" s="107"/>
      <c r="CHN571" s="107"/>
      <c r="CHO571" s="107"/>
      <c r="CHP571" s="107"/>
      <c r="CHQ571" s="107"/>
      <c r="CHR571" s="107"/>
      <c r="CHS571" s="107"/>
      <c r="CHT571" s="107"/>
      <c r="CHU571" s="107"/>
      <c r="CHV571" s="107"/>
      <c r="CHW571" s="107"/>
      <c r="CHX571" s="107"/>
      <c r="CHY571" s="107"/>
      <c r="CHZ571" s="107"/>
      <c r="CIA571" s="107"/>
      <c r="CIB571" s="107"/>
      <c r="CIC571" s="107"/>
      <c r="CID571" s="107"/>
      <c r="CIE571" s="107"/>
      <c r="CIF571" s="107"/>
      <c r="CIG571" s="107"/>
      <c r="CIH571" s="107"/>
      <c r="CII571" s="107"/>
      <c r="CIJ571" s="107"/>
      <c r="CIK571" s="107"/>
      <c r="CIL571" s="107"/>
      <c r="CIM571" s="107"/>
      <c r="CIN571" s="107"/>
      <c r="CIO571" s="107"/>
      <c r="CIP571" s="107"/>
      <c r="CIQ571" s="107"/>
      <c r="CIR571" s="107"/>
      <c r="CIS571" s="107"/>
      <c r="CIT571" s="107"/>
      <c r="CIU571" s="107"/>
      <c r="CIV571" s="107"/>
      <c r="CIW571" s="107"/>
      <c r="CIX571" s="107"/>
      <c r="CIY571" s="107"/>
      <c r="CIZ571" s="107"/>
      <c r="CJA571" s="107"/>
      <c r="CJB571" s="107"/>
      <c r="CJC571" s="107"/>
      <c r="CJD571" s="107"/>
      <c r="CJE571" s="107"/>
      <c r="CJF571" s="107"/>
      <c r="CJG571" s="107"/>
      <c r="CJH571" s="107"/>
      <c r="CJI571" s="107"/>
      <c r="CJJ571" s="107"/>
      <c r="CJK571" s="107"/>
      <c r="CJL571" s="107"/>
      <c r="CJM571" s="107"/>
      <c r="CJN571" s="107"/>
      <c r="CJO571" s="107"/>
      <c r="CJP571" s="107"/>
      <c r="CJQ571" s="107"/>
      <c r="CJR571" s="107"/>
      <c r="CJS571" s="107"/>
      <c r="CJT571" s="107"/>
      <c r="CJU571" s="107"/>
      <c r="CJV571" s="107"/>
      <c r="CJW571" s="107"/>
      <c r="CJX571" s="107"/>
      <c r="CJY571" s="107"/>
      <c r="CJZ571" s="107"/>
      <c r="CKA571" s="107"/>
      <c r="CKB571" s="107"/>
      <c r="CKC571" s="107"/>
      <c r="CKD571" s="107"/>
      <c r="CKE571" s="107"/>
      <c r="CKF571" s="107"/>
      <c r="CKG571" s="107"/>
      <c r="CKH571" s="107"/>
      <c r="CKI571" s="107"/>
      <c r="CKJ571" s="107"/>
      <c r="CKK571" s="107"/>
      <c r="CKL571" s="107"/>
      <c r="CKM571" s="107"/>
      <c r="CKN571" s="107"/>
      <c r="CKO571" s="107"/>
      <c r="CKP571" s="107"/>
      <c r="CKQ571" s="107"/>
      <c r="CKR571" s="107"/>
      <c r="CKS571" s="107"/>
      <c r="CKT571" s="107"/>
      <c r="CKU571" s="107"/>
      <c r="CKV571" s="107"/>
      <c r="CKW571" s="107"/>
      <c r="CKX571" s="107"/>
      <c r="CKY571" s="107"/>
      <c r="CKZ571" s="107"/>
      <c r="CLA571" s="107"/>
      <c r="CLB571" s="107"/>
      <c r="CLC571" s="107"/>
      <c r="CLD571" s="107"/>
      <c r="CLE571" s="107"/>
      <c r="CLF571" s="107"/>
      <c r="CLG571" s="107"/>
      <c r="CLH571" s="107"/>
      <c r="CLI571" s="107"/>
      <c r="CLJ571" s="107"/>
      <c r="CLK571" s="107"/>
      <c r="CLL571" s="107"/>
      <c r="CLM571" s="107"/>
      <c r="CLN571" s="107"/>
      <c r="CLO571" s="107"/>
      <c r="CLP571" s="107"/>
      <c r="CLQ571" s="107"/>
      <c r="CLR571" s="107"/>
      <c r="CLS571" s="107"/>
      <c r="CLT571" s="107"/>
      <c r="CLU571" s="107"/>
      <c r="CLV571" s="107"/>
      <c r="CLW571" s="107"/>
      <c r="CLX571" s="107"/>
      <c r="CLY571" s="107"/>
      <c r="CLZ571" s="107"/>
      <c r="CMA571" s="107"/>
      <c r="CMB571" s="107"/>
      <c r="CMC571" s="107"/>
      <c r="CMD571" s="107"/>
      <c r="CME571" s="107"/>
      <c r="CMF571" s="107"/>
      <c r="CMG571" s="107"/>
      <c r="CMH571" s="107"/>
      <c r="CMI571" s="107"/>
      <c r="CMJ571" s="107"/>
      <c r="CMK571" s="107"/>
      <c r="CML571" s="107"/>
      <c r="CMM571" s="107"/>
      <c r="CMN571" s="107"/>
      <c r="CMO571" s="107"/>
      <c r="CMP571" s="107"/>
      <c r="CMQ571" s="107"/>
      <c r="CMR571" s="107"/>
      <c r="CMS571" s="107"/>
      <c r="CMT571" s="107"/>
      <c r="CMU571" s="107"/>
      <c r="CMV571" s="107"/>
      <c r="CMW571" s="107"/>
      <c r="CMX571" s="107"/>
      <c r="CMY571" s="107"/>
      <c r="CMZ571" s="107"/>
      <c r="CNA571" s="107"/>
      <c r="CNB571" s="107"/>
      <c r="CNC571" s="107"/>
      <c r="CND571" s="107"/>
      <c r="CNE571" s="107"/>
      <c r="CNF571" s="107"/>
      <c r="CNG571" s="107"/>
      <c r="CNH571" s="107"/>
      <c r="CNI571" s="107"/>
      <c r="CNJ571" s="107"/>
      <c r="CNK571" s="107"/>
      <c r="CNL571" s="107"/>
      <c r="CNM571" s="107"/>
      <c r="CNN571" s="107"/>
      <c r="CNO571" s="107"/>
      <c r="CNP571" s="107"/>
      <c r="CNQ571" s="107"/>
      <c r="CNR571" s="107"/>
      <c r="CNS571" s="107"/>
      <c r="CNT571" s="107"/>
      <c r="CNU571" s="107"/>
      <c r="CNV571" s="107"/>
      <c r="CNW571" s="107"/>
      <c r="CNX571" s="107"/>
      <c r="CNY571" s="107"/>
      <c r="CNZ571" s="107"/>
      <c r="COA571" s="107"/>
      <c r="COB571" s="107"/>
      <c r="COC571" s="107"/>
      <c r="COD571" s="107"/>
      <c r="COE571" s="107"/>
      <c r="COF571" s="107"/>
      <c r="COG571" s="107"/>
      <c r="COH571" s="107"/>
      <c r="COI571" s="107"/>
      <c r="COJ571" s="107"/>
      <c r="COK571" s="107"/>
      <c r="COL571" s="107"/>
      <c r="COM571" s="107"/>
      <c r="CON571" s="107"/>
      <c r="COO571" s="107"/>
      <c r="COP571" s="107"/>
      <c r="COQ571" s="107"/>
      <c r="COR571" s="107"/>
      <c r="COS571" s="107"/>
      <c r="COT571" s="107"/>
      <c r="COU571" s="107"/>
      <c r="COV571" s="107"/>
      <c r="COW571" s="107"/>
      <c r="COX571" s="107"/>
      <c r="COY571" s="107"/>
      <c r="COZ571" s="107"/>
      <c r="CPA571" s="107"/>
      <c r="CPB571" s="107"/>
      <c r="CPC571" s="107"/>
      <c r="CPD571" s="107"/>
      <c r="CPE571" s="107"/>
      <c r="CPF571" s="107"/>
      <c r="CPG571" s="107"/>
      <c r="CPH571" s="107"/>
      <c r="CPI571" s="107"/>
      <c r="CPJ571" s="107"/>
      <c r="CPK571" s="107"/>
      <c r="CPL571" s="107"/>
      <c r="CPM571" s="107"/>
      <c r="CPN571" s="107"/>
      <c r="CPO571" s="107"/>
      <c r="CPP571" s="107"/>
      <c r="CPQ571" s="107"/>
      <c r="CPR571" s="107"/>
      <c r="CPS571" s="107"/>
      <c r="CPT571" s="107"/>
      <c r="CPU571" s="107"/>
      <c r="CPV571" s="107"/>
      <c r="CPW571" s="107"/>
      <c r="CPX571" s="107"/>
      <c r="CPY571" s="107"/>
      <c r="CPZ571" s="107"/>
      <c r="CQA571" s="107"/>
      <c r="CQB571" s="107"/>
      <c r="CQC571" s="107"/>
      <c r="CQD571" s="107"/>
      <c r="CQE571" s="107"/>
      <c r="CQF571" s="107"/>
      <c r="CQG571" s="107"/>
      <c r="CQH571" s="107"/>
      <c r="CQI571" s="107"/>
      <c r="CQJ571" s="107"/>
      <c r="CQK571" s="107"/>
      <c r="CQL571" s="107"/>
      <c r="CQM571" s="107"/>
      <c r="CQN571" s="107"/>
      <c r="CQO571" s="107"/>
      <c r="CQP571" s="107"/>
      <c r="CQQ571" s="107"/>
      <c r="CQR571" s="107"/>
      <c r="CQS571" s="107"/>
      <c r="CQT571" s="107"/>
      <c r="CQU571" s="107"/>
      <c r="CQV571" s="107"/>
      <c r="CQW571" s="107"/>
      <c r="CQX571" s="107"/>
      <c r="CQY571" s="107"/>
      <c r="CQZ571" s="107"/>
      <c r="CRA571" s="107"/>
      <c r="CRB571" s="107"/>
      <c r="CRC571" s="107"/>
      <c r="CRD571" s="107"/>
      <c r="CRE571" s="107"/>
      <c r="CRF571" s="107"/>
      <c r="CRG571" s="107"/>
      <c r="CRH571" s="107"/>
      <c r="CRI571" s="107"/>
      <c r="CRJ571" s="107"/>
      <c r="CRK571" s="107"/>
      <c r="CRL571" s="107"/>
      <c r="CRM571" s="107"/>
      <c r="CRN571" s="107"/>
      <c r="CRO571" s="107"/>
      <c r="CRP571" s="107"/>
      <c r="CRQ571" s="107"/>
      <c r="CRR571" s="107"/>
      <c r="CRS571" s="107"/>
      <c r="CRT571" s="107"/>
      <c r="CRU571" s="107"/>
      <c r="CRV571" s="107"/>
      <c r="CRW571" s="107"/>
      <c r="CRX571" s="107"/>
      <c r="CRY571" s="107"/>
      <c r="CRZ571" s="107"/>
      <c r="CSA571" s="107"/>
      <c r="CSB571" s="107"/>
      <c r="CSC571" s="107"/>
      <c r="CSD571" s="107"/>
      <c r="CSE571" s="107"/>
      <c r="CSF571" s="107"/>
      <c r="CSG571" s="107"/>
      <c r="CSH571" s="107"/>
      <c r="CSI571" s="107"/>
      <c r="CSJ571" s="107"/>
      <c r="CSK571" s="107"/>
      <c r="CSL571" s="107"/>
      <c r="CSM571" s="107"/>
      <c r="CSN571" s="107"/>
      <c r="CSO571" s="107"/>
      <c r="CSP571" s="107"/>
      <c r="CSQ571" s="107"/>
      <c r="CSR571" s="107"/>
      <c r="CSS571" s="107"/>
      <c r="CST571" s="107"/>
      <c r="CSU571" s="107"/>
      <c r="CSV571" s="107"/>
      <c r="CSW571" s="107"/>
      <c r="CSX571" s="107"/>
      <c r="CSY571" s="107"/>
      <c r="CSZ571" s="107"/>
      <c r="CTA571" s="107"/>
      <c r="CTB571" s="107"/>
      <c r="CTC571" s="107"/>
      <c r="CTD571" s="107"/>
      <c r="CTE571" s="107"/>
      <c r="CTF571" s="107"/>
      <c r="CTG571" s="107"/>
      <c r="CTH571" s="107"/>
      <c r="CTI571" s="107"/>
      <c r="CTJ571" s="107"/>
      <c r="CTK571" s="107"/>
      <c r="CTL571" s="107"/>
      <c r="CTM571" s="107"/>
      <c r="CTN571" s="107"/>
      <c r="CTO571" s="107"/>
      <c r="CTP571" s="107"/>
      <c r="CTQ571" s="107"/>
      <c r="CTR571" s="107"/>
      <c r="CTS571" s="107"/>
      <c r="CTT571" s="107"/>
      <c r="CTU571" s="107"/>
      <c r="CTV571" s="107"/>
      <c r="CTW571" s="107"/>
      <c r="CTX571" s="107"/>
      <c r="CTY571" s="107"/>
      <c r="CTZ571" s="107"/>
      <c r="CUA571" s="107"/>
      <c r="CUB571" s="107"/>
      <c r="CUC571" s="107"/>
      <c r="CUD571" s="107"/>
      <c r="CUE571" s="107"/>
      <c r="CUF571" s="107"/>
      <c r="CUG571" s="107"/>
      <c r="CUH571" s="107"/>
      <c r="CUI571" s="107"/>
      <c r="CUJ571" s="107"/>
      <c r="CUK571" s="107"/>
      <c r="CUL571" s="107"/>
      <c r="CUM571" s="107"/>
      <c r="CUN571" s="107"/>
      <c r="CUO571" s="107"/>
      <c r="CUP571" s="107"/>
      <c r="CUQ571" s="107"/>
      <c r="CUR571" s="107"/>
      <c r="CUS571" s="107"/>
      <c r="CUT571" s="107"/>
      <c r="CUU571" s="107"/>
      <c r="CUV571" s="107"/>
      <c r="CUW571" s="107"/>
      <c r="CUX571" s="107"/>
      <c r="CUY571" s="107"/>
      <c r="CUZ571" s="107"/>
      <c r="CVA571" s="107"/>
      <c r="CVB571" s="107"/>
      <c r="CVC571" s="107"/>
      <c r="CVD571" s="107"/>
      <c r="CVE571" s="107"/>
      <c r="CVF571" s="107"/>
      <c r="CVG571" s="107"/>
      <c r="CVH571" s="107"/>
      <c r="CVI571" s="107"/>
      <c r="CVJ571" s="107"/>
      <c r="CVK571" s="107"/>
      <c r="CVL571" s="107"/>
      <c r="CVM571" s="107"/>
      <c r="CVN571" s="107"/>
      <c r="CVO571" s="107"/>
      <c r="CVP571" s="107"/>
      <c r="CVQ571" s="107"/>
      <c r="CVR571" s="107"/>
      <c r="CVS571" s="107"/>
      <c r="CVT571" s="107"/>
      <c r="CVU571" s="107"/>
      <c r="CVV571" s="107"/>
      <c r="CVW571" s="107"/>
      <c r="CVX571" s="107"/>
      <c r="CVY571" s="107"/>
      <c r="CVZ571" s="107"/>
      <c r="CWA571" s="107"/>
      <c r="CWB571" s="107"/>
      <c r="CWC571" s="107"/>
      <c r="CWD571" s="107"/>
      <c r="CWE571" s="107"/>
      <c r="CWF571" s="107"/>
      <c r="CWG571" s="107"/>
      <c r="CWH571" s="107"/>
      <c r="CWI571" s="107"/>
      <c r="CWJ571" s="107"/>
      <c r="CWK571" s="107"/>
      <c r="CWL571" s="107"/>
      <c r="CWM571" s="107"/>
      <c r="CWN571" s="107"/>
      <c r="CWO571" s="107"/>
      <c r="CWP571" s="107"/>
      <c r="CWQ571" s="107"/>
      <c r="CWR571" s="107"/>
      <c r="CWS571" s="107"/>
      <c r="CWT571" s="107"/>
      <c r="CWU571" s="107"/>
      <c r="CWV571" s="107"/>
      <c r="CWW571" s="107"/>
      <c r="CWX571" s="107"/>
      <c r="CWY571" s="107"/>
      <c r="CWZ571" s="107"/>
      <c r="CXA571" s="107"/>
      <c r="CXB571" s="107"/>
      <c r="CXC571" s="107"/>
      <c r="CXD571" s="107"/>
      <c r="CXE571" s="107"/>
      <c r="CXF571" s="107"/>
      <c r="CXG571" s="107"/>
      <c r="CXH571" s="107"/>
      <c r="CXI571" s="107"/>
      <c r="CXJ571" s="107"/>
      <c r="CXK571" s="107"/>
      <c r="CXL571" s="107"/>
      <c r="CXM571" s="107"/>
      <c r="CXN571" s="107"/>
      <c r="CXO571" s="107"/>
      <c r="CXP571" s="107"/>
      <c r="CXQ571" s="107"/>
      <c r="CXR571" s="107"/>
      <c r="CXS571" s="107"/>
      <c r="CXT571" s="107"/>
      <c r="CXU571" s="107"/>
      <c r="CXV571" s="107"/>
      <c r="CXW571" s="107"/>
      <c r="CXX571" s="107"/>
      <c r="CXY571" s="107"/>
      <c r="CXZ571" s="107"/>
      <c r="CYA571" s="107"/>
      <c r="CYB571" s="107"/>
      <c r="CYC571" s="107"/>
      <c r="CYD571" s="107"/>
      <c r="CYE571" s="107"/>
      <c r="CYF571" s="107"/>
      <c r="CYG571" s="107"/>
      <c r="CYH571" s="107"/>
      <c r="CYI571" s="107"/>
      <c r="CYJ571" s="107"/>
      <c r="CYK571" s="107"/>
      <c r="CYL571" s="107"/>
      <c r="CYM571" s="107"/>
      <c r="CYN571" s="107"/>
      <c r="CYO571" s="107"/>
      <c r="CYP571" s="107"/>
      <c r="CYQ571" s="107"/>
      <c r="CYR571" s="107"/>
      <c r="CYS571" s="107"/>
      <c r="CYT571" s="107"/>
      <c r="CYU571" s="107"/>
      <c r="CYV571" s="107"/>
      <c r="CYW571" s="107"/>
      <c r="CYX571" s="107"/>
      <c r="CYY571" s="107"/>
      <c r="CYZ571" s="107"/>
      <c r="CZA571" s="107"/>
      <c r="CZB571" s="107"/>
      <c r="CZC571" s="107"/>
      <c r="CZD571" s="107"/>
      <c r="CZE571" s="107"/>
      <c r="CZF571" s="107"/>
      <c r="CZG571" s="107"/>
      <c r="CZH571" s="107"/>
      <c r="CZI571" s="107"/>
      <c r="CZJ571" s="107"/>
      <c r="CZK571" s="107"/>
      <c r="CZL571" s="107"/>
      <c r="CZM571" s="107"/>
      <c r="CZN571" s="107"/>
      <c r="CZO571" s="107"/>
      <c r="CZP571" s="107"/>
      <c r="CZQ571" s="107"/>
      <c r="CZR571" s="107"/>
      <c r="CZS571" s="107"/>
      <c r="CZT571" s="107"/>
      <c r="CZU571" s="107"/>
      <c r="CZV571" s="107"/>
      <c r="CZW571" s="107"/>
      <c r="CZX571" s="107"/>
      <c r="CZY571" s="107"/>
      <c r="CZZ571" s="107"/>
      <c r="DAA571" s="107"/>
      <c r="DAB571" s="107"/>
      <c r="DAC571" s="107"/>
      <c r="DAD571" s="107"/>
      <c r="DAE571" s="107"/>
      <c r="DAF571" s="107"/>
      <c r="DAG571" s="107"/>
      <c r="DAH571" s="107"/>
      <c r="DAI571" s="107"/>
      <c r="DAJ571" s="107"/>
      <c r="DAK571" s="107"/>
      <c r="DAL571" s="107"/>
      <c r="DAM571" s="107"/>
      <c r="DAN571" s="107"/>
      <c r="DAO571" s="107"/>
      <c r="DAP571" s="107"/>
      <c r="DAQ571" s="107"/>
      <c r="DAR571" s="107"/>
      <c r="DAS571" s="107"/>
      <c r="DAT571" s="107"/>
      <c r="DAU571" s="107"/>
      <c r="DAV571" s="107"/>
      <c r="DAW571" s="107"/>
      <c r="DAX571" s="107"/>
      <c r="DAY571" s="107"/>
      <c r="DAZ571" s="107"/>
      <c r="DBA571" s="107"/>
      <c r="DBB571" s="107"/>
      <c r="DBC571" s="107"/>
      <c r="DBD571" s="107"/>
      <c r="DBE571" s="107"/>
      <c r="DBF571" s="107"/>
      <c r="DBG571" s="107"/>
      <c r="DBH571" s="107"/>
      <c r="DBI571" s="107"/>
      <c r="DBJ571" s="107"/>
      <c r="DBK571" s="107"/>
      <c r="DBL571" s="107"/>
      <c r="DBM571" s="107"/>
      <c r="DBN571" s="107"/>
      <c r="DBO571" s="107"/>
      <c r="DBP571" s="107"/>
      <c r="DBQ571" s="107"/>
      <c r="DBR571" s="107"/>
      <c r="DBS571" s="107"/>
      <c r="DBT571" s="107"/>
      <c r="DBU571" s="107"/>
      <c r="DBV571" s="107"/>
      <c r="DBW571" s="107"/>
      <c r="DBX571" s="107"/>
      <c r="DBY571" s="107"/>
      <c r="DBZ571" s="107"/>
      <c r="DCA571" s="107"/>
      <c r="DCB571" s="107"/>
      <c r="DCC571" s="107"/>
      <c r="DCD571" s="107"/>
      <c r="DCE571" s="107"/>
      <c r="DCF571" s="107"/>
      <c r="DCG571" s="107"/>
      <c r="DCH571" s="107"/>
      <c r="DCI571" s="107"/>
      <c r="DCJ571" s="107"/>
      <c r="DCK571" s="107"/>
      <c r="DCL571" s="107"/>
      <c r="DCM571" s="107"/>
      <c r="DCN571" s="107"/>
      <c r="DCO571" s="107"/>
      <c r="DCP571" s="107"/>
      <c r="DCQ571" s="107"/>
      <c r="DCR571" s="107"/>
      <c r="DCS571" s="107"/>
      <c r="DCT571" s="107"/>
      <c r="DCU571" s="107"/>
      <c r="DCV571" s="107"/>
      <c r="DCW571" s="107"/>
      <c r="DCX571" s="107"/>
      <c r="DCY571" s="107"/>
      <c r="DCZ571" s="107"/>
      <c r="DDA571" s="107"/>
      <c r="DDB571" s="107"/>
      <c r="DDC571" s="107"/>
      <c r="DDD571" s="107"/>
      <c r="DDE571" s="107"/>
      <c r="DDF571" s="107"/>
      <c r="DDG571" s="107"/>
      <c r="DDH571" s="107"/>
      <c r="DDI571" s="107"/>
      <c r="DDJ571" s="107"/>
      <c r="DDK571" s="107"/>
      <c r="DDL571" s="107"/>
      <c r="DDM571" s="107"/>
      <c r="DDN571" s="107"/>
      <c r="DDO571" s="107"/>
      <c r="DDP571" s="107"/>
      <c r="DDQ571" s="107"/>
      <c r="DDR571" s="107"/>
      <c r="DDS571" s="107"/>
      <c r="DDT571" s="107"/>
      <c r="DDU571" s="107"/>
      <c r="DDV571" s="107"/>
      <c r="DDW571" s="107"/>
      <c r="DDX571" s="107"/>
      <c r="DDY571" s="107"/>
      <c r="DDZ571" s="107"/>
      <c r="DEA571" s="107"/>
      <c r="DEB571" s="107"/>
      <c r="DEC571" s="107"/>
      <c r="DED571" s="107"/>
      <c r="DEE571" s="107"/>
      <c r="DEF571" s="107"/>
      <c r="DEG571" s="107"/>
      <c r="DEH571" s="107"/>
      <c r="DEI571" s="107"/>
      <c r="DEJ571" s="107"/>
      <c r="DEK571" s="107"/>
      <c r="DEL571" s="107"/>
      <c r="DEM571" s="107"/>
      <c r="DEN571" s="107"/>
      <c r="DEO571" s="107"/>
      <c r="DEP571" s="107"/>
      <c r="DEQ571" s="107"/>
      <c r="DER571" s="107"/>
      <c r="DES571" s="107"/>
      <c r="DET571" s="107"/>
      <c r="DEU571" s="107"/>
      <c r="DEV571" s="107"/>
      <c r="DEW571" s="107"/>
      <c r="DEX571" s="107"/>
      <c r="DEY571" s="107"/>
      <c r="DEZ571" s="107"/>
      <c r="DFA571" s="107"/>
      <c r="DFB571" s="107"/>
      <c r="DFC571" s="107"/>
      <c r="DFD571" s="107"/>
      <c r="DFE571" s="107"/>
      <c r="DFF571" s="107"/>
      <c r="DFG571" s="107"/>
      <c r="DFH571" s="107"/>
      <c r="DFI571" s="107"/>
      <c r="DFJ571" s="107"/>
      <c r="DFK571" s="107"/>
      <c r="DFL571" s="107"/>
      <c r="DFM571" s="107"/>
      <c r="DFN571" s="107"/>
      <c r="DFO571" s="107"/>
      <c r="DFP571" s="107"/>
      <c r="DFQ571" s="107"/>
      <c r="DFR571" s="107"/>
      <c r="DFS571" s="107"/>
      <c r="DFT571" s="107"/>
      <c r="DFU571" s="107"/>
      <c r="DFV571" s="107"/>
      <c r="DFW571" s="107"/>
      <c r="DFX571" s="107"/>
      <c r="DFY571" s="107"/>
      <c r="DFZ571" s="107"/>
      <c r="DGA571" s="107"/>
      <c r="DGB571" s="107"/>
      <c r="DGC571" s="107"/>
      <c r="DGD571" s="107"/>
      <c r="DGE571" s="107"/>
      <c r="DGF571" s="107"/>
      <c r="DGG571" s="107"/>
      <c r="DGH571" s="107"/>
      <c r="DGI571" s="107"/>
      <c r="DGJ571" s="107"/>
      <c r="DGK571" s="107"/>
      <c r="DGL571" s="107"/>
      <c r="DGM571" s="107"/>
      <c r="DGN571" s="107"/>
      <c r="DGO571" s="107"/>
      <c r="DGP571" s="107"/>
      <c r="DGQ571" s="107"/>
      <c r="DGR571" s="107"/>
      <c r="DGS571" s="107"/>
      <c r="DGT571" s="107"/>
      <c r="DGU571" s="107"/>
      <c r="DGV571" s="107"/>
      <c r="DGW571" s="107"/>
      <c r="DGX571" s="107"/>
      <c r="DGY571" s="107"/>
      <c r="DGZ571" s="107"/>
      <c r="DHA571" s="107"/>
      <c r="DHB571" s="107"/>
      <c r="DHC571" s="107"/>
      <c r="DHD571" s="107"/>
      <c r="DHE571" s="107"/>
      <c r="DHF571" s="107"/>
      <c r="DHG571" s="107"/>
      <c r="DHH571" s="107"/>
      <c r="DHI571" s="107"/>
      <c r="DHJ571" s="107"/>
      <c r="DHK571" s="107"/>
      <c r="DHL571" s="107"/>
      <c r="DHM571" s="107"/>
      <c r="DHN571" s="107"/>
      <c r="DHO571" s="107"/>
      <c r="DHP571" s="107"/>
      <c r="DHQ571" s="107"/>
      <c r="DHR571" s="107"/>
      <c r="DHS571" s="107"/>
      <c r="DHT571" s="107"/>
      <c r="DHU571" s="107"/>
      <c r="DHV571" s="107"/>
      <c r="DHW571" s="107"/>
      <c r="DHX571" s="107"/>
      <c r="DHY571" s="107"/>
      <c r="DHZ571" s="107"/>
      <c r="DIA571" s="107"/>
      <c r="DIB571" s="107"/>
      <c r="DIC571" s="107"/>
      <c r="DID571" s="107"/>
      <c r="DIE571" s="107"/>
      <c r="DIF571" s="107"/>
      <c r="DIG571" s="107"/>
      <c r="DIH571" s="107"/>
      <c r="DII571" s="107"/>
      <c r="DIJ571" s="107"/>
      <c r="DIK571" s="107"/>
      <c r="DIL571" s="107"/>
      <c r="DIM571" s="107"/>
      <c r="DIN571" s="107"/>
      <c r="DIO571" s="107"/>
      <c r="DIP571" s="107"/>
      <c r="DIQ571" s="107"/>
      <c r="DIR571" s="107"/>
      <c r="DIS571" s="107"/>
      <c r="DIT571" s="107"/>
      <c r="DIU571" s="107"/>
      <c r="DIV571" s="107"/>
      <c r="DIW571" s="107"/>
      <c r="DIX571" s="107"/>
      <c r="DIY571" s="107"/>
      <c r="DIZ571" s="107"/>
      <c r="DJA571" s="107"/>
      <c r="DJB571" s="107"/>
      <c r="DJC571" s="107"/>
      <c r="DJD571" s="107"/>
      <c r="DJE571" s="107"/>
      <c r="DJF571" s="107"/>
      <c r="DJG571" s="107"/>
      <c r="DJH571" s="107"/>
      <c r="DJI571" s="107"/>
      <c r="DJJ571" s="107"/>
      <c r="DJK571" s="107"/>
      <c r="DJL571" s="107"/>
      <c r="DJM571" s="107"/>
      <c r="DJN571" s="107"/>
      <c r="DJO571" s="107"/>
      <c r="DJP571" s="107"/>
      <c r="DJQ571" s="107"/>
      <c r="DJR571" s="107"/>
      <c r="DJS571" s="107"/>
      <c r="DJT571" s="107"/>
      <c r="DJU571" s="107"/>
      <c r="DJV571" s="107"/>
      <c r="DJW571" s="107"/>
      <c r="DJX571" s="107"/>
      <c r="DJY571" s="107"/>
      <c r="DJZ571" s="107"/>
      <c r="DKA571" s="107"/>
      <c r="DKB571" s="107"/>
      <c r="DKC571" s="107"/>
      <c r="DKD571" s="107"/>
      <c r="DKE571" s="107"/>
      <c r="DKF571" s="107"/>
      <c r="DKG571" s="107"/>
      <c r="DKH571" s="107"/>
      <c r="DKI571" s="107"/>
      <c r="DKJ571" s="107"/>
      <c r="DKK571" s="107"/>
      <c r="DKL571" s="107"/>
      <c r="DKM571" s="107"/>
      <c r="DKN571" s="107"/>
      <c r="DKO571" s="107"/>
      <c r="DKP571" s="107"/>
      <c r="DKQ571" s="107"/>
      <c r="DKR571" s="107"/>
      <c r="DKS571" s="107"/>
      <c r="DKT571" s="107"/>
      <c r="DKU571" s="107"/>
      <c r="DKV571" s="107"/>
      <c r="DKW571" s="107"/>
      <c r="DKX571" s="107"/>
      <c r="DKY571" s="107"/>
      <c r="DKZ571" s="107"/>
      <c r="DLA571" s="107"/>
      <c r="DLB571" s="107"/>
      <c r="DLC571" s="107"/>
      <c r="DLD571" s="107"/>
      <c r="DLE571" s="107"/>
      <c r="DLF571" s="107"/>
      <c r="DLG571" s="107"/>
      <c r="DLH571" s="107"/>
      <c r="DLI571" s="107"/>
      <c r="DLJ571" s="107"/>
      <c r="DLK571" s="107"/>
      <c r="DLL571" s="107"/>
      <c r="DLM571" s="107"/>
      <c r="DLN571" s="107"/>
      <c r="DLO571" s="107"/>
      <c r="DLP571" s="107"/>
      <c r="DLQ571" s="107"/>
      <c r="DLR571" s="107"/>
      <c r="DLS571" s="107"/>
      <c r="DLT571" s="107"/>
      <c r="DLU571" s="107"/>
      <c r="DLV571" s="107"/>
      <c r="DLW571" s="107"/>
      <c r="DLX571" s="107"/>
      <c r="DLY571" s="107"/>
      <c r="DLZ571" s="107"/>
      <c r="DMA571" s="107"/>
      <c r="DMB571" s="107"/>
      <c r="DMC571" s="107"/>
      <c r="DMD571" s="107"/>
      <c r="DME571" s="107"/>
      <c r="DMF571" s="107"/>
      <c r="DMG571" s="107"/>
      <c r="DMH571" s="107"/>
      <c r="DMI571" s="107"/>
      <c r="DMJ571" s="107"/>
      <c r="DMK571" s="107"/>
      <c r="DML571" s="107"/>
      <c r="DMM571" s="107"/>
      <c r="DMN571" s="107"/>
      <c r="DMO571" s="107"/>
      <c r="DMP571" s="107"/>
      <c r="DMQ571" s="107"/>
      <c r="DMR571" s="107"/>
      <c r="DMS571" s="107"/>
      <c r="DMT571" s="107"/>
      <c r="DMU571" s="107"/>
      <c r="DMV571" s="107"/>
      <c r="DMW571" s="107"/>
      <c r="DMX571" s="107"/>
      <c r="DMY571" s="107"/>
      <c r="DMZ571" s="107"/>
      <c r="DNA571" s="107"/>
      <c r="DNB571" s="107"/>
      <c r="DNC571" s="107"/>
      <c r="DND571" s="107"/>
      <c r="DNE571" s="107"/>
      <c r="DNF571" s="107"/>
      <c r="DNG571" s="107"/>
      <c r="DNH571" s="107"/>
      <c r="DNI571" s="107"/>
      <c r="DNJ571" s="107"/>
      <c r="DNK571" s="107"/>
      <c r="DNL571" s="107"/>
      <c r="DNM571" s="107"/>
      <c r="DNN571" s="107"/>
      <c r="DNO571" s="107"/>
      <c r="DNP571" s="107"/>
      <c r="DNQ571" s="107"/>
      <c r="DNR571" s="107"/>
      <c r="DNS571" s="107"/>
      <c r="DNT571" s="107"/>
      <c r="DNU571" s="107"/>
      <c r="DNV571" s="107"/>
      <c r="DNW571" s="107"/>
      <c r="DNX571" s="107"/>
      <c r="DNY571" s="107"/>
      <c r="DNZ571" s="107"/>
      <c r="DOA571" s="107"/>
      <c r="DOB571" s="107"/>
      <c r="DOC571" s="107"/>
      <c r="DOD571" s="107"/>
      <c r="DOE571" s="107"/>
      <c r="DOF571" s="107"/>
      <c r="DOG571" s="107"/>
      <c r="DOH571" s="107"/>
      <c r="DOI571" s="107"/>
      <c r="DOJ571" s="107"/>
      <c r="DOK571" s="107"/>
      <c r="DOL571" s="107"/>
      <c r="DOM571" s="107"/>
      <c r="DON571" s="107"/>
      <c r="DOO571" s="107"/>
      <c r="DOP571" s="107"/>
      <c r="DOQ571" s="107"/>
      <c r="DOR571" s="107"/>
      <c r="DOS571" s="107"/>
      <c r="DOT571" s="107"/>
      <c r="DOU571" s="107"/>
      <c r="DOV571" s="107"/>
      <c r="DOW571" s="107"/>
      <c r="DOX571" s="107"/>
      <c r="DOY571" s="107"/>
      <c r="DOZ571" s="107"/>
      <c r="DPA571" s="107"/>
      <c r="DPB571" s="107"/>
      <c r="DPC571" s="107"/>
      <c r="DPD571" s="107"/>
      <c r="DPE571" s="107"/>
      <c r="DPF571" s="107"/>
      <c r="DPG571" s="107"/>
      <c r="DPH571" s="107"/>
      <c r="DPI571" s="107"/>
      <c r="DPJ571" s="107"/>
      <c r="DPK571" s="107"/>
      <c r="DPL571" s="107"/>
      <c r="DPM571" s="107"/>
      <c r="DPN571" s="107"/>
      <c r="DPO571" s="107"/>
      <c r="DPP571" s="107"/>
      <c r="DPQ571" s="107"/>
      <c r="DPR571" s="107"/>
      <c r="DPS571" s="107"/>
      <c r="DPT571" s="107"/>
      <c r="DPU571" s="107"/>
      <c r="DPV571" s="107"/>
      <c r="DPW571" s="107"/>
      <c r="DPX571" s="107"/>
      <c r="DPY571" s="107"/>
      <c r="DPZ571" s="107"/>
      <c r="DQA571" s="107"/>
      <c r="DQB571" s="107"/>
      <c r="DQC571" s="107"/>
      <c r="DQD571" s="107"/>
      <c r="DQE571" s="107"/>
      <c r="DQF571" s="107"/>
      <c r="DQG571" s="107"/>
      <c r="DQH571" s="107"/>
      <c r="DQI571" s="107"/>
      <c r="DQJ571" s="107"/>
      <c r="DQK571" s="107"/>
      <c r="DQL571" s="107"/>
      <c r="DQM571" s="107"/>
      <c r="DQN571" s="107"/>
      <c r="DQO571" s="107"/>
      <c r="DQP571" s="107"/>
      <c r="DQQ571" s="107"/>
      <c r="DQR571" s="107"/>
      <c r="DQS571" s="107"/>
      <c r="DQT571" s="107"/>
      <c r="DQU571" s="107"/>
      <c r="DQV571" s="107"/>
      <c r="DQW571" s="107"/>
      <c r="DQX571" s="107"/>
      <c r="DQY571" s="107"/>
      <c r="DQZ571" s="107"/>
      <c r="DRA571" s="107"/>
      <c r="DRB571" s="107"/>
      <c r="DRC571" s="107"/>
      <c r="DRD571" s="107"/>
      <c r="DRE571" s="107"/>
      <c r="DRF571" s="107"/>
      <c r="DRG571" s="107"/>
      <c r="DRH571" s="107"/>
      <c r="DRI571" s="107"/>
      <c r="DRJ571" s="107"/>
      <c r="DRK571" s="107"/>
      <c r="DRL571" s="107"/>
      <c r="DRM571" s="107"/>
      <c r="DRN571" s="107"/>
      <c r="DRO571" s="107"/>
      <c r="DRP571" s="107"/>
      <c r="DRQ571" s="107"/>
      <c r="DRR571" s="107"/>
      <c r="DRS571" s="107"/>
      <c r="DRT571" s="107"/>
      <c r="DRU571" s="107"/>
      <c r="DRV571" s="107"/>
      <c r="DRW571" s="107"/>
      <c r="DRX571" s="107"/>
      <c r="DRY571" s="107"/>
      <c r="DRZ571" s="107"/>
      <c r="DSA571" s="107"/>
      <c r="DSB571" s="107"/>
      <c r="DSC571" s="107"/>
      <c r="DSD571" s="107"/>
      <c r="DSE571" s="107"/>
      <c r="DSF571" s="107"/>
      <c r="DSG571" s="107"/>
      <c r="DSH571" s="107"/>
      <c r="DSI571" s="107"/>
      <c r="DSJ571" s="107"/>
      <c r="DSK571" s="107"/>
      <c r="DSL571" s="107"/>
      <c r="DSM571" s="107"/>
      <c r="DSN571" s="107"/>
      <c r="DSO571" s="107"/>
      <c r="DSP571" s="107"/>
      <c r="DSQ571" s="107"/>
      <c r="DSR571" s="107"/>
      <c r="DSS571" s="107"/>
      <c r="DST571" s="107"/>
      <c r="DSU571" s="107"/>
      <c r="DSV571" s="107"/>
      <c r="DSW571" s="107"/>
      <c r="DSX571" s="107"/>
      <c r="DSY571" s="107"/>
      <c r="DSZ571" s="107"/>
      <c r="DTA571" s="107"/>
      <c r="DTB571" s="107"/>
      <c r="DTC571" s="107"/>
      <c r="DTD571" s="107"/>
      <c r="DTE571" s="107"/>
      <c r="DTF571" s="107"/>
      <c r="DTG571" s="107"/>
      <c r="DTH571" s="107"/>
      <c r="DTI571" s="107"/>
      <c r="DTJ571" s="107"/>
      <c r="DTK571" s="107"/>
      <c r="DTL571" s="107"/>
      <c r="DTM571" s="107"/>
      <c r="DTN571" s="107"/>
      <c r="DTO571" s="107"/>
      <c r="DTP571" s="107"/>
      <c r="DTQ571" s="107"/>
      <c r="DTR571" s="107"/>
      <c r="DTS571" s="107"/>
      <c r="DTT571" s="107"/>
      <c r="DTU571" s="107"/>
      <c r="DTV571" s="107"/>
      <c r="DTW571" s="107"/>
      <c r="DTX571" s="107"/>
      <c r="DTY571" s="107"/>
      <c r="DTZ571" s="107"/>
      <c r="DUA571" s="107"/>
      <c r="DUB571" s="107"/>
      <c r="DUC571" s="107"/>
      <c r="DUD571" s="107"/>
      <c r="DUE571" s="107"/>
      <c r="DUF571" s="107"/>
      <c r="DUG571" s="107"/>
      <c r="DUH571" s="107"/>
      <c r="DUI571" s="107"/>
      <c r="DUJ571" s="107"/>
      <c r="DUK571" s="107"/>
      <c r="DUL571" s="107"/>
      <c r="DUM571" s="107"/>
      <c r="DUN571" s="107"/>
      <c r="DUO571" s="107"/>
      <c r="DUP571" s="107"/>
      <c r="DUQ571" s="107"/>
      <c r="DUR571" s="107"/>
      <c r="DUS571" s="107"/>
      <c r="DUT571" s="107"/>
      <c r="DUU571" s="107"/>
      <c r="DUV571" s="107"/>
      <c r="DUW571" s="107"/>
      <c r="DUX571" s="107"/>
      <c r="DUY571" s="107"/>
      <c r="DUZ571" s="107"/>
      <c r="DVA571" s="107"/>
      <c r="DVB571" s="107"/>
      <c r="DVC571" s="107"/>
      <c r="DVD571" s="107"/>
      <c r="DVE571" s="107"/>
      <c r="DVF571" s="107"/>
      <c r="DVG571" s="107"/>
      <c r="DVH571" s="107"/>
      <c r="DVI571" s="107"/>
      <c r="DVJ571" s="107"/>
      <c r="DVK571" s="107"/>
      <c r="DVL571" s="107"/>
      <c r="DVM571" s="107"/>
      <c r="DVN571" s="107"/>
      <c r="DVO571" s="107"/>
      <c r="DVP571" s="107"/>
      <c r="DVQ571" s="107"/>
      <c r="DVR571" s="107"/>
      <c r="DVS571" s="107"/>
      <c r="DVT571" s="107"/>
      <c r="DVU571" s="107"/>
      <c r="DVV571" s="107"/>
      <c r="DVW571" s="107"/>
      <c r="DVX571" s="107"/>
      <c r="DVY571" s="107"/>
      <c r="DVZ571" s="107"/>
      <c r="DWA571" s="107"/>
      <c r="DWB571" s="107"/>
      <c r="DWC571" s="107"/>
      <c r="DWD571" s="107"/>
      <c r="DWE571" s="107"/>
      <c r="DWF571" s="107"/>
      <c r="DWG571" s="107"/>
      <c r="DWH571" s="107"/>
      <c r="DWI571" s="107"/>
      <c r="DWJ571" s="107"/>
      <c r="DWK571" s="107"/>
      <c r="DWL571" s="107"/>
      <c r="DWM571" s="107"/>
      <c r="DWN571" s="107"/>
      <c r="DWO571" s="107"/>
      <c r="DWP571" s="107"/>
      <c r="DWQ571" s="107"/>
      <c r="DWR571" s="107"/>
      <c r="DWS571" s="107"/>
      <c r="DWT571" s="107"/>
      <c r="DWU571" s="107"/>
      <c r="DWV571" s="107"/>
      <c r="DWW571" s="107"/>
      <c r="DWX571" s="107"/>
      <c r="DWY571" s="107"/>
      <c r="DWZ571" s="107"/>
      <c r="DXA571" s="107"/>
      <c r="DXB571" s="107"/>
      <c r="DXC571" s="107"/>
      <c r="DXD571" s="107"/>
      <c r="DXE571" s="107"/>
      <c r="DXF571" s="107"/>
      <c r="DXG571" s="107"/>
      <c r="DXH571" s="107"/>
      <c r="DXI571" s="107"/>
      <c r="DXJ571" s="107"/>
      <c r="DXK571" s="107"/>
      <c r="DXL571" s="107"/>
      <c r="DXM571" s="107"/>
      <c r="DXN571" s="107"/>
      <c r="DXO571" s="107"/>
      <c r="DXP571" s="107"/>
      <c r="DXQ571" s="107"/>
      <c r="DXR571" s="107"/>
      <c r="DXS571" s="107"/>
      <c r="DXT571" s="107"/>
      <c r="DXU571" s="107"/>
      <c r="DXV571" s="107"/>
      <c r="DXW571" s="107"/>
      <c r="DXX571" s="107"/>
      <c r="DXY571" s="107"/>
      <c r="DXZ571" s="107"/>
      <c r="DYA571" s="107"/>
      <c r="DYB571" s="107"/>
      <c r="DYC571" s="107"/>
      <c r="DYD571" s="107"/>
      <c r="DYE571" s="107"/>
      <c r="DYF571" s="107"/>
      <c r="DYG571" s="107"/>
      <c r="DYH571" s="107"/>
      <c r="DYI571" s="107"/>
      <c r="DYJ571" s="107"/>
      <c r="DYK571" s="107"/>
      <c r="DYL571" s="107"/>
      <c r="DYM571" s="107"/>
      <c r="DYN571" s="107"/>
      <c r="DYO571" s="107"/>
      <c r="DYP571" s="107"/>
      <c r="DYQ571" s="107"/>
      <c r="DYR571" s="107"/>
      <c r="DYS571" s="107"/>
      <c r="DYT571" s="107"/>
      <c r="DYU571" s="107"/>
      <c r="DYV571" s="107"/>
      <c r="DYW571" s="107"/>
      <c r="DYX571" s="107"/>
      <c r="DYY571" s="107"/>
      <c r="DYZ571" s="107"/>
      <c r="DZA571" s="107"/>
      <c r="DZB571" s="107"/>
      <c r="DZC571" s="107"/>
      <c r="DZD571" s="107"/>
      <c r="DZE571" s="107"/>
      <c r="DZF571" s="107"/>
      <c r="DZG571" s="107"/>
      <c r="DZH571" s="107"/>
      <c r="DZI571" s="107"/>
      <c r="DZJ571" s="107"/>
      <c r="DZK571" s="107"/>
      <c r="DZL571" s="107"/>
      <c r="DZM571" s="107"/>
      <c r="DZN571" s="107"/>
      <c r="DZO571" s="107"/>
      <c r="DZP571" s="107"/>
      <c r="DZQ571" s="107"/>
      <c r="DZR571" s="107"/>
      <c r="DZS571" s="107"/>
      <c r="DZT571" s="107"/>
      <c r="DZU571" s="107"/>
      <c r="DZV571" s="107"/>
      <c r="DZW571" s="107"/>
      <c r="DZX571" s="107"/>
      <c r="DZY571" s="107"/>
      <c r="DZZ571" s="107"/>
      <c r="EAA571" s="107"/>
      <c r="EAB571" s="107"/>
      <c r="EAC571" s="107"/>
      <c r="EAD571" s="107"/>
      <c r="EAE571" s="107"/>
      <c r="EAF571" s="107"/>
      <c r="EAG571" s="107"/>
      <c r="EAH571" s="107"/>
      <c r="EAI571" s="107"/>
      <c r="EAJ571" s="107"/>
      <c r="EAK571" s="107"/>
      <c r="EAL571" s="107"/>
      <c r="EAM571" s="107"/>
      <c r="EAN571" s="107"/>
      <c r="EAO571" s="107"/>
      <c r="EAP571" s="107"/>
      <c r="EAQ571" s="107"/>
      <c r="EAR571" s="107"/>
      <c r="EAS571" s="107"/>
      <c r="EAT571" s="107"/>
      <c r="EAU571" s="107"/>
      <c r="EAV571" s="107"/>
      <c r="EAW571" s="107"/>
      <c r="EAX571" s="107"/>
      <c r="EAY571" s="107"/>
      <c r="EAZ571" s="107"/>
      <c r="EBA571" s="107"/>
      <c r="EBB571" s="107"/>
      <c r="EBC571" s="107"/>
      <c r="EBD571" s="107"/>
      <c r="EBE571" s="107"/>
      <c r="EBF571" s="107"/>
      <c r="EBG571" s="107"/>
      <c r="EBH571" s="107"/>
      <c r="EBI571" s="107"/>
      <c r="EBJ571" s="107"/>
      <c r="EBK571" s="107"/>
      <c r="EBL571" s="107"/>
      <c r="EBM571" s="107"/>
      <c r="EBN571" s="107"/>
      <c r="EBO571" s="107"/>
      <c r="EBP571" s="107"/>
      <c r="EBQ571" s="107"/>
      <c r="EBR571" s="107"/>
      <c r="EBS571" s="107"/>
      <c r="EBT571" s="107"/>
      <c r="EBU571" s="107"/>
      <c r="EBV571" s="107"/>
      <c r="EBW571" s="107"/>
      <c r="EBX571" s="107"/>
      <c r="EBY571" s="107"/>
      <c r="EBZ571" s="107"/>
      <c r="ECA571" s="107"/>
      <c r="ECB571" s="107"/>
      <c r="ECC571" s="107"/>
      <c r="ECD571" s="107"/>
      <c r="ECE571" s="107"/>
      <c r="ECF571" s="107"/>
      <c r="ECG571" s="107"/>
      <c r="ECH571" s="107"/>
      <c r="ECI571" s="107"/>
      <c r="ECJ571" s="107"/>
      <c r="ECK571" s="107"/>
      <c r="ECL571" s="107"/>
      <c r="ECM571" s="107"/>
      <c r="ECN571" s="107"/>
      <c r="ECO571" s="107"/>
      <c r="ECP571" s="107"/>
      <c r="ECQ571" s="107"/>
      <c r="ECR571" s="107"/>
      <c r="ECS571" s="107"/>
      <c r="ECT571" s="107"/>
      <c r="ECU571" s="107"/>
      <c r="ECV571" s="107"/>
      <c r="ECW571" s="107"/>
      <c r="ECX571" s="107"/>
      <c r="ECY571" s="107"/>
      <c r="ECZ571" s="107"/>
      <c r="EDA571" s="107"/>
      <c r="EDB571" s="107"/>
      <c r="EDC571" s="107"/>
      <c r="EDD571" s="107"/>
      <c r="EDE571" s="107"/>
      <c r="EDF571" s="107"/>
      <c r="EDG571" s="107"/>
      <c r="EDH571" s="107"/>
      <c r="EDI571" s="107"/>
      <c r="EDJ571" s="107"/>
      <c r="EDK571" s="107"/>
      <c r="EDL571" s="107"/>
      <c r="EDM571" s="107"/>
      <c r="EDN571" s="107"/>
      <c r="EDO571" s="107"/>
      <c r="EDP571" s="107"/>
      <c r="EDQ571" s="107"/>
      <c r="EDR571" s="107"/>
      <c r="EDS571" s="107"/>
      <c r="EDT571" s="107"/>
      <c r="EDU571" s="107"/>
      <c r="EDV571" s="107"/>
      <c r="EDW571" s="107"/>
      <c r="EDX571" s="107"/>
      <c r="EDY571" s="107"/>
      <c r="EDZ571" s="107"/>
      <c r="EEA571" s="107"/>
      <c r="EEB571" s="107"/>
      <c r="EEC571" s="107"/>
      <c r="EED571" s="107"/>
      <c r="EEE571" s="107"/>
      <c r="EEF571" s="107"/>
      <c r="EEG571" s="107"/>
      <c r="EEH571" s="107"/>
      <c r="EEI571" s="107"/>
      <c r="EEJ571" s="107"/>
      <c r="EEK571" s="107"/>
      <c r="EEL571" s="107"/>
      <c r="EEM571" s="107"/>
      <c r="EEN571" s="107"/>
      <c r="EEO571" s="107"/>
      <c r="EEP571" s="107"/>
      <c r="EEQ571" s="107"/>
      <c r="EER571" s="107"/>
      <c r="EES571" s="107"/>
      <c r="EET571" s="107"/>
      <c r="EEU571" s="107"/>
      <c r="EEV571" s="107"/>
      <c r="EEW571" s="107"/>
      <c r="EEX571" s="107"/>
      <c r="EEY571" s="107"/>
      <c r="EEZ571" s="107"/>
      <c r="EFA571" s="107"/>
      <c r="EFB571" s="107"/>
      <c r="EFC571" s="107"/>
      <c r="EFD571" s="107"/>
      <c r="EFE571" s="107"/>
      <c r="EFF571" s="107"/>
      <c r="EFG571" s="107"/>
      <c r="EFH571" s="107"/>
      <c r="EFI571" s="107"/>
      <c r="EFJ571" s="107"/>
      <c r="EFK571" s="107"/>
      <c r="EFL571" s="107"/>
      <c r="EFM571" s="107"/>
      <c r="EFN571" s="107"/>
      <c r="EFO571" s="107"/>
      <c r="EFP571" s="107"/>
      <c r="EFQ571" s="107"/>
      <c r="EFR571" s="107"/>
      <c r="EFS571" s="107"/>
      <c r="EFT571" s="107"/>
      <c r="EFU571" s="107"/>
      <c r="EFV571" s="107"/>
      <c r="EFW571" s="107"/>
      <c r="EFX571" s="107"/>
      <c r="EFY571" s="107"/>
      <c r="EFZ571" s="107"/>
      <c r="EGA571" s="107"/>
      <c r="EGB571" s="107"/>
      <c r="EGC571" s="107"/>
      <c r="EGD571" s="107"/>
      <c r="EGE571" s="107"/>
      <c r="EGF571" s="107"/>
      <c r="EGG571" s="107"/>
      <c r="EGH571" s="107"/>
      <c r="EGI571" s="107"/>
      <c r="EGJ571" s="107"/>
      <c r="EGK571" s="107"/>
      <c r="EGL571" s="107"/>
      <c r="EGM571" s="107"/>
      <c r="EGN571" s="107"/>
      <c r="EGO571" s="107"/>
      <c r="EGP571" s="107"/>
      <c r="EGQ571" s="107"/>
      <c r="EGR571" s="107"/>
      <c r="EGS571" s="107"/>
      <c r="EGT571" s="107"/>
      <c r="EGU571" s="107"/>
      <c r="EGV571" s="107"/>
      <c r="EGW571" s="107"/>
      <c r="EGX571" s="107"/>
      <c r="EGY571" s="107"/>
      <c r="EGZ571" s="107"/>
      <c r="EHA571" s="107"/>
      <c r="EHB571" s="107"/>
      <c r="EHC571" s="107"/>
      <c r="EHD571" s="107"/>
      <c r="EHE571" s="107"/>
      <c r="EHF571" s="107"/>
      <c r="EHG571" s="107"/>
      <c r="EHH571" s="107"/>
      <c r="EHI571" s="107"/>
      <c r="EHJ571" s="107"/>
      <c r="EHK571" s="107"/>
      <c r="EHL571" s="107"/>
      <c r="EHM571" s="107"/>
      <c r="EHN571" s="107"/>
      <c r="EHO571" s="107"/>
      <c r="EHP571" s="107"/>
      <c r="EHQ571" s="107"/>
      <c r="EHR571" s="107"/>
      <c r="EHS571" s="107"/>
      <c r="EHT571" s="107"/>
      <c r="EHU571" s="107"/>
      <c r="EHV571" s="107"/>
      <c r="EHW571" s="107"/>
      <c r="EHX571" s="107"/>
      <c r="EHY571" s="107"/>
      <c r="EHZ571" s="107"/>
      <c r="EIA571" s="107"/>
      <c r="EIB571" s="107"/>
      <c r="EIC571" s="107"/>
      <c r="EID571" s="107"/>
      <c r="EIE571" s="107"/>
      <c r="EIF571" s="107"/>
      <c r="EIG571" s="107"/>
      <c r="EIH571" s="107"/>
      <c r="EII571" s="107"/>
      <c r="EIJ571" s="107"/>
      <c r="EIK571" s="107"/>
      <c r="EIL571" s="107"/>
      <c r="EIM571" s="107"/>
      <c r="EIN571" s="107"/>
      <c r="EIO571" s="107"/>
      <c r="EIP571" s="107"/>
      <c r="EIQ571" s="107"/>
      <c r="EIR571" s="107"/>
      <c r="EIS571" s="107"/>
      <c r="EIT571" s="107"/>
      <c r="EIU571" s="107"/>
      <c r="EIV571" s="107"/>
      <c r="EIW571" s="107"/>
      <c r="EIX571" s="107"/>
      <c r="EIY571" s="107"/>
      <c r="EIZ571" s="107"/>
      <c r="EJA571" s="107"/>
      <c r="EJB571" s="107"/>
      <c r="EJC571" s="107"/>
      <c r="EJD571" s="107"/>
      <c r="EJE571" s="107"/>
      <c r="EJF571" s="107"/>
      <c r="EJG571" s="107"/>
      <c r="EJH571" s="107"/>
      <c r="EJI571" s="107"/>
      <c r="EJJ571" s="107"/>
      <c r="EJK571" s="107"/>
      <c r="EJL571" s="107"/>
      <c r="EJM571" s="107"/>
      <c r="EJN571" s="107"/>
      <c r="EJO571" s="107"/>
      <c r="EJP571" s="107"/>
      <c r="EJQ571" s="107"/>
      <c r="EJR571" s="107"/>
      <c r="EJS571" s="107"/>
      <c r="EJT571" s="107"/>
      <c r="EJU571" s="107"/>
      <c r="EJV571" s="107"/>
      <c r="EJW571" s="107"/>
      <c r="EJX571" s="107"/>
      <c r="EJY571" s="107"/>
      <c r="EJZ571" s="107"/>
      <c r="EKA571" s="107"/>
      <c r="EKB571" s="107"/>
      <c r="EKC571" s="107"/>
      <c r="EKD571" s="107"/>
      <c r="EKE571" s="107"/>
      <c r="EKF571" s="107"/>
      <c r="EKG571" s="107"/>
      <c r="EKH571" s="107"/>
      <c r="EKI571" s="107"/>
      <c r="EKJ571" s="107"/>
      <c r="EKK571" s="107"/>
      <c r="EKL571" s="107"/>
      <c r="EKM571" s="107"/>
      <c r="EKN571" s="107"/>
      <c r="EKO571" s="107"/>
      <c r="EKP571" s="107"/>
      <c r="EKQ571" s="107"/>
      <c r="EKR571" s="107"/>
      <c r="EKS571" s="107"/>
      <c r="EKT571" s="107"/>
      <c r="EKU571" s="107"/>
      <c r="EKV571" s="107"/>
      <c r="EKW571" s="107"/>
      <c r="EKX571" s="107"/>
      <c r="EKY571" s="107"/>
      <c r="EKZ571" s="107"/>
      <c r="ELA571" s="107"/>
      <c r="ELB571" s="107"/>
      <c r="ELC571" s="107"/>
      <c r="ELD571" s="107"/>
      <c r="ELE571" s="107"/>
      <c r="ELF571" s="107"/>
      <c r="ELG571" s="107"/>
      <c r="ELH571" s="107"/>
      <c r="ELI571" s="107"/>
      <c r="ELJ571" s="107"/>
      <c r="ELK571" s="107"/>
      <c r="ELL571" s="107"/>
      <c r="ELM571" s="107"/>
      <c r="ELN571" s="107"/>
      <c r="ELO571" s="107"/>
      <c r="ELP571" s="107"/>
      <c r="ELQ571" s="107"/>
      <c r="ELR571" s="107"/>
      <c r="ELS571" s="107"/>
      <c r="ELT571" s="107"/>
      <c r="ELU571" s="107"/>
      <c r="ELV571" s="107"/>
      <c r="ELW571" s="107"/>
      <c r="ELX571" s="107"/>
      <c r="ELY571" s="107"/>
      <c r="ELZ571" s="107"/>
      <c r="EMA571" s="107"/>
      <c r="EMB571" s="107"/>
      <c r="EMC571" s="107"/>
      <c r="EMD571" s="107"/>
      <c r="EME571" s="107"/>
      <c r="EMF571" s="107"/>
      <c r="EMG571" s="107"/>
      <c r="EMH571" s="107"/>
      <c r="EMI571" s="107"/>
      <c r="EMJ571" s="107"/>
      <c r="EMK571" s="107"/>
      <c r="EML571" s="107"/>
      <c r="EMM571" s="107"/>
      <c r="EMN571" s="107"/>
      <c r="EMO571" s="107"/>
      <c r="EMP571" s="107"/>
      <c r="EMQ571" s="107"/>
      <c r="EMR571" s="107"/>
      <c r="EMS571" s="107"/>
      <c r="EMT571" s="107"/>
      <c r="EMU571" s="107"/>
      <c r="EMV571" s="107"/>
      <c r="EMW571" s="107"/>
      <c r="EMX571" s="107"/>
      <c r="EMY571" s="107"/>
      <c r="EMZ571" s="107"/>
      <c r="ENA571" s="107"/>
      <c r="ENB571" s="107"/>
      <c r="ENC571" s="107"/>
      <c r="END571" s="107"/>
      <c r="ENE571" s="107"/>
      <c r="ENF571" s="107"/>
      <c r="ENG571" s="107"/>
      <c r="ENH571" s="107"/>
      <c r="ENI571" s="107"/>
      <c r="ENJ571" s="107"/>
      <c r="ENK571" s="107"/>
      <c r="ENL571" s="107"/>
      <c r="ENM571" s="107"/>
      <c r="ENN571" s="107"/>
      <c r="ENO571" s="107"/>
      <c r="ENP571" s="107"/>
      <c r="ENQ571" s="107"/>
      <c r="ENR571" s="107"/>
      <c r="ENS571" s="107"/>
      <c r="ENT571" s="107"/>
      <c r="ENU571" s="107"/>
      <c r="ENV571" s="107"/>
      <c r="ENW571" s="107"/>
      <c r="ENX571" s="107"/>
      <c r="ENY571" s="107"/>
      <c r="ENZ571" s="107"/>
      <c r="EOA571" s="107"/>
      <c r="EOB571" s="107"/>
      <c r="EOC571" s="107"/>
      <c r="EOD571" s="107"/>
      <c r="EOE571" s="107"/>
      <c r="EOF571" s="107"/>
      <c r="EOG571" s="107"/>
      <c r="EOH571" s="107"/>
      <c r="EOI571" s="107"/>
      <c r="EOJ571" s="107"/>
      <c r="EOK571" s="107"/>
      <c r="EOL571" s="107"/>
      <c r="EOM571" s="107"/>
      <c r="EON571" s="107"/>
      <c r="EOO571" s="107"/>
      <c r="EOP571" s="107"/>
      <c r="EOQ571" s="107"/>
      <c r="EOR571" s="107"/>
      <c r="EOS571" s="107"/>
      <c r="EOT571" s="107"/>
      <c r="EOU571" s="107"/>
      <c r="EOV571" s="107"/>
      <c r="EOW571" s="107"/>
      <c r="EOX571" s="107"/>
      <c r="EOY571" s="107"/>
      <c r="EOZ571" s="107"/>
      <c r="EPA571" s="107"/>
      <c r="EPB571" s="107"/>
      <c r="EPC571" s="107"/>
      <c r="EPD571" s="107"/>
      <c r="EPE571" s="107"/>
      <c r="EPF571" s="107"/>
      <c r="EPG571" s="107"/>
      <c r="EPH571" s="107"/>
      <c r="EPI571" s="107"/>
      <c r="EPJ571" s="107"/>
      <c r="EPK571" s="107"/>
      <c r="EPL571" s="107"/>
      <c r="EPM571" s="107"/>
      <c r="EPN571" s="107"/>
      <c r="EPO571" s="107"/>
      <c r="EPP571" s="107"/>
      <c r="EPQ571" s="107"/>
      <c r="EPR571" s="107"/>
      <c r="EPS571" s="107"/>
      <c r="EPT571" s="107"/>
      <c r="EPU571" s="107"/>
      <c r="EPV571" s="107"/>
      <c r="EPW571" s="107"/>
      <c r="EPX571" s="107"/>
      <c r="EPY571" s="107"/>
      <c r="EPZ571" s="107"/>
      <c r="EQA571" s="107"/>
      <c r="EQB571" s="107"/>
      <c r="EQC571" s="107"/>
      <c r="EQD571" s="107"/>
      <c r="EQE571" s="107"/>
      <c r="EQF571" s="107"/>
      <c r="EQG571" s="107"/>
      <c r="EQH571" s="107"/>
      <c r="EQI571" s="107"/>
      <c r="EQJ571" s="107"/>
      <c r="EQK571" s="107"/>
      <c r="EQL571" s="107"/>
      <c r="EQM571" s="107"/>
      <c r="EQN571" s="107"/>
      <c r="EQO571" s="107"/>
      <c r="EQP571" s="107"/>
      <c r="EQQ571" s="107"/>
      <c r="EQR571" s="107"/>
      <c r="EQS571" s="107"/>
      <c r="EQT571" s="107"/>
      <c r="EQU571" s="107"/>
      <c r="EQV571" s="107"/>
      <c r="EQW571" s="107"/>
      <c r="EQX571" s="107"/>
      <c r="EQY571" s="107"/>
      <c r="EQZ571" s="107"/>
      <c r="ERA571" s="107"/>
      <c r="ERB571" s="107"/>
      <c r="ERC571" s="107"/>
      <c r="ERD571" s="107"/>
      <c r="ERE571" s="107"/>
      <c r="ERF571" s="107"/>
      <c r="ERG571" s="107"/>
      <c r="ERH571" s="107"/>
      <c r="ERI571" s="107"/>
      <c r="ERJ571" s="107"/>
      <c r="ERK571" s="107"/>
      <c r="ERL571" s="107"/>
      <c r="ERM571" s="107"/>
      <c r="ERN571" s="107"/>
      <c r="ERO571" s="107"/>
      <c r="ERP571" s="107"/>
      <c r="ERQ571" s="107"/>
      <c r="ERR571" s="107"/>
      <c r="ERS571" s="107"/>
      <c r="ERT571" s="107"/>
      <c r="ERU571" s="107"/>
      <c r="ERV571" s="107"/>
      <c r="ERW571" s="107"/>
      <c r="ERX571" s="107"/>
      <c r="ERY571" s="107"/>
      <c r="ERZ571" s="107"/>
      <c r="ESA571" s="107"/>
      <c r="ESB571" s="107"/>
      <c r="ESC571" s="107"/>
      <c r="ESD571" s="107"/>
      <c r="ESE571" s="107"/>
      <c r="ESF571" s="107"/>
      <c r="ESG571" s="107"/>
      <c r="ESH571" s="107"/>
      <c r="ESI571" s="107"/>
      <c r="ESJ571" s="107"/>
      <c r="ESK571" s="107"/>
      <c r="ESL571" s="107"/>
      <c r="ESM571" s="107"/>
      <c r="ESN571" s="107"/>
      <c r="ESO571" s="107"/>
      <c r="ESP571" s="107"/>
      <c r="ESQ571" s="107"/>
      <c r="ESR571" s="107"/>
      <c r="ESS571" s="107"/>
      <c r="EST571" s="107"/>
      <c r="ESU571" s="107"/>
      <c r="ESV571" s="107"/>
      <c r="ESW571" s="107"/>
      <c r="ESX571" s="107"/>
      <c r="ESY571" s="107"/>
      <c r="ESZ571" s="107"/>
      <c r="ETA571" s="107"/>
      <c r="ETB571" s="107"/>
      <c r="ETC571" s="107"/>
      <c r="ETD571" s="107"/>
      <c r="ETE571" s="107"/>
      <c r="ETF571" s="107"/>
      <c r="ETG571" s="107"/>
      <c r="ETH571" s="107"/>
      <c r="ETI571" s="107"/>
      <c r="ETJ571" s="107"/>
      <c r="ETK571" s="107"/>
      <c r="ETL571" s="107"/>
      <c r="ETM571" s="107"/>
      <c r="ETN571" s="107"/>
      <c r="ETO571" s="107"/>
      <c r="ETP571" s="107"/>
      <c r="ETQ571" s="107"/>
      <c r="ETR571" s="107"/>
      <c r="ETS571" s="107"/>
      <c r="ETT571" s="107"/>
      <c r="ETU571" s="107"/>
      <c r="ETV571" s="107"/>
      <c r="ETW571" s="107"/>
      <c r="ETX571" s="107"/>
      <c r="ETY571" s="107"/>
      <c r="ETZ571" s="107"/>
      <c r="EUA571" s="107"/>
      <c r="EUB571" s="107"/>
      <c r="EUC571" s="107"/>
      <c r="EUD571" s="107"/>
      <c r="EUE571" s="107"/>
      <c r="EUF571" s="107"/>
      <c r="EUG571" s="107"/>
      <c r="EUH571" s="107"/>
      <c r="EUI571" s="107"/>
      <c r="EUJ571" s="107"/>
      <c r="EUK571" s="107"/>
      <c r="EUL571" s="107"/>
      <c r="EUM571" s="107"/>
      <c r="EUN571" s="107"/>
      <c r="EUO571" s="107"/>
      <c r="EUP571" s="107"/>
      <c r="EUQ571" s="107"/>
      <c r="EUR571" s="107"/>
      <c r="EUS571" s="107"/>
      <c r="EUT571" s="107"/>
      <c r="EUU571" s="107"/>
      <c r="EUV571" s="107"/>
      <c r="EUW571" s="107"/>
      <c r="EUX571" s="107"/>
      <c r="EUY571" s="107"/>
      <c r="EUZ571" s="107"/>
      <c r="EVA571" s="107"/>
      <c r="EVB571" s="107"/>
      <c r="EVC571" s="107"/>
      <c r="EVD571" s="107"/>
      <c r="EVE571" s="107"/>
      <c r="EVF571" s="107"/>
      <c r="EVG571" s="107"/>
      <c r="EVH571" s="107"/>
      <c r="EVI571" s="107"/>
      <c r="EVJ571" s="107"/>
      <c r="EVK571" s="107"/>
      <c r="EVL571" s="107"/>
      <c r="EVM571" s="107"/>
      <c r="EVN571" s="107"/>
      <c r="EVO571" s="107"/>
      <c r="EVP571" s="107"/>
      <c r="EVQ571" s="107"/>
      <c r="EVR571" s="107"/>
      <c r="EVS571" s="107"/>
      <c r="EVT571" s="107"/>
      <c r="EVU571" s="107"/>
      <c r="EVV571" s="107"/>
      <c r="EVW571" s="107"/>
      <c r="EVX571" s="107"/>
      <c r="EVY571" s="107"/>
      <c r="EVZ571" s="107"/>
      <c r="EWA571" s="107"/>
      <c r="EWB571" s="107"/>
      <c r="EWC571" s="107"/>
      <c r="EWD571" s="107"/>
      <c r="EWE571" s="107"/>
      <c r="EWF571" s="107"/>
      <c r="EWG571" s="107"/>
      <c r="EWH571" s="107"/>
      <c r="EWI571" s="107"/>
      <c r="EWJ571" s="107"/>
      <c r="EWK571" s="107"/>
      <c r="EWL571" s="107"/>
      <c r="EWM571" s="107"/>
      <c r="EWN571" s="107"/>
      <c r="EWO571" s="107"/>
      <c r="EWP571" s="107"/>
      <c r="EWQ571" s="107"/>
      <c r="EWR571" s="107"/>
      <c r="EWS571" s="107"/>
      <c r="EWT571" s="107"/>
      <c r="EWU571" s="107"/>
      <c r="EWV571" s="107"/>
      <c r="EWW571" s="107"/>
      <c r="EWX571" s="107"/>
      <c r="EWY571" s="107"/>
      <c r="EWZ571" s="107"/>
      <c r="EXA571" s="107"/>
      <c r="EXB571" s="107"/>
      <c r="EXC571" s="107"/>
      <c r="EXD571" s="107"/>
      <c r="EXE571" s="107"/>
      <c r="EXF571" s="107"/>
      <c r="EXG571" s="107"/>
      <c r="EXH571" s="107"/>
      <c r="EXI571" s="107"/>
      <c r="EXJ571" s="107"/>
      <c r="EXK571" s="107"/>
      <c r="EXL571" s="107"/>
      <c r="EXM571" s="107"/>
      <c r="EXN571" s="107"/>
      <c r="EXO571" s="107"/>
      <c r="EXP571" s="107"/>
      <c r="EXQ571" s="107"/>
      <c r="EXR571" s="107"/>
      <c r="EXS571" s="107"/>
      <c r="EXT571" s="107"/>
      <c r="EXU571" s="107"/>
      <c r="EXV571" s="107"/>
      <c r="EXW571" s="107"/>
      <c r="EXX571" s="107"/>
      <c r="EXY571" s="107"/>
      <c r="EXZ571" s="107"/>
      <c r="EYA571" s="107"/>
      <c r="EYB571" s="107"/>
      <c r="EYC571" s="107"/>
      <c r="EYD571" s="107"/>
      <c r="EYE571" s="107"/>
      <c r="EYF571" s="107"/>
      <c r="EYG571" s="107"/>
      <c r="EYH571" s="107"/>
      <c r="EYI571" s="107"/>
      <c r="EYJ571" s="107"/>
      <c r="EYK571" s="107"/>
      <c r="EYL571" s="107"/>
      <c r="EYM571" s="107"/>
      <c r="EYN571" s="107"/>
      <c r="EYO571" s="107"/>
      <c r="EYP571" s="107"/>
      <c r="EYQ571" s="107"/>
      <c r="EYR571" s="107"/>
      <c r="EYS571" s="107"/>
      <c r="EYT571" s="107"/>
      <c r="EYU571" s="107"/>
      <c r="EYV571" s="107"/>
      <c r="EYW571" s="107"/>
      <c r="EYX571" s="107"/>
      <c r="EYY571" s="107"/>
      <c r="EYZ571" s="107"/>
      <c r="EZA571" s="107"/>
      <c r="EZB571" s="107"/>
      <c r="EZC571" s="107"/>
      <c r="EZD571" s="107"/>
      <c r="EZE571" s="107"/>
      <c r="EZF571" s="107"/>
      <c r="EZG571" s="107"/>
      <c r="EZH571" s="107"/>
      <c r="EZI571" s="107"/>
      <c r="EZJ571" s="107"/>
      <c r="EZK571" s="107"/>
      <c r="EZL571" s="107"/>
      <c r="EZM571" s="107"/>
      <c r="EZN571" s="107"/>
      <c r="EZO571" s="107"/>
      <c r="EZP571" s="107"/>
      <c r="EZQ571" s="107"/>
      <c r="EZR571" s="107"/>
      <c r="EZS571" s="107"/>
      <c r="EZT571" s="107"/>
      <c r="EZU571" s="107"/>
      <c r="EZV571" s="107"/>
      <c r="EZW571" s="107"/>
      <c r="EZX571" s="107"/>
      <c r="EZY571" s="107"/>
      <c r="EZZ571" s="107"/>
      <c r="FAA571" s="107"/>
      <c r="FAB571" s="107"/>
      <c r="FAC571" s="107"/>
      <c r="FAD571" s="107"/>
      <c r="FAE571" s="107"/>
      <c r="FAF571" s="107"/>
      <c r="FAG571" s="107"/>
      <c r="FAH571" s="107"/>
      <c r="FAI571" s="107"/>
      <c r="FAJ571" s="107"/>
      <c r="FAK571" s="107"/>
      <c r="FAL571" s="107"/>
      <c r="FAM571" s="107"/>
      <c r="FAN571" s="107"/>
      <c r="FAO571" s="107"/>
      <c r="FAP571" s="107"/>
      <c r="FAQ571" s="107"/>
      <c r="FAR571" s="107"/>
      <c r="FAS571" s="107"/>
      <c r="FAT571" s="107"/>
      <c r="FAU571" s="107"/>
      <c r="FAV571" s="107"/>
      <c r="FAW571" s="107"/>
      <c r="FAX571" s="107"/>
      <c r="FAY571" s="107"/>
      <c r="FAZ571" s="107"/>
      <c r="FBA571" s="107"/>
      <c r="FBB571" s="107"/>
      <c r="FBC571" s="107"/>
      <c r="FBD571" s="107"/>
      <c r="FBE571" s="107"/>
      <c r="FBF571" s="107"/>
      <c r="FBG571" s="107"/>
      <c r="FBH571" s="107"/>
      <c r="FBI571" s="107"/>
      <c r="FBJ571" s="107"/>
      <c r="FBK571" s="107"/>
      <c r="FBL571" s="107"/>
      <c r="FBM571" s="107"/>
      <c r="FBN571" s="107"/>
      <c r="FBO571" s="107"/>
      <c r="FBP571" s="107"/>
      <c r="FBQ571" s="107"/>
      <c r="FBR571" s="107"/>
      <c r="FBS571" s="107"/>
      <c r="FBT571" s="107"/>
      <c r="FBU571" s="107"/>
      <c r="FBV571" s="107"/>
      <c r="FBW571" s="107"/>
      <c r="FBX571" s="107"/>
      <c r="FBY571" s="107"/>
      <c r="FBZ571" s="107"/>
      <c r="FCA571" s="107"/>
      <c r="FCB571" s="107"/>
      <c r="FCC571" s="107"/>
      <c r="FCD571" s="107"/>
      <c r="FCE571" s="107"/>
      <c r="FCF571" s="107"/>
      <c r="FCG571" s="107"/>
      <c r="FCH571" s="107"/>
      <c r="FCI571" s="107"/>
      <c r="FCJ571" s="107"/>
      <c r="FCK571" s="107"/>
      <c r="FCL571" s="107"/>
      <c r="FCM571" s="107"/>
      <c r="FCN571" s="107"/>
      <c r="FCO571" s="107"/>
      <c r="FCP571" s="107"/>
      <c r="FCQ571" s="107"/>
      <c r="FCR571" s="107"/>
      <c r="FCS571" s="107"/>
      <c r="FCT571" s="107"/>
      <c r="FCU571" s="107"/>
      <c r="FCV571" s="107"/>
      <c r="FCW571" s="107"/>
      <c r="FCX571" s="107"/>
      <c r="FCY571" s="107"/>
      <c r="FCZ571" s="107"/>
      <c r="FDA571" s="107"/>
      <c r="FDB571" s="107"/>
      <c r="FDC571" s="107"/>
      <c r="FDD571" s="107"/>
      <c r="FDE571" s="107"/>
      <c r="FDF571" s="107"/>
      <c r="FDG571" s="107"/>
      <c r="FDH571" s="107"/>
      <c r="FDI571" s="107"/>
      <c r="FDJ571" s="107"/>
      <c r="FDK571" s="107"/>
      <c r="FDL571" s="107"/>
      <c r="FDM571" s="107"/>
      <c r="FDN571" s="107"/>
      <c r="FDO571" s="107"/>
      <c r="FDP571" s="107"/>
      <c r="FDQ571" s="107"/>
      <c r="FDR571" s="107"/>
      <c r="FDS571" s="107"/>
      <c r="FDT571" s="107"/>
      <c r="FDU571" s="107"/>
      <c r="FDV571" s="107"/>
      <c r="FDW571" s="107"/>
      <c r="FDX571" s="107"/>
      <c r="FDY571" s="107"/>
      <c r="FDZ571" s="107"/>
      <c r="FEA571" s="107"/>
      <c r="FEB571" s="107"/>
      <c r="FEC571" s="107"/>
      <c r="FED571" s="107"/>
      <c r="FEE571" s="107"/>
      <c r="FEF571" s="107"/>
      <c r="FEG571" s="107"/>
      <c r="FEH571" s="107"/>
      <c r="FEI571" s="107"/>
      <c r="FEJ571" s="107"/>
      <c r="FEK571" s="107"/>
      <c r="FEL571" s="107"/>
      <c r="FEM571" s="107"/>
      <c r="FEN571" s="107"/>
      <c r="FEO571" s="107"/>
      <c r="FEP571" s="107"/>
      <c r="FEQ571" s="107"/>
      <c r="FER571" s="107"/>
      <c r="FES571" s="107"/>
      <c r="FET571" s="107"/>
      <c r="FEU571" s="107"/>
      <c r="FEV571" s="107"/>
      <c r="FEW571" s="107"/>
      <c r="FEX571" s="107"/>
      <c r="FEY571" s="107"/>
      <c r="FEZ571" s="107"/>
      <c r="FFA571" s="107"/>
      <c r="FFB571" s="107"/>
      <c r="FFC571" s="107"/>
      <c r="FFD571" s="107"/>
      <c r="FFE571" s="107"/>
      <c r="FFF571" s="107"/>
      <c r="FFG571" s="107"/>
      <c r="FFH571" s="107"/>
      <c r="FFI571" s="107"/>
      <c r="FFJ571" s="107"/>
      <c r="FFK571" s="107"/>
      <c r="FFL571" s="107"/>
      <c r="FFM571" s="107"/>
      <c r="FFN571" s="107"/>
      <c r="FFO571" s="107"/>
      <c r="FFP571" s="107"/>
      <c r="FFQ571" s="107"/>
      <c r="FFR571" s="107"/>
      <c r="FFS571" s="107"/>
      <c r="FFT571" s="107"/>
      <c r="FFU571" s="107"/>
      <c r="FFV571" s="107"/>
      <c r="FFW571" s="107"/>
      <c r="FFX571" s="107"/>
      <c r="FFY571" s="107"/>
      <c r="FFZ571" s="107"/>
      <c r="FGA571" s="107"/>
      <c r="FGB571" s="107"/>
      <c r="FGC571" s="107"/>
      <c r="FGD571" s="107"/>
      <c r="FGE571" s="107"/>
      <c r="FGF571" s="107"/>
      <c r="FGG571" s="107"/>
      <c r="FGH571" s="107"/>
      <c r="FGI571" s="107"/>
      <c r="FGJ571" s="107"/>
      <c r="FGK571" s="107"/>
      <c r="FGL571" s="107"/>
      <c r="FGM571" s="107"/>
      <c r="FGN571" s="107"/>
      <c r="FGO571" s="107"/>
      <c r="FGP571" s="107"/>
      <c r="FGQ571" s="107"/>
      <c r="FGR571" s="107"/>
      <c r="FGS571" s="107"/>
      <c r="FGT571" s="107"/>
      <c r="FGU571" s="107"/>
      <c r="FGV571" s="107"/>
      <c r="FGW571" s="107"/>
      <c r="FGX571" s="107"/>
      <c r="FGY571" s="107"/>
      <c r="FGZ571" s="107"/>
      <c r="FHA571" s="107"/>
      <c r="FHB571" s="107"/>
      <c r="FHC571" s="107"/>
      <c r="FHD571" s="107"/>
      <c r="FHE571" s="107"/>
      <c r="FHF571" s="107"/>
      <c r="FHG571" s="107"/>
      <c r="FHH571" s="107"/>
      <c r="FHI571" s="107"/>
      <c r="FHJ571" s="107"/>
      <c r="FHK571" s="107"/>
      <c r="FHL571" s="107"/>
      <c r="FHM571" s="107"/>
      <c r="FHN571" s="107"/>
      <c r="FHO571" s="107"/>
      <c r="FHP571" s="107"/>
      <c r="FHQ571" s="107"/>
      <c r="FHR571" s="107"/>
      <c r="FHS571" s="107"/>
      <c r="FHT571" s="107"/>
      <c r="FHU571" s="107"/>
      <c r="FHV571" s="107"/>
      <c r="FHW571" s="107"/>
      <c r="FHX571" s="107"/>
      <c r="FHY571" s="107"/>
      <c r="FHZ571" s="107"/>
      <c r="FIA571" s="107"/>
      <c r="FIB571" s="107"/>
      <c r="FIC571" s="107"/>
      <c r="FID571" s="107"/>
      <c r="FIE571" s="107"/>
      <c r="FIF571" s="107"/>
      <c r="FIG571" s="107"/>
      <c r="FIH571" s="107"/>
      <c r="FII571" s="107"/>
      <c r="FIJ571" s="107"/>
      <c r="FIK571" s="107"/>
      <c r="FIL571" s="107"/>
      <c r="FIM571" s="107"/>
      <c r="FIN571" s="107"/>
      <c r="FIO571" s="107"/>
      <c r="FIP571" s="107"/>
      <c r="FIQ571" s="107"/>
      <c r="FIR571" s="107"/>
      <c r="FIS571" s="107"/>
      <c r="FIT571" s="107"/>
      <c r="FIU571" s="107"/>
      <c r="FIV571" s="107"/>
      <c r="FIW571" s="107"/>
      <c r="FIX571" s="107"/>
      <c r="FIY571" s="107"/>
      <c r="FIZ571" s="107"/>
      <c r="FJA571" s="107"/>
      <c r="FJB571" s="107"/>
      <c r="FJC571" s="107"/>
      <c r="FJD571" s="107"/>
      <c r="FJE571" s="107"/>
      <c r="FJF571" s="107"/>
      <c r="FJG571" s="107"/>
      <c r="FJH571" s="107"/>
      <c r="FJI571" s="107"/>
      <c r="FJJ571" s="107"/>
      <c r="FJK571" s="107"/>
      <c r="FJL571" s="107"/>
      <c r="FJM571" s="107"/>
      <c r="FJN571" s="107"/>
      <c r="FJO571" s="107"/>
      <c r="FJP571" s="107"/>
      <c r="FJQ571" s="107"/>
      <c r="FJR571" s="107"/>
      <c r="FJS571" s="107"/>
      <c r="FJT571" s="107"/>
      <c r="FJU571" s="107"/>
      <c r="FJV571" s="107"/>
      <c r="FJW571" s="107"/>
      <c r="FJX571" s="107"/>
      <c r="FJY571" s="107"/>
      <c r="FJZ571" s="107"/>
      <c r="FKA571" s="107"/>
      <c r="FKB571" s="107"/>
      <c r="FKC571" s="107"/>
      <c r="FKD571" s="107"/>
      <c r="FKE571" s="107"/>
      <c r="FKF571" s="107"/>
      <c r="FKG571" s="107"/>
      <c r="FKH571" s="107"/>
      <c r="FKI571" s="107"/>
      <c r="FKJ571" s="107"/>
      <c r="FKK571" s="107"/>
      <c r="FKL571" s="107"/>
      <c r="FKM571" s="107"/>
      <c r="FKN571" s="107"/>
      <c r="FKO571" s="107"/>
      <c r="FKP571" s="107"/>
      <c r="FKQ571" s="107"/>
      <c r="FKR571" s="107"/>
      <c r="FKS571" s="107"/>
      <c r="FKT571" s="107"/>
      <c r="FKU571" s="107"/>
      <c r="FKV571" s="107"/>
      <c r="FKW571" s="107"/>
      <c r="FKX571" s="107"/>
      <c r="FKY571" s="107"/>
      <c r="FKZ571" s="107"/>
      <c r="FLA571" s="107"/>
      <c r="FLB571" s="107"/>
      <c r="FLC571" s="107"/>
      <c r="FLD571" s="107"/>
      <c r="FLE571" s="107"/>
      <c r="FLF571" s="107"/>
      <c r="FLG571" s="107"/>
      <c r="FLH571" s="107"/>
      <c r="FLI571" s="107"/>
      <c r="FLJ571" s="107"/>
      <c r="FLK571" s="107"/>
      <c r="FLL571" s="107"/>
      <c r="FLM571" s="107"/>
      <c r="FLN571" s="107"/>
      <c r="FLO571" s="107"/>
      <c r="FLP571" s="107"/>
      <c r="FLQ571" s="107"/>
      <c r="FLR571" s="107"/>
      <c r="FLS571" s="107"/>
      <c r="FLT571" s="107"/>
      <c r="FLU571" s="107"/>
      <c r="FLV571" s="107"/>
      <c r="FLW571" s="107"/>
      <c r="FLX571" s="107"/>
      <c r="FLY571" s="107"/>
      <c r="FLZ571" s="107"/>
      <c r="FMA571" s="107"/>
      <c r="FMB571" s="107"/>
      <c r="FMC571" s="107"/>
      <c r="FMD571" s="107"/>
      <c r="FME571" s="107"/>
      <c r="FMF571" s="107"/>
      <c r="FMG571" s="107"/>
      <c r="FMH571" s="107"/>
      <c r="FMI571" s="107"/>
      <c r="FMJ571" s="107"/>
      <c r="FMK571" s="107"/>
      <c r="FML571" s="107"/>
      <c r="FMM571" s="107"/>
      <c r="FMN571" s="107"/>
      <c r="FMO571" s="107"/>
      <c r="FMP571" s="107"/>
      <c r="FMQ571" s="107"/>
      <c r="FMR571" s="107"/>
      <c r="FMS571" s="107"/>
      <c r="FMT571" s="107"/>
      <c r="FMU571" s="107"/>
      <c r="FMV571" s="107"/>
      <c r="FMW571" s="107"/>
      <c r="FMX571" s="107"/>
      <c r="FMY571" s="107"/>
      <c r="FMZ571" s="107"/>
      <c r="FNA571" s="107"/>
      <c r="FNB571" s="107"/>
      <c r="FNC571" s="107"/>
      <c r="FND571" s="107"/>
      <c r="FNE571" s="107"/>
      <c r="FNF571" s="107"/>
      <c r="FNG571" s="107"/>
      <c r="FNH571" s="107"/>
      <c r="FNI571" s="107"/>
      <c r="FNJ571" s="107"/>
      <c r="FNK571" s="107"/>
      <c r="FNL571" s="107"/>
      <c r="FNM571" s="107"/>
      <c r="FNN571" s="107"/>
      <c r="FNO571" s="107"/>
      <c r="FNP571" s="107"/>
      <c r="FNQ571" s="107"/>
      <c r="FNR571" s="107"/>
      <c r="FNS571" s="107"/>
      <c r="FNT571" s="107"/>
      <c r="FNU571" s="107"/>
      <c r="FNV571" s="107"/>
      <c r="FNW571" s="107"/>
      <c r="FNX571" s="107"/>
      <c r="FNY571" s="107"/>
      <c r="FNZ571" s="107"/>
      <c r="FOA571" s="107"/>
      <c r="FOB571" s="107"/>
      <c r="FOC571" s="107"/>
      <c r="FOD571" s="107"/>
      <c r="FOE571" s="107"/>
      <c r="FOF571" s="107"/>
      <c r="FOG571" s="107"/>
      <c r="FOH571" s="107"/>
      <c r="FOI571" s="107"/>
      <c r="FOJ571" s="107"/>
      <c r="FOK571" s="107"/>
      <c r="FOL571" s="107"/>
      <c r="FOM571" s="107"/>
      <c r="FON571" s="107"/>
      <c r="FOO571" s="107"/>
      <c r="FOP571" s="107"/>
      <c r="FOQ571" s="107"/>
      <c r="FOR571" s="107"/>
      <c r="FOS571" s="107"/>
      <c r="FOT571" s="107"/>
      <c r="FOU571" s="107"/>
      <c r="FOV571" s="107"/>
      <c r="FOW571" s="107"/>
      <c r="FOX571" s="107"/>
      <c r="FOY571" s="107"/>
      <c r="FOZ571" s="107"/>
      <c r="FPA571" s="107"/>
      <c r="FPB571" s="107"/>
      <c r="FPC571" s="107"/>
      <c r="FPD571" s="107"/>
      <c r="FPE571" s="107"/>
      <c r="FPF571" s="107"/>
      <c r="FPG571" s="107"/>
      <c r="FPH571" s="107"/>
      <c r="FPI571" s="107"/>
      <c r="FPJ571" s="107"/>
      <c r="FPK571" s="107"/>
      <c r="FPL571" s="107"/>
      <c r="FPM571" s="107"/>
      <c r="FPN571" s="107"/>
      <c r="FPO571" s="107"/>
      <c r="FPP571" s="107"/>
      <c r="FPQ571" s="107"/>
      <c r="FPR571" s="107"/>
      <c r="FPS571" s="107"/>
      <c r="FPT571" s="107"/>
      <c r="FPU571" s="107"/>
      <c r="FPV571" s="107"/>
      <c r="FPW571" s="107"/>
      <c r="FPX571" s="107"/>
      <c r="FPY571" s="107"/>
      <c r="FPZ571" s="107"/>
      <c r="FQA571" s="107"/>
      <c r="FQB571" s="107"/>
      <c r="FQC571" s="107"/>
      <c r="FQD571" s="107"/>
      <c r="FQE571" s="107"/>
      <c r="FQF571" s="107"/>
      <c r="FQG571" s="107"/>
      <c r="FQH571" s="107"/>
      <c r="FQI571" s="107"/>
      <c r="FQJ571" s="107"/>
      <c r="FQK571" s="107"/>
      <c r="FQL571" s="107"/>
      <c r="FQM571" s="107"/>
      <c r="FQN571" s="107"/>
      <c r="FQO571" s="107"/>
      <c r="FQP571" s="107"/>
      <c r="FQQ571" s="107"/>
      <c r="FQR571" s="107"/>
      <c r="FQS571" s="107"/>
      <c r="FQT571" s="107"/>
      <c r="FQU571" s="107"/>
      <c r="FQV571" s="107"/>
      <c r="FQW571" s="107"/>
      <c r="FQX571" s="107"/>
      <c r="FQY571" s="107"/>
      <c r="FQZ571" s="107"/>
      <c r="FRA571" s="107"/>
      <c r="FRB571" s="107"/>
      <c r="FRC571" s="107"/>
      <c r="FRD571" s="107"/>
      <c r="FRE571" s="107"/>
      <c r="FRF571" s="107"/>
      <c r="FRG571" s="107"/>
      <c r="FRH571" s="107"/>
      <c r="FRI571" s="107"/>
      <c r="FRJ571" s="107"/>
      <c r="FRK571" s="107"/>
      <c r="FRL571" s="107"/>
      <c r="FRM571" s="107"/>
      <c r="FRN571" s="107"/>
      <c r="FRO571" s="107"/>
      <c r="FRP571" s="107"/>
      <c r="FRQ571" s="107"/>
      <c r="FRR571" s="107"/>
      <c r="FRS571" s="107"/>
      <c r="FRT571" s="107"/>
      <c r="FRU571" s="107"/>
      <c r="FRV571" s="107"/>
      <c r="FRW571" s="107"/>
      <c r="FRX571" s="107"/>
      <c r="FRY571" s="107"/>
      <c r="FRZ571" s="107"/>
      <c r="FSA571" s="107"/>
      <c r="FSB571" s="107"/>
      <c r="FSC571" s="107"/>
      <c r="FSD571" s="107"/>
      <c r="FSE571" s="107"/>
      <c r="FSF571" s="107"/>
      <c r="FSG571" s="107"/>
      <c r="FSH571" s="107"/>
      <c r="FSI571" s="107"/>
      <c r="FSJ571" s="107"/>
      <c r="FSK571" s="107"/>
      <c r="FSL571" s="107"/>
      <c r="FSM571" s="107"/>
      <c r="FSN571" s="107"/>
      <c r="FSO571" s="107"/>
      <c r="FSP571" s="107"/>
      <c r="FSQ571" s="107"/>
      <c r="FSR571" s="107"/>
      <c r="FSS571" s="107"/>
      <c r="FST571" s="107"/>
      <c r="FSU571" s="107"/>
      <c r="FSV571" s="107"/>
      <c r="FSW571" s="107"/>
      <c r="FSX571" s="107"/>
      <c r="FSY571" s="107"/>
      <c r="FSZ571" s="107"/>
      <c r="FTA571" s="107"/>
      <c r="FTB571" s="107"/>
      <c r="FTC571" s="107"/>
      <c r="FTD571" s="107"/>
      <c r="FTE571" s="107"/>
      <c r="FTF571" s="107"/>
      <c r="FTG571" s="107"/>
      <c r="FTH571" s="107"/>
      <c r="FTI571" s="107"/>
      <c r="FTJ571" s="107"/>
      <c r="FTK571" s="107"/>
      <c r="FTL571" s="107"/>
      <c r="FTM571" s="107"/>
      <c r="FTN571" s="107"/>
      <c r="FTO571" s="107"/>
      <c r="FTP571" s="107"/>
      <c r="FTQ571" s="107"/>
      <c r="FTR571" s="107"/>
      <c r="FTS571" s="107"/>
      <c r="FTT571" s="107"/>
      <c r="FTU571" s="107"/>
      <c r="FTV571" s="107"/>
      <c r="FTW571" s="107"/>
      <c r="FTX571" s="107"/>
      <c r="FTY571" s="107"/>
      <c r="FTZ571" s="107"/>
      <c r="FUA571" s="107"/>
      <c r="FUB571" s="107"/>
      <c r="FUC571" s="107"/>
      <c r="FUD571" s="107"/>
      <c r="FUE571" s="107"/>
      <c r="FUF571" s="107"/>
      <c r="FUG571" s="107"/>
      <c r="FUH571" s="107"/>
      <c r="FUI571" s="107"/>
      <c r="FUJ571" s="107"/>
      <c r="FUK571" s="107"/>
      <c r="FUL571" s="107"/>
      <c r="FUM571" s="107"/>
      <c r="FUN571" s="107"/>
      <c r="FUO571" s="107"/>
      <c r="FUP571" s="107"/>
      <c r="FUQ571" s="107"/>
      <c r="FUR571" s="107"/>
      <c r="FUS571" s="107"/>
      <c r="FUT571" s="107"/>
      <c r="FUU571" s="107"/>
      <c r="FUV571" s="107"/>
      <c r="FUW571" s="107"/>
      <c r="FUX571" s="107"/>
      <c r="FUY571" s="107"/>
      <c r="FUZ571" s="107"/>
      <c r="FVA571" s="107"/>
      <c r="FVB571" s="107"/>
      <c r="FVC571" s="107"/>
      <c r="FVD571" s="107"/>
      <c r="FVE571" s="107"/>
      <c r="FVF571" s="107"/>
      <c r="FVG571" s="107"/>
      <c r="FVH571" s="107"/>
      <c r="FVI571" s="107"/>
      <c r="FVJ571" s="107"/>
      <c r="FVK571" s="107"/>
      <c r="FVL571" s="107"/>
      <c r="FVM571" s="107"/>
      <c r="FVN571" s="107"/>
      <c r="FVO571" s="107"/>
      <c r="FVP571" s="107"/>
      <c r="FVQ571" s="107"/>
      <c r="FVR571" s="107"/>
      <c r="FVS571" s="107"/>
      <c r="FVT571" s="107"/>
      <c r="FVU571" s="107"/>
      <c r="FVV571" s="107"/>
      <c r="FVW571" s="107"/>
      <c r="FVX571" s="107"/>
      <c r="FVY571" s="107"/>
      <c r="FVZ571" s="107"/>
      <c r="FWA571" s="107"/>
      <c r="FWB571" s="107"/>
      <c r="FWC571" s="107"/>
      <c r="FWD571" s="107"/>
      <c r="FWE571" s="107"/>
      <c r="FWF571" s="107"/>
      <c r="FWG571" s="107"/>
      <c r="FWH571" s="107"/>
      <c r="FWI571" s="107"/>
      <c r="FWJ571" s="107"/>
      <c r="FWK571" s="107"/>
      <c r="FWL571" s="107"/>
      <c r="FWM571" s="107"/>
      <c r="FWN571" s="107"/>
      <c r="FWO571" s="107"/>
      <c r="FWP571" s="107"/>
      <c r="FWQ571" s="107"/>
      <c r="FWR571" s="107"/>
      <c r="FWS571" s="107"/>
      <c r="FWT571" s="107"/>
      <c r="FWU571" s="107"/>
      <c r="FWV571" s="107"/>
      <c r="FWW571" s="107"/>
      <c r="FWX571" s="107"/>
      <c r="FWY571" s="107"/>
      <c r="FWZ571" s="107"/>
      <c r="FXA571" s="107"/>
      <c r="FXB571" s="107"/>
      <c r="FXC571" s="107"/>
      <c r="FXD571" s="107"/>
      <c r="FXE571" s="107"/>
      <c r="FXF571" s="107"/>
      <c r="FXG571" s="107"/>
      <c r="FXH571" s="107"/>
      <c r="FXI571" s="107"/>
      <c r="FXJ571" s="107"/>
      <c r="FXK571" s="107"/>
      <c r="FXL571" s="107"/>
      <c r="FXM571" s="107"/>
      <c r="FXN571" s="107"/>
      <c r="FXO571" s="107"/>
      <c r="FXP571" s="107"/>
      <c r="FXQ571" s="107"/>
      <c r="FXR571" s="107"/>
      <c r="FXS571" s="107"/>
      <c r="FXT571" s="107"/>
      <c r="FXU571" s="107"/>
      <c r="FXV571" s="107"/>
      <c r="FXW571" s="107"/>
      <c r="FXX571" s="107"/>
      <c r="FXY571" s="107"/>
      <c r="FXZ571" s="107"/>
      <c r="FYA571" s="107"/>
      <c r="FYB571" s="107"/>
      <c r="FYC571" s="107"/>
      <c r="FYD571" s="107"/>
      <c r="FYE571" s="107"/>
      <c r="FYF571" s="107"/>
      <c r="FYG571" s="107"/>
      <c r="FYH571" s="107"/>
      <c r="FYI571" s="107"/>
      <c r="FYJ571" s="107"/>
      <c r="FYK571" s="107"/>
      <c r="FYL571" s="107"/>
      <c r="FYM571" s="107"/>
      <c r="FYN571" s="107"/>
      <c r="FYO571" s="107"/>
      <c r="FYP571" s="107"/>
      <c r="FYQ571" s="107"/>
      <c r="FYR571" s="107"/>
      <c r="FYS571" s="107"/>
      <c r="FYT571" s="107"/>
      <c r="FYU571" s="107"/>
      <c r="FYV571" s="107"/>
      <c r="FYW571" s="107"/>
      <c r="FYX571" s="107"/>
      <c r="FYY571" s="107"/>
      <c r="FYZ571" s="107"/>
      <c r="FZA571" s="107"/>
      <c r="FZB571" s="107"/>
      <c r="FZC571" s="107"/>
      <c r="FZD571" s="107"/>
      <c r="FZE571" s="107"/>
      <c r="FZF571" s="107"/>
      <c r="FZG571" s="107"/>
      <c r="FZH571" s="107"/>
      <c r="FZI571" s="107"/>
      <c r="FZJ571" s="107"/>
      <c r="FZK571" s="107"/>
      <c r="FZL571" s="107"/>
      <c r="FZM571" s="107"/>
      <c r="FZN571" s="107"/>
      <c r="FZO571" s="107"/>
      <c r="FZP571" s="107"/>
      <c r="FZQ571" s="107"/>
      <c r="FZR571" s="107"/>
      <c r="FZS571" s="107"/>
      <c r="FZT571" s="107"/>
      <c r="FZU571" s="107"/>
      <c r="FZV571" s="107"/>
      <c r="FZW571" s="107"/>
      <c r="FZX571" s="107"/>
      <c r="FZY571" s="107"/>
      <c r="FZZ571" s="107"/>
      <c r="GAA571" s="107"/>
      <c r="GAB571" s="107"/>
      <c r="GAC571" s="107"/>
      <c r="GAD571" s="107"/>
      <c r="GAE571" s="107"/>
      <c r="GAF571" s="107"/>
      <c r="GAG571" s="107"/>
      <c r="GAH571" s="107"/>
      <c r="GAI571" s="107"/>
      <c r="GAJ571" s="107"/>
      <c r="GAK571" s="107"/>
      <c r="GAL571" s="107"/>
      <c r="GAM571" s="107"/>
      <c r="GAN571" s="107"/>
      <c r="GAO571" s="107"/>
      <c r="GAP571" s="107"/>
      <c r="GAQ571" s="107"/>
      <c r="GAR571" s="107"/>
      <c r="GAS571" s="107"/>
      <c r="GAT571" s="107"/>
      <c r="GAU571" s="107"/>
      <c r="GAV571" s="107"/>
      <c r="GAW571" s="107"/>
      <c r="GAX571" s="107"/>
      <c r="GAY571" s="107"/>
      <c r="GAZ571" s="107"/>
      <c r="GBA571" s="107"/>
      <c r="GBB571" s="107"/>
      <c r="GBC571" s="107"/>
      <c r="GBD571" s="107"/>
      <c r="GBE571" s="107"/>
      <c r="GBF571" s="107"/>
      <c r="GBG571" s="107"/>
      <c r="GBH571" s="107"/>
      <c r="GBI571" s="107"/>
      <c r="GBJ571" s="107"/>
      <c r="GBK571" s="107"/>
      <c r="GBL571" s="107"/>
      <c r="GBM571" s="107"/>
      <c r="GBN571" s="107"/>
      <c r="GBO571" s="107"/>
      <c r="GBP571" s="107"/>
      <c r="GBQ571" s="107"/>
      <c r="GBR571" s="107"/>
      <c r="GBS571" s="107"/>
      <c r="GBT571" s="107"/>
      <c r="GBU571" s="107"/>
      <c r="GBV571" s="107"/>
      <c r="GBW571" s="107"/>
      <c r="GBX571" s="107"/>
      <c r="GBY571" s="107"/>
      <c r="GBZ571" s="107"/>
      <c r="GCA571" s="107"/>
      <c r="GCB571" s="107"/>
      <c r="GCC571" s="107"/>
      <c r="GCD571" s="107"/>
      <c r="GCE571" s="107"/>
      <c r="GCF571" s="107"/>
      <c r="GCG571" s="107"/>
      <c r="GCH571" s="107"/>
      <c r="GCI571" s="107"/>
      <c r="GCJ571" s="107"/>
      <c r="GCK571" s="107"/>
      <c r="GCL571" s="107"/>
      <c r="GCM571" s="107"/>
      <c r="GCN571" s="107"/>
      <c r="GCO571" s="107"/>
      <c r="GCP571" s="107"/>
      <c r="GCQ571" s="107"/>
      <c r="GCR571" s="107"/>
      <c r="GCS571" s="107"/>
      <c r="GCT571" s="107"/>
      <c r="GCU571" s="107"/>
      <c r="GCV571" s="107"/>
      <c r="GCW571" s="107"/>
      <c r="GCX571" s="107"/>
      <c r="GCY571" s="107"/>
      <c r="GCZ571" s="107"/>
      <c r="GDA571" s="107"/>
      <c r="GDB571" s="107"/>
      <c r="GDC571" s="107"/>
      <c r="GDD571" s="107"/>
      <c r="GDE571" s="107"/>
      <c r="GDF571" s="107"/>
      <c r="GDG571" s="107"/>
      <c r="GDH571" s="107"/>
      <c r="GDI571" s="107"/>
      <c r="GDJ571" s="107"/>
      <c r="GDK571" s="107"/>
      <c r="GDL571" s="107"/>
      <c r="GDM571" s="107"/>
      <c r="GDN571" s="107"/>
      <c r="GDO571" s="107"/>
      <c r="GDP571" s="107"/>
      <c r="GDQ571" s="107"/>
      <c r="GDR571" s="107"/>
      <c r="GDS571" s="107"/>
      <c r="GDT571" s="107"/>
      <c r="GDU571" s="107"/>
      <c r="GDV571" s="107"/>
      <c r="GDW571" s="107"/>
      <c r="GDX571" s="107"/>
      <c r="GDY571" s="107"/>
      <c r="GDZ571" s="107"/>
      <c r="GEA571" s="107"/>
      <c r="GEB571" s="107"/>
      <c r="GEC571" s="107"/>
      <c r="GED571" s="107"/>
      <c r="GEE571" s="107"/>
      <c r="GEF571" s="107"/>
      <c r="GEG571" s="107"/>
      <c r="GEH571" s="107"/>
      <c r="GEI571" s="107"/>
      <c r="GEJ571" s="107"/>
      <c r="GEK571" s="107"/>
      <c r="GEL571" s="107"/>
      <c r="GEM571" s="107"/>
      <c r="GEN571" s="107"/>
      <c r="GEO571" s="107"/>
      <c r="GEP571" s="107"/>
      <c r="GEQ571" s="107"/>
      <c r="GER571" s="107"/>
      <c r="GES571" s="107"/>
      <c r="GET571" s="107"/>
      <c r="GEU571" s="107"/>
      <c r="GEV571" s="107"/>
      <c r="GEW571" s="107"/>
      <c r="GEX571" s="107"/>
      <c r="GEY571" s="107"/>
      <c r="GEZ571" s="107"/>
      <c r="GFA571" s="107"/>
      <c r="GFB571" s="107"/>
      <c r="GFC571" s="107"/>
      <c r="GFD571" s="107"/>
      <c r="GFE571" s="107"/>
      <c r="GFF571" s="107"/>
      <c r="GFG571" s="107"/>
      <c r="GFH571" s="107"/>
      <c r="GFI571" s="107"/>
      <c r="GFJ571" s="107"/>
      <c r="GFK571" s="107"/>
      <c r="GFL571" s="107"/>
      <c r="GFM571" s="107"/>
      <c r="GFN571" s="107"/>
      <c r="GFO571" s="107"/>
      <c r="GFP571" s="107"/>
      <c r="GFQ571" s="107"/>
      <c r="GFR571" s="107"/>
      <c r="GFS571" s="107"/>
      <c r="GFT571" s="107"/>
      <c r="GFU571" s="107"/>
      <c r="GFV571" s="107"/>
      <c r="GFW571" s="107"/>
      <c r="GFX571" s="107"/>
      <c r="GFY571" s="107"/>
      <c r="GFZ571" s="107"/>
      <c r="GGA571" s="107"/>
      <c r="GGB571" s="107"/>
      <c r="GGC571" s="107"/>
      <c r="GGD571" s="107"/>
      <c r="GGE571" s="107"/>
      <c r="GGF571" s="107"/>
      <c r="GGG571" s="107"/>
      <c r="GGH571" s="107"/>
      <c r="GGI571" s="107"/>
      <c r="GGJ571" s="107"/>
      <c r="GGK571" s="107"/>
      <c r="GGL571" s="107"/>
      <c r="GGM571" s="107"/>
      <c r="GGN571" s="107"/>
      <c r="GGO571" s="107"/>
      <c r="GGP571" s="107"/>
      <c r="GGQ571" s="107"/>
      <c r="GGR571" s="107"/>
      <c r="GGS571" s="107"/>
      <c r="GGT571" s="107"/>
      <c r="GGU571" s="107"/>
      <c r="GGV571" s="107"/>
      <c r="GGW571" s="107"/>
      <c r="GGX571" s="107"/>
      <c r="GGY571" s="107"/>
      <c r="GGZ571" s="107"/>
      <c r="GHA571" s="107"/>
      <c r="GHB571" s="107"/>
      <c r="GHC571" s="107"/>
      <c r="GHD571" s="107"/>
      <c r="GHE571" s="107"/>
      <c r="GHF571" s="107"/>
      <c r="GHG571" s="107"/>
      <c r="GHH571" s="107"/>
      <c r="GHI571" s="107"/>
      <c r="GHJ571" s="107"/>
      <c r="GHK571" s="107"/>
      <c r="GHL571" s="107"/>
      <c r="GHM571" s="107"/>
      <c r="GHN571" s="107"/>
      <c r="GHO571" s="107"/>
      <c r="GHP571" s="107"/>
      <c r="GHQ571" s="107"/>
      <c r="GHR571" s="107"/>
      <c r="GHS571" s="107"/>
      <c r="GHT571" s="107"/>
      <c r="GHU571" s="107"/>
      <c r="GHV571" s="107"/>
      <c r="GHW571" s="107"/>
      <c r="GHX571" s="107"/>
      <c r="GHY571" s="107"/>
      <c r="GHZ571" s="107"/>
      <c r="GIA571" s="107"/>
      <c r="GIB571" s="107"/>
      <c r="GIC571" s="107"/>
      <c r="GID571" s="107"/>
      <c r="GIE571" s="107"/>
      <c r="GIF571" s="107"/>
      <c r="GIG571" s="107"/>
      <c r="GIH571" s="107"/>
      <c r="GII571" s="107"/>
      <c r="GIJ571" s="107"/>
      <c r="GIK571" s="107"/>
      <c r="GIL571" s="107"/>
      <c r="GIM571" s="107"/>
      <c r="GIN571" s="107"/>
      <c r="GIO571" s="107"/>
      <c r="GIP571" s="107"/>
      <c r="GIQ571" s="107"/>
      <c r="GIR571" s="107"/>
      <c r="GIS571" s="107"/>
      <c r="GIT571" s="107"/>
      <c r="GIU571" s="107"/>
      <c r="GIV571" s="107"/>
      <c r="GIW571" s="107"/>
      <c r="GIX571" s="107"/>
      <c r="GIY571" s="107"/>
      <c r="GIZ571" s="107"/>
      <c r="GJA571" s="107"/>
      <c r="GJB571" s="107"/>
      <c r="GJC571" s="107"/>
      <c r="GJD571" s="107"/>
      <c r="GJE571" s="107"/>
      <c r="GJF571" s="107"/>
      <c r="GJG571" s="107"/>
      <c r="GJH571" s="107"/>
      <c r="GJI571" s="107"/>
      <c r="GJJ571" s="107"/>
      <c r="GJK571" s="107"/>
      <c r="GJL571" s="107"/>
      <c r="GJM571" s="107"/>
      <c r="GJN571" s="107"/>
      <c r="GJO571" s="107"/>
      <c r="GJP571" s="107"/>
      <c r="GJQ571" s="107"/>
      <c r="GJR571" s="107"/>
      <c r="GJS571" s="107"/>
      <c r="GJT571" s="107"/>
      <c r="GJU571" s="107"/>
      <c r="GJV571" s="107"/>
      <c r="GJW571" s="107"/>
      <c r="GJX571" s="107"/>
      <c r="GJY571" s="107"/>
      <c r="GJZ571" s="107"/>
      <c r="GKA571" s="107"/>
      <c r="GKB571" s="107"/>
      <c r="GKC571" s="107"/>
      <c r="GKD571" s="107"/>
      <c r="GKE571" s="107"/>
      <c r="GKF571" s="107"/>
      <c r="GKG571" s="107"/>
      <c r="GKH571" s="107"/>
      <c r="GKI571" s="107"/>
      <c r="GKJ571" s="107"/>
      <c r="GKK571" s="107"/>
      <c r="GKL571" s="107"/>
      <c r="GKM571" s="107"/>
      <c r="GKN571" s="107"/>
      <c r="GKO571" s="107"/>
      <c r="GKP571" s="107"/>
      <c r="GKQ571" s="107"/>
      <c r="GKR571" s="107"/>
      <c r="GKS571" s="107"/>
      <c r="GKT571" s="107"/>
      <c r="GKU571" s="107"/>
      <c r="GKV571" s="107"/>
      <c r="GKW571" s="107"/>
      <c r="GKX571" s="107"/>
      <c r="GKY571" s="107"/>
      <c r="GKZ571" s="107"/>
      <c r="GLA571" s="107"/>
      <c r="GLB571" s="107"/>
      <c r="GLC571" s="107"/>
      <c r="GLD571" s="107"/>
      <c r="GLE571" s="107"/>
      <c r="GLF571" s="107"/>
      <c r="GLG571" s="107"/>
      <c r="GLH571" s="107"/>
      <c r="GLI571" s="107"/>
      <c r="GLJ571" s="107"/>
      <c r="GLK571" s="107"/>
      <c r="GLL571" s="107"/>
      <c r="GLM571" s="107"/>
      <c r="GLN571" s="107"/>
      <c r="GLO571" s="107"/>
      <c r="GLP571" s="107"/>
      <c r="GLQ571" s="107"/>
      <c r="GLR571" s="107"/>
      <c r="GLS571" s="107"/>
      <c r="GLT571" s="107"/>
      <c r="GLU571" s="107"/>
      <c r="GLV571" s="107"/>
      <c r="GLW571" s="107"/>
      <c r="GLX571" s="107"/>
      <c r="GLY571" s="107"/>
      <c r="GLZ571" s="107"/>
      <c r="GMA571" s="107"/>
      <c r="GMB571" s="107"/>
      <c r="GMC571" s="107"/>
      <c r="GMD571" s="107"/>
      <c r="GME571" s="107"/>
      <c r="GMF571" s="107"/>
      <c r="GMG571" s="107"/>
      <c r="GMH571" s="107"/>
      <c r="GMI571" s="107"/>
      <c r="GMJ571" s="107"/>
      <c r="GMK571" s="107"/>
      <c r="GML571" s="107"/>
      <c r="GMM571" s="107"/>
      <c r="GMN571" s="107"/>
      <c r="GMO571" s="107"/>
      <c r="GMP571" s="107"/>
      <c r="GMQ571" s="107"/>
      <c r="GMR571" s="107"/>
      <c r="GMS571" s="107"/>
      <c r="GMT571" s="107"/>
      <c r="GMU571" s="107"/>
      <c r="GMV571" s="107"/>
      <c r="GMW571" s="107"/>
      <c r="GMX571" s="107"/>
      <c r="GMY571" s="107"/>
      <c r="GMZ571" s="107"/>
      <c r="GNA571" s="107"/>
      <c r="GNB571" s="107"/>
      <c r="GNC571" s="107"/>
      <c r="GND571" s="107"/>
      <c r="GNE571" s="107"/>
      <c r="GNF571" s="107"/>
      <c r="GNG571" s="107"/>
      <c r="GNH571" s="107"/>
      <c r="GNI571" s="107"/>
      <c r="GNJ571" s="107"/>
      <c r="GNK571" s="107"/>
      <c r="GNL571" s="107"/>
      <c r="GNM571" s="107"/>
      <c r="GNN571" s="107"/>
      <c r="GNO571" s="107"/>
      <c r="GNP571" s="107"/>
      <c r="GNQ571" s="107"/>
      <c r="GNR571" s="107"/>
      <c r="GNS571" s="107"/>
      <c r="GNT571" s="107"/>
      <c r="GNU571" s="107"/>
      <c r="GNV571" s="107"/>
      <c r="GNW571" s="107"/>
      <c r="GNX571" s="107"/>
      <c r="GNY571" s="107"/>
      <c r="GNZ571" s="107"/>
      <c r="GOA571" s="107"/>
      <c r="GOB571" s="107"/>
      <c r="GOC571" s="107"/>
      <c r="GOD571" s="107"/>
      <c r="GOE571" s="107"/>
      <c r="GOF571" s="107"/>
      <c r="GOG571" s="107"/>
      <c r="GOH571" s="107"/>
      <c r="GOI571" s="107"/>
      <c r="GOJ571" s="107"/>
      <c r="GOK571" s="107"/>
      <c r="GOL571" s="107"/>
      <c r="GOM571" s="107"/>
      <c r="GON571" s="107"/>
      <c r="GOO571" s="107"/>
      <c r="GOP571" s="107"/>
      <c r="GOQ571" s="107"/>
      <c r="GOR571" s="107"/>
      <c r="GOS571" s="107"/>
      <c r="GOT571" s="107"/>
      <c r="GOU571" s="107"/>
      <c r="GOV571" s="107"/>
      <c r="GOW571" s="107"/>
      <c r="GOX571" s="107"/>
      <c r="GOY571" s="107"/>
      <c r="GOZ571" s="107"/>
      <c r="GPA571" s="107"/>
      <c r="GPB571" s="107"/>
      <c r="GPC571" s="107"/>
      <c r="GPD571" s="107"/>
      <c r="GPE571" s="107"/>
      <c r="GPF571" s="107"/>
      <c r="GPG571" s="107"/>
      <c r="GPH571" s="107"/>
      <c r="GPI571" s="107"/>
      <c r="GPJ571" s="107"/>
      <c r="GPK571" s="107"/>
      <c r="GPL571" s="107"/>
      <c r="GPM571" s="107"/>
      <c r="GPN571" s="107"/>
      <c r="GPO571" s="107"/>
      <c r="GPP571" s="107"/>
      <c r="GPQ571" s="107"/>
      <c r="GPR571" s="107"/>
      <c r="GPS571" s="107"/>
      <c r="GPT571" s="107"/>
      <c r="GPU571" s="107"/>
      <c r="GPV571" s="107"/>
      <c r="GPW571" s="107"/>
      <c r="GPX571" s="107"/>
      <c r="GPY571" s="107"/>
      <c r="GPZ571" s="107"/>
      <c r="GQA571" s="107"/>
      <c r="GQB571" s="107"/>
      <c r="GQC571" s="107"/>
      <c r="GQD571" s="107"/>
      <c r="GQE571" s="107"/>
      <c r="GQF571" s="107"/>
      <c r="GQG571" s="107"/>
      <c r="GQH571" s="107"/>
      <c r="GQI571" s="107"/>
      <c r="GQJ571" s="107"/>
      <c r="GQK571" s="107"/>
      <c r="GQL571" s="107"/>
      <c r="GQM571" s="107"/>
      <c r="GQN571" s="107"/>
      <c r="GQO571" s="107"/>
      <c r="GQP571" s="107"/>
      <c r="GQQ571" s="107"/>
      <c r="GQR571" s="107"/>
      <c r="GQS571" s="107"/>
      <c r="GQT571" s="107"/>
      <c r="GQU571" s="107"/>
      <c r="GQV571" s="107"/>
      <c r="GQW571" s="107"/>
      <c r="GQX571" s="107"/>
      <c r="GQY571" s="107"/>
      <c r="GQZ571" s="107"/>
      <c r="GRA571" s="107"/>
      <c r="GRB571" s="107"/>
      <c r="GRC571" s="107"/>
      <c r="GRD571" s="107"/>
      <c r="GRE571" s="107"/>
      <c r="GRF571" s="107"/>
      <c r="GRG571" s="107"/>
      <c r="GRH571" s="107"/>
      <c r="GRI571" s="107"/>
      <c r="GRJ571" s="107"/>
      <c r="GRK571" s="107"/>
      <c r="GRL571" s="107"/>
      <c r="GRM571" s="107"/>
      <c r="GRN571" s="107"/>
      <c r="GRO571" s="107"/>
      <c r="GRP571" s="107"/>
      <c r="GRQ571" s="107"/>
      <c r="GRR571" s="107"/>
      <c r="GRS571" s="107"/>
      <c r="GRT571" s="107"/>
      <c r="GRU571" s="107"/>
      <c r="GRV571" s="107"/>
      <c r="GRW571" s="107"/>
      <c r="GRX571" s="107"/>
      <c r="GRY571" s="107"/>
      <c r="GRZ571" s="107"/>
      <c r="GSA571" s="107"/>
      <c r="GSB571" s="107"/>
      <c r="GSC571" s="107"/>
      <c r="GSD571" s="107"/>
      <c r="GSE571" s="107"/>
      <c r="GSF571" s="107"/>
      <c r="GSG571" s="107"/>
      <c r="GSH571" s="107"/>
      <c r="GSI571" s="107"/>
      <c r="GSJ571" s="107"/>
      <c r="GSK571" s="107"/>
      <c r="GSL571" s="107"/>
      <c r="GSM571" s="107"/>
      <c r="GSN571" s="107"/>
      <c r="GSO571" s="107"/>
      <c r="GSP571" s="107"/>
      <c r="GSQ571" s="107"/>
      <c r="GSR571" s="107"/>
      <c r="GSS571" s="107"/>
      <c r="GST571" s="107"/>
      <c r="GSU571" s="107"/>
      <c r="GSV571" s="107"/>
      <c r="GSW571" s="107"/>
      <c r="GSX571" s="107"/>
      <c r="GSY571" s="107"/>
      <c r="GSZ571" s="107"/>
      <c r="GTA571" s="107"/>
      <c r="GTB571" s="107"/>
      <c r="GTC571" s="107"/>
      <c r="GTD571" s="107"/>
      <c r="GTE571" s="107"/>
      <c r="GTF571" s="107"/>
      <c r="GTG571" s="107"/>
      <c r="GTH571" s="107"/>
      <c r="GTI571" s="107"/>
      <c r="GTJ571" s="107"/>
      <c r="GTK571" s="107"/>
      <c r="GTL571" s="107"/>
      <c r="GTM571" s="107"/>
      <c r="GTN571" s="107"/>
      <c r="GTO571" s="107"/>
      <c r="GTP571" s="107"/>
      <c r="GTQ571" s="107"/>
      <c r="GTR571" s="107"/>
      <c r="GTS571" s="107"/>
      <c r="GTT571" s="107"/>
      <c r="GTU571" s="107"/>
      <c r="GTV571" s="107"/>
      <c r="GTW571" s="107"/>
      <c r="GTX571" s="107"/>
      <c r="GTY571" s="107"/>
      <c r="GTZ571" s="107"/>
      <c r="GUA571" s="107"/>
      <c r="GUB571" s="107"/>
      <c r="GUC571" s="107"/>
      <c r="GUD571" s="107"/>
      <c r="GUE571" s="107"/>
      <c r="GUF571" s="107"/>
      <c r="GUG571" s="107"/>
      <c r="GUH571" s="107"/>
      <c r="GUI571" s="107"/>
      <c r="GUJ571" s="107"/>
      <c r="GUK571" s="107"/>
      <c r="GUL571" s="107"/>
      <c r="GUM571" s="107"/>
      <c r="GUN571" s="107"/>
      <c r="GUO571" s="107"/>
      <c r="GUP571" s="107"/>
      <c r="GUQ571" s="107"/>
      <c r="GUR571" s="107"/>
      <c r="GUS571" s="107"/>
      <c r="GUT571" s="107"/>
      <c r="GUU571" s="107"/>
      <c r="GUV571" s="107"/>
      <c r="GUW571" s="107"/>
      <c r="GUX571" s="107"/>
      <c r="GUY571" s="107"/>
      <c r="GUZ571" s="107"/>
      <c r="GVA571" s="107"/>
      <c r="GVB571" s="107"/>
      <c r="GVC571" s="107"/>
      <c r="GVD571" s="107"/>
      <c r="GVE571" s="107"/>
      <c r="GVF571" s="107"/>
      <c r="GVG571" s="107"/>
      <c r="GVH571" s="107"/>
      <c r="GVI571" s="107"/>
      <c r="GVJ571" s="107"/>
      <c r="GVK571" s="107"/>
      <c r="GVL571" s="107"/>
      <c r="GVM571" s="107"/>
      <c r="GVN571" s="107"/>
      <c r="GVO571" s="107"/>
      <c r="GVP571" s="107"/>
      <c r="GVQ571" s="107"/>
      <c r="GVR571" s="107"/>
      <c r="GVS571" s="107"/>
      <c r="GVT571" s="107"/>
      <c r="GVU571" s="107"/>
      <c r="GVV571" s="107"/>
      <c r="GVW571" s="107"/>
      <c r="GVX571" s="107"/>
      <c r="GVY571" s="107"/>
      <c r="GVZ571" s="107"/>
      <c r="GWA571" s="107"/>
      <c r="GWB571" s="107"/>
      <c r="GWC571" s="107"/>
      <c r="GWD571" s="107"/>
      <c r="GWE571" s="107"/>
      <c r="GWF571" s="107"/>
      <c r="GWG571" s="107"/>
      <c r="GWH571" s="107"/>
      <c r="GWI571" s="107"/>
      <c r="GWJ571" s="107"/>
      <c r="GWK571" s="107"/>
      <c r="GWL571" s="107"/>
      <c r="GWM571" s="107"/>
      <c r="GWN571" s="107"/>
      <c r="GWO571" s="107"/>
      <c r="GWP571" s="107"/>
      <c r="GWQ571" s="107"/>
      <c r="GWR571" s="107"/>
      <c r="GWS571" s="107"/>
      <c r="GWT571" s="107"/>
      <c r="GWU571" s="107"/>
      <c r="GWV571" s="107"/>
      <c r="GWW571" s="107"/>
      <c r="GWX571" s="107"/>
      <c r="GWY571" s="107"/>
      <c r="GWZ571" s="107"/>
      <c r="GXA571" s="107"/>
      <c r="GXB571" s="107"/>
      <c r="GXC571" s="107"/>
      <c r="GXD571" s="107"/>
      <c r="GXE571" s="107"/>
      <c r="GXF571" s="107"/>
      <c r="GXG571" s="107"/>
      <c r="GXH571" s="107"/>
      <c r="GXI571" s="107"/>
      <c r="GXJ571" s="107"/>
      <c r="GXK571" s="107"/>
      <c r="GXL571" s="107"/>
      <c r="GXM571" s="107"/>
      <c r="GXN571" s="107"/>
      <c r="GXO571" s="107"/>
      <c r="GXP571" s="107"/>
      <c r="GXQ571" s="107"/>
      <c r="GXR571" s="107"/>
      <c r="GXS571" s="107"/>
      <c r="GXT571" s="107"/>
      <c r="GXU571" s="107"/>
      <c r="GXV571" s="107"/>
      <c r="GXW571" s="107"/>
      <c r="GXX571" s="107"/>
      <c r="GXY571" s="107"/>
      <c r="GXZ571" s="107"/>
      <c r="GYA571" s="107"/>
      <c r="GYB571" s="107"/>
      <c r="GYC571" s="107"/>
      <c r="GYD571" s="107"/>
      <c r="GYE571" s="107"/>
      <c r="GYF571" s="107"/>
      <c r="GYG571" s="107"/>
      <c r="GYH571" s="107"/>
      <c r="GYI571" s="107"/>
      <c r="GYJ571" s="107"/>
      <c r="GYK571" s="107"/>
      <c r="GYL571" s="107"/>
      <c r="GYM571" s="107"/>
      <c r="GYN571" s="107"/>
      <c r="GYO571" s="107"/>
      <c r="GYP571" s="107"/>
      <c r="GYQ571" s="107"/>
      <c r="GYR571" s="107"/>
      <c r="GYS571" s="107"/>
      <c r="GYT571" s="107"/>
      <c r="GYU571" s="107"/>
      <c r="GYV571" s="107"/>
      <c r="GYW571" s="107"/>
      <c r="GYX571" s="107"/>
      <c r="GYY571" s="107"/>
      <c r="GYZ571" s="107"/>
      <c r="GZA571" s="107"/>
      <c r="GZB571" s="107"/>
      <c r="GZC571" s="107"/>
      <c r="GZD571" s="107"/>
      <c r="GZE571" s="107"/>
      <c r="GZF571" s="107"/>
      <c r="GZG571" s="107"/>
      <c r="GZH571" s="107"/>
      <c r="GZI571" s="107"/>
      <c r="GZJ571" s="107"/>
      <c r="GZK571" s="107"/>
      <c r="GZL571" s="107"/>
      <c r="GZM571" s="107"/>
      <c r="GZN571" s="107"/>
      <c r="GZO571" s="107"/>
      <c r="GZP571" s="107"/>
      <c r="GZQ571" s="107"/>
      <c r="GZR571" s="107"/>
      <c r="GZS571" s="107"/>
      <c r="GZT571" s="107"/>
      <c r="GZU571" s="107"/>
      <c r="GZV571" s="107"/>
      <c r="GZW571" s="107"/>
      <c r="GZX571" s="107"/>
      <c r="GZY571" s="107"/>
      <c r="GZZ571" s="107"/>
      <c r="HAA571" s="107"/>
      <c r="HAB571" s="107"/>
      <c r="HAC571" s="107"/>
      <c r="HAD571" s="107"/>
      <c r="HAE571" s="107"/>
      <c r="HAF571" s="107"/>
      <c r="HAG571" s="107"/>
      <c r="HAH571" s="107"/>
      <c r="HAI571" s="107"/>
      <c r="HAJ571" s="107"/>
      <c r="HAK571" s="107"/>
      <c r="HAL571" s="107"/>
      <c r="HAM571" s="107"/>
      <c r="HAN571" s="107"/>
      <c r="HAO571" s="107"/>
      <c r="HAP571" s="107"/>
      <c r="HAQ571" s="107"/>
      <c r="HAR571" s="107"/>
      <c r="HAS571" s="107"/>
      <c r="HAT571" s="107"/>
      <c r="HAU571" s="107"/>
      <c r="HAV571" s="107"/>
      <c r="HAW571" s="107"/>
      <c r="HAX571" s="107"/>
      <c r="HAY571" s="107"/>
      <c r="HAZ571" s="107"/>
      <c r="HBA571" s="107"/>
      <c r="HBB571" s="107"/>
      <c r="HBC571" s="107"/>
      <c r="HBD571" s="107"/>
      <c r="HBE571" s="107"/>
      <c r="HBF571" s="107"/>
      <c r="HBG571" s="107"/>
      <c r="HBH571" s="107"/>
      <c r="HBI571" s="107"/>
      <c r="HBJ571" s="107"/>
      <c r="HBK571" s="107"/>
      <c r="HBL571" s="107"/>
      <c r="HBM571" s="107"/>
      <c r="HBN571" s="107"/>
      <c r="HBO571" s="107"/>
      <c r="HBP571" s="107"/>
      <c r="HBQ571" s="107"/>
      <c r="HBR571" s="107"/>
      <c r="HBS571" s="107"/>
      <c r="HBT571" s="107"/>
      <c r="HBU571" s="107"/>
      <c r="HBV571" s="107"/>
      <c r="HBW571" s="107"/>
      <c r="HBX571" s="107"/>
      <c r="HBY571" s="107"/>
      <c r="HBZ571" s="107"/>
      <c r="HCA571" s="107"/>
      <c r="HCB571" s="107"/>
      <c r="HCC571" s="107"/>
      <c r="HCD571" s="107"/>
      <c r="HCE571" s="107"/>
      <c r="HCF571" s="107"/>
      <c r="HCG571" s="107"/>
      <c r="HCH571" s="107"/>
      <c r="HCI571" s="107"/>
      <c r="HCJ571" s="107"/>
      <c r="HCK571" s="107"/>
      <c r="HCL571" s="107"/>
      <c r="HCM571" s="107"/>
      <c r="HCN571" s="107"/>
      <c r="HCO571" s="107"/>
      <c r="HCP571" s="107"/>
      <c r="HCQ571" s="107"/>
      <c r="HCR571" s="107"/>
      <c r="HCS571" s="107"/>
      <c r="HCT571" s="107"/>
      <c r="HCU571" s="107"/>
      <c r="HCV571" s="107"/>
      <c r="HCW571" s="107"/>
      <c r="HCX571" s="107"/>
      <c r="HCY571" s="107"/>
      <c r="HCZ571" s="107"/>
      <c r="HDA571" s="107"/>
      <c r="HDB571" s="107"/>
      <c r="HDC571" s="107"/>
      <c r="HDD571" s="107"/>
      <c r="HDE571" s="107"/>
      <c r="HDF571" s="107"/>
      <c r="HDG571" s="107"/>
      <c r="HDH571" s="107"/>
      <c r="HDI571" s="107"/>
      <c r="HDJ571" s="107"/>
      <c r="HDK571" s="107"/>
      <c r="HDL571" s="107"/>
      <c r="HDM571" s="107"/>
      <c r="HDN571" s="107"/>
      <c r="HDO571" s="107"/>
      <c r="HDP571" s="107"/>
      <c r="HDQ571" s="107"/>
      <c r="HDR571" s="107"/>
      <c r="HDS571" s="107"/>
      <c r="HDT571" s="107"/>
      <c r="HDU571" s="107"/>
      <c r="HDV571" s="107"/>
      <c r="HDW571" s="107"/>
      <c r="HDX571" s="107"/>
      <c r="HDY571" s="107"/>
      <c r="HDZ571" s="107"/>
      <c r="HEA571" s="107"/>
      <c r="HEB571" s="107"/>
      <c r="HEC571" s="107"/>
      <c r="HED571" s="107"/>
      <c r="HEE571" s="107"/>
      <c r="HEF571" s="107"/>
      <c r="HEG571" s="107"/>
      <c r="HEH571" s="107"/>
      <c r="HEI571" s="107"/>
      <c r="HEJ571" s="107"/>
      <c r="HEK571" s="107"/>
      <c r="HEL571" s="107"/>
      <c r="HEM571" s="107"/>
      <c r="HEN571" s="107"/>
      <c r="HEO571" s="107"/>
      <c r="HEP571" s="107"/>
      <c r="HEQ571" s="107"/>
      <c r="HER571" s="107"/>
      <c r="HES571" s="107"/>
      <c r="HET571" s="107"/>
      <c r="HEU571" s="107"/>
      <c r="HEV571" s="107"/>
      <c r="HEW571" s="107"/>
      <c r="HEX571" s="107"/>
      <c r="HEY571" s="107"/>
      <c r="HEZ571" s="107"/>
      <c r="HFA571" s="107"/>
      <c r="HFB571" s="107"/>
      <c r="HFC571" s="107"/>
      <c r="HFD571" s="107"/>
      <c r="HFE571" s="107"/>
      <c r="HFF571" s="107"/>
      <c r="HFG571" s="107"/>
      <c r="HFH571" s="107"/>
      <c r="HFI571" s="107"/>
      <c r="HFJ571" s="107"/>
      <c r="HFK571" s="107"/>
      <c r="HFL571" s="107"/>
      <c r="HFM571" s="107"/>
      <c r="HFN571" s="107"/>
      <c r="HFO571" s="107"/>
      <c r="HFP571" s="107"/>
      <c r="HFQ571" s="107"/>
      <c r="HFR571" s="107"/>
      <c r="HFS571" s="107"/>
      <c r="HFT571" s="107"/>
      <c r="HFU571" s="107"/>
      <c r="HFV571" s="107"/>
      <c r="HFW571" s="107"/>
      <c r="HFX571" s="107"/>
      <c r="HFY571" s="107"/>
      <c r="HFZ571" s="107"/>
      <c r="HGA571" s="107"/>
      <c r="HGB571" s="107"/>
      <c r="HGC571" s="107"/>
      <c r="HGD571" s="107"/>
      <c r="HGE571" s="107"/>
      <c r="HGF571" s="107"/>
      <c r="HGG571" s="107"/>
      <c r="HGH571" s="107"/>
      <c r="HGI571" s="107"/>
      <c r="HGJ571" s="107"/>
      <c r="HGK571" s="107"/>
      <c r="HGL571" s="107"/>
      <c r="HGM571" s="107"/>
      <c r="HGN571" s="107"/>
      <c r="HGO571" s="107"/>
      <c r="HGP571" s="107"/>
      <c r="HGQ571" s="107"/>
      <c r="HGR571" s="107"/>
      <c r="HGS571" s="107"/>
      <c r="HGT571" s="107"/>
      <c r="HGU571" s="107"/>
      <c r="HGV571" s="107"/>
      <c r="HGW571" s="107"/>
      <c r="HGX571" s="107"/>
      <c r="HGY571" s="107"/>
      <c r="HGZ571" s="107"/>
      <c r="HHA571" s="107"/>
      <c r="HHB571" s="107"/>
      <c r="HHC571" s="107"/>
      <c r="HHD571" s="107"/>
      <c r="HHE571" s="107"/>
      <c r="HHF571" s="107"/>
      <c r="HHG571" s="107"/>
      <c r="HHH571" s="107"/>
      <c r="HHI571" s="107"/>
      <c r="HHJ571" s="107"/>
      <c r="HHK571" s="107"/>
      <c r="HHL571" s="107"/>
      <c r="HHM571" s="107"/>
      <c r="HHN571" s="107"/>
      <c r="HHO571" s="107"/>
      <c r="HHP571" s="107"/>
      <c r="HHQ571" s="107"/>
      <c r="HHR571" s="107"/>
      <c r="HHS571" s="107"/>
      <c r="HHT571" s="107"/>
      <c r="HHU571" s="107"/>
      <c r="HHV571" s="107"/>
      <c r="HHW571" s="107"/>
      <c r="HHX571" s="107"/>
      <c r="HHY571" s="107"/>
      <c r="HHZ571" s="107"/>
      <c r="HIA571" s="107"/>
      <c r="HIB571" s="107"/>
      <c r="HIC571" s="107"/>
      <c r="HID571" s="107"/>
      <c r="HIE571" s="107"/>
      <c r="HIF571" s="107"/>
      <c r="HIG571" s="107"/>
      <c r="HIH571" s="107"/>
      <c r="HII571" s="107"/>
      <c r="HIJ571" s="107"/>
      <c r="HIK571" s="107"/>
      <c r="HIL571" s="107"/>
      <c r="HIM571" s="107"/>
      <c r="HIN571" s="107"/>
      <c r="HIO571" s="107"/>
      <c r="HIP571" s="107"/>
      <c r="HIQ571" s="107"/>
      <c r="HIR571" s="107"/>
      <c r="HIS571" s="107"/>
      <c r="HIT571" s="107"/>
      <c r="HIU571" s="107"/>
      <c r="HIV571" s="107"/>
      <c r="HIW571" s="107"/>
      <c r="HIX571" s="107"/>
      <c r="HIY571" s="107"/>
      <c r="HIZ571" s="107"/>
      <c r="HJA571" s="107"/>
      <c r="HJB571" s="107"/>
      <c r="HJC571" s="107"/>
      <c r="HJD571" s="107"/>
      <c r="HJE571" s="107"/>
      <c r="HJF571" s="107"/>
      <c r="HJG571" s="107"/>
      <c r="HJH571" s="107"/>
      <c r="HJI571" s="107"/>
      <c r="HJJ571" s="107"/>
      <c r="HJK571" s="107"/>
      <c r="HJL571" s="107"/>
      <c r="HJM571" s="107"/>
      <c r="HJN571" s="107"/>
      <c r="HJO571" s="107"/>
      <c r="HJP571" s="107"/>
      <c r="HJQ571" s="107"/>
      <c r="HJR571" s="107"/>
      <c r="HJS571" s="107"/>
      <c r="HJT571" s="107"/>
      <c r="HJU571" s="107"/>
      <c r="HJV571" s="107"/>
      <c r="HJW571" s="107"/>
      <c r="HJX571" s="107"/>
      <c r="HJY571" s="107"/>
      <c r="HJZ571" s="107"/>
      <c r="HKA571" s="107"/>
      <c r="HKB571" s="107"/>
      <c r="HKC571" s="107"/>
      <c r="HKD571" s="107"/>
      <c r="HKE571" s="107"/>
      <c r="HKF571" s="107"/>
      <c r="HKG571" s="107"/>
      <c r="HKH571" s="107"/>
      <c r="HKI571" s="107"/>
      <c r="HKJ571" s="107"/>
      <c r="HKK571" s="107"/>
      <c r="HKL571" s="107"/>
      <c r="HKM571" s="107"/>
      <c r="HKN571" s="107"/>
      <c r="HKO571" s="107"/>
      <c r="HKP571" s="107"/>
      <c r="HKQ571" s="107"/>
      <c r="HKR571" s="107"/>
      <c r="HKS571" s="107"/>
      <c r="HKT571" s="107"/>
      <c r="HKU571" s="107"/>
      <c r="HKV571" s="107"/>
      <c r="HKW571" s="107"/>
      <c r="HKX571" s="107"/>
      <c r="HKY571" s="107"/>
      <c r="HKZ571" s="107"/>
      <c r="HLA571" s="107"/>
      <c r="HLB571" s="107"/>
      <c r="HLC571" s="107"/>
      <c r="HLD571" s="107"/>
      <c r="HLE571" s="107"/>
      <c r="HLF571" s="107"/>
      <c r="HLG571" s="107"/>
      <c r="HLH571" s="107"/>
      <c r="HLI571" s="107"/>
      <c r="HLJ571" s="107"/>
      <c r="HLK571" s="107"/>
      <c r="HLL571" s="107"/>
      <c r="HLM571" s="107"/>
      <c r="HLN571" s="107"/>
      <c r="HLO571" s="107"/>
      <c r="HLP571" s="107"/>
      <c r="HLQ571" s="107"/>
      <c r="HLR571" s="107"/>
      <c r="HLS571" s="107"/>
      <c r="HLT571" s="107"/>
      <c r="HLU571" s="107"/>
      <c r="HLV571" s="107"/>
      <c r="HLW571" s="107"/>
      <c r="HLX571" s="107"/>
      <c r="HLY571" s="107"/>
      <c r="HLZ571" s="107"/>
      <c r="HMA571" s="107"/>
      <c r="HMB571" s="107"/>
      <c r="HMC571" s="107"/>
      <c r="HMD571" s="107"/>
      <c r="HME571" s="107"/>
      <c r="HMF571" s="107"/>
      <c r="HMG571" s="107"/>
      <c r="HMH571" s="107"/>
      <c r="HMI571" s="107"/>
      <c r="HMJ571" s="107"/>
      <c r="HMK571" s="107"/>
      <c r="HML571" s="107"/>
      <c r="HMM571" s="107"/>
      <c r="HMN571" s="107"/>
      <c r="HMO571" s="107"/>
      <c r="HMP571" s="107"/>
      <c r="HMQ571" s="107"/>
      <c r="HMR571" s="107"/>
      <c r="HMS571" s="107"/>
      <c r="HMT571" s="107"/>
      <c r="HMU571" s="107"/>
      <c r="HMV571" s="107"/>
      <c r="HMW571" s="107"/>
      <c r="HMX571" s="107"/>
      <c r="HMY571" s="107"/>
      <c r="HMZ571" s="107"/>
      <c r="HNA571" s="107"/>
      <c r="HNB571" s="107"/>
      <c r="HNC571" s="107"/>
      <c r="HND571" s="107"/>
      <c r="HNE571" s="107"/>
      <c r="HNF571" s="107"/>
      <c r="HNG571" s="107"/>
      <c r="HNH571" s="107"/>
      <c r="HNI571" s="107"/>
      <c r="HNJ571" s="107"/>
      <c r="HNK571" s="107"/>
      <c r="HNL571" s="107"/>
      <c r="HNM571" s="107"/>
      <c r="HNN571" s="107"/>
      <c r="HNO571" s="107"/>
      <c r="HNP571" s="107"/>
      <c r="HNQ571" s="107"/>
      <c r="HNR571" s="107"/>
      <c r="HNS571" s="107"/>
      <c r="HNT571" s="107"/>
      <c r="HNU571" s="107"/>
      <c r="HNV571" s="107"/>
      <c r="HNW571" s="107"/>
      <c r="HNX571" s="107"/>
      <c r="HNY571" s="107"/>
      <c r="HNZ571" s="107"/>
      <c r="HOA571" s="107"/>
      <c r="HOB571" s="107"/>
      <c r="HOC571" s="107"/>
      <c r="HOD571" s="107"/>
      <c r="HOE571" s="107"/>
      <c r="HOF571" s="107"/>
      <c r="HOG571" s="107"/>
      <c r="HOH571" s="107"/>
      <c r="HOI571" s="107"/>
      <c r="HOJ571" s="107"/>
      <c r="HOK571" s="107"/>
      <c r="HOL571" s="107"/>
      <c r="HOM571" s="107"/>
      <c r="HON571" s="107"/>
      <c r="HOO571" s="107"/>
      <c r="HOP571" s="107"/>
      <c r="HOQ571" s="107"/>
      <c r="HOR571" s="107"/>
      <c r="HOS571" s="107"/>
      <c r="HOT571" s="107"/>
      <c r="HOU571" s="107"/>
      <c r="HOV571" s="107"/>
      <c r="HOW571" s="107"/>
      <c r="HOX571" s="107"/>
      <c r="HOY571" s="107"/>
      <c r="HOZ571" s="107"/>
      <c r="HPA571" s="107"/>
      <c r="HPB571" s="107"/>
      <c r="HPC571" s="107"/>
      <c r="HPD571" s="107"/>
      <c r="HPE571" s="107"/>
      <c r="HPF571" s="107"/>
      <c r="HPG571" s="107"/>
      <c r="HPH571" s="107"/>
      <c r="HPI571" s="107"/>
      <c r="HPJ571" s="107"/>
      <c r="HPK571" s="107"/>
      <c r="HPL571" s="107"/>
      <c r="HPM571" s="107"/>
      <c r="HPN571" s="107"/>
      <c r="HPO571" s="107"/>
      <c r="HPP571" s="107"/>
      <c r="HPQ571" s="107"/>
      <c r="HPR571" s="107"/>
      <c r="HPS571" s="107"/>
      <c r="HPT571" s="107"/>
      <c r="HPU571" s="107"/>
      <c r="HPV571" s="107"/>
      <c r="HPW571" s="107"/>
      <c r="HPX571" s="107"/>
      <c r="HPY571" s="107"/>
      <c r="HPZ571" s="107"/>
      <c r="HQA571" s="107"/>
      <c r="HQB571" s="107"/>
      <c r="HQC571" s="107"/>
      <c r="HQD571" s="107"/>
      <c r="HQE571" s="107"/>
      <c r="HQF571" s="107"/>
      <c r="HQG571" s="107"/>
      <c r="HQH571" s="107"/>
      <c r="HQI571" s="107"/>
      <c r="HQJ571" s="107"/>
      <c r="HQK571" s="107"/>
      <c r="HQL571" s="107"/>
      <c r="HQM571" s="107"/>
      <c r="HQN571" s="107"/>
      <c r="HQO571" s="107"/>
      <c r="HQP571" s="107"/>
      <c r="HQQ571" s="107"/>
      <c r="HQR571" s="107"/>
      <c r="HQS571" s="107"/>
      <c r="HQT571" s="107"/>
      <c r="HQU571" s="107"/>
      <c r="HQV571" s="107"/>
      <c r="HQW571" s="107"/>
      <c r="HQX571" s="107"/>
      <c r="HQY571" s="107"/>
      <c r="HQZ571" s="107"/>
      <c r="HRA571" s="107"/>
      <c r="HRB571" s="107"/>
      <c r="HRC571" s="107"/>
      <c r="HRD571" s="107"/>
      <c r="HRE571" s="107"/>
      <c r="HRF571" s="107"/>
      <c r="HRG571" s="107"/>
      <c r="HRH571" s="107"/>
      <c r="HRI571" s="107"/>
      <c r="HRJ571" s="107"/>
      <c r="HRK571" s="107"/>
      <c r="HRL571" s="107"/>
      <c r="HRM571" s="107"/>
      <c r="HRN571" s="107"/>
      <c r="HRO571" s="107"/>
      <c r="HRP571" s="107"/>
      <c r="HRQ571" s="107"/>
      <c r="HRR571" s="107"/>
      <c r="HRS571" s="107"/>
      <c r="HRT571" s="107"/>
      <c r="HRU571" s="107"/>
      <c r="HRV571" s="107"/>
      <c r="HRW571" s="107"/>
      <c r="HRX571" s="107"/>
      <c r="HRY571" s="107"/>
      <c r="HRZ571" s="107"/>
      <c r="HSA571" s="107"/>
      <c r="HSB571" s="107"/>
      <c r="HSC571" s="107"/>
      <c r="HSD571" s="107"/>
      <c r="HSE571" s="107"/>
      <c r="HSF571" s="107"/>
      <c r="HSG571" s="107"/>
      <c r="HSH571" s="107"/>
      <c r="HSI571" s="107"/>
      <c r="HSJ571" s="107"/>
      <c r="HSK571" s="107"/>
      <c r="HSL571" s="107"/>
      <c r="HSM571" s="107"/>
      <c r="HSN571" s="107"/>
      <c r="HSO571" s="107"/>
      <c r="HSP571" s="107"/>
      <c r="HSQ571" s="107"/>
      <c r="HSR571" s="107"/>
      <c r="HSS571" s="107"/>
      <c r="HST571" s="107"/>
      <c r="HSU571" s="107"/>
      <c r="HSV571" s="107"/>
      <c r="HSW571" s="107"/>
      <c r="HSX571" s="107"/>
      <c r="HSY571" s="107"/>
      <c r="HSZ571" s="107"/>
      <c r="HTA571" s="107"/>
      <c r="HTB571" s="107"/>
      <c r="HTC571" s="107"/>
      <c r="HTD571" s="107"/>
      <c r="HTE571" s="107"/>
      <c r="HTF571" s="107"/>
      <c r="HTG571" s="107"/>
      <c r="HTH571" s="107"/>
      <c r="HTI571" s="107"/>
      <c r="HTJ571" s="107"/>
      <c r="HTK571" s="107"/>
      <c r="HTL571" s="107"/>
      <c r="HTM571" s="107"/>
      <c r="HTN571" s="107"/>
      <c r="HTO571" s="107"/>
      <c r="HTP571" s="107"/>
      <c r="HTQ571" s="107"/>
      <c r="HTR571" s="107"/>
      <c r="HTS571" s="107"/>
      <c r="HTT571" s="107"/>
      <c r="HTU571" s="107"/>
      <c r="HTV571" s="107"/>
      <c r="HTW571" s="107"/>
      <c r="HTX571" s="107"/>
      <c r="HTY571" s="107"/>
      <c r="HTZ571" s="107"/>
      <c r="HUA571" s="107"/>
      <c r="HUB571" s="107"/>
      <c r="HUC571" s="107"/>
      <c r="HUD571" s="107"/>
      <c r="HUE571" s="107"/>
      <c r="HUF571" s="107"/>
      <c r="HUG571" s="107"/>
      <c r="HUH571" s="107"/>
      <c r="HUI571" s="107"/>
      <c r="HUJ571" s="107"/>
      <c r="HUK571" s="107"/>
      <c r="HUL571" s="107"/>
      <c r="HUM571" s="107"/>
      <c r="HUN571" s="107"/>
      <c r="HUO571" s="107"/>
      <c r="HUP571" s="107"/>
      <c r="HUQ571" s="107"/>
      <c r="HUR571" s="107"/>
      <c r="HUS571" s="107"/>
      <c r="HUT571" s="107"/>
      <c r="HUU571" s="107"/>
      <c r="HUV571" s="107"/>
      <c r="HUW571" s="107"/>
      <c r="HUX571" s="107"/>
      <c r="HUY571" s="107"/>
      <c r="HUZ571" s="107"/>
      <c r="HVA571" s="107"/>
      <c r="HVB571" s="107"/>
      <c r="HVC571" s="107"/>
      <c r="HVD571" s="107"/>
      <c r="HVE571" s="107"/>
      <c r="HVF571" s="107"/>
      <c r="HVG571" s="107"/>
      <c r="HVH571" s="107"/>
      <c r="HVI571" s="107"/>
      <c r="HVJ571" s="107"/>
      <c r="HVK571" s="107"/>
      <c r="HVL571" s="107"/>
      <c r="HVM571" s="107"/>
      <c r="HVN571" s="107"/>
      <c r="HVO571" s="107"/>
      <c r="HVP571" s="107"/>
      <c r="HVQ571" s="107"/>
      <c r="HVR571" s="107"/>
      <c r="HVS571" s="107"/>
      <c r="HVT571" s="107"/>
      <c r="HVU571" s="107"/>
      <c r="HVV571" s="107"/>
      <c r="HVW571" s="107"/>
      <c r="HVX571" s="107"/>
      <c r="HVY571" s="107"/>
      <c r="HVZ571" s="107"/>
      <c r="HWA571" s="107"/>
      <c r="HWB571" s="107"/>
      <c r="HWC571" s="107"/>
      <c r="HWD571" s="107"/>
      <c r="HWE571" s="107"/>
      <c r="HWF571" s="107"/>
      <c r="HWG571" s="107"/>
      <c r="HWH571" s="107"/>
      <c r="HWI571" s="107"/>
      <c r="HWJ571" s="107"/>
      <c r="HWK571" s="107"/>
      <c r="HWL571" s="107"/>
      <c r="HWM571" s="107"/>
      <c r="HWN571" s="107"/>
      <c r="HWO571" s="107"/>
      <c r="HWP571" s="107"/>
      <c r="HWQ571" s="107"/>
      <c r="HWR571" s="107"/>
      <c r="HWS571" s="107"/>
      <c r="HWT571" s="107"/>
      <c r="HWU571" s="107"/>
      <c r="HWV571" s="107"/>
      <c r="HWW571" s="107"/>
      <c r="HWX571" s="107"/>
      <c r="HWY571" s="107"/>
      <c r="HWZ571" s="107"/>
      <c r="HXA571" s="107"/>
      <c r="HXB571" s="107"/>
      <c r="HXC571" s="107"/>
      <c r="HXD571" s="107"/>
      <c r="HXE571" s="107"/>
      <c r="HXF571" s="107"/>
      <c r="HXG571" s="107"/>
      <c r="HXH571" s="107"/>
      <c r="HXI571" s="107"/>
      <c r="HXJ571" s="107"/>
      <c r="HXK571" s="107"/>
      <c r="HXL571" s="107"/>
      <c r="HXM571" s="107"/>
      <c r="HXN571" s="107"/>
      <c r="HXO571" s="107"/>
      <c r="HXP571" s="107"/>
      <c r="HXQ571" s="107"/>
      <c r="HXR571" s="107"/>
      <c r="HXS571" s="107"/>
      <c r="HXT571" s="107"/>
      <c r="HXU571" s="107"/>
      <c r="HXV571" s="107"/>
      <c r="HXW571" s="107"/>
      <c r="HXX571" s="107"/>
      <c r="HXY571" s="107"/>
      <c r="HXZ571" s="107"/>
      <c r="HYA571" s="107"/>
      <c r="HYB571" s="107"/>
      <c r="HYC571" s="107"/>
      <c r="HYD571" s="107"/>
      <c r="HYE571" s="107"/>
      <c r="HYF571" s="107"/>
      <c r="HYG571" s="107"/>
      <c r="HYH571" s="107"/>
      <c r="HYI571" s="107"/>
      <c r="HYJ571" s="107"/>
      <c r="HYK571" s="107"/>
      <c r="HYL571" s="107"/>
      <c r="HYM571" s="107"/>
      <c r="HYN571" s="107"/>
      <c r="HYO571" s="107"/>
      <c r="HYP571" s="107"/>
      <c r="HYQ571" s="107"/>
      <c r="HYR571" s="107"/>
      <c r="HYS571" s="107"/>
      <c r="HYT571" s="107"/>
      <c r="HYU571" s="107"/>
      <c r="HYV571" s="107"/>
      <c r="HYW571" s="107"/>
      <c r="HYX571" s="107"/>
      <c r="HYY571" s="107"/>
      <c r="HYZ571" s="107"/>
      <c r="HZA571" s="107"/>
      <c r="HZB571" s="107"/>
      <c r="HZC571" s="107"/>
      <c r="HZD571" s="107"/>
      <c r="HZE571" s="107"/>
      <c r="HZF571" s="107"/>
      <c r="HZG571" s="107"/>
      <c r="HZH571" s="107"/>
      <c r="HZI571" s="107"/>
      <c r="HZJ571" s="107"/>
      <c r="HZK571" s="107"/>
      <c r="HZL571" s="107"/>
      <c r="HZM571" s="107"/>
      <c r="HZN571" s="107"/>
      <c r="HZO571" s="107"/>
      <c r="HZP571" s="107"/>
      <c r="HZQ571" s="107"/>
      <c r="HZR571" s="107"/>
      <c r="HZS571" s="107"/>
      <c r="HZT571" s="107"/>
      <c r="HZU571" s="107"/>
      <c r="HZV571" s="107"/>
      <c r="HZW571" s="107"/>
      <c r="HZX571" s="107"/>
      <c r="HZY571" s="107"/>
      <c r="HZZ571" s="107"/>
      <c r="IAA571" s="107"/>
      <c r="IAB571" s="107"/>
      <c r="IAC571" s="107"/>
      <c r="IAD571" s="107"/>
      <c r="IAE571" s="107"/>
      <c r="IAF571" s="107"/>
      <c r="IAG571" s="107"/>
      <c r="IAH571" s="107"/>
      <c r="IAI571" s="107"/>
      <c r="IAJ571" s="107"/>
      <c r="IAK571" s="107"/>
      <c r="IAL571" s="107"/>
      <c r="IAM571" s="107"/>
      <c r="IAN571" s="107"/>
      <c r="IAO571" s="107"/>
      <c r="IAP571" s="107"/>
      <c r="IAQ571" s="107"/>
      <c r="IAR571" s="107"/>
      <c r="IAS571" s="107"/>
      <c r="IAT571" s="107"/>
      <c r="IAU571" s="107"/>
      <c r="IAV571" s="107"/>
      <c r="IAW571" s="107"/>
      <c r="IAX571" s="107"/>
      <c r="IAY571" s="107"/>
      <c r="IAZ571" s="107"/>
      <c r="IBA571" s="107"/>
      <c r="IBB571" s="107"/>
      <c r="IBC571" s="107"/>
      <c r="IBD571" s="107"/>
      <c r="IBE571" s="107"/>
      <c r="IBF571" s="107"/>
      <c r="IBG571" s="107"/>
      <c r="IBH571" s="107"/>
      <c r="IBI571" s="107"/>
      <c r="IBJ571" s="107"/>
      <c r="IBK571" s="107"/>
      <c r="IBL571" s="107"/>
      <c r="IBM571" s="107"/>
      <c r="IBN571" s="107"/>
      <c r="IBO571" s="107"/>
      <c r="IBP571" s="107"/>
      <c r="IBQ571" s="107"/>
      <c r="IBR571" s="107"/>
      <c r="IBS571" s="107"/>
      <c r="IBT571" s="107"/>
      <c r="IBU571" s="107"/>
      <c r="IBV571" s="107"/>
      <c r="IBW571" s="107"/>
      <c r="IBX571" s="107"/>
      <c r="IBY571" s="107"/>
      <c r="IBZ571" s="107"/>
      <c r="ICA571" s="107"/>
      <c r="ICB571" s="107"/>
      <c r="ICC571" s="107"/>
      <c r="ICD571" s="107"/>
      <c r="ICE571" s="107"/>
      <c r="ICF571" s="107"/>
      <c r="ICG571" s="107"/>
      <c r="ICH571" s="107"/>
      <c r="ICI571" s="107"/>
      <c r="ICJ571" s="107"/>
      <c r="ICK571" s="107"/>
      <c r="ICL571" s="107"/>
      <c r="ICM571" s="107"/>
      <c r="ICN571" s="107"/>
      <c r="ICO571" s="107"/>
      <c r="ICP571" s="107"/>
      <c r="ICQ571" s="107"/>
      <c r="ICR571" s="107"/>
      <c r="ICS571" s="107"/>
      <c r="ICT571" s="107"/>
      <c r="ICU571" s="107"/>
      <c r="ICV571" s="107"/>
      <c r="ICW571" s="107"/>
      <c r="ICX571" s="107"/>
      <c r="ICY571" s="107"/>
      <c r="ICZ571" s="107"/>
      <c r="IDA571" s="107"/>
      <c r="IDB571" s="107"/>
      <c r="IDC571" s="107"/>
      <c r="IDD571" s="107"/>
      <c r="IDE571" s="107"/>
      <c r="IDF571" s="107"/>
      <c r="IDG571" s="107"/>
      <c r="IDH571" s="107"/>
      <c r="IDI571" s="107"/>
      <c r="IDJ571" s="107"/>
      <c r="IDK571" s="107"/>
      <c r="IDL571" s="107"/>
      <c r="IDM571" s="107"/>
      <c r="IDN571" s="107"/>
      <c r="IDO571" s="107"/>
      <c r="IDP571" s="107"/>
      <c r="IDQ571" s="107"/>
      <c r="IDR571" s="107"/>
      <c r="IDS571" s="107"/>
      <c r="IDT571" s="107"/>
      <c r="IDU571" s="107"/>
      <c r="IDV571" s="107"/>
      <c r="IDW571" s="107"/>
      <c r="IDX571" s="107"/>
      <c r="IDY571" s="107"/>
      <c r="IDZ571" s="107"/>
      <c r="IEA571" s="107"/>
      <c r="IEB571" s="107"/>
      <c r="IEC571" s="107"/>
      <c r="IED571" s="107"/>
      <c r="IEE571" s="107"/>
      <c r="IEF571" s="107"/>
      <c r="IEG571" s="107"/>
      <c r="IEH571" s="107"/>
      <c r="IEI571" s="107"/>
      <c r="IEJ571" s="107"/>
      <c r="IEK571" s="107"/>
      <c r="IEL571" s="107"/>
      <c r="IEM571" s="107"/>
      <c r="IEN571" s="107"/>
      <c r="IEO571" s="107"/>
      <c r="IEP571" s="107"/>
      <c r="IEQ571" s="107"/>
      <c r="IER571" s="107"/>
      <c r="IES571" s="107"/>
      <c r="IET571" s="107"/>
      <c r="IEU571" s="107"/>
      <c r="IEV571" s="107"/>
      <c r="IEW571" s="107"/>
      <c r="IEX571" s="107"/>
      <c r="IEY571" s="107"/>
      <c r="IEZ571" s="107"/>
      <c r="IFA571" s="107"/>
      <c r="IFB571" s="107"/>
      <c r="IFC571" s="107"/>
      <c r="IFD571" s="107"/>
      <c r="IFE571" s="107"/>
      <c r="IFF571" s="107"/>
      <c r="IFG571" s="107"/>
      <c r="IFH571" s="107"/>
      <c r="IFI571" s="107"/>
      <c r="IFJ571" s="107"/>
      <c r="IFK571" s="107"/>
      <c r="IFL571" s="107"/>
      <c r="IFM571" s="107"/>
      <c r="IFN571" s="107"/>
      <c r="IFO571" s="107"/>
      <c r="IFP571" s="107"/>
      <c r="IFQ571" s="107"/>
      <c r="IFR571" s="107"/>
      <c r="IFS571" s="107"/>
      <c r="IFT571" s="107"/>
      <c r="IFU571" s="107"/>
      <c r="IFV571" s="107"/>
      <c r="IFW571" s="107"/>
      <c r="IFX571" s="107"/>
      <c r="IFY571" s="107"/>
      <c r="IFZ571" s="107"/>
      <c r="IGA571" s="107"/>
      <c r="IGB571" s="107"/>
      <c r="IGC571" s="107"/>
      <c r="IGD571" s="107"/>
      <c r="IGE571" s="107"/>
      <c r="IGF571" s="107"/>
      <c r="IGG571" s="107"/>
      <c r="IGH571" s="107"/>
      <c r="IGI571" s="107"/>
      <c r="IGJ571" s="107"/>
      <c r="IGK571" s="107"/>
      <c r="IGL571" s="107"/>
      <c r="IGM571" s="107"/>
      <c r="IGN571" s="107"/>
      <c r="IGO571" s="107"/>
      <c r="IGP571" s="107"/>
      <c r="IGQ571" s="107"/>
      <c r="IGR571" s="107"/>
      <c r="IGS571" s="107"/>
      <c r="IGT571" s="107"/>
      <c r="IGU571" s="107"/>
      <c r="IGV571" s="107"/>
      <c r="IGW571" s="107"/>
      <c r="IGX571" s="107"/>
      <c r="IGY571" s="107"/>
      <c r="IGZ571" s="107"/>
      <c r="IHA571" s="107"/>
      <c r="IHB571" s="107"/>
      <c r="IHC571" s="107"/>
      <c r="IHD571" s="107"/>
      <c r="IHE571" s="107"/>
      <c r="IHF571" s="107"/>
      <c r="IHG571" s="107"/>
      <c r="IHH571" s="107"/>
      <c r="IHI571" s="107"/>
      <c r="IHJ571" s="107"/>
      <c r="IHK571" s="107"/>
      <c r="IHL571" s="107"/>
      <c r="IHM571" s="107"/>
      <c r="IHN571" s="107"/>
      <c r="IHO571" s="107"/>
      <c r="IHP571" s="107"/>
      <c r="IHQ571" s="107"/>
      <c r="IHR571" s="107"/>
      <c r="IHS571" s="107"/>
      <c r="IHT571" s="107"/>
      <c r="IHU571" s="107"/>
      <c r="IHV571" s="107"/>
      <c r="IHW571" s="107"/>
      <c r="IHX571" s="107"/>
      <c r="IHY571" s="107"/>
      <c r="IHZ571" s="107"/>
      <c r="IIA571" s="107"/>
      <c r="IIB571" s="107"/>
      <c r="IIC571" s="107"/>
      <c r="IID571" s="107"/>
      <c r="IIE571" s="107"/>
      <c r="IIF571" s="107"/>
      <c r="IIG571" s="107"/>
      <c r="IIH571" s="107"/>
      <c r="III571" s="107"/>
      <c r="IIJ571" s="107"/>
      <c r="IIK571" s="107"/>
      <c r="IIL571" s="107"/>
      <c r="IIM571" s="107"/>
      <c r="IIN571" s="107"/>
      <c r="IIO571" s="107"/>
      <c r="IIP571" s="107"/>
      <c r="IIQ571" s="107"/>
      <c r="IIR571" s="107"/>
      <c r="IIS571" s="107"/>
      <c r="IIT571" s="107"/>
      <c r="IIU571" s="107"/>
      <c r="IIV571" s="107"/>
      <c r="IIW571" s="107"/>
      <c r="IIX571" s="107"/>
      <c r="IIY571" s="107"/>
      <c r="IIZ571" s="107"/>
      <c r="IJA571" s="107"/>
      <c r="IJB571" s="107"/>
      <c r="IJC571" s="107"/>
      <c r="IJD571" s="107"/>
      <c r="IJE571" s="107"/>
      <c r="IJF571" s="107"/>
      <c r="IJG571" s="107"/>
      <c r="IJH571" s="107"/>
      <c r="IJI571" s="107"/>
      <c r="IJJ571" s="107"/>
      <c r="IJK571" s="107"/>
      <c r="IJL571" s="107"/>
      <c r="IJM571" s="107"/>
      <c r="IJN571" s="107"/>
      <c r="IJO571" s="107"/>
      <c r="IJP571" s="107"/>
      <c r="IJQ571" s="107"/>
      <c r="IJR571" s="107"/>
      <c r="IJS571" s="107"/>
      <c r="IJT571" s="107"/>
      <c r="IJU571" s="107"/>
      <c r="IJV571" s="107"/>
      <c r="IJW571" s="107"/>
      <c r="IJX571" s="107"/>
      <c r="IJY571" s="107"/>
      <c r="IJZ571" s="107"/>
      <c r="IKA571" s="107"/>
      <c r="IKB571" s="107"/>
      <c r="IKC571" s="107"/>
      <c r="IKD571" s="107"/>
      <c r="IKE571" s="107"/>
      <c r="IKF571" s="107"/>
      <c r="IKG571" s="107"/>
      <c r="IKH571" s="107"/>
      <c r="IKI571" s="107"/>
      <c r="IKJ571" s="107"/>
      <c r="IKK571" s="107"/>
      <c r="IKL571" s="107"/>
      <c r="IKM571" s="107"/>
      <c r="IKN571" s="107"/>
      <c r="IKO571" s="107"/>
      <c r="IKP571" s="107"/>
      <c r="IKQ571" s="107"/>
      <c r="IKR571" s="107"/>
      <c r="IKS571" s="107"/>
      <c r="IKT571" s="107"/>
      <c r="IKU571" s="107"/>
      <c r="IKV571" s="107"/>
      <c r="IKW571" s="107"/>
      <c r="IKX571" s="107"/>
      <c r="IKY571" s="107"/>
      <c r="IKZ571" s="107"/>
      <c r="ILA571" s="107"/>
      <c r="ILB571" s="107"/>
      <c r="ILC571" s="107"/>
      <c r="ILD571" s="107"/>
      <c r="ILE571" s="107"/>
      <c r="ILF571" s="107"/>
      <c r="ILG571" s="107"/>
      <c r="ILH571" s="107"/>
      <c r="ILI571" s="107"/>
      <c r="ILJ571" s="107"/>
      <c r="ILK571" s="107"/>
      <c r="ILL571" s="107"/>
      <c r="ILM571" s="107"/>
      <c r="ILN571" s="107"/>
      <c r="ILO571" s="107"/>
      <c r="ILP571" s="107"/>
      <c r="ILQ571" s="107"/>
      <c r="ILR571" s="107"/>
      <c r="ILS571" s="107"/>
      <c r="ILT571" s="107"/>
      <c r="ILU571" s="107"/>
      <c r="ILV571" s="107"/>
      <c r="ILW571" s="107"/>
      <c r="ILX571" s="107"/>
      <c r="ILY571" s="107"/>
      <c r="ILZ571" s="107"/>
      <c r="IMA571" s="107"/>
      <c r="IMB571" s="107"/>
      <c r="IMC571" s="107"/>
      <c r="IMD571" s="107"/>
      <c r="IME571" s="107"/>
      <c r="IMF571" s="107"/>
      <c r="IMG571" s="107"/>
      <c r="IMH571" s="107"/>
      <c r="IMI571" s="107"/>
      <c r="IMJ571" s="107"/>
      <c r="IMK571" s="107"/>
      <c r="IML571" s="107"/>
      <c r="IMM571" s="107"/>
      <c r="IMN571" s="107"/>
      <c r="IMO571" s="107"/>
      <c r="IMP571" s="107"/>
      <c r="IMQ571" s="107"/>
      <c r="IMR571" s="107"/>
      <c r="IMS571" s="107"/>
      <c r="IMT571" s="107"/>
      <c r="IMU571" s="107"/>
      <c r="IMV571" s="107"/>
      <c r="IMW571" s="107"/>
      <c r="IMX571" s="107"/>
      <c r="IMY571" s="107"/>
      <c r="IMZ571" s="107"/>
      <c r="INA571" s="107"/>
      <c r="INB571" s="107"/>
      <c r="INC571" s="107"/>
      <c r="IND571" s="107"/>
      <c r="INE571" s="107"/>
      <c r="INF571" s="107"/>
      <c r="ING571" s="107"/>
      <c r="INH571" s="107"/>
      <c r="INI571" s="107"/>
      <c r="INJ571" s="107"/>
      <c r="INK571" s="107"/>
      <c r="INL571" s="107"/>
      <c r="INM571" s="107"/>
      <c r="INN571" s="107"/>
      <c r="INO571" s="107"/>
      <c r="INP571" s="107"/>
      <c r="INQ571" s="107"/>
      <c r="INR571" s="107"/>
      <c r="INS571" s="107"/>
      <c r="INT571" s="107"/>
      <c r="INU571" s="107"/>
      <c r="INV571" s="107"/>
      <c r="INW571" s="107"/>
      <c r="INX571" s="107"/>
      <c r="INY571" s="107"/>
      <c r="INZ571" s="107"/>
      <c r="IOA571" s="107"/>
      <c r="IOB571" s="107"/>
      <c r="IOC571" s="107"/>
      <c r="IOD571" s="107"/>
      <c r="IOE571" s="107"/>
      <c r="IOF571" s="107"/>
      <c r="IOG571" s="107"/>
      <c r="IOH571" s="107"/>
      <c r="IOI571" s="107"/>
      <c r="IOJ571" s="107"/>
      <c r="IOK571" s="107"/>
      <c r="IOL571" s="107"/>
      <c r="IOM571" s="107"/>
      <c r="ION571" s="107"/>
      <c r="IOO571" s="107"/>
      <c r="IOP571" s="107"/>
      <c r="IOQ571" s="107"/>
      <c r="IOR571" s="107"/>
      <c r="IOS571" s="107"/>
      <c r="IOT571" s="107"/>
      <c r="IOU571" s="107"/>
      <c r="IOV571" s="107"/>
      <c r="IOW571" s="107"/>
      <c r="IOX571" s="107"/>
      <c r="IOY571" s="107"/>
      <c r="IOZ571" s="107"/>
      <c r="IPA571" s="107"/>
      <c r="IPB571" s="107"/>
      <c r="IPC571" s="107"/>
      <c r="IPD571" s="107"/>
      <c r="IPE571" s="107"/>
      <c r="IPF571" s="107"/>
      <c r="IPG571" s="107"/>
      <c r="IPH571" s="107"/>
      <c r="IPI571" s="107"/>
      <c r="IPJ571" s="107"/>
      <c r="IPK571" s="107"/>
      <c r="IPL571" s="107"/>
      <c r="IPM571" s="107"/>
      <c r="IPN571" s="107"/>
      <c r="IPO571" s="107"/>
      <c r="IPP571" s="107"/>
      <c r="IPQ571" s="107"/>
      <c r="IPR571" s="107"/>
      <c r="IPS571" s="107"/>
      <c r="IPT571" s="107"/>
      <c r="IPU571" s="107"/>
      <c r="IPV571" s="107"/>
      <c r="IPW571" s="107"/>
      <c r="IPX571" s="107"/>
      <c r="IPY571" s="107"/>
      <c r="IPZ571" s="107"/>
      <c r="IQA571" s="107"/>
      <c r="IQB571" s="107"/>
      <c r="IQC571" s="107"/>
      <c r="IQD571" s="107"/>
      <c r="IQE571" s="107"/>
      <c r="IQF571" s="107"/>
      <c r="IQG571" s="107"/>
      <c r="IQH571" s="107"/>
      <c r="IQI571" s="107"/>
      <c r="IQJ571" s="107"/>
      <c r="IQK571" s="107"/>
      <c r="IQL571" s="107"/>
      <c r="IQM571" s="107"/>
      <c r="IQN571" s="107"/>
      <c r="IQO571" s="107"/>
      <c r="IQP571" s="107"/>
      <c r="IQQ571" s="107"/>
      <c r="IQR571" s="107"/>
      <c r="IQS571" s="107"/>
      <c r="IQT571" s="107"/>
      <c r="IQU571" s="107"/>
      <c r="IQV571" s="107"/>
      <c r="IQW571" s="107"/>
      <c r="IQX571" s="107"/>
      <c r="IQY571" s="107"/>
      <c r="IQZ571" s="107"/>
      <c r="IRA571" s="107"/>
      <c r="IRB571" s="107"/>
      <c r="IRC571" s="107"/>
      <c r="IRD571" s="107"/>
      <c r="IRE571" s="107"/>
      <c r="IRF571" s="107"/>
      <c r="IRG571" s="107"/>
      <c r="IRH571" s="107"/>
      <c r="IRI571" s="107"/>
      <c r="IRJ571" s="107"/>
      <c r="IRK571" s="107"/>
      <c r="IRL571" s="107"/>
      <c r="IRM571" s="107"/>
      <c r="IRN571" s="107"/>
      <c r="IRO571" s="107"/>
      <c r="IRP571" s="107"/>
      <c r="IRQ571" s="107"/>
      <c r="IRR571" s="107"/>
      <c r="IRS571" s="107"/>
      <c r="IRT571" s="107"/>
      <c r="IRU571" s="107"/>
      <c r="IRV571" s="107"/>
      <c r="IRW571" s="107"/>
      <c r="IRX571" s="107"/>
      <c r="IRY571" s="107"/>
      <c r="IRZ571" s="107"/>
      <c r="ISA571" s="107"/>
      <c r="ISB571" s="107"/>
      <c r="ISC571" s="107"/>
      <c r="ISD571" s="107"/>
      <c r="ISE571" s="107"/>
      <c r="ISF571" s="107"/>
      <c r="ISG571" s="107"/>
      <c r="ISH571" s="107"/>
      <c r="ISI571" s="107"/>
      <c r="ISJ571" s="107"/>
      <c r="ISK571" s="107"/>
      <c r="ISL571" s="107"/>
      <c r="ISM571" s="107"/>
      <c r="ISN571" s="107"/>
      <c r="ISO571" s="107"/>
      <c r="ISP571" s="107"/>
      <c r="ISQ571" s="107"/>
      <c r="ISR571" s="107"/>
      <c r="ISS571" s="107"/>
      <c r="IST571" s="107"/>
      <c r="ISU571" s="107"/>
      <c r="ISV571" s="107"/>
      <c r="ISW571" s="107"/>
      <c r="ISX571" s="107"/>
      <c r="ISY571" s="107"/>
      <c r="ISZ571" s="107"/>
      <c r="ITA571" s="107"/>
      <c r="ITB571" s="107"/>
      <c r="ITC571" s="107"/>
      <c r="ITD571" s="107"/>
      <c r="ITE571" s="107"/>
      <c r="ITF571" s="107"/>
      <c r="ITG571" s="107"/>
      <c r="ITH571" s="107"/>
      <c r="ITI571" s="107"/>
      <c r="ITJ571" s="107"/>
      <c r="ITK571" s="107"/>
      <c r="ITL571" s="107"/>
      <c r="ITM571" s="107"/>
      <c r="ITN571" s="107"/>
      <c r="ITO571" s="107"/>
      <c r="ITP571" s="107"/>
      <c r="ITQ571" s="107"/>
      <c r="ITR571" s="107"/>
      <c r="ITS571" s="107"/>
      <c r="ITT571" s="107"/>
      <c r="ITU571" s="107"/>
      <c r="ITV571" s="107"/>
      <c r="ITW571" s="107"/>
      <c r="ITX571" s="107"/>
      <c r="ITY571" s="107"/>
      <c r="ITZ571" s="107"/>
      <c r="IUA571" s="107"/>
      <c r="IUB571" s="107"/>
      <c r="IUC571" s="107"/>
      <c r="IUD571" s="107"/>
      <c r="IUE571" s="107"/>
      <c r="IUF571" s="107"/>
      <c r="IUG571" s="107"/>
      <c r="IUH571" s="107"/>
      <c r="IUI571" s="107"/>
      <c r="IUJ571" s="107"/>
      <c r="IUK571" s="107"/>
      <c r="IUL571" s="107"/>
      <c r="IUM571" s="107"/>
      <c r="IUN571" s="107"/>
      <c r="IUO571" s="107"/>
      <c r="IUP571" s="107"/>
      <c r="IUQ571" s="107"/>
      <c r="IUR571" s="107"/>
      <c r="IUS571" s="107"/>
      <c r="IUT571" s="107"/>
      <c r="IUU571" s="107"/>
      <c r="IUV571" s="107"/>
      <c r="IUW571" s="107"/>
      <c r="IUX571" s="107"/>
      <c r="IUY571" s="107"/>
      <c r="IUZ571" s="107"/>
      <c r="IVA571" s="107"/>
      <c r="IVB571" s="107"/>
      <c r="IVC571" s="107"/>
      <c r="IVD571" s="107"/>
      <c r="IVE571" s="107"/>
      <c r="IVF571" s="107"/>
      <c r="IVG571" s="107"/>
      <c r="IVH571" s="107"/>
      <c r="IVI571" s="107"/>
      <c r="IVJ571" s="107"/>
      <c r="IVK571" s="107"/>
      <c r="IVL571" s="107"/>
      <c r="IVM571" s="107"/>
      <c r="IVN571" s="107"/>
      <c r="IVO571" s="107"/>
      <c r="IVP571" s="107"/>
      <c r="IVQ571" s="107"/>
      <c r="IVR571" s="107"/>
      <c r="IVS571" s="107"/>
      <c r="IVT571" s="107"/>
      <c r="IVU571" s="107"/>
      <c r="IVV571" s="107"/>
      <c r="IVW571" s="107"/>
      <c r="IVX571" s="107"/>
      <c r="IVY571" s="107"/>
      <c r="IVZ571" s="107"/>
      <c r="IWA571" s="107"/>
      <c r="IWB571" s="107"/>
      <c r="IWC571" s="107"/>
      <c r="IWD571" s="107"/>
      <c r="IWE571" s="107"/>
      <c r="IWF571" s="107"/>
      <c r="IWG571" s="107"/>
      <c r="IWH571" s="107"/>
      <c r="IWI571" s="107"/>
      <c r="IWJ571" s="107"/>
      <c r="IWK571" s="107"/>
      <c r="IWL571" s="107"/>
      <c r="IWM571" s="107"/>
      <c r="IWN571" s="107"/>
      <c r="IWO571" s="107"/>
      <c r="IWP571" s="107"/>
      <c r="IWQ571" s="107"/>
      <c r="IWR571" s="107"/>
      <c r="IWS571" s="107"/>
      <c r="IWT571" s="107"/>
      <c r="IWU571" s="107"/>
      <c r="IWV571" s="107"/>
      <c r="IWW571" s="107"/>
      <c r="IWX571" s="107"/>
      <c r="IWY571" s="107"/>
      <c r="IWZ571" s="107"/>
      <c r="IXA571" s="107"/>
      <c r="IXB571" s="107"/>
      <c r="IXC571" s="107"/>
      <c r="IXD571" s="107"/>
      <c r="IXE571" s="107"/>
      <c r="IXF571" s="107"/>
      <c r="IXG571" s="107"/>
      <c r="IXH571" s="107"/>
      <c r="IXI571" s="107"/>
      <c r="IXJ571" s="107"/>
      <c r="IXK571" s="107"/>
      <c r="IXL571" s="107"/>
      <c r="IXM571" s="107"/>
      <c r="IXN571" s="107"/>
      <c r="IXO571" s="107"/>
      <c r="IXP571" s="107"/>
      <c r="IXQ571" s="107"/>
      <c r="IXR571" s="107"/>
      <c r="IXS571" s="107"/>
      <c r="IXT571" s="107"/>
      <c r="IXU571" s="107"/>
      <c r="IXV571" s="107"/>
      <c r="IXW571" s="107"/>
      <c r="IXX571" s="107"/>
      <c r="IXY571" s="107"/>
      <c r="IXZ571" s="107"/>
      <c r="IYA571" s="107"/>
      <c r="IYB571" s="107"/>
      <c r="IYC571" s="107"/>
      <c r="IYD571" s="107"/>
      <c r="IYE571" s="107"/>
      <c r="IYF571" s="107"/>
      <c r="IYG571" s="107"/>
      <c r="IYH571" s="107"/>
      <c r="IYI571" s="107"/>
      <c r="IYJ571" s="107"/>
      <c r="IYK571" s="107"/>
      <c r="IYL571" s="107"/>
      <c r="IYM571" s="107"/>
      <c r="IYN571" s="107"/>
      <c r="IYO571" s="107"/>
      <c r="IYP571" s="107"/>
      <c r="IYQ571" s="107"/>
      <c r="IYR571" s="107"/>
      <c r="IYS571" s="107"/>
      <c r="IYT571" s="107"/>
      <c r="IYU571" s="107"/>
      <c r="IYV571" s="107"/>
      <c r="IYW571" s="107"/>
      <c r="IYX571" s="107"/>
      <c r="IYY571" s="107"/>
      <c r="IYZ571" s="107"/>
      <c r="IZA571" s="107"/>
      <c r="IZB571" s="107"/>
      <c r="IZC571" s="107"/>
      <c r="IZD571" s="107"/>
      <c r="IZE571" s="107"/>
      <c r="IZF571" s="107"/>
      <c r="IZG571" s="107"/>
      <c r="IZH571" s="107"/>
      <c r="IZI571" s="107"/>
      <c r="IZJ571" s="107"/>
      <c r="IZK571" s="107"/>
      <c r="IZL571" s="107"/>
      <c r="IZM571" s="107"/>
      <c r="IZN571" s="107"/>
      <c r="IZO571" s="107"/>
      <c r="IZP571" s="107"/>
      <c r="IZQ571" s="107"/>
      <c r="IZR571" s="107"/>
      <c r="IZS571" s="107"/>
      <c r="IZT571" s="107"/>
      <c r="IZU571" s="107"/>
      <c r="IZV571" s="107"/>
      <c r="IZW571" s="107"/>
      <c r="IZX571" s="107"/>
      <c r="IZY571" s="107"/>
      <c r="IZZ571" s="107"/>
      <c r="JAA571" s="107"/>
      <c r="JAB571" s="107"/>
      <c r="JAC571" s="107"/>
      <c r="JAD571" s="107"/>
      <c r="JAE571" s="107"/>
      <c r="JAF571" s="107"/>
      <c r="JAG571" s="107"/>
      <c r="JAH571" s="107"/>
      <c r="JAI571" s="107"/>
      <c r="JAJ571" s="107"/>
      <c r="JAK571" s="107"/>
      <c r="JAL571" s="107"/>
      <c r="JAM571" s="107"/>
      <c r="JAN571" s="107"/>
      <c r="JAO571" s="107"/>
      <c r="JAP571" s="107"/>
      <c r="JAQ571" s="107"/>
      <c r="JAR571" s="107"/>
      <c r="JAS571" s="107"/>
      <c r="JAT571" s="107"/>
      <c r="JAU571" s="107"/>
      <c r="JAV571" s="107"/>
      <c r="JAW571" s="107"/>
      <c r="JAX571" s="107"/>
      <c r="JAY571" s="107"/>
      <c r="JAZ571" s="107"/>
      <c r="JBA571" s="107"/>
      <c r="JBB571" s="107"/>
      <c r="JBC571" s="107"/>
      <c r="JBD571" s="107"/>
      <c r="JBE571" s="107"/>
      <c r="JBF571" s="107"/>
      <c r="JBG571" s="107"/>
      <c r="JBH571" s="107"/>
      <c r="JBI571" s="107"/>
      <c r="JBJ571" s="107"/>
      <c r="JBK571" s="107"/>
      <c r="JBL571" s="107"/>
      <c r="JBM571" s="107"/>
      <c r="JBN571" s="107"/>
      <c r="JBO571" s="107"/>
      <c r="JBP571" s="107"/>
      <c r="JBQ571" s="107"/>
      <c r="JBR571" s="107"/>
      <c r="JBS571" s="107"/>
      <c r="JBT571" s="107"/>
      <c r="JBU571" s="107"/>
      <c r="JBV571" s="107"/>
      <c r="JBW571" s="107"/>
      <c r="JBX571" s="107"/>
      <c r="JBY571" s="107"/>
      <c r="JBZ571" s="107"/>
      <c r="JCA571" s="107"/>
      <c r="JCB571" s="107"/>
      <c r="JCC571" s="107"/>
      <c r="JCD571" s="107"/>
      <c r="JCE571" s="107"/>
      <c r="JCF571" s="107"/>
      <c r="JCG571" s="107"/>
      <c r="JCH571" s="107"/>
      <c r="JCI571" s="107"/>
      <c r="JCJ571" s="107"/>
      <c r="JCK571" s="107"/>
      <c r="JCL571" s="107"/>
      <c r="JCM571" s="107"/>
      <c r="JCN571" s="107"/>
      <c r="JCO571" s="107"/>
      <c r="JCP571" s="107"/>
      <c r="JCQ571" s="107"/>
      <c r="JCR571" s="107"/>
      <c r="JCS571" s="107"/>
      <c r="JCT571" s="107"/>
      <c r="JCU571" s="107"/>
      <c r="JCV571" s="107"/>
      <c r="JCW571" s="107"/>
      <c r="JCX571" s="107"/>
      <c r="JCY571" s="107"/>
      <c r="JCZ571" s="107"/>
      <c r="JDA571" s="107"/>
      <c r="JDB571" s="107"/>
      <c r="JDC571" s="107"/>
      <c r="JDD571" s="107"/>
      <c r="JDE571" s="107"/>
      <c r="JDF571" s="107"/>
      <c r="JDG571" s="107"/>
      <c r="JDH571" s="107"/>
      <c r="JDI571" s="107"/>
      <c r="JDJ571" s="107"/>
      <c r="JDK571" s="107"/>
      <c r="JDL571" s="107"/>
      <c r="JDM571" s="107"/>
      <c r="JDN571" s="107"/>
      <c r="JDO571" s="107"/>
      <c r="JDP571" s="107"/>
      <c r="JDQ571" s="107"/>
      <c r="JDR571" s="107"/>
      <c r="JDS571" s="107"/>
      <c r="JDT571" s="107"/>
      <c r="JDU571" s="107"/>
      <c r="JDV571" s="107"/>
      <c r="JDW571" s="107"/>
      <c r="JDX571" s="107"/>
      <c r="JDY571" s="107"/>
      <c r="JDZ571" s="107"/>
      <c r="JEA571" s="107"/>
      <c r="JEB571" s="107"/>
      <c r="JEC571" s="107"/>
      <c r="JED571" s="107"/>
      <c r="JEE571" s="107"/>
      <c r="JEF571" s="107"/>
      <c r="JEG571" s="107"/>
      <c r="JEH571" s="107"/>
      <c r="JEI571" s="107"/>
      <c r="JEJ571" s="107"/>
      <c r="JEK571" s="107"/>
      <c r="JEL571" s="107"/>
      <c r="JEM571" s="107"/>
      <c r="JEN571" s="107"/>
      <c r="JEO571" s="107"/>
      <c r="JEP571" s="107"/>
      <c r="JEQ571" s="107"/>
      <c r="JER571" s="107"/>
      <c r="JES571" s="107"/>
      <c r="JET571" s="107"/>
      <c r="JEU571" s="107"/>
      <c r="JEV571" s="107"/>
      <c r="JEW571" s="107"/>
      <c r="JEX571" s="107"/>
      <c r="JEY571" s="107"/>
      <c r="JEZ571" s="107"/>
      <c r="JFA571" s="107"/>
      <c r="JFB571" s="107"/>
      <c r="JFC571" s="107"/>
      <c r="JFD571" s="107"/>
      <c r="JFE571" s="107"/>
      <c r="JFF571" s="107"/>
      <c r="JFG571" s="107"/>
      <c r="JFH571" s="107"/>
      <c r="JFI571" s="107"/>
      <c r="JFJ571" s="107"/>
      <c r="JFK571" s="107"/>
      <c r="JFL571" s="107"/>
      <c r="JFM571" s="107"/>
      <c r="JFN571" s="107"/>
      <c r="JFO571" s="107"/>
      <c r="JFP571" s="107"/>
      <c r="JFQ571" s="107"/>
      <c r="JFR571" s="107"/>
      <c r="JFS571" s="107"/>
      <c r="JFT571" s="107"/>
      <c r="JFU571" s="107"/>
      <c r="JFV571" s="107"/>
      <c r="JFW571" s="107"/>
      <c r="JFX571" s="107"/>
      <c r="JFY571" s="107"/>
      <c r="JFZ571" s="107"/>
      <c r="JGA571" s="107"/>
      <c r="JGB571" s="107"/>
      <c r="JGC571" s="107"/>
      <c r="JGD571" s="107"/>
      <c r="JGE571" s="107"/>
      <c r="JGF571" s="107"/>
      <c r="JGG571" s="107"/>
      <c r="JGH571" s="107"/>
      <c r="JGI571" s="107"/>
      <c r="JGJ571" s="107"/>
      <c r="JGK571" s="107"/>
      <c r="JGL571" s="107"/>
      <c r="JGM571" s="107"/>
      <c r="JGN571" s="107"/>
      <c r="JGO571" s="107"/>
      <c r="JGP571" s="107"/>
      <c r="JGQ571" s="107"/>
      <c r="JGR571" s="107"/>
      <c r="JGS571" s="107"/>
      <c r="JGT571" s="107"/>
      <c r="JGU571" s="107"/>
      <c r="JGV571" s="107"/>
      <c r="JGW571" s="107"/>
      <c r="JGX571" s="107"/>
      <c r="JGY571" s="107"/>
      <c r="JGZ571" s="107"/>
      <c r="JHA571" s="107"/>
      <c r="JHB571" s="107"/>
      <c r="JHC571" s="107"/>
      <c r="JHD571" s="107"/>
      <c r="JHE571" s="107"/>
      <c r="JHF571" s="107"/>
      <c r="JHG571" s="107"/>
      <c r="JHH571" s="107"/>
      <c r="JHI571" s="107"/>
      <c r="JHJ571" s="107"/>
      <c r="JHK571" s="107"/>
      <c r="JHL571" s="107"/>
      <c r="JHM571" s="107"/>
      <c r="JHN571" s="107"/>
      <c r="JHO571" s="107"/>
      <c r="JHP571" s="107"/>
      <c r="JHQ571" s="107"/>
      <c r="JHR571" s="107"/>
      <c r="JHS571" s="107"/>
      <c r="JHT571" s="107"/>
      <c r="JHU571" s="107"/>
      <c r="JHV571" s="107"/>
      <c r="JHW571" s="107"/>
      <c r="JHX571" s="107"/>
      <c r="JHY571" s="107"/>
      <c r="JHZ571" s="107"/>
      <c r="JIA571" s="107"/>
      <c r="JIB571" s="107"/>
      <c r="JIC571" s="107"/>
      <c r="JID571" s="107"/>
      <c r="JIE571" s="107"/>
      <c r="JIF571" s="107"/>
      <c r="JIG571" s="107"/>
      <c r="JIH571" s="107"/>
      <c r="JII571" s="107"/>
      <c r="JIJ571" s="107"/>
      <c r="JIK571" s="107"/>
      <c r="JIL571" s="107"/>
      <c r="JIM571" s="107"/>
      <c r="JIN571" s="107"/>
      <c r="JIO571" s="107"/>
      <c r="JIP571" s="107"/>
      <c r="JIQ571" s="107"/>
      <c r="JIR571" s="107"/>
      <c r="JIS571" s="107"/>
      <c r="JIT571" s="107"/>
      <c r="JIU571" s="107"/>
      <c r="JIV571" s="107"/>
      <c r="JIW571" s="107"/>
      <c r="JIX571" s="107"/>
      <c r="JIY571" s="107"/>
      <c r="JIZ571" s="107"/>
      <c r="JJA571" s="107"/>
      <c r="JJB571" s="107"/>
      <c r="JJC571" s="107"/>
      <c r="JJD571" s="107"/>
      <c r="JJE571" s="107"/>
      <c r="JJF571" s="107"/>
      <c r="JJG571" s="107"/>
      <c r="JJH571" s="107"/>
      <c r="JJI571" s="107"/>
      <c r="JJJ571" s="107"/>
      <c r="JJK571" s="107"/>
      <c r="JJL571" s="107"/>
      <c r="JJM571" s="107"/>
      <c r="JJN571" s="107"/>
      <c r="JJO571" s="107"/>
      <c r="JJP571" s="107"/>
      <c r="JJQ571" s="107"/>
      <c r="JJR571" s="107"/>
      <c r="JJS571" s="107"/>
      <c r="JJT571" s="107"/>
      <c r="JJU571" s="107"/>
      <c r="JJV571" s="107"/>
      <c r="JJW571" s="107"/>
      <c r="JJX571" s="107"/>
      <c r="JJY571" s="107"/>
      <c r="JJZ571" s="107"/>
      <c r="JKA571" s="107"/>
      <c r="JKB571" s="107"/>
      <c r="JKC571" s="107"/>
      <c r="JKD571" s="107"/>
      <c r="JKE571" s="107"/>
      <c r="JKF571" s="107"/>
      <c r="JKG571" s="107"/>
      <c r="JKH571" s="107"/>
      <c r="JKI571" s="107"/>
      <c r="JKJ571" s="107"/>
      <c r="JKK571" s="107"/>
      <c r="JKL571" s="107"/>
      <c r="JKM571" s="107"/>
      <c r="JKN571" s="107"/>
      <c r="JKO571" s="107"/>
      <c r="JKP571" s="107"/>
      <c r="JKQ571" s="107"/>
      <c r="JKR571" s="107"/>
      <c r="JKS571" s="107"/>
      <c r="JKT571" s="107"/>
      <c r="JKU571" s="107"/>
      <c r="JKV571" s="107"/>
      <c r="JKW571" s="107"/>
      <c r="JKX571" s="107"/>
      <c r="JKY571" s="107"/>
      <c r="JKZ571" s="107"/>
      <c r="JLA571" s="107"/>
      <c r="JLB571" s="107"/>
      <c r="JLC571" s="107"/>
      <c r="JLD571" s="107"/>
      <c r="JLE571" s="107"/>
      <c r="JLF571" s="107"/>
      <c r="JLG571" s="107"/>
      <c r="JLH571" s="107"/>
      <c r="JLI571" s="107"/>
      <c r="JLJ571" s="107"/>
      <c r="JLK571" s="107"/>
      <c r="JLL571" s="107"/>
      <c r="JLM571" s="107"/>
      <c r="JLN571" s="107"/>
      <c r="JLO571" s="107"/>
      <c r="JLP571" s="107"/>
      <c r="JLQ571" s="107"/>
      <c r="JLR571" s="107"/>
      <c r="JLS571" s="107"/>
      <c r="JLT571" s="107"/>
      <c r="JLU571" s="107"/>
      <c r="JLV571" s="107"/>
      <c r="JLW571" s="107"/>
      <c r="JLX571" s="107"/>
      <c r="JLY571" s="107"/>
      <c r="JLZ571" s="107"/>
      <c r="JMA571" s="107"/>
      <c r="JMB571" s="107"/>
      <c r="JMC571" s="107"/>
      <c r="JMD571" s="107"/>
      <c r="JME571" s="107"/>
      <c r="JMF571" s="107"/>
      <c r="JMG571" s="107"/>
      <c r="JMH571" s="107"/>
      <c r="JMI571" s="107"/>
      <c r="JMJ571" s="107"/>
      <c r="JMK571" s="107"/>
      <c r="JML571" s="107"/>
      <c r="JMM571" s="107"/>
      <c r="JMN571" s="107"/>
      <c r="JMO571" s="107"/>
      <c r="JMP571" s="107"/>
      <c r="JMQ571" s="107"/>
      <c r="JMR571" s="107"/>
      <c r="JMS571" s="107"/>
      <c r="JMT571" s="107"/>
      <c r="JMU571" s="107"/>
      <c r="JMV571" s="107"/>
      <c r="JMW571" s="107"/>
      <c r="JMX571" s="107"/>
      <c r="JMY571" s="107"/>
      <c r="JMZ571" s="107"/>
      <c r="JNA571" s="107"/>
      <c r="JNB571" s="107"/>
      <c r="JNC571" s="107"/>
      <c r="JND571" s="107"/>
      <c r="JNE571" s="107"/>
      <c r="JNF571" s="107"/>
      <c r="JNG571" s="107"/>
      <c r="JNH571" s="107"/>
      <c r="JNI571" s="107"/>
      <c r="JNJ571" s="107"/>
      <c r="JNK571" s="107"/>
      <c r="JNL571" s="107"/>
      <c r="JNM571" s="107"/>
      <c r="JNN571" s="107"/>
      <c r="JNO571" s="107"/>
      <c r="JNP571" s="107"/>
      <c r="JNQ571" s="107"/>
      <c r="JNR571" s="107"/>
      <c r="JNS571" s="107"/>
      <c r="JNT571" s="107"/>
      <c r="JNU571" s="107"/>
      <c r="JNV571" s="107"/>
      <c r="JNW571" s="107"/>
      <c r="JNX571" s="107"/>
      <c r="JNY571" s="107"/>
      <c r="JNZ571" s="107"/>
      <c r="JOA571" s="107"/>
      <c r="JOB571" s="107"/>
      <c r="JOC571" s="107"/>
      <c r="JOD571" s="107"/>
      <c r="JOE571" s="107"/>
      <c r="JOF571" s="107"/>
      <c r="JOG571" s="107"/>
      <c r="JOH571" s="107"/>
      <c r="JOI571" s="107"/>
      <c r="JOJ571" s="107"/>
      <c r="JOK571" s="107"/>
      <c r="JOL571" s="107"/>
      <c r="JOM571" s="107"/>
      <c r="JON571" s="107"/>
      <c r="JOO571" s="107"/>
      <c r="JOP571" s="107"/>
      <c r="JOQ571" s="107"/>
      <c r="JOR571" s="107"/>
      <c r="JOS571" s="107"/>
      <c r="JOT571" s="107"/>
      <c r="JOU571" s="107"/>
      <c r="JOV571" s="107"/>
      <c r="JOW571" s="107"/>
      <c r="JOX571" s="107"/>
      <c r="JOY571" s="107"/>
      <c r="JOZ571" s="107"/>
      <c r="JPA571" s="107"/>
      <c r="JPB571" s="107"/>
      <c r="JPC571" s="107"/>
      <c r="JPD571" s="107"/>
      <c r="JPE571" s="107"/>
      <c r="JPF571" s="107"/>
      <c r="JPG571" s="107"/>
      <c r="JPH571" s="107"/>
      <c r="JPI571" s="107"/>
      <c r="JPJ571" s="107"/>
      <c r="JPK571" s="107"/>
      <c r="JPL571" s="107"/>
      <c r="JPM571" s="107"/>
      <c r="JPN571" s="107"/>
      <c r="JPO571" s="107"/>
      <c r="JPP571" s="107"/>
      <c r="JPQ571" s="107"/>
      <c r="JPR571" s="107"/>
      <c r="JPS571" s="107"/>
      <c r="JPT571" s="107"/>
      <c r="JPU571" s="107"/>
      <c r="JPV571" s="107"/>
      <c r="JPW571" s="107"/>
      <c r="JPX571" s="107"/>
      <c r="JPY571" s="107"/>
      <c r="JPZ571" s="107"/>
      <c r="JQA571" s="107"/>
      <c r="JQB571" s="107"/>
      <c r="JQC571" s="107"/>
      <c r="JQD571" s="107"/>
      <c r="JQE571" s="107"/>
      <c r="JQF571" s="107"/>
      <c r="JQG571" s="107"/>
      <c r="JQH571" s="107"/>
      <c r="JQI571" s="107"/>
      <c r="JQJ571" s="107"/>
      <c r="JQK571" s="107"/>
      <c r="JQL571" s="107"/>
      <c r="JQM571" s="107"/>
      <c r="JQN571" s="107"/>
      <c r="JQO571" s="107"/>
      <c r="JQP571" s="107"/>
      <c r="JQQ571" s="107"/>
      <c r="JQR571" s="107"/>
      <c r="JQS571" s="107"/>
      <c r="JQT571" s="107"/>
      <c r="JQU571" s="107"/>
      <c r="JQV571" s="107"/>
      <c r="JQW571" s="107"/>
      <c r="JQX571" s="107"/>
      <c r="JQY571" s="107"/>
      <c r="JQZ571" s="107"/>
      <c r="JRA571" s="107"/>
      <c r="JRB571" s="107"/>
      <c r="JRC571" s="107"/>
      <c r="JRD571" s="107"/>
      <c r="JRE571" s="107"/>
      <c r="JRF571" s="107"/>
      <c r="JRG571" s="107"/>
      <c r="JRH571" s="107"/>
      <c r="JRI571" s="107"/>
      <c r="JRJ571" s="107"/>
      <c r="JRK571" s="107"/>
      <c r="JRL571" s="107"/>
      <c r="JRM571" s="107"/>
      <c r="JRN571" s="107"/>
      <c r="JRO571" s="107"/>
      <c r="JRP571" s="107"/>
      <c r="JRQ571" s="107"/>
      <c r="JRR571" s="107"/>
      <c r="JRS571" s="107"/>
      <c r="JRT571" s="107"/>
      <c r="JRU571" s="107"/>
      <c r="JRV571" s="107"/>
      <c r="JRW571" s="107"/>
      <c r="JRX571" s="107"/>
      <c r="JRY571" s="107"/>
      <c r="JRZ571" s="107"/>
      <c r="JSA571" s="107"/>
      <c r="JSB571" s="107"/>
      <c r="JSC571" s="107"/>
      <c r="JSD571" s="107"/>
      <c r="JSE571" s="107"/>
      <c r="JSF571" s="107"/>
      <c r="JSG571" s="107"/>
      <c r="JSH571" s="107"/>
      <c r="JSI571" s="107"/>
      <c r="JSJ571" s="107"/>
      <c r="JSK571" s="107"/>
      <c r="JSL571" s="107"/>
      <c r="JSM571" s="107"/>
      <c r="JSN571" s="107"/>
      <c r="JSO571" s="107"/>
      <c r="JSP571" s="107"/>
      <c r="JSQ571" s="107"/>
      <c r="JSR571" s="107"/>
      <c r="JSS571" s="107"/>
      <c r="JST571" s="107"/>
      <c r="JSU571" s="107"/>
      <c r="JSV571" s="107"/>
      <c r="JSW571" s="107"/>
      <c r="JSX571" s="107"/>
      <c r="JSY571" s="107"/>
      <c r="JSZ571" s="107"/>
      <c r="JTA571" s="107"/>
      <c r="JTB571" s="107"/>
      <c r="JTC571" s="107"/>
      <c r="JTD571" s="107"/>
      <c r="JTE571" s="107"/>
      <c r="JTF571" s="107"/>
      <c r="JTG571" s="107"/>
      <c r="JTH571" s="107"/>
      <c r="JTI571" s="107"/>
      <c r="JTJ571" s="107"/>
      <c r="JTK571" s="107"/>
      <c r="JTL571" s="107"/>
      <c r="JTM571" s="107"/>
      <c r="JTN571" s="107"/>
      <c r="JTO571" s="107"/>
      <c r="JTP571" s="107"/>
      <c r="JTQ571" s="107"/>
      <c r="JTR571" s="107"/>
      <c r="JTS571" s="107"/>
      <c r="JTT571" s="107"/>
      <c r="JTU571" s="107"/>
      <c r="JTV571" s="107"/>
      <c r="JTW571" s="107"/>
      <c r="JTX571" s="107"/>
      <c r="JTY571" s="107"/>
      <c r="JTZ571" s="107"/>
      <c r="JUA571" s="107"/>
      <c r="JUB571" s="107"/>
      <c r="JUC571" s="107"/>
      <c r="JUD571" s="107"/>
      <c r="JUE571" s="107"/>
      <c r="JUF571" s="107"/>
      <c r="JUG571" s="107"/>
      <c r="JUH571" s="107"/>
      <c r="JUI571" s="107"/>
      <c r="JUJ571" s="107"/>
      <c r="JUK571" s="107"/>
      <c r="JUL571" s="107"/>
      <c r="JUM571" s="107"/>
      <c r="JUN571" s="107"/>
      <c r="JUO571" s="107"/>
      <c r="JUP571" s="107"/>
      <c r="JUQ571" s="107"/>
      <c r="JUR571" s="107"/>
      <c r="JUS571" s="107"/>
      <c r="JUT571" s="107"/>
      <c r="JUU571" s="107"/>
      <c r="JUV571" s="107"/>
      <c r="JUW571" s="107"/>
      <c r="JUX571" s="107"/>
      <c r="JUY571" s="107"/>
      <c r="JUZ571" s="107"/>
      <c r="JVA571" s="107"/>
      <c r="JVB571" s="107"/>
      <c r="JVC571" s="107"/>
      <c r="JVD571" s="107"/>
      <c r="JVE571" s="107"/>
      <c r="JVF571" s="107"/>
      <c r="JVG571" s="107"/>
      <c r="JVH571" s="107"/>
      <c r="JVI571" s="107"/>
      <c r="JVJ571" s="107"/>
      <c r="JVK571" s="107"/>
      <c r="JVL571" s="107"/>
      <c r="JVM571" s="107"/>
      <c r="JVN571" s="107"/>
      <c r="JVO571" s="107"/>
      <c r="JVP571" s="107"/>
      <c r="JVQ571" s="107"/>
      <c r="JVR571" s="107"/>
      <c r="JVS571" s="107"/>
      <c r="JVT571" s="107"/>
      <c r="JVU571" s="107"/>
      <c r="JVV571" s="107"/>
      <c r="JVW571" s="107"/>
      <c r="JVX571" s="107"/>
      <c r="JVY571" s="107"/>
      <c r="JVZ571" s="107"/>
      <c r="JWA571" s="107"/>
      <c r="JWB571" s="107"/>
      <c r="JWC571" s="107"/>
      <c r="JWD571" s="107"/>
      <c r="JWE571" s="107"/>
      <c r="JWF571" s="107"/>
      <c r="JWG571" s="107"/>
      <c r="JWH571" s="107"/>
      <c r="JWI571" s="107"/>
      <c r="JWJ571" s="107"/>
      <c r="JWK571" s="107"/>
      <c r="JWL571" s="107"/>
      <c r="JWM571" s="107"/>
      <c r="JWN571" s="107"/>
      <c r="JWO571" s="107"/>
      <c r="JWP571" s="107"/>
      <c r="JWQ571" s="107"/>
      <c r="JWR571" s="107"/>
      <c r="JWS571" s="107"/>
      <c r="JWT571" s="107"/>
      <c r="JWU571" s="107"/>
      <c r="JWV571" s="107"/>
      <c r="JWW571" s="107"/>
      <c r="JWX571" s="107"/>
      <c r="JWY571" s="107"/>
      <c r="JWZ571" s="107"/>
      <c r="JXA571" s="107"/>
      <c r="JXB571" s="107"/>
      <c r="JXC571" s="107"/>
      <c r="JXD571" s="107"/>
      <c r="JXE571" s="107"/>
      <c r="JXF571" s="107"/>
      <c r="JXG571" s="107"/>
      <c r="JXH571" s="107"/>
      <c r="JXI571" s="107"/>
      <c r="JXJ571" s="107"/>
      <c r="JXK571" s="107"/>
      <c r="JXL571" s="107"/>
      <c r="JXM571" s="107"/>
      <c r="JXN571" s="107"/>
      <c r="JXO571" s="107"/>
      <c r="JXP571" s="107"/>
      <c r="JXQ571" s="107"/>
      <c r="JXR571" s="107"/>
      <c r="JXS571" s="107"/>
      <c r="JXT571" s="107"/>
      <c r="JXU571" s="107"/>
      <c r="JXV571" s="107"/>
      <c r="JXW571" s="107"/>
      <c r="JXX571" s="107"/>
      <c r="JXY571" s="107"/>
      <c r="JXZ571" s="107"/>
      <c r="JYA571" s="107"/>
      <c r="JYB571" s="107"/>
      <c r="JYC571" s="107"/>
      <c r="JYD571" s="107"/>
      <c r="JYE571" s="107"/>
      <c r="JYF571" s="107"/>
      <c r="JYG571" s="107"/>
      <c r="JYH571" s="107"/>
      <c r="JYI571" s="107"/>
      <c r="JYJ571" s="107"/>
      <c r="JYK571" s="107"/>
      <c r="JYL571" s="107"/>
      <c r="JYM571" s="107"/>
      <c r="JYN571" s="107"/>
      <c r="JYO571" s="107"/>
      <c r="JYP571" s="107"/>
      <c r="JYQ571" s="107"/>
      <c r="JYR571" s="107"/>
      <c r="JYS571" s="107"/>
      <c r="JYT571" s="107"/>
      <c r="JYU571" s="107"/>
      <c r="JYV571" s="107"/>
      <c r="JYW571" s="107"/>
      <c r="JYX571" s="107"/>
      <c r="JYY571" s="107"/>
      <c r="JYZ571" s="107"/>
      <c r="JZA571" s="107"/>
      <c r="JZB571" s="107"/>
      <c r="JZC571" s="107"/>
      <c r="JZD571" s="107"/>
      <c r="JZE571" s="107"/>
      <c r="JZF571" s="107"/>
      <c r="JZG571" s="107"/>
      <c r="JZH571" s="107"/>
      <c r="JZI571" s="107"/>
      <c r="JZJ571" s="107"/>
      <c r="JZK571" s="107"/>
      <c r="JZL571" s="107"/>
      <c r="JZM571" s="107"/>
      <c r="JZN571" s="107"/>
      <c r="JZO571" s="107"/>
      <c r="JZP571" s="107"/>
      <c r="JZQ571" s="107"/>
      <c r="JZR571" s="107"/>
      <c r="JZS571" s="107"/>
      <c r="JZT571" s="107"/>
      <c r="JZU571" s="107"/>
      <c r="JZV571" s="107"/>
      <c r="JZW571" s="107"/>
      <c r="JZX571" s="107"/>
      <c r="JZY571" s="107"/>
      <c r="JZZ571" s="107"/>
      <c r="KAA571" s="107"/>
      <c r="KAB571" s="107"/>
      <c r="KAC571" s="107"/>
      <c r="KAD571" s="107"/>
      <c r="KAE571" s="107"/>
      <c r="KAF571" s="107"/>
      <c r="KAG571" s="107"/>
      <c r="KAH571" s="107"/>
      <c r="KAI571" s="107"/>
      <c r="KAJ571" s="107"/>
      <c r="KAK571" s="107"/>
      <c r="KAL571" s="107"/>
      <c r="KAM571" s="107"/>
      <c r="KAN571" s="107"/>
      <c r="KAO571" s="107"/>
      <c r="KAP571" s="107"/>
      <c r="KAQ571" s="107"/>
      <c r="KAR571" s="107"/>
      <c r="KAS571" s="107"/>
      <c r="KAT571" s="107"/>
      <c r="KAU571" s="107"/>
      <c r="KAV571" s="107"/>
      <c r="KAW571" s="107"/>
      <c r="KAX571" s="107"/>
      <c r="KAY571" s="107"/>
      <c r="KAZ571" s="107"/>
      <c r="KBA571" s="107"/>
      <c r="KBB571" s="107"/>
      <c r="KBC571" s="107"/>
      <c r="KBD571" s="107"/>
      <c r="KBE571" s="107"/>
      <c r="KBF571" s="107"/>
      <c r="KBG571" s="107"/>
      <c r="KBH571" s="107"/>
      <c r="KBI571" s="107"/>
      <c r="KBJ571" s="107"/>
      <c r="KBK571" s="107"/>
      <c r="KBL571" s="107"/>
      <c r="KBM571" s="107"/>
      <c r="KBN571" s="107"/>
      <c r="KBO571" s="107"/>
      <c r="KBP571" s="107"/>
      <c r="KBQ571" s="107"/>
      <c r="KBR571" s="107"/>
      <c r="KBS571" s="107"/>
      <c r="KBT571" s="107"/>
      <c r="KBU571" s="107"/>
      <c r="KBV571" s="107"/>
      <c r="KBW571" s="107"/>
      <c r="KBX571" s="107"/>
      <c r="KBY571" s="107"/>
      <c r="KBZ571" s="107"/>
      <c r="KCA571" s="107"/>
      <c r="KCB571" s="107"/>
      <c r="KCC571" s="107"/>
      <c r="KCD571" s="107"/>
      <c r="KCE571" s="107"/>
      <c r="KCF571" s="107"/>
      <c r="KCG571" s="107"/>
      <c r="KCH571" s="107"/>
      <c r="KCI571" s="107"/>
      <c r="KCJ571" s="107"/>
      <c r="KCK571" s="107"/>
      <c r="KCL571" s="107"/>
      <c r="KCM571" s="107"/>
      <c r="KCN571" s="107"/>
      <c r="KCO571" s="107"/>
      <c r="KCP571" s="107"/>
      <c r="KCQ571" s="107"/>
      <c r="KCR571" s="107"/>
      <c r="KCS571" s="107"/>
      <c r="KCT571" s="107"/>
      <c r="KCU571" s="107"/>
      <c r="KCV571" s="107"/>
      <c r="KCW571" s="107"/>
      <c r="KCX571" s="107"/>
      <c r="KCY571" s="107"/>
      <c r="KCZ571" s="107"/>
      <c r="KDA571" s="107"/>
      <c r="KDB571" s="107"/>
      <c r="KDC571" s="107"/>
      <c r="KDD571" s="107"/>
      <c r="KDE571" s="107"/>
      <c r="KDF571" s="107"/>
      <c r="KDG571" s="107"/>
      <c r="KDH571" s="107"/>
      <c r="KDI571" s="107"/>
      <c r="KDJ571" s="107"/>
      <c r="KDK571" s="107"/>
      <c r="KDL571" s="107"/>
      <c r="KDM571" s="107"/>
      <c r="KDN571" s="107"/>
      <c r="KDO571" s="107"/>
      <c r="KDP571" s="107"/>
      <c r="KDQ571" s="107"/>
      <c r="KDR571" s="107"/>
      <c r="KDS571" s="107"/>
      <c r="KDT571" s="107"/>
      <c r="KDU571" s="107"/>
      <c r="KDV571" s="107"/>
      <c r="KDW571" s="107"/>
      <c r="KDX571" s="107"/>
      <c r="KDY571" s="107"/>
      <c r="KDZ571" s="107"/>
      <c r="KEA571" s="107"/>
      <c r="KEB571" s="107"/>
      <c r="KEC571" s="107"/>
      <c r="KED571" s="107"/>
      <c r="KEE571" s="107"/>
      <c r="KEF571" s="107"/>
      <c r="KEG571" s="107"/>
      <c r="KEH571" s="107"/>
      <c r="KEI571" s="107"/>
      <c r="KEJ571" s="107"/>
      <c r="KEK571" s="107"/>
      <c r="KEL571" s="107"/>
      <c r="KEM571" s="107"/>
      <c r="KEN571" s="107"/>
      <c r="KEO571" s="107"/>
      <c r="KEP571" s="107"/>
      <c r="KEQ571" s="107"/>
      <c r="KER571" s="107"/>
      <c r="KES571" s="107"/>
      <c r="KET571" s="107"/>
      <c r="KEU571" s="107"/>
      <c r="KEV571" s="107"/>
      <c r="KEW571" s="107"/>
      <c r="KEX571" s="107"/>
      <c r="KEY571" s="107"/>
      <c r="KEZ571" s="107"/>
      <c r="KFA571" s="107"/>
      <c r="KFB571" s="107"/>
      <c r="KFC571" s="107"/>
      <c r="KFD571" s="107"/>
      <c r="KFE571" s="107"/>
      <c r="KFF571" s="107"/>
      <c r="KFG571" s="107"/>
      <c r="KFH571" s="107"/>
      <c r="KFI571" s="107"/>
      <c r="KFJ571" s="107"/>
      <c r="KFK571" s="107"/>
      <c r="KFL571" s="107"/>
      <c r="KFM571" s="107"/>
      <c r="KFN571" s="107"/>
      <c r="KFO571" s="107"/>
      <c r="KFP571" s="107"/>
      <c r="KFQ571" s="107"/>
      <c r="KFR571" s="107"/>
      <c r="KFS571" s="107"/>
      <c r="KFT571" s="107"/>
      <c r="KFU571" s="107"/>
      <c r="KFV571" s="107"/>
      <c r="KFW571" s="107"/>
      <c r="KFX571" s="107"/>
      <c r="KFY571" s="107"/>
      <c r="KFZ571" s="107"/>
      <c r="KGA571" s="107"/>
      <c r="KGB571" s="107"/>
      <c r="KGC571" s="107"/>
      <c r="KGD571" s="107"/>
      <c r="KGE571" s="107"/>
      <c r="KGF571" s="107"/>
      <c r="KGG571" s="107"/>
      <c r="KGH571" s="107"/>
      <c r="KGI571" s="107"/>
      <c r="KGJ571" s="107"/>
      <c r="KGK571" s="107"/>
      <c r="KGL571" s="107"/>
      <c r="KGM571" s="107"/>
      <c r="KGN571" s="107"/>
      <c r="KGO571" s="107"/>
      <c r="KGP571" s="107"/>
      <c r="KGQ571" s="107"/>
      <c r="KGR571" s="107"/>
      <c r="KGS571" s="107"/>
      <c r="KGT571" s="107"/>
      <c r="KGU571" s="107"/>
      <c r="KGV571" s="107"/>
      <c r="KGW571" s="107"/>
      <c r="KGX571" s="107"/>
      <c r="KGY571" s="107"/>
      <c r="KGZ571" s="107"/>
      <c r="KHA571" s="107"/>
      <c r="KHB571" s="107"/>
      <c r="KHC571" s="107"/>
      <c r="KHD571" s="107"/>
      <c r="KHE571" s="107"/>
      <c r="KHF571" s="107"/>
      <c r="KHG571" s="107"/>
      <c r="KHH571" s="107"/>
      <c r="KHI571" s="107"/>
      <c r="KHJ571" s="107"/>
      <c r="KHK571" s="107"/>
      <c r="KHL571" s="107"/>
      <c r="KHM571" s="107"/>
      <c r="KHN571" s="107"/>
      <c r="KHO571" s="107"/>
      <c r="KHP571" s="107"/>
      <c r="KHQ571" s="107"/>
      <c r="KHR571" s="107"/>
      <c r="KHS571" s="107"/>
      <c r="KHT571" s="107"/>
      <c r="KHU571" s="107"/>
      <c r="KHV571" s="107"/>
      <c r="KHW571" s="107"/>
      <c r="KHX571" s="107"/>
      <c r="KHY571" s="107"/>
      <c r="KHZ571" s="107"/>
      <c r="KIA571" s="107"/>
      <c r="KIB571" s="107"/>
      <c r="KIC571" s="107"/>
      <c r="KID571" s="107"/>
      <c r="KIE571" s="107"/>
      <c r="KIF571" s="107"/>
      <c r="KIG571" s="107"/>
      <c r="KIH571" s="107"/>
      <c r="KII571" s="107"/>
      <c r="KIJ571" s="107"/>
      <c r="KIK571" s="107"/>
      <c r="KIL571" s="107"/>
      <c r="KIM571" s="107"/>
      <c r="KIN571" s="107"/>
      <c r="KIO571" s="107"/>
      <c r="KIP571" s="107"/>
      <c r="KIQ571" s="107"/>
      <c r="KIR571" s="107"/>
      <c r="KIS571" s="107"/>
      <c r="KIT571" s="107"/>
      <c r="KIU571" s="107"/>
      <c r="KIV571" s="107"/>
      <c r="KIW571" s="107"/>
      <c r="KIX571" s="107"/>
      <c r="KIY571" s="107"/>
      <c r="KIZ571" s="107"/>
      <c r="KJA571" s="107"/>
      <c r="KJB571" s="107"/>
      <c r="KJC571" s="107"/>
      <c r="KJD571" s="107"/>
      <c r="KJE571" s="107"/>
      <c r="KJF571" s="107"/>
      <c r="KJG571" s="107"/>
      <c r="KJH571" s="107"/>
      <c r="KJI571" s="107"/>
      <c r="KJJ571" s="107"/>
      <c r="KJK571" s="107"/>
      <c r="KJL571" s="107"/>
      <c r="KJM571" s="107"/>
      <c r="KJN571" s="107"/>
      <c r="KJO571" s="107"/>
      <c r="KJP571" s="107"/>
      <c r="KJQ571" s="107"/>
      <c r="KJR571" s="107"/>
      <c r="KJS571" s="107"/>
      <c r="KJT571" s="107"/>
      <c r="KJU571" s="107"/>
      <c r="KJV571" s="107"/>
      <c r="KJW571" s="107"/>
      <c r="KJX571" s="107"/>
      <c r="KJY571" s="107"/>
      <c r="KJZ571" s="107"/>
      <c r="KKA571" s="107"/>
      <c r="KKB571" s="107"/>
      <c r="KKC571" s="107"/>
      <c r="KKD571" s="107"/>
      <c r="KKE571" s="107"/>
      <c r="KKF571" s="107"/>
      <c r="KKG571" s="107"/>
      <c r="KKH571" s="107"/>
      <c r="KKI571" s="107"/>
      <c r="KKJ571" s="107"/>
      <c r="KKK571" s="107"/>
      <c r="KKL571" s="107"/>
      <c r="KKM571" s="107"/>
      <c r="KKN571" s="107"/>
      <c r="KKO571" s="107"/>
      <c r="KKP571" s="107"/>
      <c r="KKQ571" s="107"/>
      <c r="KKR571" s="107"/>
      <c r="KKS571" s="107"/>
      <c r="KKT571" s="107"/>
      <c r="KKU571" s="107"/>
      <c r="KKV571" s="107"/>
      <c r="KKW571" s="107"/>
      <c r="KKX571" s="107"/>
      <c r="KKY571" s="107"/>
      <c r="KKZ571" s="107"/>
      <c r="KLA571" s="107"/>
      <c r="KLB571" s="107"/>
      <c r="KLC571" s="107"/>
      <c r="KLD571" s="107"/>
      <c r="KLE571" s="107"/>
      <c r="KLF571" s="107"/>
      <c r="KLG571" s="107"/>
      <c r="KLH571" s="107"/>
      <c r="KLI571" s="107"/>
      <c r="KLJ571" s="107"/>
      <c r="KLK571" s="107"/>
      <c r="KLL571" s="107"/>
      <c r="KLM571" s="107"/>
      <c r="KLN571" s="107"/>
      <c r="KLO571" s="107"/>
      <c r="KLP571" s="107"/>
      <c r="KLQ571" s="107"/>
      <c r="KLR571" s="107"/>
      <c r="KLS571" s="107"/>
      <c r="KLT571" s="107"/>
      <c r="KLU571" s="107"/>
      <c r="KLV571" s="107"/>
      <c r="KLW571" s="107"/>
      <c r="KLX571" s="107"/>
      <c r="KLY571" s="107"/>
      <c r="KLZ571" s="107"/>
      <c r="KMA571" s="107"/>
      <c r="KMB571" s="107"/>
      <c r="KMC571" s="107"/>
      <c r="KMD571" s="107"/>
      <c r="KME571" s="107"/>
      <c r="KMF571" s="107"/>
      <c r="KMG571" s="107"/>
      <c r="KMH571" s="107"/>
      <c r="KMI571" s="107"/>
      <c r="KMJ571" s="107"/>
      <c r="KMK571" s="107"/>
      <c r="KML571" s="107"/>
      <c r="KMM571" s="107"/>
      <c r="KMN571" s="107"/>
      <c r="KMO571" s="107"/>
      <c r="KMP571" s="107"/>
      <c r="KMQ571" s="107"/>
      <c r="KMR571" s="107"/>
      <c r="KMS571" s="107"/>
      <c r="KMT571" s="107"/>
      <c r="KMU571" s="107"/>
      <c r="KMV571" s="107"/>
      <c r="KMW571" s="107"/>
      <c r="KMX571" s="107"/>
      <c r="KMY571" s="107"/>
      <c r="KMZ571" s="107"/>
      <c r="KNA571" s="107"/>
      <c r="KNB571" s="107"/>
      <c r="KNC571" s="107"/>
      <c r="KND571" s="107"/>
      <c r="KNE571" s="107"/>
      <c r="KNF571" s="107"/>
      <c r="KNG571" s="107"/>
      <c r="KNH571" s="107"/>
      <c r="KNI571" s="107"/>
      <c r="KNJ571" s="107"/>
      <c r="KNK571" s="107"/>
      <c r="KNL571" s="107"/>
      <c r="KNM571" s="107"/>
      <c r="KNN571" s="107"/>
      <c r="KNO571" s="107"/>
      <c r="KNP571" s="107"/>
      <c r="KNQ571" s="107"/>
      <c r="KNR571" s="107"/>
      <c r="KNS571" s="107"/>
      <c r="KNT571" s="107"/>
      <c r="KNU571" s="107"/>
      <c r="KNV571" s="107"/>
      <c r="KNW571" s="107"/>
      <c r="KNX571" s="107"/>
      <c r="KNY571" s="107"/>
      <c r="KNZ571" s="107"/>
      <c r="KOA571" s="107"/>
      <c r="KOB571" s="107"/>
      <c r="KOC571" s="107"/>
      <c r="KOD571" s="107"/>
      <c r="KOE571" s="107"/>
      <c r="KOF571" s="107"/>
      <c r="KOG571" s="107"/>
      <c r="KOH571" s="107"/>
      <c r="KOI571" s="107"/>
      <c r="KOJ571" s="107"/>
      <c r="KOK571" s="107"/>
      <c r="KOL571" s="107"/>
      <c r="KOM571" s="107"/>
      <c r="KON571" s="107"/>
      <c r="KOO571" s="107"/>
      <c r="KOP571" s="107"/>
      <c r="KOQ571" s="107"/>
      <c r="KOR571" s="107"/>
      <c r="KOS571" s="107"/>
      <c r="KOT571" s="107"/>
      <c r="KOU571" s="107"/>
      <c r="KOV571" s="107"/>
      <c r="KOW571" s="107"/>
      <c r="KOX571" s="107"/>
      <c r="KOY571" s="107"/>
      <c r="KOZ571" s="107"/>
      <c r="KPA571" s="107"/>
      <c r="KPB571" s="107"/>
      <c r="KPC571" s="107"/>
      <c r="KPD571" s="107"/>
      <c r="KPE571" s="107"/>
      <c r="KPF571" s="107"/>
      <c r="KPG571" s="107"/>
      <c r="KPH571" s="107"/>
      <c r="KPI571" s="107"/>
      <c r="KPJ571" s="107"/>
      <c r="KPK571" s="107"/>
      <c r="KPL571" s="107"/>
      <c r="KPM571" s="107"/>
      <c r="KPN571" s="107"/>
      <c r="KPO571" s="107"/>
      <c r="KPP571" s="107"/>
      <c r="KPQ571" s="107"/>
      <c r="KPR571" s="107"/>
      <c r="KPS571" s="107"/>
      <c r="KPT571" s="107"/>
      <c r="KPU571" s="107"/>
      <c r="KPV571" s="107"/>
      <c r="KPW571" s="107"/>
      <c r="KPX571" s="107"/>
      <c r="KPY571" s="107"/>
      <c r="KPZ571" s="107"/>
      <c r="KQA571" s="107"/>
      <c r="KQB571" s="107"/>
      <c r="KQC571" s="107"/>
      <c r="KQD571" s="107"/>
      <c r="KQE571" s="107"/>
      <c r="KQF571" s="107"/>
      <c r="KQG571" s="107"/>
      <c r="KQH571" s="107"/>
      <c r="KQI571" s="107"/>
      <c r="KQJ571" s="107"/>
      <c r="KQK571" s="107"/>
      <c r="KQL571" s="107"/>
      <c r="KQM571" s="107"/>
      <c r="KQN571" s="107"/>
      <c r="KQO571" s="107"/>
      <c r="KQP571" s="107"/>
      <c r="KQQ571" s="107"/>
      <c r="KQR571" s="107"/>
      <c r="KQS571" s="107"/>
      <c r="KQT571" s="107"/>
      <c r="KQU571" s="107"/>
      <c r="KQV571" s="107"/>
      <c r="KQW571" s="107"/>
      <c r="KQX571" s="107"/>
      <c r="KQY571" s="107"/>
      <c r="KQZ571" s="107"/>
      <c r="KRA571" s="107"/>
      <c r="KRB571" s="107"/>
      <c r="KRC571" s="107"/>
      <c r="KRD571" s="107"/>
      <c r="KRE571" s="107"/>
      <c r="KRF571" s="107"/>
      <c r="KRG571" s="107"/>
      <c r="KRH571" s="107"/>
      <c r="KRI571" s="107"/>
      <c r="KRJ571" s="107"/>
      <c r="KRK571" s="107"/>
      <c r="KRL571" s="107"/>
      <c r="KRM571" s="107"/>
      <c r="KRN571" s="107"/>
      <c r="KRO571" s="107"/>
      <c r="KRP571" s="107"/>
      <c r="KRQ571" s="107"/>
      <c r="KRR571" s="107"/>
      <c r="KRS571" s="107"/>
      <c r="KRT571" s="107"/>
      <c r="KRU571" s="107"/>
      <c r="KRV571" s="107"/>
      <c r="KRW571" s="107"/>
      <c r="KRX571" s="107"/>
      <c r="KRY571" s="107"/>
      <c r="KRZ571" s="107"/>
      <c r="KSA571" s="107"/>
      <c r="KSB571" s="107"/>
      <c r="KSC571" s="107"/>
      <c r="KSD571" s="107"/>
      <c r="KSE571" s="107"/>
      <c r="KSF571" s="107"/>
      <c r="KSG571" s="107"/>
      <c r="KSH571" s="107"/>
      <c r="KSI571" s="107"/>
      <c r="KSJ571" s="107"/>
      <c r="KSK571" s="107"/>
      <c r="KSL571" s="107"/>
      <c r="KSM571" s="107"/>
      <c r="KSN571" s="107"/>
      <c r="KSO571" s="107"/>
      <c r="KSP571" s="107"/>
      <c r="KSQ571" s="107"/>
      <c r="KSR571" s="107"/>
      <c r="KSS571" s="107"/>
      <c r="KST571" s="107"/>
      <c r="KSU571" s="107"/>
      <c r="KSV571" s="107"/>
      <c r="KSW571" s="107"/>
      <c r="KSX571" s="107"/>
      <c r="KSY571" s="107"/>
      <c r="KSZ571" s="107"/>
      <c r="KTA571" s="107"/>
      <c r="KTB571" s="107"/>
      <c r="KTC571" s="107"/>
      <c r="KTD571" s="107"/>
      <c r="KTE571" s="107"/>
      <c r="KTF571" s="107"/>
      <c r="KTG571" s="107"/>
      <c r="KTH571" s="107"/>
      <c r="KTI571" s="107"/>
      <c r="KTJ571" s="107"/>
      <c r="KTK571" s="107"/>
      <c r="KTL571" s="107"/>
      <c r="KTM571" s="107"/>
      <c r="KTN571" s="107"/>
      <c r="KTO571" s="107"/>
      <c r="KTP571" s="107"/>
      <c r="KTQ571" s="107"/>
      <c r="KTR571" s="107"/>
      <c r="KTS571" s="107"/>
      <c r="KTT571" s="107"/>
      <c r="KTU571" s="107"/>
      <c r="KTV571" s="107"/>
      <c r="KTW571" s="107"/>
      <c r="KTX571" s="107"/>
      <c r="KTY571" s="107"/>
      <c r="KTZ571" s="107"/>
      <c r="KUA571" s="107"/>
      <c r="KUB571" s="107"/>
      <c r="KUC571" s="107"/>
      <c r="KUD571" s="107"/>
      <c r="KUE571" s="107"/>
      <c r="KUF571" s="107"/>
      <c r="KUG571" s="107"/>
      <c r="KUH571" s="107"/>
      <c r="KUI571" s="107"/>
      <c r="KUJ571" s="107"/>
      <c r="KUK571" s="107"/>
      <c r="KUL571" s="107"/>
      <c r="KUM571" s="107"/>
      <c r="KUN571" s="107"/>
      <c r="KUO571" s="107"/>
      <c r="KUP571" s="107"/>
      <c r="KUQ571" s="107"/>
      <c r="KUR571" s="107"/>
      <c r="KUS571" s="107"/>
      <c r="KUT571" s="107"/>
      <c r="KUU571" s="107"/>
      <c r="KUV571" s="107"/>
      <c r="KUW571" s="107"/>
      <c r="KUX571" s="107"/>
      <c r="KUY571" s="107"/>
      <c r="KUZ571" s="107"/>
      <c r="KVA571" s="107"/>
      <c r="KVB571" s="107"/>
      <c r="KVC571" s="107"/>
      <c r="KVD571" s="107"/>
      <c r="KVE571" s="107"/>
      <c r="KVF571" s="107"/>
      <c r="KVG571" s="107"/>
      <c r="KVH571" s="107"/>
      <c r="KVI571" s="107"/>
      <c r="KVJ571" s="107"/>
      <c r="KVK571" s="107"/>
      <c r="KVL571" s="107"/>
      <c r="KVM571" s="107"/>
      <c r="KVN571" s="107"/>
      <c r="KVO571" s="107"/>
      <c r="KVP571" s="107"/>
      <c r="KVQ571" s="107"/>
      <c r="KVR571" s="107"/>
      <c r="KVS571" s="107"/>
      <c r="KVT571" s="107"/>
      <c r="KVU571" s="107"/>
      <c r="KVV571" s="107"/>
      <c r="KVW571" s="107"/>
      <c r="KVX571" s="107"/>
      <c r="KVY571" s="107"/>
      <c r="KVZ571" s="107"/>
      <c r="KWA571" s="107"/>
      <c r="KWB571" s="107"/>
      <c r="KWC571" s="107"/>
      <c r="KWD571" s="107"/>
      <c r="KWE571" s="107"/>
      <c r="KWF571" s="107"/>
      <c r="KWG571" s="107"/>
      <c r="KWH571" s="107"/>
      <c r="KWI571" s="107"/>
      <c r="KWJ571" s="107"/>
      <c r="KWK571" s="107"/>
      <c r="KWL571" s="107"/>
      <c r="KWM571" s="107"/>
      <c r="KWN571" s="107"/>
      <c r="KWO571" s="107"/>
      <c r="KWP571" s="107"/>
      <c r="KWQ571" s="107"/>
      <c r="KWR571" s="107"/>
      <c r="KWS571" s="107"/>
      <c r="KWT571" s="107"/>
      <c r="KWU571" s="107"/>
      <c r="KWV571" s="107"/>
      <c r="KWW571" s="107"/>
      <c r="KWX571" s="107"/>
      <c r="KWY571" s="107"/>
      <c r="KWZ571" s="107"/>
      <c r="KXA571" s="107"/>
      <c r="KXB571" s="107"/>
      <c r="KXC571" s="107"/>
      <c r="KXD571" s="107"/>
      <c r="KXE571" s="107"/>
      <c r="KXF571" s="107"/>
      <c r="KXG571" s="107"/>
      <c r="KXH571" s="107"/>
      <c r="KXI571" s="107"/>
      <c r="KXJ571" s="107"/>
      <c r="KXK571" s="107"/>
      <c r="KXL571" s="107"/>
      <c r="KXM571" s="107"/>
      <c r="KXN571" s="107"/>
      <c r="KXO571" s="107"/>
      <c r="KXP571" s="107"/>
      <c r="KXQ571" s="107"/>
      <c r="KXR571" s="107"/>
      <c r="KXS571" s="107"/>
      <c r="KXT571" s="107"/>
      <c r="KXU571" s="107"/>
      <c r="KXV571" s="107"/>
      <c r="KXW571" s="107"/>
      <c r="KXX571" s="107"/>
      <c r="KXY571" s="107"/>
      <c r="KXZ571" s="107"/>
      <c r="KYA571" s="107"/>
      <c r="KYB571" s="107"/>
      <c r="KYC571" s="107"/>
      <c r="KYD571" s="107"/>
      <c r="KYE571" s="107"/>
      <c r="KYF571" s="107"/>
      <c r="KYG571" s="107"/>
      <c r="KYH571" s="107"/>
      <c r="KYI571" s="107"/>
      <c r="KYJ571" s="107"/>
      <c r="KYK571" s="107"/>
      <c r="KYL571" s="107"/>
      <c r="KYM571" s="107"/>
      <c r="KYN571" s="107"/>
      <c r="KYO571" s="107"/>
      <c r="KYP571" s="107"/>
      <c r="KYQ571" s="107"/>
      <c r="KYR571" s="107"/>
      <c r="KYS571" s="107"/>
      <c r="KYT571" s="107"/>
      <c r="KYU571" s="107"/>
      <c r="KYV571" s="107"/>
      <c r="KYW571" s="107"/>
      <c r="KYX571" s="107"/>
      <c r="KYY571" s="107"/>
      <c r="KYZ571" s="107"/>
      <c r="KZA571" s="107"/>
      <c r="KZB571" s="107"/>
      <c r="KZC571" s="107"/>
      <c r="KZD571" s="107"/>
      <c r="KZE571" s="107"/>
      <c r="KZF571" s="107"/>
      <c r="KZG571" s="107"/>
      <c r="KZH571" s="107"/>
      <c r="KZI571" s="107"/>
      <c r="KZJ571" s="107"/>
      <c r="KZK571" s="107"/>
      <c r="KZL571" s="107"/>
      <c r="KZM571" s="107"/>
      <c r="KZN571" s="107"/>
      <c r="KZO571" s="107"/>
      <c r="KZP571" s="107"/>
      <c r="KZQ571" s="107"/>
      <c r="KZR571" s="107"/>
      <c r="KZS571" s="107"/>
      <c r="KZT571" s="107"/>
      <c r="KZU571" s="107"/>
      <c r="KZV571" s="107"/>
      <c r="KZW571" s="107"/>
      <c r="KZX571" s="107"/>
      <c r="KZY571" s="107"/>
      <c r="KZZ571" s="107"/>
      <c r="LAA571" s="107"/>
      <c r="LAB571" s="107"/>
      <c r="LAC571" s="107"/>
      <c r="LAD571" s="107"/>
      <c r="LAE571" s="107"/>
      <c r="LAF571" s="107"/>
      <c r="LAG571" s="107"/>
      <c r="LAH571" s="107"/>
      <c r="LAI571" s="107"/>
      <c r="LAJ571" s="107"/>
      <c r="LAK571" s="107"/>
      <c r="LAL571" s="107"/>
      <c r="LAM571" s="107"/>
      <c r="LAN571" s="107"/>
      <c r="LAO571" s="107"/>
      <c r="LAP571" s="107"/>
      <c r="LAQ571" s="107"/>
      <c r="LAR571" s="107"/>
      <c r="LAS571" s="107"/>
      <c r="LAT571" s="107"/>
      <c r="LAU571" s="107"/>
      <c r="LAV571" s="107"/>
      <c r="LAW571" s="107"/>
      <c r="LAX571" s="107"/>
      <c r="LAY571" s="107"/>
      <c r="LAZ571" s="107"/>
      <c r="LBA571" s="107"/>
      <c r="LBB571" s="107"/>
      <c r="LBC571" s="107"/>
      <c r="LBD571" s="107"/>
      <c r="LBE571" s="107"/>
      <c r="LBF571" s="107"/>
      <c r="LBG571" s="107"/>
      <c r="LBH571" s="107"/>
      <c r="LBI571" s="107"/>
      <c r="LBJ571" s="107"/>
      <c r="LBK571" s="107"/>
      <c r="LBL571" s="107"/>
      <c r="LBM571" s="107"/>
      <c r="LBN571" s="107"/>
      <c r="LBO571" s="107"/>
      <c r="LBP571" s="107"/>
      <c r="LBQ571" s="107"/>
      <c r="LBR571" s="107"/>
      <c r="LBS571" s="107"/>
      <c r="LBT571" s="107"/>
      <c r="LBU571" s="107"/>
      <c r="LBV571" s="107"/>
      <c r="LBW571" s="107"/>
      <c r="LBX571" s="107"/>
      <c r="LBY571" s="107"/>
      <c r="LBZ571" s="107"/>
      <c r="LCA571" s="107"/>
      <c r="LCB571" s="107"/>
      <c r="LCC571" s="107"/>
      <c r="LCD571" s="107"/>
      <c r="LCE571" s="107"/>
      <c r="LCF571" s="107"/>
      <c r="LCG571" s="107"/>
      <c r="LCH571" s="107"/>
      <c r="LCI571" s="107"/>
      <c r="LCJ571" s="107"/>
      <c r="LCK571" s="107"/>
      <c r="LCL571" s="107"/>
      <c r="LCM571" s="107"/>
      <c r="LCN571" s="107"/>
      <c r="LCO571" s="107"/>
      <c r="LCP571" s="107"/>
      <c r="LCQ571" s="107"/>
      <c r="LCR571" s="107"/>
      <c r="LCS571" s="107"/>
      <c r="LCT571" s="107"/>
      <c r="LCU571" s="107"/>
      <c r="LCV571" s="107"/>
      <c r="LCW571" s="107"/>
      <c r="LCX571" s="107"/>
      <c r="LCY571" s="107"/>
      <c r="LCZ571" s="107"/>
      <c r="LDA571" s="107"/>
      <c r="LDB571" s="107"/>
      <c r="LDC571" s="107"/>
      <c r="LDD571" s="107"/>
      <c r="LDE571" s="107"/>
      <c r="LDF571" s="107"/>
      <c r="LDG571" s="107"/>
      <c r="LDH571" s="107"/>
      <c r="LDI571" s="107"/>
      <c r="LDJ571" s="107"/>
      <c r="LDK571" s="107"/>
      <c r="LDL571" s="107"/>
      <c r="LDM571" s="107"/>
      <c r="LDN571" s="107"/>
      <c r="LDO571" s="107"/>
      <c r="LDP571" s="107"/>
      <c r="LDQ571" s="107"/>
      <c r="LDR571" s="107"/>
      <c r="LDS571" s="107"/>
      <c r="LDT571" s="107"/>
      <c r="LDU571" s="107"/>
      <c r="LDV571" s="107"/>
      <c r="LDW571" s="107"/>
      <c r="LDX571" s="107"/>
      <c r="LDY571" s="107"/>
      <c r="LDZ571" s="107"/>
      <c r="LEA571" s="107"/>
      <c r="LEB571" s="107"/>
      <c r="LEC571" s="107"/>
      <c r="LED571" s="107"/>
      <c r="LEE571" s="107"/>
      <c r="LEF571" s="107"/>
      <c r="LEG571" s="107"/>
      <c r="LEH571" s="107"/>
      <c r="LEI571" s="107"/>
      <c r="LEJ571" s="107"/>
      <c r="LEK571" s="107"/>
      <c r="LEL571" s="107"/>
      <c r="LEM571" s="107"/>
      <c r="LEN571" s="107"/>
      <c r="LEO571" s="107"/>
      <c r="LEP571" s="107"/>
      <c r="LEQ571" s="107"/>
      <c r="LER571" s="107"/>
      <c r="LES571" s="107"/>
      <c r="LET571" s="107"/>
      <c r="LEU571" s="107"/>
      <c r="LEV571" s="107"/>
      <c r="LEW571" s="107"/>
      <c r="LEX571" s="107"/>
      <c r="LEY571" s="107"/>
      <c r="LEZ571" s="107"/>
      <c r="LFA571" s="107"/>
      <c r="LFB571" s="107"/>
      <c r="LFC571" s="107"/>
      <c r="LFD571" s="107"/>
      <c r="LFE571" s="107"/>
      <c r="LFF571" s="107"/>
      <c r="LFG571" s="107"/>
      <c r="LFH571" s="107"/>
      <c r="LFI571" s="107"/>
      <c r="LFJ571" s="107"/>
      <c r="LFK571" s="107"/>
      <c r="LFL571" s="107"/>
      <c r="LFM571" s="107"/>
      <c r="LFN571" s="107"/>
      <c r="LFO571" s="107"/>
      <c r="LFP571" s="107"/>
      <c r="LFQ571" s="107"/>
      <c r="LFR571" s="107"/>
      <c r="LFS571" s="107"/>
      <c r="LFT571" s="107"/>
      <c r="LFU571" s="107"/>
      <c r="LFV571" s="107"/>
      <c r="LFW571" s="107"/>
      <c r="LFX571" s="107"/>
      <c r="LFY571" s="107"/>
      <c r="LFZ571" s="107"/>
      <c r="LGA571" s="107"/>
      <c r="LGB571" s="107"/>
      <c r="LGC571" s="107"/>
      <c r="LGD571" s="107"/>
      <c r="LGE571" s="107"/>
      <c r="LGF571" s="107"/>
      <c r="LGG571" s="107"/>
      <c r="LGH571" s="107"/>
      <c r="LGI571" s="107"/>
      <c r="LGJ571" s="107"/>
      <c r="LGK571" s="107"/>
      <c r="LGL571" s="107"/>
      <c r="LGM571" s="107"/>
      <c r="LGN571" s="107"/>
      <c r="LGO571" s="107"/>
      <c r="LGP571" s="107"/>
      <c r="LGQ571" s="107"/>
      <c r="LGR571" s="107"/>
      <c r="LGS571" s="107"/>
      <c r="LGT571" s="107"/>
      <c r="LGU571" s="107"/>
      <c r="LGV571" s="107"/>
      <c r="LGW571" s="107"/>
      <c r="LGX571" s="107"/>
      <c r="LGY571" s="107"/>
      <c r="LGZ571" s="107"/>
      <c r="LHA571" s="107"/>
      <c r="LHB571" s="107"/>
      <c r="LHC571" s="107"/>
      <c r="LHD571" s="107"/>
      <c r="LHE571" s="107"/>
      <c r="LHF571" s="107"/>
      <c r="LHG571" s="107"/>
      <c r="LHH571" s="107"/>
      <c r="LHI571" s="107"/>
      <c r="LHJ571" s="107"/>
      <c r="LHK571" s="107"/>
      <c r="LHL571" s="107"/>
      <c r="LHM571" s="107"/>
      <c r="LHN571" s="107"/>
      <c r="LHO571" s="107"/>
      <c r="LHP571" s="107"/>
      <c r="LHQ571" s="107"/>
      <c r="LHR571" s="107"/>
      <c r="LHS571" s="107"/>
      <c r="LHT571" s="107"/>
      <c r="LHU571" s="107"/>
      <c r="LHV571" s="107"/>
      <c r="LHW571" s="107"/>
      <c r="LHX571" s="107"/>
      <c r="LHY571" s="107"/>
      <c r="LHZ571" s="107"/>
      <c r="LIA571" s="107"/>
      <c r="LIB571" s="107"/>
      <c r="LIC571" s="107"/>
      <c r="LID571" s="107"/>
      <c r="LIE571" s="107"/>
      <c r="LIF571" s="107"/>
      <c r="LIG571" s="107"/>
      <c r="LIH571" s="107"/>
      <c r="LII571" s="107"/>
      <c r="LIJ571" s="107"/>
      <c r="LIK571" s="107"/>
      <c r="LIL571" s="107"/>
      <c r="LIM571" s="107"/>
      <c r="LIN571" s="107"/>
      <c r="LIO571" s="107"/>
      <c r="LIP571" s="107"/>
      <c r="LIQ571" s="107"/>
      <c r="LIR571" s="107"/>
      <c r="LIS571" s="107"/>
      <c r="LIT571" s="107"/>
      <c r="LIU571" s="107"/>
      <c r="LIV571" s="107"/>
      <c r="LIW571" s="107"/>
      <c r="LIX571" s="107"/>
      <c r="LIY571" s="107"/>
      <c r="LIZ571" s="107"/>
      <c r="LJA571" s="107"/>
      <c r="LJB571" s="107"/>
      <c r="LJC571" s="107"/>
      <c r="LJD571" s="107"/>
      <c r="LJE571" s="107"/>
      <c r="LJF571" s="107"/>
      <c r="LJG571" s="107"/>
      <c r="LJH571" s="107"/>
      <c r="LJI571" s="107"/>
      <c r="LJJ571" s="107"/>
      <c r="LJK571" s="107"/>
      <c r="LJL571" s="107"/>
      <c r="LJM571" s="107"/>
      <c r="LJN571" s="107"/>
      <c r="LJO571" s="107"/>
      <c r="LJP571" s="107"/>
      <c r="LJQ571" s="107"/>
      <c r="LJR571" s="107"/>
      <c r="LJS571" s="107"/>
      <c r="LJT571" s="107"/>
      <c r="LJU571" s="107"/>
      <c r="LJV571" s="107"/>
      <c r="LJW571" s="107"/>
      <c r="LJX571" s="107"/>
      <c r="LJY571" s="107"/>
      <c r="LJZ571" s="107"/>
      <c r="LKA571" s="107"/>
      <c r="LKB571" s="107"/>
      <c r="LKC571" s="107"/>
      <c r="LKD571" s="107"/>
      <c r="LKE571" s="107"/>
      <c r="LKF571" s="107"/>
      <c r="LKG571" s="107"/>
      <c r="LKH571" s="107"/>
      <c r="LKI571" s="107"/>
      <c r="LKJ571" s="107"/>
      <c r="LKK571" s="107"/>
      <c r="LKL571" s="107"/>
      <c r="LKM571" s="107"/>
      <c r="LKN571" s="107"/>
      <c r="LKO571" s="107"/>
      <c r="LKP571" s="107"/>
      <c r="LKQ571" s="107"/>
      <c r="LKR571" s="107"/>
      <c r="LKS571" s="107"/>
      <c r="LKT571" s="107"/>
      <c r="LKU571" s="107"/>
      <c r="LKV571" s="107"/>
      <c r="LKW571" s="107"/>
      <c r="LKX571" s="107"/>
      <c r="LKY571" s="107"/>
      <c r="LKZ571" s="107"/>
      <c r="LLA571" s="107"/>
      <c r="LLB571" s="107"/>
      <c r="LLC571" s="107"/>
      <c r="LLD571" s="107"/>
      <c r="LLE571" s="107"/>
      <c r="LLF571" s="107"/>
      <c r="LLG571" s="107"/>
      <c r="LLH571" s="107"/>
      <c r="LLI571" s="107"/>
      <c r="LLJ571" s="107"/>
      <c r="LLK571" s="107"/>
      <c r="LLL571" s="107"/>
      <c r="LLM571" s="107"/>
      <c r="LLN571" s="107"/>
      <c r="LLO571" s="107"/>
      <c r="LLP571" s="107"/>
      <c r="LLQ571" s="107"/>
      <c r="LLR571" s="107"/>
      <c r="LLS571" s="107"/>
      <c r="LLT571" s="107"/>
      <c r="LLU571" s="107"/>
      <c r="LLV571" s="107"/>
      <c r="LLW571" s="107"/>
      <c r="LLX571" s="107"/>
      <c r="LLY571" s="107"/>
      <c r="LLZ571" s="107"/>
      <c r="LMA571" s="107"/>
      <c r="LMB571" s="107"/>
      <c r="LMC571" s="107"/>
      <c r="LMD571" s="107"/>
      <c r="LME571" s="107"/>
      <c r="LMF571" s="107"/>
      <c r="LMG571" s="107"/>
      <c r="LMH571" s="107"/>
      <c r="LMI571" s="107"/>
      <c r="LMJ571" s="107"/>
      <c r="LMK571" s="107"/>
      <c r="LML571" s="107"/>
      <c r="LMM571" s="107"/>
      <c r="LMN571" s="107"/>
      <c r="LMO571" s="107"/>
      <c r="LMP571" s="107"/>
      <c r="LMQ571" s="107"/>
      <c r="LMR571" s="107"/>
      <c r="LMS571" s="107"/>
      <c r="LMT571" s="107"/>
      <c r="LMU571" s="107"/>
      <c r="LMV571" s="107"/>
      <c r="LMW571" s="107"/>
      <c r="LMX571" s="107"/>
      <c r="LMY571" s="107"/>
      <c r="LMZ571" s="107"/>
      <c r="LNA571" s="107"/>
      <c r="LNB571" s="107"/>
      <c r="LNC571" s="107"/>
      <c r="LND571" s="107"/>
      <c r="LNE571" s="107"/>
      <c r="LNF571" s="107"/>
      <c r="LNG571" s="107"/>
      <c r="LNH571" s="107"/>
      <c r="LNI571" s="107"/>
      <c r="LNJ571" s="107"/>
      <c r="LNK571" s="107"/>
      <c r="LNL571" s="107"/>
      <c r="LNM571" s="107"/>
      <c r="LNN571" s="107"/>
      <c r="LNO571" s="107"/>
      <c r="LNP571" s="107"/>
      <c r="LNQ571" s="107"/>
      <c r="LNR571" s="107"/>
      <c r="LNS571" s="107"/>
      <c r="LNT571" s="107"/>
      <c r="LNU571" s="107"/>
      <c r="LNV571" s="107"/>
      <c r="LNW571" s="107"/>
      <c r="LNX571" s="107"/>
      <c r="LNY571" s="107"/>
      <c r="LNZ571" s="107"/>
      <c r="LOA571" s="107"/>
      <c r="LOB571" s="107"/>
      <c r="LOC571" s="107"/>
      <c r="LOD571" s="107"/>
      <c r="LOE571" s="107"/>
      <c r="LOF571" s="107"/>
      <c r="LOG571" s="107"/>
      <c r="LOH571" s="107"/>
      <c r="LOI571" s="107"/>
      <c r="LOJ571" s="107"/>
      <c r="LOK571" s="107"/>
      <c r="LOL571" s="107"/>
      <c r="LOM571" s="107"/>
      <c r="LON571" s="107"/>
      <c r="LOO571" s="107"/>
      <c r="LOP571" s="107"/>
      <c r="LOQ571" s="107"/>
      <c r="LOR571" s="107"/>
      <c r="LOS571" s="107"/>
      <c r="LOT571" s="107"/>
      <c r="LOU571" s="107"/>
      <c r="LOV571" s="107"/>
      <c r="LOW571" s="107"/>
      <c r="LOX571" s="107"/>
      <c r="LOY571" s="107"/>
      <c r="LOZ571" s="107"/>
      <c r="LPA571" s="107"/>
      <c r="LPB571" s="107"/>
      <c r="LPC571" s="107"/>
      <c r="LPD571" s="107"/>
      <c r="LPE571" s="107"/>
      <c r="LPF571" s="107"/>
      <c r="LPG571" s="107"/>
      <c r="LPH571" s="107"/>
      <c r="LPI571" s="107"/>
      <c r="LPJ571" s="107"/>
      <c r="LPK571" s="107"/>
      <c r="LPL571" s="107"/>
      <c r="LPM571" s="107"/>
      <c r="LPN571" s="107"/>
      <c r="LPO571" s="107"/>
      <c r="LPP571" s="107"/>
      <c r="LPQ571" s="107"/>
      <c r="LPR571" s="107"/>
      <c r="LPS571" s="107"/>
      <c r="LPT571" s="107"/>
      <c r="LPU571" s="107"/>
      <c r="LPV571" s="107"/>
      <c r="LPW571" s="107"/>
      <c r="LPX571" s="107"/>
      <c r="LPY571" s="107"/>
      <c r="LPZ571" s="107"/>
      <c r="LQA571" s="107"/>
      <c r="LQB571" s="107"/>
      <c r="LQC571" s="107"/>
      <c r="LQD571" s="107"/>
      <c r="LQE571" s="107"/>
      <c r="LQF571" s="107"/>
      <c r="LQG571" s="107"/>
      <c r="LQH571" s="107"/>
      <c r="LQI571" s="107"/>
      <c r="LQJ571" s="107"/>
      <c r="LQK571" s="107"/>
      <c r="LQL571" s="107"/>
      <c r="LQM571" s="107"/>
      <c r="LQN571" s="107"/>
      <c r="LQO571" s="107"/>
      <c r="LQP571" s="107"/>
      <c r="LQQ571" s="107"/>
      <c r="LQR571" s="107"/>
      <c r="LQS571" s="107"/>
      <c r="LQT571" s="107"/>
      <c r="LQU571" s="107"/>
      <c r="LQV571" s="107"/>
      <c r="LQW571" s="107"/>
      <c r="LQX571" s="107"/>
      <c r="LQY571" s="107"/>
      <c r="LQZ571" s="107"/>
      <c r="LRA571" s="107"/>
      <c r="LRB571" s="107"/>
      <c r="LRC571" s="107"/>
      <c r="LRD571" s="107"/>
      <c r="LRE571" s="107"/>
      <c r="LRF571" s="107"/>
      <c r="LRG571" s="107"/>
      <c r="LRH571" s="107"/>
      <c r="LRI571" s="107"/>
      <c r="LRJ571" s="107"/>
      <c r="LRK571" s="107"/>
      <c r="LRL571" s="107"/>
      <c r="LRM571" s="107"/>
      <c r="LRN571" s="107"/>
      <c r="LRO571" s="107"/>
      <c r="LRP571" s="107"/>
      <c r="LRQ571" s="107"/>
      <c r="LRR571" s="107"/>
      <c r="LRS571" s="107"/>
      <c r="LRT571" s="107"/>
      <c r="LRU571" s="107"/>
      <c r="LRV571" s="107"/>
      <c r="LRW571" s="107"/>
      <c r="LRX571" s="107"/>
      <c r="LRY571" s="107"/>
      <c r="LRZ571" s="107"/>
      <c r="LSA571" s="107"/>
      <c r="LSB571" s="107"/>
      <c r="LSC571" s="107"/>
      <c r="LSD571" s="107"/>
      <c r="LSE571" s="107"/>
      <c r="LSF571" s="107"/>
      <c r="LSG571" s="107"/>
      <c r="LSH571" s="107"/>
      <c r="LSI571" s="107"/>
      <c r="LSJ571" s="107"/>
      <c r="LSK571" s="107"/>
      <c r="LSL571" s="107"/>
      <c r="LSM571" s="107"/>
      <c r="LSN571" s="107"/>
      <c r="LSO571" s="107"/>
      <c r="LSP571" s="107"/>
      <c r="LSQ571" s="107"/>
      <c r="LSR571" s="107"/>
      <c r="LSS571" s="107"/>
      <c r="LST571" s="107"/>
      <c r="LSU571" s="107"/>
      <c r="LSV571" s="107"/>
      <c r="LSW571" s="107"/>
      <c r="LSX571" s="107"/>
      <c r="LSY571" s="107"/>
      <c r="LSZ571" s="107"/>
      <c r="LTA571" s="107"/>
      <c r="LTB571" s="107"/>
      <c r="LTC571" s="107"/>
      <c r="LTD571" s="107"/>
      <c r="LTE571" s="107"/>
      <c r="LTF571" s="107"/>
      <c r="LTG571" s="107"/>
      <c r="LTH571" s="107"/>
      <c r="LTI571" s="107"/>
      <c r="LTJ571" s="107"/>
      <c r="LTK571" s="107"/>
      <c r="LTL571" s="107"/>
      <c r="LTM571" s="107"/>
      <c r="LTN571" s="107"/>
      <c r="LTO571" s="107"/>
      <c r="LTP571" s="107"/>
      <c r="LTQ571" s="107"/>
      <c r="LTR571" s="107"/>
      <c r="LTS571" s="107"/>
      <c r="LTT571" s="107"/>
      <c r="LTU571" s="107"/>
      <c r="LTV571" s="107"/>
      <c r="LTW571" s="107"/>
      <c r="LTX571" s="107"/>
      <c r="LTY571" s="107"/>
      <c r="LTZ571" s="107"/>
      <c r="LUA571" s="107"/>
      <c r="LUB571" s="107"/>
      <c r="LUC571" s="107"/>
      <c r="LUD571" s="107"/>
      <c r="LUE571" s="107"/>
      <c r="LUF571" s="107"/>
      <c r="LUG571" s="107"/>
      <c r="LUH571" s="107"/>
      <c r="LUI571" s="107"/>
      <c r="LUJ571" s="107"/>
      <c r="LUK571" s="107"/>
      <c r="LUL571" s="107"/>
      <c r="LUM571" s="107"/>
      <c r="LUN571" s="107"/>
      <c r="LUO571" s="107"/>
      <c r="LUP571" s="107"/>
      <c r="LUQ571" s="107"/>
      <c r="LUR571" s="107"/>
      <c r="LUS571" s="107"/>
      <c r="LUT571" s="107"/>
      <c r="LUU571" s="107"/>
      <c r="LUV571" s="107"/>
      <c r="LUW571" s="107"/>
      <c r="LUX571" s="107"/>
      <c r="LUY571" s="107"/>
      <c r="LUZ571" s="107"/>
      <c r="LVA571" s="107"/>
      <c r="LVB571" s="107"/>
      <c r="LVC571" s="107"/>
      <c r="LVD571" s="107"/>
      <c r="LVE571" s="107"/>
      <c r="LVF571" s="107"/>
      <c r="LVG571" s="107"/>
      <c r="LVH571" s="107"/>
      <c r="LVI571" s="107"/>
      <c r="LVJ571" s="107"/>
      <c r="LVK571" s="107"/>
      <c r="LVL571" s="107"/>
      <c r="LVM571" s="107"/>
      <c r="LVN571" s="107"/>
      <c r="LVO571" s="107"/>
      <c r="LVP571" s="107"/>
      <c r="LVQ571" s="107"/>
      <c r="LVR571" s="107"/>
      <c r="LVS571" s="107"/>
      <c r="LVT571" s="107"/>
      <c r="LVU571" s="107"/>
      <c r="LVV571" s="107"/>
      <c r="LVW571" s="107"/>
      <c r="LVX571" s="107"/>
      <c r="LVY571" s="107"/>
      <c r="LVZ571" s="107"/>
      <c r="LWA571" s="107"/>
      <c r="LWB571" s="107"/>
      <c r="LWC571" s="107"/>
      <c r="LWD571" s="107"/>
      <c r="LWE571" s="107"/>
      <c r="LWF571" s="107"/>
      <c r="LWG571" s="107"/>
      <c r="LWH571" s="107"/>
      <c r="LWI571" s="107"/>
      <c r="LWJ571" s="107"/>
      <c r="LWK571" s="107"/>
      <c r="LWL571" s="107"/>
      <c r="LWM571" s="107"/>
      <c r="LWN571" s="107"/>
      <c r="LWO571" s="107"/>
      <c r="LWP571" s="107"/>
      <c r="LWQ571" s="107"/>
      <c r="LWR571" s="107"/>
      <c r="LWS571" s="107"/>
      <c r="LWT571" s="107"/>
      <c r="LWU571" s="107"/>
      <c r="LWV571" s="107"/>
      <c r="LWW571" s="107"/>
      <c r="LWX571" s="107"/>
      <c r="LWY571" s="107"/>
      <c r="LWZ571" s="107"/>
      <c r="LXA571" s="107"/>
      <c r="LXB571" s="107"/>
      <c r="LXC571" s="107"/>
      <c r="LXD571" s="107"/>
      <c r="LXE571" s="107"/>
      <c r="LXF571" s="107"/>
      <c r="LXG571" s="107"/>
      <c r="LXH571" s="107"/>
      <c r="LXI571" s="107"/>
      <c r="LXJ571" s="107"/>
      <c r="LXK571" s="107"/>
      <c r="LXL571" s="107"/>
      <c r="LXM571" s="107"/>
      <c r="LXN571" s="107"/>
      <c r="LXO571" s="107"/>
      <c r="LXP571" s="107"/>
      <c r="LXQ571" s="107"/>
      <c r="LXR571" s="107"/>
      <c r="LXS571" s="107"/>
      <c r="LXT571" s="107"/>
      <c r="LXU571" s="107"/>
      <c r="LXV571" s="107"/>
      <c r="LXW571" s="107"/>
      <c r="LXX571" s="107"/>
      <c r="LXY571" s="107"/>
      <c r="LXZ571" s="107"/>
      <c r="LYA571" s="107"/>
      <c r="LYB571" s="107"/>
      <c r="LYC571" s="107"/>
      <c r="LYD571" s="107"/>
      <c r="LYE571" s="107"/>
      <c r="LYF571" s="107"/>
      <c r="LYG571" s="107"/>
      <c r="LYH571" s="107"/>
      <c r="LYI571" s="107"/>
      <c r="LYJ571" s="107"/>
      <c r="LYK571" s="107"/>
      <c r="LYL571" s="107"/>
      <c r="LYM571" s="107"/>
      <c r="LYN571" s="107"/>
      <c r="LYO571" s="107"/>
      <c r="LYP571" s="107"/>
      <c r="LYQ571" s="107"/>
      <c r="LYR571" s="107"/>
      <c r="LYS571" s="107"/>
      <c r="LYT571" s="107"/>
      <c r="LYU571" s="107"/>
      <c r="LYV571" s="107"/>
      <c r="LYW571" s="107"/>
      <c r="LYX571" s="107"/>
      <c r="LYY571" s="107"/>
      <c r="LYZ571" s="107"/>
      <c r="LZA571" s="107"/>
      <c r="LZB571" s="107"/>
      <c r="LZC571" s="107"/>
      <c r="LZD571" s="107"/>
      <c r="LZE571" s="107"/>
      <c r="LZF571" s="107"/>
      <c r="LZG571" s="107"/>
      <c r="LZH571" s="107"/>
      <c r="LZI571" s="107"/>
      <c r="LZJ571" s="107"/>
      <c r="LZK571" s="107"/>
      <c r="LZL571" s="107"/>
      <c r="LZM571" s="107"/>
      <c r="LZN571" s="107"/>
      <c r="LZO571" s="107"/>
      <c r="LZP571" s="107"/>
      <c r="LZQ571" s="107"/>
      <c r="LZR571" s="107"/>
      <c r="LZS571" s="107"/>
      <c r="LZT571" s="107"/>
      <c r="LZU571" s="107"/>
      <c r="LZV571" s="107"/>
      <c r="LZW571" s="107"/>
      <c r="LZX571" s="107"/>
      <c r="LZY571" s="107"/>
      <c r="LZZ571" s="107"/>
      <c r="MAA571" s="107"/>
      <c r="MAB571" s="107"/>
      <c r="MAC571" s="107"/>
      <c r="MAD571" s="107"/>
      <c r="MAE571" s="107"/>
      <c r="MAF571" s="107"/>
      <c r="MAG571" s="107"/>
      <c r="MAH571" s="107"/>
      <c r="MAI571" s="107"/>
      <c r="MAJ571" s="107"/>
      <c r="MAK571" s="107"/>
      <c r="MAL571" s="107"/>
      <c r="MAM571" s="107"/>
      <c r="MAN571" s="107"/>
      <c r="MAO571" s="107"/>
      <c r="MAP571" s="107"/>
      <c r="MAQ571" s="107"/>
      <c r="MAR571" s="107"/>
      <c r="MAS571" s="107"/>
      <c r="MAT571" s="107"/>
      <c r="MAU571" s="107"/>
      <c r="MAV571" s="107"/>
      <c r="MAW571" s="107"/>
      <c r="MAX571" s="107"/>
      <c r="MAY571" s="107"/>
      <c r="MAZ571" s="107"/>
      <c r="MBA571" s="107"/>
      <c r="MBB571" s="107"/>
      <c r="MBC571" s="107"/>
      <c r="MBD571" s="107"/>
      <c r="MBE571" s="107"/>
      <c r="MBF571" s="107"/>
      <c r="MBG571" s="107"/>
      <c r="MBH571" s="107"/>
      <c r="MBI571" s="107"/>
      <c r="MBJ571" s="107"/>
      <c r="MBK571" s="107"/>
      <c r="MBL571" s="107"/>
      <c r="MBM571" s="107"/>
      <c r="MBN571" s="107"/>
      <c r="MBO571" s="107"/>
      <c r="MBP571" s="107"/>
      <c r="MBQ571" s="107"/>
      <c r="MBR571" s="107"/>
      <c r="MBS571" s="107"/>
      <c r="MBT571" s="107"/>
      <c r="MBU571" s="107"/>
      <c r="MBV571" s="107"/>
      <c r="MBW571" s="107"/>
      <c r="MBX571" s="107"/>
      <c r="MBY571" s="107"/>
      <c r="MBZ571" s="107"/>
      <c r="MCA571" s="107"/>
      <c r="MCB571" s="107"/>
      <c r="MCC571" s="107"/>
      <c r="MCD571" s="107"/>
      <c r="MCE571" s="107"/>
      <c r="MCF571" s="107"/>
      <c r="MCG571" s="107"/>
      <c r="MCH571" s="107"/>
      <c r="MCI571" s="107"/>
      <c r="MCJ571" s="107"/>
      <c r="MCK571" s="107"/>
      <c r="MCL571" s="107"/>
      <c r="MCM571" s="107"/>
      <c r="MCN571" s="107"/>
      <c r="MCO571" s="107"/>
      <c r="MCP571" s="107"/>
      <c r="MCQ571" s="107"/>
      <c r="MCR571" s="107"/>
      <c r="MCS571" s="107"/>
      <c r="MCT571" s="107"/>
      <c r="MCU571" s="107"/>
      <c r="MCV571" s="107"/>
      <c r="MCW571" s="107"/>
      <c r="MCX571" s="107"/>
      <c r="MCY571" s="107"/>
      <c r="MCZ571" s="107"/>
      <c r="MDA571" s="107"/>
      <c r="MDB571" s="107"/>
      <c r="MDC571" s="107"/>
      <c r="MDD571" s="107"/>
      <c r="MDE571" s="107"/>
      <c r="MDF571" s="107"/>
      <c r="MDG571" s="107"/>
      <c r="MDH571" s="107"/>
      <c r="MDI571" s="107"/>
      <c r="MDJ571" s="107"/>
      <c r="MDK571" s="107"/>
      <c r="MDL571" s="107"/>
      <c r="MDM571" s="107"/>
      <c r="MDN571" s="107"/>
      <c r="MDO571" s="107"/>
      <c r="MDP571" s="107"/>
      <c r="MDQ571" s="107"/>
      <c r="MDR571" s="107"/>
      <c r="MDS571" s="107"/>
      <c r="MDT571" s="107"/>
      <c r="MDU571" s="107"/>
      <c r="MDV571" s="107"/>
      <c r="MDW571" s="107"/>
      <c r="MDX571" s="107"/>
      <c r="MDY571" s="107"/>
      <c r="MDZ571" s="107"/>
      <c r="MEA571" s="107"/>
      <c r="MEB571" s="107"/>
      <c r="MEC571" s="107"/>
      <c r="MED571" s="107"/>
      <c r="MEE571" s="107"/>
      <c r="MEF571" s="107"/>
      <c r="MEG571" s="107"/>
      <c r="MEH571" s="107"/>
      <c r="MEI571" s="107"/>
      <c r="MEJ571" s="107"/>
      <c r="MEK571" s="107"/>
      <c r="MEL571" s="107"/>
      <c r="MEM571" s="107"/>
      <c r="MEN571" s="107"/>
      <c r="MEO571" s="107"/>
      <c r="MEP571" s="107"/>
      <c r="MEQ571" s="107"/>
      <c r="MER571" s="107"/>
      <c r="MES571" s="107"/>
      <c r="MET571" s="107"/>
      <c r="MEU571" s="107"/>
      <c r="MEV571" s="107"/>
      <c r="MEW571" s="107"/>
      <c r="MEX571" s="107"/>
      <c r="MEY571" s="107"/>
      <c r="MEZ571" s="107"/>
      <c r="MFA571" s="107"/>
      <c r="MFB571" s="107"/>
      <c r="MFC571" s="107"/>
      <c r="MFD571" s="107"/>
      <c r="MFE571" s="107"/>
      <c r="MFF571" s="107"/>
      <c r="MFG571" s="107"/>
      <c r="MFH571" s="107"/>
      <c r="MFI571" s="107"/>
      <c r="MFJ571" s="107"/>
      <c r="MFK571" s="107"/>
      <c r="MFL571" s="107"/>
      <c r="MFM571" s="107"/>
      <c r="MFN571" s="107"/>
      <c r="MFO571" s="107"/>
      <c r="MFP571" s="107"/>
      <c r="MFQ571" s="107"/>
      <c r="MFR571" s="107"/>
      <c r="MFS571" s="107"/>
      <c r="MFT571" s="107"/>
      <c r="MFU571" s="107"/>
      <c r="MFV571" s="107"/>
      <c r="MFW571" s="107"/>
      <c r="MFX571" s="107"/>
      <c r="MFY571" s="107"/>
      <c r="MFZ571" s="107"/>
      <c r="MGA571" s="107"/>
      <c r="MGB571" s="107"/>
      <c r="MGC571" s="107"/>
      <c r="MGD571" s="107"/>
      <c r="MGE571" s="107"/>
      <c r="MGF571" s="107"/>
      <c r="MGG571" s="107"/>
      <c r="MGH571" s="107"/>
      <c r="MGI571" s="107"/>
      <c r="MGJ571" s="107"/>
      <c r="MGK571" s="107"/>
      <c r="MGL571" s="107"/>
      <c r="MGM571" s="107"/>
      <c r="MGN571" s="107"/>
      <c r="MGO571" s="107"/>
      <c r="MGP571" s="107"/>
      <c r="MGQ571" s="107"/>
      <c r="MGR571" s="107"/>
      <c r="MGS571" s="107"/>
      <c r="MGT571" s="107"/>
      <c r="MGU571" s="107"/>
      <c r="MGV571" s="107"/>
      <c r="MGW571" s="107"/>
      <c r="MGX571" s="107"/>
      <c r="MGY571" s="107"/>
      <c r="MGZ571" s="107"/>
      <c r="MHA571" s="107"/>
      <c r="MHB571" s="107"/>
      <c r="MHC571" s="107"/>
      <c r="MHD571" s="107"/>
      <c r="MHE571" s="107"/>
      <c r="MHF571" s="107"/>
      <c r="MHG571" s="107"/>
      <c r="MHH571" s="107"/>
      <c r="MHI571" s="107"/>
      <c r="MHJ571" s="107"/>
      <c r="MHK571" s="107"/>
      <c r="MHL571" s="107"/>
      <c r="MHM571" s="107"/>
      <c r="MHN571" s="107"/>
      <c r="MHO571" s="107"/>
      <c r="MHP571" s="107"/>
      <c r="MHQ571" s="107"/>
      <c r="MHR571" s="107"/>
      <c r="MHS571" s="107"/>
      <c r="MHT571" s="107"/>
      <c r="MHU571" s="107"/>
      <c r="MHV571" s="107"/>
      <c r="MHW571" s="107"/>
      <c r="MHX571" s="107"/>
      <c r="MHY571" s="107"/>
      <c r="MHZ571" s="107"/>
      <c r="MIA571" s="107"/>
      <c r="MIB571" s="107"/>
      <c r="MIC571" s="107"/>
      <c r="MID571" s="107"/>
      <c r="MIE571" s="107"/>
      <c r="MIF571" s="107"/>
      <c r="MIG571" s="107"/>
      <c r="MIH571" s="107"/>
      <c r="MII571" s="107"/>
      <c r="MIJ571" s="107"/>
      <c r="MIK571" s="107"/>
      <c r="MIL571" s="107"/>
      <c r="MIM571" s="107"/>
      <c r="MIN571" s="107"/>
      <c r="MIO571" s="107"/>
      <c r="MIP571" s="107"/>
      <c r="MIQ571" s="107"/>
      <c r="MIR571" s="107"/>
      <c r="MIS571" s="107"/>
      <c r="MIT571" s="107"/>
      <c r="MIU571" s="107"/>
      <c r="MIV571" s="107"/>
      <c r="MIW571" s="107"/>
      <c r="MIX571" s="107"/>
      <c r="MIY571" s="107"/>
      <c r="MIZ571" s="107"/>
      <c r="MJA571" s="107"/>
      <c r="MJB571" s="107"/>
      <c r="MJC571" s="107"/>
      <c r="MJD571" s="107"/>
      <c r="MJE571" s="107"/>
      <c r="MJF571" s="107"/>
      <c r="MJG571" s="107"/>
      <c r="MJH571" s="107"/>
      <c r="MJI571" s="107"/>
      <c r="MJJ571" s="107"/>
      <c r="MJK571" s="107"/>
      <c r="MJL571" s="107"/>
      <c r="MJM571" s="107"/>
      <c r="MJN571" s="107"/>
      <c r="MJO571" s="107"/>
      <c r="MJP571" s="107"/>
      <c r="MJQ571" s="107"/>
      <c r="MJR571" s="107"/>
      <c r="MJS571" s="107"/>
      <c r="MJT571" s="107"/>
      <c r="MJU571" s="107"/>
      <c r="MJV571" s="107"/>
      <c r="MJW571" s="107"/>
      <c r="MJX571" s="107"/>
      <c r="MJY571" s="107"/>
      <c r="MJZ571" s="107"/>
      <c r="MKA571" s="107"/>
      <c r="MKB571" s="107"/>
      <c r="MKC571" s="107"/>
      <c r="MKD571" s="107"/>
      <c r="MKE571" s="107"/>
      <c r="MKF571" s="107"/>
      <c r="MKG571" s="107"/>
      <c r="MKH571" s="107"/>
      <c r="MKI571" s="107"/>
      <c r="MKJ571" s="107"/>
      <c r="MKK571" s="107"/>
      <c r="MKL571" s="107"/>
      <c r="MKM571" s="107"/>
      <c r="MKN571" s="107"/>
      <c r="MKO571" s="107"/>
      <c r="MKP571" s="107"/>
      <c r="MKQ571" s="107"/>
      <c r="MKR571" s="107"/>
      <c r="MKS571" s="107"/>
      <c r="MKT571" s="107"/>
      <c r="MKU571" s="107"/>
      <c r="MKV571" s="107"/>
      <c r="MKW571" s="107"/>
      <c r="MKX571" s="107"/>
      <c r="MKY571" s="107"/>
      <c r="MKZ571" s="107"/>
      <c r="MLA571" s="107"/>
      <c r="MLB571" s="107"/>
      <c r="MLC571" s="107"/>
      <c r="MLD571" s="107"/>
      <c r="MLE571" s="107"/>
      <c r="MLF571" s="107"/>
      <c r="MLG571" s="107"/>
      <c r="MLH571" s="107"/>
      <c r="MLI571" s="107"/>
      <c r="MLJ571" s="107"/>
      <c r="MLK571" s="107"/>
      <c r="MLL571" s="107"/>
      <c r="MLM571" s="107"/>
      <c r="MLN571" s="107"/>
      <c r="MLO571" s="107"/>
      <c r="MLP571" s="107"/>
      <c r="MLQ571" s="107"/>
      <c r="MLR571" s="107"/>
      <c r="MLS571" s="107"/>
      <c r="MLT571" s="107"/>
      <c r="MLU571" s="107"/>
      <c r="MLV571" s="107"/>
      <c r="MLW571" s="107"/>
      <c r="MLX571" s="107"/>
      <c r="MLY571" s="107"/>
      <c r="MLZ571" s="107"/>
      <c r="MMA571" s="107"/>
      <c r="MMB571" s="107"/>
      <c r="MMC571" s="107"/>
      <c r="MMD571" s="107"/>
      <c r="MME571" s="107"/>
      <c r="MMF571" s="107"/>
      <c r="MMG571" s="107"/>
      <c r="MMH571" s="107"/>
      <c r="MMI571" s="107"/>
      <c r="MMJ571" s="107"/>
      <c r="MMK571" s="107"/>
      <c r="MML571" s="107"/>
      <c r="MMM571" s="107"/>
      <c r="MMN571" s="107"/>
      <c r="MMO571" s="107"/>
      <c r="MMP571" s="107"/>
      <c r="MMQ571" s="107"/>
      <c r="MMR571" s="107"/>
      <c r="MMS571" s="107"/>
      <c r="MMT571" s="107"/>
      <c r="MMU571" s="107"/>
      <c r="MMV571" s="107"/>
      <c r="MMW571" s="107"/>
      <c r="MMX571" s="107"/>
      <c r="MMY571" s="107"/>
      <c r="MMZ571" s="107"/>
      <c r="MNA571" s="107"/>
      <c r="MNB571" s="107"/>
      <c r="MNC571" s="107"/>
      <c r="MND571" s="107"/>
      <c r="MNE571" s="107"/>
      <c r="MNF571" s="107"/>
      <c r="MNG571" s="107"/>
      <c r="MNH571" s="107"/>
      <c r="MNI571" s="107"/>
      <c r="MNJ571" s="107"/>
      <c r="MNK571" s="107"/>
      <c r="MNL571" s="107"/>
      <c r="MNM571" s="107"/>
      <c r="MNN571" s="107"/>
      <c r="MNO571" s="107"/>
      <c r="MNP571" s="107"/>
      <c r="MNQ571" s="107"/>
      <c r="MNR571" s="107"/>
      <c r="MNS571" s="107"/>
      <c r="MNT571" s="107"/>
      <c r="MNU571" s="107"/>
      <c r="MNV571" s="107"/>
      <c r="MNW571" s="107"/>
      <c r="MNX571" s="107"/>
      <c r="MNY571" s="107"/>
      <c r="MNZ571" s="107"/>
      <c r="MOA571" s="107"/>
      <c r="MOB571" s="107"/>
      <c r="MOC571" s="107"/>
      <c r="MOD571" s="107"/>
      <c r="MOE571" s="107"/>
      <c r="MOF571" s="107"/>
      <c r="MOG571" s="107"/>
      <c r="MOH571" s="107"/>
      <c r="MOI571" s="107"/>
      <c r="MOJ571" s="107"/>
      <c r="MOK571" s="107"/>
      <c r="MOL571" s="107"/>
      <c r="MOM571" s="107"/>
      <c r="MON571" s="107"/>
      <c r="MOO571" s="107"/>
      <c r="MOP571" s="107"/>
      <c r="MOQ571" s="107"/>
      <c r="MOR571" s="107"/>
      <c r="MOS571" s="107"/>
      <c r="MOT571" s="107"/>
      <c r="MOU571" s="107"/>
      <c r="MOV571" s="107"/>
      <c r="MOW571" s="107"/>
      <c r="MOX571" s="107"/>
      <c r="MOY571" s="107"/>
      <c r="MOZ571" s="107"/>
      <c r="MPA571" s="107"/>
      <c r="MPB571" s="107"/>
      <c r="MPC571" s="107"/>
      <c r="MPD571" s="107"/>
      <c r="MPE571" s="107"/>
      <c r="MPF571" s="107"/>
      <c r="MPG571" s="107"/>
      <c r="MPH571" s="107"/>
      <c r="MPI571" s="107"/>
      <c r="MPJ571" s="107"/>
      <c r="MPK571" s="107"/>
      <c r="MPL571" s="107"/>
      <c r="MPM571" s="107"/>
      <c r="MPN571" s="107"/>
      <c r="MPO571" s="107"/>
      <c r="MPP571" s="107"/>
      <c r="MPQ571" s="107"/>
      <c r="MPR571" s="107"/>
      <c r="MPS571" s="107"/>
      <c r="MPT571" s="107"/>
      <c r="MPU571" s="107"/>
      <c r="MPV571" s="107"/>
      <c r="MPW571" s="107"/>
      <c r="MPX571" s="107"/>
      <c r="MPY571" s="107"/>
      <c r="MPZ571" s="107"/>
      <c r="MQA571" s="107"/>
      <c r="MQB571" s="107"/>
      <c r="MQC571" s="107"/>
      <c r="MQD571" s="107"/>
      <c r="MQE571" s="107"/>
      <c r="MQF571" s="107"/>
      <c r="MQG571" s="107"/>
      <c r="MQH571" s="107"/>
      <c r="MQI571" s="107"/>
      <c r="MQJ571" s="107"/>
      <c r="MQK571" s="107"/>
      <c r="MQL571" s="107"/>
      <c r="MQM571" s="107"/>
      <c r="MQN571" s="107"/>
      <c r="MQO571" s="107"/>
      <c r="MQP571" s="107"/>
      <c r="MQQ571" s="107"/>
      <c r="MQR571" s="107"/>
      <c r="MQS571" s="107"/>
      <c r="MQT571" s="107"/>
      <c r="MQU571" s="107"/>
      <c r="MQV571" s="107"/>
      <c r="MQW571" s="107"/>
      <c r="MQX571" s="107"/>
      <c r="MQY571" s="107"/>
      <c r="MQZ571" s="107"/>
      <c r="MRA571" s="107"/>
      <c r="MRB571" s="107"/>
      <c r="MRC571" s="107"/>
      <c r="MRD571" s="107"/>
      <c r="MRE571" s="107"/>
      <c r="MRF571" s="107"/>
      <c r="MRG571" s="107"/>
      <c r="MRH571" s="107"/>
      <c r="MRI571" s="107"/>
      <c r="MRJ571" s="107"/>
      <c r="MRK571" s="107"/>
      <c r="MRL571" s="107"/>
      <c r="MRM571" s="107"/>
      <c r="MRN571" s="107"/>
      <c r="MRO571" s="107"/>
      <c r="MRP571" s="107"/>
      <c r="MRQ571" s="107"/>
      <c r="MRR571" s="107"/>
      <c r="MRS571" s="107"/>
      <c r="MRT571" s="107"/>
      <c r="MRU571" s="107"/>
      <c r="MRV571" s="107"/>
      <c r="MRW571" s="107"/>
      <c r="MRX571" s="107"/>
      <c r="MRY571" s="107"/>
      <c r="MRZ571" s="107"/>
      <c r="MSA571" s="107"/>
      <c r="MSB571" s="107"/>
      <c r="MSC571" s="107"/>
      <c r="MSD571" s="107"/>
      <c r="MSE571" s="107"/>
      <c r="MSF571" s="107"/>
      <c r="MSG571" s="107"/>
      <c r="MSH571" s="107"/>
      <c r="MSI571" s="107"/>
      <c r="MSJ571" s="107"/>
      <c r="MSK571" s="107"/>
      <c r="MSL571" s="107"/>
      <c r="MSM571" s="107"/>
      <c r="MSN571" s="107"/>
      <c r="MSO571" s="107"/>
      <c r="MSP571" s="107"/>
      <c r="MSQ571" s="107"/>
      <c r="MSR571" s="107"/>
      <c r="MSS571" s="107"/>
      <c r="MST571" s="107"/>
      <c r="MSU571" s="107"/>
      <c r="MSV571" s="107"/>
      <c r="MSW571" s="107"/>
      <c r="MSX571" s="107"/>
      <c r="MSY571" s="107"/>
      <c r="MSZ571" s="107"/>
      <c r="MTA571" s="107"/>
      <c r="MTB571" s="107"/>
      <c r="MTC571" s="107"/>
      <c r="MTD571" s="107"/>
      <c r="MTE571" s="107"/>
      <c r="MTF571" s="107"/>
      <c r="MTG571" s="107"/>
      <c r="MTH571" s="107"/>
      <c r="MTI571" s="107"/>
      <c r="MTJ571" s="107"/>
      <c r="MTK571" s="107"/>
      <c r="MTL571" s="107"/>
      <c r="MTM571" s="107"/>
      <c r="MTN571" s="107"/>
      <c r="MTO571" s="107"/>
      <c r="MTP571" s="107"/>
      <c r="MTQ571" s="107"/>
      <c r="MTR571" s="107"/>
      <c r="MTS571" s="107"/>
      <c r="MTT571" s="107"/>
      <c r="MTU571" s="107"/>
      <c r="MTV571" s="107"/>
      <c r="MTW571" s="107"/>
      <c r="MTX571" s="107"/>
      <c r="MTY571" s="107"/>
      <c r="MTZ571" s="107"/>
      <c r="MUA571" s="107"/>
      <c r="MUB571" s="107"/>
      <c r="MUC571" s="107"/>
      <c r="MUD571" s="107"/>
      <c r="MUE571" s="107"/>
      <c r="MUF571" s="107"/>
      <c r="MUG571" s="107"/>
      <c r="MUH571" s="107"/>
      <c r="MUI571" s="107"/>
      <c r="MUJ571" s="107"/>
      <c r="MUK571" s="107"/>
      <c r="MUL571" s="107"/>
      <c r="MUM571" s="107"/>
      <c r="MUN571" s="107"/>
      <c r="MUO571" s="107"/>
      <c r="MUP571" s="107"/>
      <c r="MUQ571" s="107"/>
      <c r="MUR571" s="107"/>
      <c r="MUS571" s="107"/>
      <c r="MUT571" s="107"/>
      <c r="MUU571" s="107"/>
      <c r="MUV571" s="107"/>
      <c r="MUW571" s="107"/>
      <c r="MUX571" s="107"/>
      <c r="MUY571" s="107"/>
      <c r="MUZ571" s="107"/>
      <c r="MVA571" s="107"/>
      <c r="MVB571" s="107"/>
      <c r="MVC571" s="107"/>
      <c r="MVD571" s="107"/>
      <c r="MVE571" s="107"/>
      <c r="MVF571" s="107"/>
      <c r="MVG571" s="107"/>
      <c r="MVH571" s="107"/>
      <c r="MVI571" s="107"/>
      <c r="MVJ571" s="107"/>
      <c r="MVK571" s="107"/>
      <c r="MVL571" s="107"/>
      <c r="MVM571" s="107"/>
      <c r="MVN571" s="107"/>
      <c r="MVO571" s="107"/>
      <c r="MVP571" s="107"/>
      <c r="MVQ571" s="107"/>
      <c r="MVR571" s="107"/>
      <c r="MVS571" s="107"/>
      <c r="MVT571" s="107"/>
      <c r="MVU571" s="107"/>
      <c r="MVV571" s="107"/>
      <c r="MVW571" s="107"/>
      <c r="MVX571" s="107"/>
      <c r="MVY571" s="107"/>
      <c r="MVZ571" s="107"/>
      <c r="MWA571" s="107"/>
      <c r="MWB571" s="107"/>
      <c r="MWC571" s="107"/>
      <c r="MWD571" s="107"/>
      <c r="MWE571" s="107"/>
      <c r="MWF571" s="107"/>
      <c r="MWG571" s="107"/>
      <c r="MWH571" s="107"/>
      <c r="MWI571" s="107"/>
      <c r="MWJ571" s="107"/>
      <c r="MWK571" s="107"/>
      <c r="MWL571" s="107"/>
      <c r="MWM571" s="107"/>
      <c r="MWN571" s="107"/>
      <c r="MWO571" s="107"/>
      <c r="MWP571" s="107"/>
      <c r="MWQ571" s="107"/>
      <c r="MWR571" s="107"/>
      <c r="MWS571" s="107"/>
      <c r="MWT571" s="107"/>
      <c r="MWU571" s="107"/>
      <c r="MWV571" s="107"/>
      <c r="MWW571" s="107"/>
      <c r="MWX571" s="107"/>
      <c r="MWY571" s="107"/>
      <c r="MWZ571" s="107"/>
      <c r="MXA571" s="107"/>
      <c r="MXB571" s="107"/>
      <c r="MXC571" s="107"/>
      <c r="MXD571" s="107"/>
      <c r="MXE571" s="107"/>
      <c r="MXF571" s="107"/>
      <c r="MXG571" s="107"/>
      <c r="MXH571" s="107"/>
      <c r="MXI571" s="107"/>
      <c r="MXJ571" s="107"/>
      <c r="MXK571" s="107"/>
      <c r="MXL571" s="107"/>
      <c r="MXM571" s="107"/>
      <c r="MXN571" s="107"/>
      <c r="MXO571" s="107"/>
      <c r="MXP571" s="107"/>
      <c r="MXQ571" s="107"/>
      <c r="MXR571" s="107"/>
      <c r="MXS571" s="107"/>
      <c r="MXT571" s="107"/>
      <c r="MXU571" s="107"/>
      <c r="MXV571" s="107"/>
      <c r="MXW571" s="107"/>
      <c r="MXX571" s="107"/>
      <c r="MXY571" s="107"/>
      <c r="MXZ571" s="107"/>
      <c r="MYA571" s="107"/>
      <c r="MYB571" s="107"/>
      <c r="MYC571" s="107"/>
      <c r="MYD571" s="107"/>
      <c r="MYE571" s="107"/>
      <c r="MYF571" s="107"/>
      <c r="MYG571" s="107"/>
      <c r="MYH571" s="107"/>
      <c r="MYI571" s="107"/>
      <c r="MYJ571" s="107"/>
      <c r="MYK571" s="107"/>
      <c r="MYL571" s="107"/>
      <c r="MYM571" s="107"/>
      <c r="MYN571" s="107"/>
      <c r="MYO571" s="107"/>
      <c r="MYP571" s="107"/>
      <c r="MYQ571" s="107"/>
      <c r="MYR571" s="107"/>
      <c r="MYS571" s="107"/>
      <c r="MYT571" s="107"/>
      <c r="MYU571" s="107"/>
      <c r="MYV571" s="107"/>
      <c r="MYW571" s="107"/>
      <c r="MYX571" s="107"/>
      <c r="MYY571" s="107"/>
      <c r="MYZ571" s="107"/>
      <c r="MZA571" s="107"/>
      <c r="MZB571" s="107"/>
      <c r="MZC571" s="107"/>
      <c r="MZD571" s="107"/>
      <c r="MZE571" s="107"/>
      <c r="MZF571" s="107"/>
      <c r="MZG571" s="107"/>
      <c r="MZH571" s="107"/>
      <c r="MZI571" s="107"/>
      <c r="MZJ571" s="107"/>
      <c r="MZK571" s="107"/>
      <c r="MZL571" s="107"/>
      <c r="MZM571" s="107"/>
      <c r="MZN571" s="107"/>
      <c r="MZO571" s="107"/>
      <c r="MZP571" s="107"/>
      <c r="MZQ571" s="107"/>
      <c r="MZR571" s="107"/>
      <c r="MZS571" s="107"/>
      <c r="MZT571" s="107"/>
      <c r="MZU571" s="107"/>
      <c r="MZV571" s="107"/>
      <c r="MZW571" s="107"/>
      <c r="MZX571" s="107"/>
      <c r="MZY571" s="107"/>
      <c r="MZZ571" s="107"/>
      <c r="NAA571" s="107"/>
      <c r="NAB571" s="107"/>
      <c r="NAC571" s="107"/>
      <c r="NAD571" s="107"/>
      <c r="NAE571" s="107"/>
      <c r="NAF571" s="107"/>
      <c r="NAG571" s="107"/>
      <c r="NAH571" s="107"/>
      <c r="NAI571" s="107"/>
      <c r="NAJ571" s="107"/>
      <c r="NAK571" s="107"/>
      <c r="NAL571" s="107"/>
      <c r="NAM571" s="107"/>
      <c r="NAN571" s="107"/>
      <c r="NAO571" s="107"/>
      <c r="NAP571" s="107"/>
      <c r="NAQ571" s="107"/>
      <c r="NAR571" s="107"/>
      <c r="NAS571" s="107"/>
      <c r="NAT571" s="107"/>
      <c r="NAU571" s="107"/>
      <c r="NAV571" s="107"/>
      <c r="NAW571" s="107"/>
      <c r="NAX571" s="107"/>
      <c r="NAY571" s="107"/>
      <c r="NAZ571" s="107"/>
      <c r="NBA571" s="107"/>
      <c r="NBB571" s="107"/>
      <c r="NBC571" s="107"/>
      <c r="NBD571" s="107"/>
      <c r="NBE571" s="107"/>
      <c r="NBF571" s="107"/>
      <c r="NBG571" s="107"/>
      <c r="NBH571" s="107"/>
      <c r="NBI571" s="107"/>
      <c r="NBJ571" s="107"/>
      <c r="NBK571" s="107"/>
      <c r="NBL571" s="107"/>
      <c r="NBM571" s="107"/>
      <c r="NBN571" s="107"/>
      <c r="NBO571" s="107"/>
      <c r="NBP571" s="107"/>
      <c r="NBQ571" s="107"/>
      <c r="NBR571" s="107"/>
      <c r="NBS571" s="107"/>
      <c r="NBT571" s="107"/>
      <c r="NBU571" s="107"/>
      <c r="NBV571" s="107"/>
      <c r="NBW571" s="107"/>
      <c r="NBX571" s="107"/>
      <c r="NBY571" s="107"/>
      <c r="NBZ571" s="107"/>
      <c r="NCA571" s="107"/>
      <c r="NCB571" s="107"/>
      <c r="NCC571" s="107"/>
      <c r="NCD571" s="107"/>
      <c r="NCE571" s="107"/>
      <c r="NCF571" s="107"/>
      <c r="NCG571" s="107"/>
      <c r="NCH571" s="107"/>
      <c r="NCI571" s="107"/>
      <c r="NCJ571" s="107"/>
      <c r="NCK571" s="107"/>
      <c r="NCL571" s="107"/>
      <c r="NCM571" s="107"/>
      <c r="NCN571" s="107"/>
      <c r="NCO571" s="107"/>
      <c r="NCP571" s="107"/>
      <c r="NCQ571" s="107"/>
      <c r="NCR571" s="107"/>
      <c r="NCS571" s="107"/>
      <c r="NCT571" s="107"/>
      <c r="NCU571" s="107"/>
      <c r="NCV571" s="107"/>
      <c r="NCW571" s="107"/>
      <c r="NCX571" s="107"/>
      <c r="NCY571" s="107"/>
      <c r="NCZ571" s="107"/>
      <c r="NDA571" s="107"/>
      <c r="NDB571" s="107"/>
      <c r="NDC571" s="107"/>
      <c r="NDD571" s="107"/>
      <c r="NDE571" s="107"/>
      <c r="NDF571" s="107"/>
      <c r="NDG571" s="107"/>
      <c r="NDH571" s="107"/>
      <c r="NDI571" s="107"/>
      <c r="NDJ571" s="107"/>
      <c r="NDK571" s="107"/>
      <c r="NDL571" s="107"/>
      <c r="NDM571" s="107"/>
      <c r="NDN571" s="107"/>
      <c r="NDO571" s="107"/>
      <c r="NDP571" s="107"/>
      <c r="NDQ571" s="107"/>
      <c r="NDR571" s="107"/>
      <c r="NDS571" s="107"/>
      <c r="NDT571" s="107"/>
      <c r="NDU571" s="107"/>
      <c r="NDV571" s="107"/>
      <c r="NDW571" s="107"/>
      <c r="NDX571" s="107"/>
      <c r="NDY571" s="107"/>
      <c r="NDZ571" s="107"/>
      <c r="NEA571" s="107"/>
      <c r="NEB571" s="107"/>
      <c r="NEC571" s="107"/>
      <c r="NED571" s="107"/>
      <c r="NEE571" s="107"/>
      <c r="NEF571" s="107"/>
      <c r="NEG571" s="107"/>
      <c r="NEH571" s="107"/>
      <c r="NEI571" s="107"/>
      <c r="NEJ571" s="107"/>
      <c r="NEK571" s="107"/>
      <c r="NEL571" s="107"/>
      <c r="NEM571" s="107"/>
      <c r="NEN571" s="107"/>
      <c r="NEO571" s="107"/>
      <c r="NEP571" s="107"/>
      <c r="NEQ571" s="107"/>
      <c r="NER571" s="107"/>
      <c r="NES571" s="107"/>
      <c r="NET571" s="107"/>
      <c r="NEU571" s="107"/>
      <c r="NEV571" s="107"/>
      <c r="NEW571" s="107"/>
      <c r="NEX571" s="107"/>
      <c r="NEY571" s="107"/>
      <c r="NEZ571" s="107"/>
      <c r="NFA571" s="107"/>
      <c r="NFB571" s="107"/>
      <c r="NFC571" s="107"/>
      <c r="NFD571" s="107"/>
      <c r="NFE571" s="107"/>
      <c r="NFF571" s="107"/>
      <c r="NFG571" s="107"/>
      <c r="NFH571" s="107"/>
      <c r="NFI571" s="107"/>
      <c r="NFJ571" s="107"/>
      <c r="NFK571" s="107"/>
      <c r="NFL571" s="107"/>
      <c r="NFM571" s="107"/>
      <c r="NFN571" s="107"/>
      <c r="NFO571" s="107"/>
      <c r="NFP571" s="107"/>
      <c r="NFQ571" s="107"/>
      <c r="NFR571" s="107"/>
      <c r="NFS571" s="107"/>
      <c r="NFT571" s="107"/>
      <c r="NFU571" s="107"/>
      <c r="NFV571" s="107"/>
      <c r="NFW571" s="107"/>
      <c r="NFX571" s="107"/>
      <c r="NFY571" s="107"/>
      <c r="NFZ571" s="107"/>
      <c r="NGA571" s="107"/>
      <c r="NGB571" s="107"/>
      <c r="NGC571" s="107"/>
      <c r="NGD571" s="107"/>
      <c r="NGE571" s="107"/>
      <c r="NGF571" s="107"/>
      <c r="NGG571" s="107"/>
      <c r="NGH571" s="107"/>
      <c r="NGI571" s="107"/>
      <c r="NGJ571" s="107"/>
      <c r="NGK571" s="107"/>
      <c r="NGL571" s="107"/>
      <c r="NGM571" s="107"/>
      <c r="NGN571" s="107"/>
      <c r="NGO571" s="107"/>
      <c r="NGP571" s="107"/>
      <c r="NGQ571" s="107"/>
      <c r="NGR571" s="107"/>
      <c r="NGS571" s="107"/>
      <c r="NGT571" s="107"/>
      <c r="NGU571" s="107"/>
      <c r="NGV571" s="107"/>
      <c r="NGW571" s="107"/>
      <c r="NGX571" s="107"/>
      <c r="NGY571" s="107"/>
      <c r="NGZ571" s="107"/>
      <c r="NHA571" s="107"/>
      <c r="NHB571" s="107"/>
      <c r="NHC571" s="107"/>
      <c r="NHD571" s="107"/>
      <c r="NHE571" s="107"/>
      <c r="NHF571" s="107"/>
      <c r="NHG571" s="107"/>
      <c r="NHH571" s="107"/>
      <c r="NHI571" s="107"/>
      <c r="NHJ571" s="107"/>
      <c r="NHK571" s="107"/>
      <c r="NHL571" s="107"/>
      <c r="NHM571" s="107"/>
      <c r="NHN571" s="107"/>
      <c r="NHO571" s="107"/>
      <c r="NHP571" s="107"/>
      <c r="NHQ571" s="107"/>
      <c r="NHR571" s="107"/>
      <c r="NHS571" s="107"/>
      <c r="NHT571" s="107"/>
      <c r="NHU571" s="107"/>
      <c r="NHV571" s="107"/>
      <c r="NHW571" s="107"/>
      <c r="NHX571" s="107"/>
      <c r="NHY571" s="107"/>
      <c r="NHZ571" s="107"/>
      <c r="NIA571" s="107"/>
      <c r="NIB571" s="107"/>
      <c r="NIC571" s="107"/>
      <c r="NID571" s="107"/>
      <c r="NIE571" s="107"/>
      <c r="NIF571" s="107"/>
      <c r="NIG571" s="107"/>
      <c r="NIH571" s="107"/>
      <c r="NII571" s="107"/>
      <c r="NIJ571" s="107"/>
      <c r="NIK571" s="107"/>
      <c r="NIL571" s="107"/>
      <c r="NIM571" s="107"/>
      <c r="NIN571" s="107"/>
      <c r="NIO571" s="107"/>
      <c r="NIP571" s="107"/>
      <c r="NIQ571" s="107"/>
      <c r="NIR571" s="107"/>
      <c r="NIS571" s="107"/>
      <c r="NIT571" s="107"/>
      <c r="NIU571" s="107"/>
      <c r="NIV571" s="107"/>
      <c r="NIW571" s="107"/>
      <c r="NIX571" s="107"/>
      <c r="NIY571" s="107"/>
      <c r="NIZ571" s="107"/>
      <c r="NJA571" s="107"/>
      <c r="NJB571" s="107"/>
      <c r="NJC571" s="107"/>
      <c r="NJD571" s="107"/>
      <c r="NJE571" s="107"/>
      <c r="NJF571" s="107"/>
      <c r="NJG571" s="107"/>
      <c r="NJH571" s="107"/>
      <c r="NJI571" s="107"/>
      <c r="NJJ571" s="107"/>
      <c r="NJK571" s="107"/>
      <c r="NJL571" s="107"/>
      <c r="NJM571" s="107"/>
      <c r="NJN571" s="107"/>
      <c r="NJO571" s="107"/>
      <c r="NJP571" s="107"/>
      <c r="NJQ571" s="107"/>
      <c r="NJR571" s="107"/>
      <c r="NJS571" s="107"/>
      <c r="NJT571" s="107"/>
      <c r="NJU571" s="107"/>
      <c r="NJV571" s="107"/>
      <c r="NJW571" s="107"/>
      <c r="NJX571" s="107"/>
      <c r="NJY571" s="107"/>
      <c r="NJZ571" s="107"/>
      <c r="NKA571" s="107"/>
      <c r="NKB571" s="107"/>
      <c r="NKC571" s="107"/>
      <c r="NKD571" s="107"/>
      <c r="NKE571" s="107"/>
      <c r="NKF571" s="107"/>
      <c r="NKG571" s="107"/>
      <c r="NKH571" s="107"/>
      <c r="NKI571" s="107"/>
      <c r="NKJ571" s="107"/>
      <c r="NKK571" s="107"/>
      <c r="NKL571" s="107"/>
      <c r="NKM571" s="107"/>
      <c r="NKN571" s="107"/>
      <c r="NKO571" s="107"/>
      <c r="NKP571" s="107"/>
      <c r="NKQ571" s="107"/>
      <c r="NKR571" s="107"/>
      <c r="NKS571" s="107"/>
      <c r="NKT571" s="107"/>
      <c r="NKU571" s="107"/>
      <c r="NKV571" s="107"/>
      <c r="NKW571" s="107"/>
      <c r="NKX571" s="107"/>
      <c r="NKY571" s="107"/>
      <c r="NKZ571" s="107"/>
      <c r="NLA571" s="107"/>
      <c r="NLB571" s="107"/>
      <c r="NLC571" s="107"/>
      <c r="NLD571" s="107"/>
      <c r="NLE571" s="107"/>
      <c r="NLF571" s="107"/>
      <c r="NLG571" s="107"/>
      <c r="NLH571" s="107"/>
      <c r="NLI571" s="107"/>
      <c r="NLJ571" s="107"/>
      <c r="NLK571" s="107"/>
      <c r="NLL571" s="107"/>
      <c r="NLM571" s="107"/>
      <c r="NLN571" s="107"/>
      <c r="NLO571" s="107"/>
      <c r="NLP571" s="107"/>
      <c r="NLQ571" s="107"/>
      <c r="NLR571" s="107"/>
      <c r="NLS571" s="107"/>
      <c r="NLT571" s="107"/>
      <c r="NLU571" s="107"/>
      <c r="NLV571" s="107"/>
      <c r="NLW571" s="107"/>
      <c r="NLX571" s="107"/>
      <c r="NLY571" s="107"/>
      <c r="NLZ571" s="107"/>
      <c r="NMA571" s="107"/>
      <c r="NMB571" s="107"/>
      <c r="NMC571" s="107"/>
      <c r="NMD571" s="107"/>
      <c r="NME571" s="107"/>
      <c r="NMF571" s="107"/>
      <c r="NMG571" s="107"/>
      <c r="NMH571" s="107"/>
      <c r="NMI571" s="107"/>
      <c r="NMJ571" s="107"/>
      <c r="NMK571" s="107"/>
      <c r="NML571" s="107"/>
      <c r="NMM571" s="107"/>
      <c r="NMN571" s="107"/>
      <c r="NMO571" s="107"/>
      <c r="NMP571" s="107"/>
      <c r="NMQ571" s="107"/>
      <c r="NMR571" s="107"/>
      <c r="NMS571" s="107"/>
      <c r="NMT571" s="107"/>
      <c r="NMU571" s="107"/>
      <c r="NMV571" s="107"/>
      <c r="NMW571" s="107"/>
      <c r="NMX571" s="107"/>
      <c r="NMY571" s="107"/>
      <c r="NMZ571" s="107"/>
      <c r="NNA571" s="107"/>
      <c r="NNB571" s="107"/>
      <c r="NNC571" s="107"/>
      <c r="NND571" s="107"/>
      <c r="NNE571" s="107"/>
      <c r="NNF571" s="107"/>
      <c r="NNG571" s="107"/>
      <c r="NNH571" s="107"/>
      <c r="NNI571" s="107"/>
      <c r="NNJ571" s="107"/>
      <c r="NNK571" s="107"/>
      <c r="NNL571" s="107"/>
      <c r="NNM571" s="107"/>
      <c r="NNN571" s="107"/>
      <c r="NNO571" s="107"/>
      <c r="NNP571" s="107"/>
      <c r="NNQ571" s="107"/>
      <c r="NNR571" s="107"/>
      <c r="NNS571" s="107"/>
      <c r="NNT571" s="107"/>
      <c r="NNU571" s="107"/>
      <c r="NNV571" s="107"/>
      <c r="NNW571" s="107"/>
      <c r="NNX571" s="107"/>
      <c r="NNY571" s="107"/>
      <c r="NNZ571" s="107"/>
      <c r="NOA571" s="107"/>
      <c r="NOB571" s="107"/>
      <c r="NOC571" s="107"/>
      <c r="NOD571" s="107"/>
      <c r="NOE571" s="107"/>
      <c r="NOF571" s="107"/>
      <c r="NOG571" s="107"/>
      <c r="NOH571" s="107"/>
      <c r="NOI571" s="107"/>
      <c r="NOJ571" s="107"/>
      <c r="NOK571" s="107"/>
      <c r="NOL571" s="107"/>
      <c r="NOM571" s="107"/>
      <c r="NON571" s="107"/>
      <c r="NOO571" s="107"/>
      <c r="NOP571" s="107"/>
      <c r="NOQ571" s="107"/>
      <c r="NOR571" s="107"/>
      <c r="NOS571" s="107"/>
      <c r="NOT571" s="107"/>
      <c r="NOU571" s="107"/>
      <c r="NOV571" s="107"/>
      <c r="NOW571" s="107"/>
      <c r="NOX571" s="107"/>
      <c r="NOY571" s="107"/>
      <c r="NOZ571" s="107"/>
      <c r="NPA571" s="107"/>
      <c r="NPB571" s="107"/>
      <c r="NPC571" s="107"/>
      <c r="NPD571" s="107"/>
      <c r="NPE571" s="107"/>
      <c r="NPF571" s="107"/>
      <c r="NPG571" s="107"/>
      <c r="NPH571" s="107"/>
      <c r="NPI571" s="107"/>
      <c r="NPJ571" s="107"/>
      <c r="NPK571" s="107"/>
      <c r="NPL571" s="107"/>
      <c r="NPM571" s="107"/>
      <c r="NPN571" s="107"/>
      <c r="NPO571" s="107"/>
      <c r="NPP571" s="107"/>
      <c r="NPQ571" s="107"/>
      <c r="NPR571" s="107"/>
      <c r="NPS571" s="107"/>
      <c r="NPT571" s="107"/>
      <c r="NPU571" s="107"/>
      <c r="NPV571" s="107"/>
      <c r="NPW571" s="107"/>
      <c r="NPX571" s="107"/>
      <c r="NPY571" s="107"/>
      <c r="NPZ571" s="107"/>
      <c r="NQA571" s="107"/>
      <c r="NQB571" s="107"/>
      <c r="NQC571" s="107"/>
      <c r="NQD571" s="107"/>
      <c r="NQE571" s="107"/>
      <c r="NQF571" s="107"/>
      <c r="NQG571" s="107"/>
      <c r="NQH571" s="107"/>
      <c r="NQI571" s="107"/>
      <c r="NQJ571" s="107"/>
      <c r="NQK571" s="107"/>
      <c r="NQL571" s="107"/>
      <c r="NQM571" s="107"/>
      <c r="NQN571" s="107"/>
      <c r="NQO571" s="107"/>
      <c r="NQP571" s="107"/>
      <c r="NQQ571" s="107"/>
      <c r="NQR571" s="107"/>
      <c r="NQS571" s="107"/>
      <c r="NQT571" s="107"/>
      <c r="NQU571" s="107"/>
      <c r="NQV571" s="107"/>
      <c r="NQW571" s="107"/>
      <c r="NQX571" s="107"/>
      <c r="NQY571" s="107"/>
      <c r="NQZ571" s="107"/>
      <c r="NRA571" s="107"/>
      <c r="NRB571" s="107"/>
      <c r="NRC571" s="107"/>
      <c r="NRD571" s="107"/>
      <c r="NRE571" s="107"/>
      <c r="NRF571" s="107"/>
      <c r="NRG571" s="107"/>
      <c r="NRH571" s="107"/>
      <c r="NRI571" s="107"/>
      <c r="NRJ571" s="107"/>
      <c r="NRK571" s="107"/>
      <c r="NRL571" s="107"/>
      <c r="NRM571" s="107"/>
      <c r="NRN571" s="107"/>
      <c r="NRO571" s="107"/>
      <c r="NRP571" s="107"/>
      <c r="NRQ571" s="107"/>
      <c r="NRR571" s="107"/>
      <c r="NRS571" s="107"/>
      <c r="NRT571" s="107"/>
      <c r="NRU571" s="107"/>
      <c r="NRV571" s="107"/>
      <c r="NRW571" s="107"/>
      <c r="NRX571" s="107"/>
      <c r="NRY571" s="107"/>
      <c r="NRZ571" s="107"/>
      <c r="NSA571" s="107"/>
      <c r="NSB571" s="107"/>
      <c r="NSC571" s="107"/>
      <c r="NSD571" s="107"/>
      <c r="NSE571" s="107"/>
      <c r="NSF571" s="107"/>
      <c r="NSG571" s="107"/>
      <c r="NSH571" s="107"/>
      <c r="NSI571" s="107"/>
      <c r="NSJ571" s="107"/>
      <c r="NSK571" s="107"/>
      <c r="NSL571" s="107"/>
      <c r="NSM571" s="107"/>
      <c r="NSN571" s="107"/>
      <c r="NSO571" s="107"/>
      <c r="NSP571" s="107"/>
      <c r="NSQ571" s="107"/>
      <c r="NSR571" s="107"/>
      <c r="NSS571" s="107"/>
      <c r="NST571" s="107"/>
      <c r="NSU571" s="107"/>
      <c r="NSV571" s="107"/>
      <c r="NSW571" s="107"/>
      <c r="NSX571" s="107"/>
      <c r="NSY571" s="107"/>
      <c r="NSZ571" s="107"/>
      <c r="NTA571" s="107"/>
      <c r="NTB571" s="107"/>
      <c r="NTC571" s="107"/>
      <c r="NTD571" s="107"/>
      <c r="NTE571" s="107"/>
      <c r="NTF571" s="107"/>
      <c r="NTG571" s="107"/>
      <c r="NTH571" s="107"/>
      <c r="NTI571" s="107"/>
      <c r="NTJ571" s="107"/>
      <c r="NTK571" s="107"/>
      <c r="NTL571" s="107"/>
      <c r="NTM571" s="107"/>
      <c r="NTN571" s="107"/>
      <c r="NTO571" s="107"/>
      <c r="NTP571" s="107"/>
      <c r="NTQ571" s="107"/>
      <c r="NTR571" s="107"/>
      <c r="NTS571" s="107"/>
      <c r="NTT571" s="107"/>
      <c r="NTU571" s="107"/>
      <c r="NTV571" s="107"/>
      <c r="NTW571" s="107"/>
      <c r="NTX571" s="107"/>
      <c r="NTY571" s="107"/>
      <c r="NTZ571" s="107"/>
      <c r="NUA571" s="107"/>
      <c r="NUB571" s="107"/>
      <c r="NUC571" s="107"/>
      <c r="NUD571" s="107"/>
      <c r="NUE571" s="107"/>
      <c r="NUF571" s="107"/>
      <c r="NUG571" s="107"/>
      <c r="NUH571" s="107"/>
      <c r="NUI571" s="107"/>
      <c r="NUJ571" s="107"/>
      <c r="NUK571" s="107"/>
      <c r="NUL571" s="107"/>
      <c r="NUM571" s="107"/>
      <c r="NUN571" s="107"/>
      <c r="NUO571" s="107"/>
      <c r="NUP571" s="107"/>
      <c r="NUQ571" s="107"/>
      <c r="NUR571" s="107"/>
      <c r="NUS571" s="107"/>
      <c r="NUT571" s="107"/>
      <c r="NUU571" s="107"/>
      <c r="NUV571" s="107"/>
      <c r="NUW571" s="107"/>
      <c r="NUX571" s="107"/>
      <c r="NUY571" s="107"/>
      <c r="NUZ571" s="107"/>
      <c r="NVA571" s="107"/>
      <c r="NVB571" s="107"/>
      <c r="NVC571" s="107"/>
      <c r="NVD571" s="107"/>
      <c r="NVE571" s="107"/>
      <c r="NVF571" s="107"/>
      <c r="NVG571" s="107"/>
      <c r="NVH571" s="107"/>
      <c r="NVI571" s="107"/>
      <c r="NVJ571" s="107"/>
      <c r="NVK571" s="107"/>
      <c r="NVL571" s="107"/>
      <c r="NVM571" s="107"/>
      <c r="NVN571" s="107"/>
      <c r="NVO571" s="107"/>
      <c r="NVP571" s="107"/>
      <c r="NVQ571" s="107"/>
      <c r="NVR571" s="107"/>
      <c r="NVS571" s="107"/>
      <c r="NVT571" s="107"/>
      <c r="NVU571" s="107"/>
      <c r="NVV571" s="107"/>
      <c r="NVW571" s="107"/>
      <c r="NVX571" s="107"/>
      <c r="NVY571" s="107"/>
      <c r="NVZ571" s="107"/>
      <c r="NWA571" s="107"/>
      <c r="NWB571" s="107"/>
      <c r="NWC571" s="107"/>
      <c r="NWD571" s="107"/>
      <c r="NWE571" s="107"/>
      <c r="NWF571" s="107"/>
      <c r="NWG571" s="107"/>
      <c r="NWH571" s="107"/>
      <c r="NWI571" s="107"/>
      <c r="NWJ571" s="107"/>
      <c r="NWK571" s="107"/>
      <c r="NWL571" s="107"/>
      <c r="NWM571" s="107"/>
      <c r="NWN571" s="107"/>
      <c r="NWO571" s="107"/>
      <c r="NWP571" s="107"/>
      <c r="NWQ571" s="107"/>
      <c r="NWR571" s="107"/>
      <c r="NWS571" s="107"/>
      <c r="NWT571" s="107"/>
      <c r="NWU571" s="107"/>
      <c r="NWV571" s="107"/>
      <c r="NWW571" s="107"/>
      <c r="NWX571" s="107"/>
      <c r="NWY571" s="107"/>
      <c r="NWZ571" s="107"/>
      <c r="NXA571" s="107"/>
      <c r="NXB571" s="107"/>
      <c r="NXC571" s="107"/>
      <c r="NXD571" s="107"/>
      <c r="NXE571" s="107"/>
      <c r="NXF571" s="107"/>
      <c r="NXG571" s="107"/>
      <c r="NXH571" s="107"/>
      <c r="NXI571" s="107"/>
      <c r="NXJ571" s="107"/>
      <c r="NXK571" s="107"/>
      <c r="NXL571" s="107"/>
      <c r="NXM571" s="107"/>
      <c r="NXN571" s="107"/>
      <c r="NXO571" s="107"/>
      <c r="NXP571" s="107"/>
      <c r="NXQ571" s="107"/>
      <c r="NXR571" s="107"/>
      <c r="NXS571" s="107"/>
      <c r="NXT571" s="107"/>
      <c r="NXU571" s="107"/>
      <c r="NXV571" s="107"/>
      <c r="NXW571" s="107"/>
      <c r="NXX571" s="107"/>
      <c r="NXY571" s="107"/>
      <c r="NXZ571" s="107"/>
      <c r="NYA571" s="107"/>
      <c r="NYB571" s="107"/>
      <c r="NYC571" s="107"/>
      <c r="NYD571" s="107"/>
      <c r="NYE571" s="107"/>
      <c r="NYF571" s="107"/>
      <c r="NYG571" s="107"/>
      <c r="NYH571" s="107"/>
      <c r="NYI571" s="107"/>
      <c r="NYJ571" s="107"/>
      <c r="NYK571" s="107"/>
      <c r="NYL571" s="107"/>
      <c r="NYM571" s="107"/>
      <c r="NYN571" s="107"/>
      <c r="NYO571" s="107"/>
      <c r="NYP571" s="107"/>
      <c r="NYQ571" s="107"/>
      <c r="NYR571" s="107"/>
      <c r="NYS571" s="107"/>
      <c r="NYT571" s="107"/>
      <c r="NYU571" s="107"/>
      <c r="NYV571" s="107"/>
      <c r="NYW571" s="107"/>
      <c r="NYX571" s="107"/>
      <c r="NYY571" s="107"/>
      <c r="NYZ571" s="107"/>
      <c r="NZA571" s="107"/>
      <c r="NZB571" s="107"/>
      <c r="NZC571" s="107"/>
      <c r="NZD571" s="107"/>
      <c r="NZE571" s="107"/>
      <c r="NZF571" s="107"/>
      <c r="NZG571" s="107"/>
      <c r="NZH571" s="107"/>
      <c r="NZI571" s="107"/>
      <c r="NZJ571" s="107"/>
      <c r="NZK571" s="107"/>
      <c r="NZL571" s="107"/>
      <c r="NZM571" s="107"/>
      <c r="NZN571" s="107"/>
      <c r="NZO571" s="107"/>
      <c r="NZP571" s="107"/>
      <c r="NZQ571" s="107"/>
      <c r="NZR571" s="107"/>
      <c r="NZS571" s="107"/>
      <c r="NZT571" s="107"/>
      <c r="NZU571" s="107"/>
      <c r="NZV571" s="107"/>
      <c r="NZW571" s="107"/>
      <c r="NZX571" s="107"/>
      <c r="NZY571" s="107"/>
      <c r="NZZ571" s="107"/>
      <c r="OAA571" s="107"/>
      <c r="OAB571" s="107"/>
      <c r="OAC571" s="107"/>
      <c r="OAD571" s="107"/>
      <c r="OAE571" s="107"/>
      <c r="OAF571" s="107"/>
      <c r="OAG571" s="107"/>
      <c r="OAH571" s="107"/>
      <c r="OAI571" s="107"/>
      <c r="OAJ571" s="107"/>
      <c r="OAK571" s="107"/>
      <c r="OAL571" s="107"/>
      <c r="OAM571" s="107"/>
      <c r="OAN571" s="107"/>
      <c r="OAO571" s="107"/>
      <c r="OAP571" s="107"/>
      <c r="OAQ571" s="107"/>
      <c r="OAR571" s="107"/>
      <c r="OAS571" s="107"/>
      <c r="OAT571" s="107"/>
      <c r="OAU571" s="107"/>
      <c r="OAV571" s="107"/>
      <c r="OAW571" s="107"/>
      <c r="OAX571" s="107"/>
      <c r="OAY571" s="107"/>
      <c r="OAZ571" s="107"/>
      <c r="OBA571" s="107"/>
      <c r="OBB571" s="107"/>
      <c r="OBC571" s="107"/>
      <c r="OBD571" s="107"/>
      <c r="OBE571" s="107"/>
      <c r="OBF571" s="107"/>
      <c r="OBG571" s="107"/>
      <c r="OBH571" s="107"/>
      <c r="OBI571" s="107"/>
      <c r="OBJ571" s="107"/>
      <c r="OBK571" s="107"/>
      <c r="OBL571" s="107"/>
      <c r="OBM571" s="107"/>
      <c r="OBN571" s="107"/>
      <c r="OBO571" s="107"/>
      <c r="OBP571" s="107"/>
      <c r="OBQ571" s="107"/>
      <c r="OBR571" s="107"/>
      <c r="OBS571" s="107"/>
      <c r="OBT571" s="107"/>
      <c r="OBU571" s="107"/>
      <c r="OBV571" s="107"/>
      <c r="OBW571" s="107"/>
      <c r="OBX571" s="107"/>
      <c r="OBY571" s="107"/>
      <c r="OBZ571" s="107"/>
      <c r="OCA571" s="107"/>
      <c r="OCB571" s="107"/>
      <c r="OCC571" s="107"/>
      <c r="OCD571" s="107"/>
      <c r="OCE571" s="107"/>
      <c r="OCF571" s="107"/>
      <c r="OCG571" s="107"/>
      <c r="OCH571" s="107"/>
      <c r="OCI571" s="107"/>
      <c r="OCJ571" s="107"/>
      <c r="OCK571" s="107"/>
      <c r="OCL571" s="107"/>
      <c r="OCM571" s="107"/>
      <c r="OCN571" s="107"/>
      <c r="OCO571" s="107"/>
      <c r="OCP571" s="107"/>
      <c r="OCQ571" s="107"/>
      <c r="OCR571" s="107"/>
      <c r="OCS571" s="107"/>
      <c r="OCT571" s="107"/>
      <c r="OCU571" s="107"/>
      <c r="OCV571" s="107"/>
      <c r="OCW571" s="107"/>
      <c r="OCX571" s="107"/>
      <c r="OCY571" s="107"/>
      <c r="OCZ571" s="107"/>
      <c r="ODA571" s="107"/>
      <c r="ODB571" s="107"/>
      <c r="ODC571" s="107"/>
      <c r="ODD571" s="107"/>
      <c r="ODE571" s="107"/>
      <c r="ODF571" s="107"/>
      <c r="ODG571" s="107"/>
      <c r="ODH571" s="107"/>
      <c r="ODI571" s="107"/>
      <c r="ODJ571" s="107"/>
      <c r="ODK571" s="107"/>
      <c r="ODL571" s="107"/>
      <c r="ODM571" s="107"/>
      <c r="ODN571" s="107"/>
      <c r="ODO571" s="107"/>
      <c r="ODP571" s="107"/>
      <c r="ODQ571" s="107"/>
      <c r="ODR571" s="107"/>
      <c r="ODS571" s="107"/>
      <c r="ODT571" s="107"/>
      <c r="ODU571" s="107"/>
      <c r="ODV571" s="107"/>
      <c r="ODW571" s="107"/>
      <c r="ODX571" s="107"/>
      <c r="ODY571" s="107"/>
      <c r="ODZ571" s="107"/>
      <c r="OEA571" s="107"/>
      <c r="OEB571" s="107"/>
      <c r="OEC571" s="107"/>
      <c r="OED571" s="107"/>
      <c r="OEE571" s="107"/>
      <c r="OEF571" s="107"/>
      <c r="OEG571" s="107"/>
      <c r="OEH571" s="107"/>
      <c r="OEI571" s="107"/>
      <c r="OEJ571" s="107"/>
      <c r="OEK571" s="107"/>
      <c r="OEL571" s="107"/>
      <c r="OEM571" s="107"/>
      <c r="OEN571" s="107"/>
      <c r="OEO571" s="107"/>
      <c r="OEP571" s="107"/>
      <c r="OEQ571" s="107"/>
      <c r="OER571" s="107"/>
      <c r="OES571" s="107"/>
      <c r="OET571" s="107"/>
      <c r="OEU571" s="107"/>
      <c r="OEV571" s="107"/>
      <c r="OEW571" s="107"/>
      <c r="OEX571" s="107"/>
      <c r="OEY571" s="107"/>
      <c r="OEZ571" s="107"/>
      <c r="OFA571" s="107"/>
      <c r="OFB571" s="107"/>
      <c r="OFC571" s="107"/>
      <c r="OFD571" s="107"/>
      <c r="OFE571" s="107"/>
      <c r="OFF571" s="107"/>
      <c r="OFG571" s="107"/>
      <c r="OFH571" s="107"/>
      <c r="OFI571" s="107"/>
      <c r="OFJ571" s="107"/>
      <c r="OFK571" s="107"/>
      <c r="OFL571" s="107"/>
      <c r="OFM571" s="107"/>
      <c r="OFN571" s="107"/>
      <c r="OFO571" s="107"/>
      <c r="OFP571" s="107"/>
      <c r="OFQ571" s="107"/>
      <c r="OFR571" s="107"/>
      <c r="OFS571" s="107"/>
      <c r="OFT571" s="107"/>
      <c r="OFU571" s="107"/>
      <c r="OFV571" s="107"/>
      <c r="OFW571" s="107"/>
      <c r="OFX571" s="107"/>
      <c r="OFY571" s="107"/>
      <c r="OFZ571" s="107"/>
      <c r="OGA571" s="107"/>
      <c r="OGB571" s="107"/>
      <c r="OGC571" s="107"/>
      <c r="OGD571" s="107"/>
      <c r="OGE571" s="107"/>
      <c r="OGF571" s="107"/>
      <c r="OGG571" s="107"/>
      <c r="OGH571" s="107"/>
      <c r="OGI571" s="107"/>
      <c r="OGJ571" s="107"/>
      <c r="OGK571" s="107"/>
      <c r="OGL571" s="107"/>
      <c r="OGM571" s="107"/>
      <c r="OGN571" s="107"/>
      <c r="OGO571" s="107"/>
      <c r="OGP571" s="107"/>
      <c r="OGQ571" s="107"/>
      <c r="OGR571" s="107"/>
      <c r="OGS571" s="107"/>
      <c r="OGT571" s="107"/>
      <c r="OGU571" s="107"/>
      <c r="OGV571" s="107"/>
      <c r="OGW571" s="107"/>
      <c r="OGX571" s="107"/>
      <c r="OGY571" s="107"/>
      <c r="OGZ571" s="107"/>
      <c r="OHA571" s="107"/>
      <c r="OHB571" s="107"/>
      <c r="OHC571" s="107"/>
      <c r="OHD571" s="107"/>
      <c r="OHE571" s="107"/>
      <c r="OHF571" s="107"/>
      <c r="OHG571" s="107"/>
      <c r="OHH571" s="107"/>
      <c r="OHI571" s="107"/>
      <c r="OHJ571" s="107"/>
      <c r="OHK571" s="107"/>
      <c r="OHL571" s="107"/>
      <c r="OHM571" s="107"/>
      <c r="OHN571" s="107"/>
      <c r="OHO571" s="107"/>
      <c r="OHP571" s="107"/>
      <c r="OHQ571" s="107"/>
      <c r="OHR571" s="107"/>
      <c r="OHS571" s="107"/>
      <c r="OHT571" s="107"/>
      <c r="OHU571" s="107"/>
      <c r="OHV571" s="107"/>
      <c r="OHW571" s="107"/>
      <c r="OHX571" s="107"/>
      <c r="OHY571" s="107"/>
      <c r="OHZ571" s="107"/>
      <c r="OIA571" s="107"/>
      <c r="OIB571" s="107"/>
      <c r="OIC571" s="107"/>
      <c r="OID571" s="107"/>
      <c r="OIE571" s="107"/>
      <c r="OIF571" s="107"/>
      <c r="OIG571" s="107"/>
      <c r="OIH571" s="107"/>
      <c r="OII571" s="107"/>
      <c r="OIJ571" s="107"/>
      <c r="OIK571" s="107"/>
      <c r="OIL571" s="107"/>
      <c r="OIM571" s="107"/>
      <c r="OIN571" s="107"/>
      <c r="OIO571" s="107"/>
      <c r="OIP571" s="107"/>
      <c r="OIQ571" s="107"/>
      <c r="OIR571" s="107"/>
      <c r="OIS571" s="107"/>
      <c r="OIT571" s="107"/>
      <c r="OIU571" s="107"/>
      <c r="OIV571" s="107"/>
      <c r="OIW571" s="107"/>
      <c r="OIX571" s="107"/>
      <c r="OIY571" s="107"/>
      <c r="OIZ571" s="107"/>
      <c r="OJA571" s="107"/>
      <c r="OJB571" s="107"/>
      <c r="OJC571" s="107"/>
      <c r="OJD571" s="107"/>
      <c r="OJE571" s="107"/>
      <c r="OJF571" s="107"/>
      <c r="OJG571" s="107"/>
      <c r="OJH571" s="107"/>
      <c r="OJI571" s="107"/>
      <c r="OJJ571" s="107"/>
      <c r="OJK571" s="107"/>
      <c r="OJL571" s="107"/>
      <c r="OJM571" s="107"/>
      <c r="OJN571" s="107"/>
      <c r="OJO571" s="107"/>
      <c r="OJP571" s="107"/>
      <c r="OJQ571" s="107"/>
      <c r="OJR571" s="107"/>
      <c r="OJS571" s="107"/>
      <c r="OJT571" s="107"/>
      <c r="OJU571" s="107"/>
      <c r="OJV571" s="107"/>
      <c r="OJW571" s="107"/>
      <c r="OJX571" s="107"/>
      <c r="OJY571" s="107"/>
      <c r="OJZ571" s="107"/>
      <c r="OKA571" s="107"/>
      <c r="OKB571" s="107"/>
      <c r="OKC571" s="107"/>
      <c r="OKD571" s="107"/>
      <c r="OKE571" s="107"/>
      <c r="OKF571" s="107"/>
      <c r="OKG571" s="107"/>
      <c r="OKH571" s="107"/>
      <c r="OKI571" s="107"/>
      <c r="OKJ571" s="107"/>
      <c r="OKK571" s="107"/>
      <c r="OKL571" s="107"/>
      <c r="OKM571" s="107"/>
      <c r="OKN571" s="107"/>
      <c r="OKO571" s="107"/>
      <c r="OKP571" s="107"/>
      <c r="OKQ571" s="107"/>
      <c r="OKR571" s="107"/>
      <c r="OKS571" s="107"/>
      <c r="OKT571" s="107"/>
      <c r="OKU571" s="107"/>
      <c r="OKV571" s="107"/>
      <c r="OKW571" s="107"/>
      <c r="OKX571" s="107"/>
      <c r="OKY571" s="107"/>
      <c r="OKZ571" s="107"/>
      <c r="OLA571" s="107"/>
      <c r="OLB571" s="107"/>
      <c r="OLC571" s="107"/>
      <c r="OLD571" s="107"/>
      <c r="OLE571" s="107"/>
      <c r="OLF571" s="107"/>
      <c r="OLG571" s="107"/>
      <c r="OLH571" s="107"/>
      <c r="OLI571" s="107"/>
      <c r="OLJ571" s="107"/>
      <c r="OLK571" s="107"/>
      <c r="OLL571" s="107"/>
      <c r="OLM571" s="107"/>
      <c r="OLN571" s="107"/>
      <c r="OLO571" s="107"/>
      <c r="OLP571" s="107"/>
      <c r="OLQ571" s="107"/>
      <c r="OLR571" s="107"/>
      <c r="OLS571" s="107"/>
      <c r="OLT571" s="107"/>
      <c r="OLU571" s="107"/>
      <c r="OLV571" s="107"/>
      <c r="OLW571" s="107"/>
      <c r="OLX571" s="107"/>
      <c r="OLY571" s="107"/>
      <c r="OLZ571" s="107"/>
      <c r="OMA571" s="107"/>
      <c r="OMB571" s="107"/>
      <c r="OMC571" s="107"/>
      <c r="OMD571" s="107"/>
      <c r="OME571" s="107"/>
      <c r="OMF571" s="107"/>
      <c r="OMG571" s="107"/>
      <c r="OMH571" s="107"/>
      <c r="OMI571" s="107"/>
      <c r="OMJ571" s="107"/>
      <c r="OMK571" s="107"/>
      <c r="OML571" s="107"/>
      <c r="OMM571" s="107"/>
      <c r="OMN571" s="107"/>
      <c r="OMO571" s="107"/>
      <c r="OMP571" s="107"/>
      <c r="OMQ571" s="107"/>
      <c r="OMR571" s="107"/>
      <c r="OMS571" s="107"/>
      <c r="OMT571" s="107"/>
      <c r="OMU571" s="107"/>
      <c r="OMV571" s="107"/>
      <c r="OMW571" s="107"/>
      <c r="OMX571" s="107"/>
      <c r="OMY571" s="107"/>
      <c r="OMZ571" s="107"/>
      <c r="ONA571" s="107"/>
      <c r="ONB571" s="107"/>
      <c r="ONC571" s="107"/>
      <c r="OND571" s="107"/>
      <c r="ONE571" s="107"/>
      <c r="ONF571" s="107"/>
      <c r="ONG571" s="107"/>
      <c r="ONH571" s="107"/>
      <c r="ONI571" s="107"/>
      <c r="ONJ571" s="107"/>
      <c r="ONK571" s="107"/>
      <c r="ONL571" s="107"/>
      <c r="ONM571" s="107"/>
      <c r="ONN571" s="107"/>
      <c r="ONO571" s="107"/>
      <c r="ONP571" s="107"/>
      <c r="ONQ571" s="107"/>
      <c r="ONR571" s="107"/>
      <c r="ONS571" s="107"/>
      <c r="ONT571" s="107"/>
      <c r="ONU571" s="107"/>
      <c r="ONV571" s="107"/>
      <c r="ONW571" s="107"/>
      <c r="ONX571" s="107"/>
      <c r="ONY571" s="107"/>
      <c r="ONZ571" s="107"/>
      <c r="OOA571" s="107"/>
      <c r="OOB571" s="107"/>
      <c r="OOC571" s="107"/>
      <c r="OOD571" s="107"/>
      <c r="OOE571" s="107"/>
      <c r="OOF571" s="107"/>
      <c r="OOG571" s="107"/>
      <c r="OOH571" s="107"/>
      <c r="OOI571" s="107"/>
      <c r="OOJ571" s="107"/>
      <c r="OOK571" s="107"/>
      <c r="OOL571" s="107"/>
      <c r="OOM571" s="107"/>
      <c r="OON571" s="107"/>
      <c r="OOO571" s="107"/>
      <c r="OOP571" s="107"/>
      <c r="OOQ571" s="107"/>
      <c r="OOR571" s="107"/>
      <c r="OOS571" s="107"/>
      <c r="OOT571" s="107"/>
      <c r="OOU571" s="107"/>
      <c r="OOV571" s="107"/>
      <c r="OOW571" s="107"/>
      <c r="OOX571" s="107"/>
      <c r="OOY571" s="107"/>
      <c r="OOZ571" s="107"/>
      <c r="OPA571" s="107"/>
      <c r="OPB571" s="107"/>
      <c r="OPC571" s="107"/>
      <c r="OPD571" s="107"/>
      <c r="OPE571" s="107"/>
      <c r="OPF571" s="107"/>
      <c r="OPG571" s="107"/>
      <c r="OPH571" s="107"/>
      <c r="OPI571" s="107"/>
      <c r="OPJ571" s="107"/>
      <c r="OPK571" s="107"/>
      <c r="OPL571" s="107"/>
      <c r="OPM571" s="107"/>
      <c r="OPN571" s="107"/>
      <c r="OPO571" s="107"/>
      <c r="OPP571" s="107"/>
      <c r="OPQ571" s="107"/>
      <c r="OPR571" s="107"/>
      <c r="OPS571" s="107"/>
      <c r="OPT571" s="107"/>
      <c r="OPU571" s="107"/>
      <c r="OPV571" s="107"/>
      <c r="OPW571" s="107"/>
      <c r="OPX571" s="107"/>
      <c r="OPY571" s="107"/>
      <c r="OPZ571" s="107"/>
      <c r="OQA571" s="107"/>
      <c r="OQB571" s="107"/>
      <c r="OQC571" s="107"/>
      <c r="OQD571" s="107"/>
      <c r="OQE571" s="107"/>
      <c r="OQF571" s="107"/>
      <c r="OQG571" s="107"/>
      <c r="OQH571" s="107"/>
      <c r="OQI571" s="107"/>
      <c r="OQJ571" s="107"/>
      <c r="OQK571" s="107"/>
      <c r="OQL571" s="107"/>
      <c r="OQM571" s="107"/>
      <c r="OQN571" s="107"/>
      <c r="OQO571" s="107"/>
      <c r="OQP571" s="107"/>
      <c r="OQQ571" s="107"/>
      <c r="OQR571" s="107"/>
      <c r="OQS571" s="107"/>
      <c r="OQT571" s="107"/>
      <c r="OQU571" s="107"/>
      <c r="OQV571" s="107"/>
      <c r="OQW571" s="107"/>
      <c r="OQX571" s="107"/>
      <c r="OQY571" s="107"/>
      <c r="OQZ571" s="107"/>
      <c r="ORA571" s="107"/>
      <c r="ORB571" s="107"/>
      <c r="ORC571" s="107"/>
      <c r="ORD571" s="107"/>
      <c r="ORE571" s="107"/>
      <c r="ORF571" s="107"/>
      <c r="ORG571" s="107"/>
      <c r="ORH571" s="107"/>
      <c r="ORI571" s="107"/>
      <c r="ORJ571" s="107"/>
      <c r="ORK571" s="107"/>
      <c r="ORL571" s="107"/>
      <c r="ORM571" s="107"/>
      <c r="ORN571" s="107"/>
      <c r="ORO571" s="107"/>
      <c r="ORP571" s="107"/>
      <c r="ORQ571" s="107"/>
      <c r="ORR571" s="107"/>
      <c r="ORS571" s="107"/>
      <c r="ORT571" s="107"/>
      <c r="ORU571" s="107"/>
      <c r="ORV571" s="107"/>
      <c r="ORW571" s="107"/>
      <c r="ORX571" s="107"/>
      <c r="ORY571" s="107"/>
      <c r="ORZ571" s="107"/>
      <c r="OSA571" s="107"/>
      <c r="OSB571" s="107"/>
      <c r="OSC571" s="107"/>
      <c r="OSD571" s="107"/>
      <c r="OSE571" s="107"/>
      <c r="OSF571" s="107"/>
      <c r="OSG571" s="107"/>
      <c r="OSH571" s="107"/>
      <c r="OSI571" s="107"/>
      <c r="OSJ571" s="107"/>
      <c r="OSK571" s="107"/>
      <c r="OSL571" s="107"/>
      <c r="OSM571" s="107"/>
      <c r="OSN571" s="107"/>
      <c r="OSO571" s="107"/>
      <c r="OSP571" s="107"/>
      <c r="OSQ571" s="107"/>
      <c r="OSR571" s="107"/>
      <c r="OSS571" s="107"/>
      <c r="OST571" s="107"/>
      <c r="OSU571" s="107"/>
      <c r="OSV571" s="107"/>
      <c r="OSW571" s="107"/>
      <c r="OSX571" s="107"/>
      <c r="OSY571" s="107"/>
      <c r="OSZ571" s="107"/>
      <c r="OTA571" s="107"/>
      <c r="OTB571" s="107"/>
      <c r="OTC571" s="107"/>
      <c r="OTD571" s="107"/>
      <c r="OTE571" s="107"/>
      <c r="OTF571" s="107"/>
      <c r="OTG571" s="107"/>
      <c r="OTH571" s="107"/>
      <c r="OTI571" s="107"/>
      <c r="OTJ571" s="107"/>
      <c r="OTK571" s="107"/>
      <c r="OTL571" s="107"/>
      <c r="OTM571" s="107"/>
      <c r="OTN571" s="107"/>
      <c r="OTO571" s="107"/>
      <c r="OTP571" s="107"/>
      <c r="OTQ571" s="107"/>
      <c r="OTR571" s="107"/>
      <c r="OTS571" s="107"/>
      <c r="OTT571" s="107"/>
      <c r="OTU571" s="107"/>
      <c r="OTV571" s="107"/>
      <c r="OTW571" s="107"/>
      <c r="OTX571" s="107"/>
      <c r="OTY571" s="107"/>
      <c r="OTZ571" s="107"/>
      <c r="OUA571" s="107"/>
      <c r="OUB571" s="107"/>
      <c r="OUC571" s="107"/>
      <c r="OUD571" s="107"/>
      <c r="OUE571" s="107"/>
      <c r="OUF571" s="107"/>
      <c r="OUG571" s="107"/>
      <c r="OUH571" s="107"/>
      <c r="OUI571" s="107"/>
      <c r="OUJ571" s="107"/>
      <c r="OUK571" s="107"/>
      <c r="OUL571" s="107"/>
      <c r="OUM571" s="107"/>
      <c r="OUN571" s="107"/>
      <c r="OUO571" s="107"/>
      <c r="OUP571" s="107"/>
      <c r="OUQ571" s="107"/>
      <c r="OUR571" s="107"/>
      <c r="OUS571" s="107"/>
      <c r="OUT571" s="107"/>
      <c r="OUU571" s="107"/>
      <c r="OUV571" s="107"/>
      <c r="OUW571" s="107"/>
      <c r="OUX571" s="107"/>
      <c r="OUY571" s="107"/>
      <c r="OUZ571" s="107"/>
      <c r="OVA571" s="107"/>
      <c r="OVB571" s="107"/>
      <c r="OVC571" s="107"/>
      <c r="OVD571" s="107"/>
      <c r="OVE571" s="107"/>
      <c r="OVF571" s="107"/>
      <c r="OVG571" s="107"/>
      <c r="OVH571" s="107"/>
      <c r="OVI571" s="107"/>
      <c r="OVJ571" s="107"/>
      <c r="OVK571" s="107"/>
      <c r="OVL571" s="107"/>
      <c r="OVM571" s="107"/>
      <c r="OVN571" s="107"/>
      <c r="OVO571" s="107"/>
      <c r="OVP571" s="107"/>
      <c r="OVQ571" s="107"/>
      <c r="OVR571" s="107"/>
      <c r="OVS571" s="107"/>
      <c r="OVT571" s="107"/>
      <c r="OVU571" s="107"/>
      <c r="OVV571" s="107"/>
      <c r="OVW571" s="107"/>
      <c r="OVX571" s="107"/>
      <c r="OVY571" s="107"/>
      <c r="OVZ571" s="107"/>
      <c r="OWA571" s="107"/>
      <c r="OWB571" s="107"/>
      <c r="OWC571" s="107"/>
      <c r="OWD571" s="107"/>
      <c r="OWE571" s="107"/>
      <c r="OWF571" s="107"/>
      <c r="OWG571" s="107"/>
      <c r="OWH571" s="107"/>
      <c r="OWI571" s="107"/>
      <c r="OWJ571" s="107"/>
      <c r="OWK571" s="107"/>
      <c r="OWL571" s="107"/>
      <c r="OWM571" s="107"/>
      <c r="OWN571" s="107"/>
      <c r="OWO571" s="107"/>
      <c r="OWP571" s="107"/>
      <c r="OWQ571" s="107"/>
      <c r="OWR571" s="107"/>
      <c r="OWS571" s="107"/>
      <c r="OWT571" s="107"/>
      <c r="OWU571" s="107"/>
      <c r="OWV571" s="107"/>
      <c r="OWW571" s="107"/>
      <c r="OWX571" s="107"/>
      <c r="OWY571" s="107"/>
      <c r="OWZ571" s="107"/>
      <c r="OXA571" s="107"/>
      <c r="OXB571" s="107"/>
      <c r="OXC571" s="107"/>
      <c r="OXD571" s="107"/>
      <c r="OXE571" s="107"/>
      <c r="OXF571" s="107"/>
      <c r="OXG571" s="107"/>
      <c r="OXH571" s="107"/>
      <c r="OXI571" s="107"/>
      <c r="OXJ571" s="107"/>
      <c r="OXK571" s="107"/>
      <c r="OXL571" s="107"/>
      <c r="OXM571" s="107"/>
      <c r="OXN571" s="107"/>
      <c r="OXO571" s="107"/>
      <c r="OXP571" s="107"/>
      <c r="OXQ571" s="107"/>
      <c r="OXR571" s="107"/>
      <c r="OXS571" s="107"/>
      <c r="OXT571" s="107"/>
      <c r="OXU571" s="107"/>
      <c r="OXV571" s="107"/>
      <c r="OXW571" s="107"/>
      <c r="OXX571" s="107"/>
      <c r="OXY571" s="107"/>
      <c r="OXZ571" s="107"/>
      <c r="OYA571" s="107"/>
      <c r="OYB571" s="107"/>
      <c r="OYC571" s="107"/>
      <c r="OYD571" s="107"/>
      <c r="OYE571" s="107"/>
      <c r="OYF571" s="107"/>
      <c r="OYG571" s="107"/>
      <c r="OYH571" s="107"/>
      <c r="OYI571" s="107"/>
      <c r="OYJ571" s="107"/>
      <c r="OYK571" s="107"/>
      <c r="OYL571" s="107"/>
      <c r="OYM571" s="107"/>
      <c r="OYN571" s="107"/>
      <c r="OYO571" s="107"/>
      <c r="OYP571" s="107"/>
      <c r="OYQ571" s="107"/>
      <c r="OYR571" s="107"/>
      <c r="OYS571" s="107"/>
      <c r="OYT571" s="107"/>
      <c r="OYU571" s="107"/>
      <c r="OYV571" s="107"/>
      <c r="OYW571" s="107"/>
      <c r="OYX571" s="107"/>
      <c r="OYY571" s="107"/>
      <c r="OYZ571" s="107"/>
      <c r="OZA571" s="107"/>
      <c r="OZB571" s="107"/>
      <c r="OZC571" s="107"/>
      <c r="OZD571" s="107"/>
      <c r="OZE571" s="107"/>
      <c r="OZF571" s="107"/>
      <c r="OZG571" s="107"/>
      <c r="OZH571" s="107"/>
      <c r="OZI571" s="107"/>
      <c r="OZJ571" s="107"/>
      <c r="OZK571" s="107"/>
      <c r="OZL571" s="107"/>
      <c r="OZM571" s="107"/>
      <c r="OZN571" s="107"/>
      <c r="OZO571" s="107"/>
      <c r="OZP571" s="107"/>
      <c r="OZQ571" s="107"/>
      <c r="OZR571" s="107"/>
      <c r="OZS571" s="107"/>
      <c r="OZT571" s="107"/>
      <c r="OZU571" s="107"/>
      <c r="OZV571" s="107"/>
      <c r="OZW571" s="107"/>
      <c r="OZX571" s="107"/>
      <c r="OZY571" s="107"/>
      <c r="OZZ571" s="107"/>
      <c r="PAA571" s="107"/>
      <c r="PAB571" s="107"/>
      <c r="PAC571" s="107"/>
      <c r="PAD571" s="107"/>
      <c r="PAE571" s="107"/>
      <c r="PAF571" s="107"/>
      <c r="PAG571" s="107"/>
      <c r="PAH571" s="107"/>
      <c r="PAI571" s="107"/>
      <c r="PAJ571" s="107"/>
      <c r="PAK571" s="107"/>
      <c r="PAL571" s="107"/>
      <c r="PAM571" s="107"/>
      <c r="PAN571" s="107"/>
      <c r="PAO571" s="107"/>
      <c r="PAP571" s="107"/>
      <c r="PAQ571" s="107"/>
      <c r="PAR571" s="107"/>
      <c r="PAS571" s="107"/>
      <c r="PAT571" s="107"/>
      <c r="PAU571" s="107"/>
      <c r="PAV571" s="107"/>
      <c r="PAW571" s="107"/>
      <c r="PAX571" s="107"/>
      <c r="PAY571" s="107"/>
      <c r="PAZ571" s="107"/>
      <c r="PBA571" s="107"/>
      <c r="PBB571" s="107"/>
      <c r="PBC571" s="107"/>
      <c r="PBD571" s="107"/>
      <c r="PBE571" s="107"/>
      <c r="PBF571" s="107"/>
      <c r="PBG571" s="107"/>
      <c r="PBH571" s="107"/>
      <c r="PBI571" s="107"/>
      <c r="PBJ571" s="107"/>
      <c r="PBK571" s="107"/>
      <c r="PBL571" s="107"/>
      <c r="PBM571" s="107"/>
      <c r="PBN571" s="107"/>
      <c r="PBO571" s="107"/>
      <c r="PBP571" s="107"/>
      <c r="PBQ571" s="107"/>
      <c r="PBR571" s="107"/>
      <c r="PBS571" s="107"/>
      <c r="PBT571" s="107"/>
      <c r="PBU571" s="107"/>
      <c r="PBV571" s="107"/>
      <c r="PBW571" s="107"/>
      <c r="PBX571" s="107"/>
      <c r="PBY571" s="107"/>
      <c r="PBZ571" s="107"/>
      <c r="PCA571" s="107"/>
      <c r="PCB571" s="107"/>
      <c r="PCC571" s="107"/>
      <c r="PCD571" s="107"/>
      <c r="PCE571" s="107"/>
      <c r="PCF571" s="107"/>
      <c r="PCG571" s="107"/>
      <c r="PCH571" s="107"/>
      <c r="PCI571" s="107"/>
      <c r="PCJ571" s="107"/>
      <c r="PCK571" s="107"/>
      <c r="PCL571" s="107"/>
      <c r="PCM571" s="107"/>
      <c r="PCN571" s="107"/>
      <c r="PCO571" s="107"/>
      <c r="PCP571" s="107"/>
      <c r="PCQ571" s="107"/>
      <c r="PCR571" s="107"/>
      <c r="PCS571" s="107"/>
      <c r="PCT571" s="107"/>
      <c r="PCU571" s="107"/>
      <c r="PCV571" s="107"/>
      <c r="PCW571" s="107"/>
      <c r="PCX571" s="107"/>
      <c r="PCY571" s="107"/>
      <c r="PCZ571" s="107"/>
      <c r="PDA571" s="107"/>
      <c r="PDB571" s="107"/>
      <c r="PDC571" s="107"/>
      <c r="PDD571" s="107"/>
      <c r="PDE571" s="107"/>
      <c r="PDF571" s="107"/>
      <c r="PDG571" s="107"/>
      <c r="PDH571" s="107"/>
      <c r="PDI571" s="107"/>
      <c r="PDJ571" s="107"/>
      <c r="PDK571" s="107"/>
      <c r="PDL571" s="107"/>
      <c r="PDM571" s="107"/>
      <c r="PDN571" s="107"/>
      <c r="PDO571" s="107"/>
      <c r="PDP571" s="107"/>
      <c r="PDQ571" s="107"/>
      <c r="PDR571" s="107"/>
      <c r="PDS571" s="107"/>
      <c r="PDT571" s="107"/>
      <c r="PDU571" s="107"/>
      <c r="PDV571" s="107"/>
      <c r="PDW571" s="107"/>
      <c r="PDX571" s="107"/>
      <c r="PDY571" s="107"/>
      <c r="PDZ571" s="107"/>
      <c r="PEA571" s="107"/>
      <c r="PEB571" s="107"/>
      <c r="PEC571" s="107"/>
      <c r="PED571" s="107"/>
      <c r="PEE571" s="107"/>
      <c r="PEF571" s="107"/>
      <c r="PEG571" s="107"/>
      <c r="PEH571" s="107"/>
      <c r="PEI571" s="107"/>
      <c r="PEJ571" s="107"/>
      <c r="PEK571" s="107"/>
      <c r="PEL571" s="107"/>
      <c r="PEM571" s="107"/>
      <c r="PEN571" s="107"/>
      <c r="PEO571" s="107"/>
      <c r="PEP571" s="107"/>
      <c r="PEQ571" s="107"/>
      <c r="PER571" s="107"/>
      <c r="PES571" s="107"/>
      <c r="PET571" s="107"/>
      <c r="PEU571" s="107"/>
      <c r="PEV571" s="107"/>
      <c r="PEW571" s="107"/>
      <c r="PEX571" s="107"/>
      <c r="PEY571" s="107"/>
      <c r="PEZ571" s="107"/>
      <c r="PFA571" s="107"/>
      <c r="PFB571" s="107"/>
      <c r="PFC571" s="107"/>
      <c r="PFD571" s="107"/>
      <c r="PFE571" s="107"/>
      <c r="PFF571" s="107"/>
      <c r="PFG571" s="107"/>
      <c r="PFH571" s="107"/>
      <c r="PFI571" s="107"/>
      <c r="PFJ571" s="107"/>
      <c r="PFK571" s="107"/>
      <c r="PFL571" s="107"/>
      <c r="PFM571" s="107"/>
      <c r="PFN571" s="107"/>
      <c r="PFO571" s="107"/>
      <c r="PFP571" s="107"/>
      <c r="PFQ571" s="107"/>
      <c r="PFR571" s="107"/>
      <c r="PFS571" s="107"/>
      <c r="PFT571" s="107"/>
      <c r="PFU571" s="107"/>
      <c r="PFV571" s="107"/>
      <c r="PFW571" s="107"/>
      <c r="PFX571" s="107"/>
      <c r="PFY571" s="107"/>
      <c r="PFZ571" s="107"/>
      <c r="PGA571" s="107"/>
      <c r="PGB571" s="107"/>
      <c r="PGC571" s="107"/>
      <c r="PGD571" s="107"/>
      <c r="PGE571" s="107"/>
      <c r="PGF571" s="107"/>
      <c r="PGG571" s="107"/>
      <c r="PGH571" s="107"/>
      <c r="PGI571" s="107"/>
      <c r="PGJ571" s="107"/>
      <c r="PGK571" s="107"/>
      <c r="PGL571" s="107"/>
      <c r="PGM571" s="107"/>
      <c r="PGN571" s="107"/>
      <c r="PGO571" s="107"/>
      <c r="PGP571" s="107"/>
      <c r="PGQ571" s="107"/>
      <c r="PGR571" s="107"/>
      <c r="PGS571" s="107"/>
      <c r="PGT571" s="107"/>
      <c r="PGU571" s="107"/>
      <c r="PGV571" s="107"/>
      <c r="PGW571" s="107"/>
      <c r="PGX571" s="107"/>
      <c r="PGY571" s="107"/>
      <c r="PGZ571" s="107"/>
      <c r="PHA571" s="107"/>
      <c r="PHB571" s="107"/>
      <c r="PHC571" s="107"/>
      <c r="PHD571" s="107"/>
      <c r="PHE571" s="107"/>
      <c r="PHF571" s="107"/>
      <c r="PHG571" s="107"/>
      <c r="PHH571" s="107"/>
      <c r="PHI571" s="107"/>
      <c r="PHJ571" s="107"/>
      <c r="PHK571" s="107"/>
      <c r="PHL571" s="107"/>
      <c r="PHM571" s="107"/>
      <c r="PHN571" s="107"/>
      <c r="PHO571" s="107"/>
      <c r="PHP571" s="107"/>
      <c r="PHQ571" s="107"/>
      <c r="PHR571" s="107"/>
      <c r="PHS571" s="107"/>
      <c r="PHT571" s="107"/>
      <c r="PHU571" s="107"/>
      <c r="PHV571" s="107"/>
      <c r="PHW571" s="107"/>
      <c r="PHX571" s="107"/>
      <c r="PHY571" s="107"/>
      <c r="PHZ571" s="107"/>
      <c r="PIA571" s="107"/>
      <c r="PIB571" s="107"/>
      <c r="PIC571" s="107"/>
      <c r="PID571" s="107"/>
      <c r="PIE571" s="107"/>
      <c r="PIF571" s="107"/>
      <c r="PIG571" s="107"/>
      <c r="PIH571" s="107"/>
      <c r="PII571" s="107"/>
      <c r="PIJ571" s="107"/>
      <c r="PIK571" s="107"/>
      <c r="PIL571" s="107"/>
      <c r="PIM571" s="107"/>
      <c r="PIN571" s="107"/>
      <c r="PIO571" s="107"/>
      <c r="PIP571" s="107"/>
      <c r="PIQ571" s="107"/>
      <c r="PIR571" s="107"/>
      <c r="PIS571" s="107"/>
      <c r="PIT571" s="107"/>
      <c r="PIU571" s="107"/>
      <c r="PIV571" s="107"/>
      <c r="PIW571" s="107"/>
      <c r="PIX571" s="107"/>
      <c r="PIY571" s="107"/>
      <c r="PIZ571" s="107"/>
      <c r="PJA571" s="107"/>
      <c r="PJB571" s="107"/>
      <c r="PJC571" s="107"/>
      <c r="PJD571" s="107"/>
      <c r="PJE571" s="107"/>
      <c r="PJF571" s="107"/>
      <c r="PJG571" s="107"/>
      <c r="PJH571" s="107"/>
      <c r="PJI571" s="107"/>
      <c r="PJJ571" s="107"/>
      <c r="PJK571" s="107"/>
      <c r="PJL571" s="107"/>
      <c r="PJM571" s="107"/>
      <c r="PJN571" s="107"/>
      <c r="PJO571" s="107"/>
      <c r="PJP571" s="107"/>
      <c r="PJQ571" s="107"/>
      <c r="PJR571" s="107"/>
      <c r="PJS571" s="107"/>
      <c r="PJT571" s="107"/>
      <c r="PJU571" s="107"/>
      <c r="PJV571" s="107"/>
      <c r="PJW571" s="107"/>
      <c r="PJX571" s="107"/>
      <c r="PJY571" s="107"/>
      <c r="PJZ571" s="107"/>
      <c r="PKA571" s="107"/>
      <c r="PKB571" s="107"/>
      <c r="PKC571" s="107"/>
      <c r="PKD571" s="107"/>
      <c r="PKE571" s="107"/>
      <c r="PKF571" s="107"/>
      <c r="PKG571" s="107"/>
      <c r="PKH571" s="107"/>
      <c r="PKI571" s="107"/>
      <c r="PKJ571" s="107"/>
      <c r="PKK571" s="107"/>
      <c r="PKL571" s="107"/>
      <c r="PKM571" s="107"/>
      <c r="PKN571" s="107"/>
      <c r="PKO571" s="107"/>
      <c r="PKP571" s="107"/>
      <c r="PKQ571" s="107"/>
      <c r="PKR571" s="107"/>
      <c r="PKS571" s="107"/>
      <c r="PKT571" s="107"/>
      <c r="PKU571" s="107"/>
      <c r="PKV571" s="107"/>
      <c r="PKW571" s="107"/>
      <c r="PKX571" s="107"/>
      <c r="PKY571" s="107"/>
      <c r="PKZ571" s="107"/>
      <c r="PLA571" s="107"/>
      <c r="PLB571" s="107"/>
      <c r="PLC571" s="107"/>
      <c r="PLD571" s="107"/>
      <c r="PLE571" s="107"/>
      <c r="PLF571" s="107"/>
      <c r="PLG571" s="107"/>
      <c r="PLH571" s="107"/>
      <c r="PLI571" s="107"/>
      <c r="PLJ571" s="107"/>
      <c r="PLK571" s="107"/>
      <c r="PLL571" s="107"/>
      <c r="PLM571" s="107"/>
      <c r="PLN571" s="107"/>
      <c r="PLO571" s="107"/>
      <c r="PLP571" s="107"/>
      <c r="PLQ571" s="107"/>
      <c r="PLR571" s="107"/>
      <c r="PLS571" s="107"/>
      <c r="PLT571" s="107"/>
      <c r="PLU571" s="107"/>
      <c r="PLV571" s="107"/>
      <c r="PLW571" s="107"/>
      <c r="PLX571" s="107"/>
      <c r="PLY571" s="107"/>
      <c r="PLZ571" s="107"/>
      <c r="PMA571" s="107"/>
      <c r="PMB571" s="107"/>
      <c r="PMC571" s="107"/>
      <c r="PMD571" s="107"/>
      <c r="PME571" s="107"/>
      <c r="PMF571" s="107"/>
      <c r="PMG571" s="107"/>
      <c r="PMH571" s="107"/>
      <c r="PMI571" s="107"/>
      <c r="PMJ571" s="107"/>
      <c r="PMK571" s="107"/>
      <c r="PML571" s="107"/>
      <c r="PMM571" s="107"/>
      <c r="PMN571" s="107"/>
      <c r="PMO571" s="107"/>
      <c r="PMP571" s="107"/>
      <c r="PMQ571" s="107"/>
      <c r="PMR571" s="107"/>
      <c r="PMS571" s="107"/>
      <c r="PMT571" s="107"/>
      <c r="PMU571" s="107"/>
      <c r="PMV571" s="107"/>
      <c r="PMW571" s="107"/>
      <c r="PMX571" s="107"/>
      <c r="PMY571" s="107"/>
      <c r="PMZ571" s="107"/>
      <c r="PNA571" s="107"/>
      <c r="PNB571" s="107"/>
      <c r="PNC571" s="107"/>
      <c r="PND571" s="107"/>
      <c r="PNE571" s="107"/>
      <c r="PNF571" s="107"/>
      <c r="PNG571" s="107"/>
      <c r="PNH571" s="107"/>
      <c r="PNI571" s="107"/>
      <c r="PNJ571" s="107"/>
      <c r="PNK571" s="107"/>
      <c r="PNL571" s="107"/>
      <c r="PNM571" s="107"/>
      <c r="PNN571" s="107"/>
      <c r="PNO571" s="107"/>
      <c r="PNP571" s="107"/>
      <c r="PNQ571" s="107"/>
      <c r="PNR571" s="107"/>
      <c r="PNS571" s="107"/>
      <c r="PNT571" s="107"/>
      <c r="PNU571" s="107"/>
      <c r="PNV571" s="107"/>
      <c r="PNW571" s="107"/>
      <c r="PNX571" s="107"/>
      <c r="PNY571" s="107"/>
      <c r="PNZ571" s="107"/>
      <c r="POA571" s="107"/>
      <c r="POB571" s="107"/>
      <c r="POC571" s="107"/>
      <c r="POD571" s="107"/>
      <c r="POE571" s="107"/>
      <c r="POF571" s="107"/>
      <c r="POG571" s="107"/>
      <c r="POH571" s="107"/>
      <c r="POI571" s="107"/>
      <c r="POJ571" s="107"/>
      <c r="POK571" s="107"/>
      <c r="POL571" s="107"/>
      <c r="POM571" s="107"/>
      <c r="PON571" s="107"/>
      <c r="POO571" s="107"/>
      <c r="POP571" s="107"/>
      <c r="POQ571" s="107"/>
      <c r="POR571" s="107"/>
      <c r="POS571" s="107"/>
      <c r="POT571" s="107"/>
      <c r="POU571" s="107"/>
      <c r="POV571" s="107"/>
      <c r="POW571" s="107"/>
      <c r="POX571" s="107"/>
      <c r="POY571" s="107"/>
      <c r="POZ571" s="107"/>
      <c r="PPA571" s="107"/>
      <c r="PPB571" s="107"/>
      <c r="PPC571" s="107"/>
      <c r="PPD571" s="107"/>
      <c r="PPE571" s="107"/>
      <c r="PPF571" s="107"/>
      <c r="PPG571" s="107"/>
      <c r="PPH571" s="107"/>
      <c r="PPI571" s="107"/>
      <c r="PPJ571" s="107"/>
      <c r="PPK571" s="107"/>
      <c r="PPL571" s="107"/>
      <c r="PPM571" s="107"/>
      <c r="PPN571" s="107"/>
      <c r="PPO571" s="107"/>
      <c r="PPP571" s="107"/>
      <c r="PPQ571" s="107"/>
      <c r="PPR571" s="107"/>
      <c r="PPS571" s="107"/>
      <c r="PPT571" s="107"/>
      <c r="PPU571" s="107"/>
      <c r="PPV571" s="107"/>
      <c r="PPW571" s="107"/>
      <c r="PPX571" s="107"/>
      <c r="PPY571" s="107"/>
      <c r="PPZ571" s="107"/>
      <c r="PQA571" s="107"/>
      <c r="PQB571" s="107"/>
      <c r="PQC571" s="107"/>
      <c r="PQD571" s="107"/>
      <c r="PQE571" s="107"/>
      <c r="PQF571" s="107"/>
      <c r="PQG571" s="107"/>
      <c r="PQH571" s="107"/>
      <c r="PQI571" s="107"/>
      <c r="PQJ571" s="107"/>
      <c r="PQK571" s="107"/>
      <c r="PQL571" s="107"/>
      <c r="PQM571" s="107"/>
      <c r="PQN571" s="107"/>
      <c r="PQO571" s="107"/>
      <c r="PQP571" s="107"/>
      <c r="PQQ571" s="107"/>
      <c r="PQR571" s="107"/>
      <c r="PQS571" s="107"/>
      <c r="PQT571" s="107"/>
      <c r="PQU571" s="107"/>
      <c r="PQV571" s="107"/>
      <c r="PQW571" s="107"/>
      <c r="PQX571" s="107"/>
      <c r="PQY571" s="107"/>
      <c r="PQZ571" s="107"/>
      <c r="PRA571" s="107"/>
      <c r="PRB571" s="107"/>
      <c r="PRC571" s="107"/>
      <c r="PRD571" s="107"/>
      <c r="PRE571" s="107"/>
      <c r="PRF571" s="107"/>
      <c r="PRG571" s="107"/>
      <c r="PRH571" s="107"/>
      <c r="PRI571" s="107"/>
      <c r="PRJ571" s="107"/>
      <c r="PRK571" s="107"/>
      <c r="PRL571" s="107"/>
      <c r="PRM571" s="107"/>
      <c r="PRN571" s="107"/>
      <c r="PRO571" s="107"/>
      <c r="PRP571" s="107"/>
      <c r="PRQ571" s="107"/>
      <c r="PRR571" s="107"/>
      <c r="PRS571" s="107"/>
      <c r="PRT571" s="107"/>
      <c r="PRU571" s="107"/>
      <c r="PRV571" s="107"/>
      <c r="PRW571" s="107"/>
      <c r="PRX571" s="107"/>
      <c r="PRY571" s="107"/>
      <c r="PRZ571" s="107"/>
      <c r="PSA571" s="107"/>
      <c r="PSB571" s="107"/>
      <c r="PSC571" s="107"/>
      <c r="PSD571" s="107"/>
      <c r="PSE571" s="107"/>
      <c r="PSF571" s="107"/>
      <c r="PSG571" s="107"/>
      <c r="PSH571" s="107"/>
      <c r="PSI571" s="107"/>
      <c r="PSJ571" s="107"/>
      <c r="PSK571" s="107"/>
      <c r="PSL571" s="107"/>
      <c r="PSM571" s="107"/>
      <c r="PSN571" s="107"/>
      <c r="PSO571" s="107"/>
      <c r="PSP571" s="107"/>
      <c r="PSQ571" s="107"/>
      <c r="PSR571" s="107"/>
      <c r="PSS571" s="107"/>
      <c r="PST571" s="107"/>
      <c r="PSU571" s="107"/>
      <c r="PSV571" s="107"/>
      <c r="PSW571" s="107"/>
      <c r="PSX571" s="107"/>
      <c r="PSY571" s="107"/>
      <c r="PSZ571" s="107"/>
      <c r="PTA571" s="107"/>
      <c r="PTB571" s="107"/>
      <c r="PTC571" s="107"/>
      <c r="PTD571" s="107"/>
      <c r="PTE571" s="107"/>
      <c r="PTF571" s="107"/>
      <c r="PTG571" s="107"/>
      <c r="PTH571" s="107"/>
      <c r="PTI571" s="107"/>
      <c r="PTJ571" s="107"/>
      <c r="PTK571" s="107"/>
      <c r="PTL571" s="107"/>
      <c r="PTM571" s="107"/>
      <c r="PTN571" s="107"/>
      <c r="PTO571" s="107"/>
      <c r="PTP571" s="107"/>
      <c r="PTQ571" s="107"/>
      <c r="PTR571" s="107"/>
      <c r="PTS571" s="107"/>
      <c r="PTT571" s="107"/>
      <c r="PTU571" s="107"/>
      <c r="PTV571" s="107"/>
      <c r="PTW571" s="107"/>
      <c r="PTX571" s="107"/>
      <c r="PTY571" s="107"/>
      <c r="PTZ571" s="107"/>
      <c r="PUA571" s="107"/>
      <c r="PUB571" s="107"/>
      <c r="PUC571" s="107"/>
      <c r="PUD571" s="107"/>
      <c r="PUE571" s="107"/>
      <c r="PUF571" s="107"/>
      <c r="PUG571" s="107"/>
      <c r="PUH571" s="107"/>
      <c r="PUI571" s="107"/>
      <c r="PUJ571" s="107"/>
      <c r="PUK571" s="107"/>
      <c r="PUL571" s="107"/>
      <c r="PUM571" s="107"/>
      <c r="PUN571" s="107"/>
      <c r="PUO571" s="107"/>
      <c r="PUP571" s="107"/>
      <c r="PUQ571" s="107"/>
      <c r="PUR571" s="107"/>
      <c r="PUS571" s="107"/>
      <c r="PUT571" s="107"/>
      <c r="PUU571" s="107"/>
      <c r="PUV571" s="107"/>
      <c r="PUW571" s="107"/>
      <c r="PUX571" s="107"/>
      <c r="PUY571" s="107"/>
      <c r="PUZ571" s="107"/>
      <c r="PVA571" s="107"/>
      <c r="PVB571" s="107"/>
      <c r="PVC571" s="107"/>
      <c r="PVD571" s="107"/>
      <c r="PVE571" s="107"/>
      <c r="PVF571" s="107"/>
      <c r="PVG571" s="107"/>
      <c r="PVH571" s="107"/>
      <c r="PVI571" s="107"/>
      <c r="PVJ571" s="107"/>
      <c r="PVK571" s="107"/>
      <c r="PVL571" s="107"/>
      <c r="PVM571" s="107"/>
      <c r="PVN571" s="107"/>
      <c r="PVO571" s="107"/>
      <c r="PVP571" s="107"/>
      <c r="PVQ571" s="107"/>
      <c r="PVR571" s="107"/>
      <c r="PVS571" s="107"/>
      <c r="PVT571" s="107"/>
      <c r="PVU571" s="107"/>
      <c r="PVV571" s="107"/>
      <c r="PVW571" s="107"/>
      <c r="PVX571" s="107"/>
      <c r="PVY571" s="107"/>
      <c r="PVZ571" s="107"/>
      <c r="PWA571" s="107"/>
      <c r="PWB571" s="107"/>
      <c r="PWC571" s="107"/>
      <c r="PWD571" s="107"/>
      <c r="PWE571" s="107"/>
      <c r="PWF571" s="107"/>
      <c r="PWG571" s="107"/>
      <c r="PWH571" s="107"/>
      <c r="PWI571" s="107"/>
      <c r="PWJ571" s="107"/>
      <c r="PWK571" s="107"/>
      <c r="PWL571" s="107"/>
      <c r="PWM571" s="107"/>
      <c r="PWN571" s="107"/>
      <c r="PWO571" s="107"/>
      <c r="PWP571" s="107"/>
      <c r="PWQ571" s="107"/>
      <c r="PWR571" s="107"/>
      <c r="PWS571" s="107"/>
      <c r="PWT571" s="107"/>
      <c r="PWU571" s="107"/>
      <c r="PWV571" s="107"/>
      <c r="PWW571" s="107"/>
      <c r="PWX571" s="107"/>
      <c r="PWY571" s="107"/>
      <c r="PWZ571" s="107"/>
      <c r="PXA571" s="107"/>
      <c r="PXB571" s="107"/>
      <c r="PXC571" s="107"/>
      <c r="PXD571" s="107"/>
      <c r="PXE571" s="107"/>
      <c r="PXF571" s="107"/>
      <c r="PXG571" s="107"/>
      <c r="PXH571" s="107"/>
      <c r="PXI571" s="107"/>
      <c r="PXJ571" s="107"/>
      <c r="PXK571" s="107"/>
      <c r="PXL571" s="107"/>
      <c r="PXM571" s="107"/>
      <c r="PXN571" s="107"/>
      <c r="PXO571" s="107"/>
      <c r="PXP571" s="107"/>
      <c r="PXQ571" s="107"/>
      <c r="PXR571" s="107"/>
      <c r="PXS571" s="107"/>
      <c r="PXT571" s="107"/>
      <c r="PXU571" s="107"/>
      <c r="PXV571" s="107"/>
      <c r="PXW571" s="107"/>
      <c r="PXX571" s="107"/>
      <c r="PXY571" s="107"/>
      <c r="PXZ571" s="107"/>
      <c r="PYA571" s="107"/>
      <c r="PYB571" s="107"/>
      <c r="PYC571" s="107"/>
      <c r="PYD571" s="107"/>
      <c r="PYE571" s="107"/>
      <c r="PYF571" s="107"/>
      <c r="PYG571" s="107"/>
      <c r="PYH571" s="107"/>
      <c r="PYI571" s="107"/>
      <c r="PYJ571" s="107"/>
      <c r="PYK571" s="107"/>
      <c r="PYL571" s="107"/>
      <c r="PYM571" s="107"/>
      <c r="PYN571" s="107"/>
      <c r="PYO571" s="107"/>
      <c r="PYP571" s="107"/>
      <c r="PYQ571" s="107"/>
      <c r="PYR571" s="107"/>
      <c r="PYS571" s="107"/>
      <c r="PYT571" s="107"/>
      <c r="PYU571" s="107"/>
      <c r="PYV571" s="107"/>
      <c r="PYW571" s="107"/>
      <c r="PYX571" s="107"/>
      <c r="PYY571" s="107"/>
      <c r="PYZ571" s="107"/>
      <c r="PZA571" s="107"/>
      <c r="PZB571" s="107"/>
      <c r="PZC571" s="107"/>
      <c r="PZD571" s="107"/>
      <c r="PZE571" s="107"/>
      <c r="PZF571" s="107"/>
      <c r="PZG571" s="107"/>
      <c r="PZH571" s="107"/>
      <c r="PZI571" s="107"/>
      <c r="PZJ571" s="107"/>
      <c r="PZK571" s="107"/>
      <c r="PZL571" s="107"/>
      <c r="PZM571" s="107"/>
      <c r="PZN571" s="107"/>
      <c r="PZO571" s="107"/>
      <c r="PZP571" s="107"/>
      <c r="PZQ571" s="107"/>
      <c r="PZR571" s="107"/>
      <c r="PZS571" s="107"/>
      <c r="PZT571" s="107"/>
      <c r="PZU571" s="107"/>
      <c r="PZV571" s="107"/>
      <c r="PZW571" s="107"/>
      <c r="PZX571" s="107"/>
      <c r="PZY571" s="107"/>
      <c r="PZZ571" s="107"/>
      <c r="QAA571" s="107"/>
      <c r="QAB571" s="107"/>
      <c r="QAC571" s="107"/>
      <c r="QAD571" s="107"/>
      <c r="QAE571" s="107"/>
      <c r="QAF571" s="107"/>
      <c r="QAG571" s="107"/>
      <c r="QAH571" s="107"/>
      <c r="QAI571" s="107"/>
      <c r="QAJ571" s="107"/>
      <c r="QAK571" s="107"/>
      <c r="QAL571" s="107"/>
      <c r="QAM571" s="107"/>
      <c r="QAN571" s="107"/>
      <c r="QAO571" s="107"/>
      <c r="QAP571" s="107"/>
      <c r="QAQ571" s="107"/>
      <c r="QAR571" s="107"/>
      <c r="QAS571" s="107"/>
      <c r="QAT571" s="107"/>
      <c r="QAU571" s="107"/>
      <c r="QAV571" s="107"/>
      <c r="QAW571" s="107"/>
      <c r="QAX571" s="107"/>
      <c r="QAY571" s="107"/>
      <c r="QAZ571" s="107"/>
      <c r="QBA571" s="107"/>
      <c r="QBB571" s="107"/>
      <c r="QBC571" s="107"/>
      <c r="QBD571" s="107"/>
      <c r="QBE571" s="107"/>
      <c r="QBF571" s="107"/>
      <c r="QBG571" s="107"/>
      <c r="QBH571" s="107"/>
      <c r="QBI571" s="107"/>
      <c r="QBJ571" s="107"/>
      <c r="QBK571" s="107"/>
      <c r="QBL571" s="107"/>
      <c r="QBM571" s="107"/>
      <c r="QBN571" s="107"/>
      <c r="QBO571" s="107"/>
      <c r="QBP571" s="107"/>
      <c r="QBQ571" s="107"/>
      <c r="QBR571" s="107"/>
      <c r="QBS571" s="107"/>
      <c r="QBT571" s="107"/>
      <c r="QBU571" s="107"/>
      <c r="QBV571" s="107"/>
      <c r="QBW571" s="107"/>
      <c r="QBX571" s="107"/>
      <c r="QBY571" s="107"/>
      <c r="QBZ571" s="107"/>
      <c r="QCA571" s="107"/>
      <c r="QCB571" s="107"/>
      <c r="QCC571" s="107"/>
      <c r="QCD571" s="107"/>
      <c r="QCE571" s="107"/>
      <c r="QCF571" s="107"/>
      <c r="QCG571" s="107"/>
      <c r="QCH571" s="107"/>
      <c r="QCI571" s="107"/>
      <c r="QCJ571" s="107"/>
      <c r="QCK571" s="107"/>
      <c r="QCL571" s="107"/>
      <c r="QCM571" s="107"/>
      <c r="QCN571" s="107"/>
      <c r="QCO571" s="107"/>
      <c r="QCP571" s="107"/>
      <c r="QCQ571" s="107"/>
      <c r="QCR571" s="107"/>
      <c r="QCS571" s="107"/>
      <c r="QCT571" s="107"/>
      <c r="QCU571" s="107"/>
      <c r="QCV571" s="107"/>
      <c r="QCW571" s="107"/>
      <c r="QCX571" s="107"/>
      <c r="QCY571" s="107"/>
      <c r="QCZ571" s="107"/>
      <c r="QDA571" s="107"/>
      <c r="QDB571" s="107"/>
      <c r="QDC571" s="107"/>
      <c r="QDD571" s="107"/>
      <c r="QDE571" s="107"/>
      <c r="QDF571" s="107"/>
      <c r="QDG571" s="107"/>
      <c r="QDH571" s="107"/>
      <c r="QDI571" s="107"/>
      <c r="QDJ571" s="107"/>
      <c r="QDK571" s="107"/>
      <c r="QDL571" s="107"/>
      <c r="QDM571" s="107"/>
      <c r="QDN571" s="107"/>
      <c r="QDO571" s="107"/>
      <c r="QDP571" s="107"/>
      <c r="QDQ571" s="107"/>
      <c r="QDR571" s="107"/>
      <c r="QDS571" s="107"/>
      <c r="QDT571" s="107"/>
      <c r="QDU571" s="107"/>
      <c r="QDV571" s="107"/>
      <c r="QDW571" s="107"/>
      <c r="QDX571" s="107"/>
      <c r="QDY571" s="107"/>
      <c r="QDZ571" s="107"/>
      <c r="QEA571" s="107"/>
      <c r="QEB571" s="107"/>
      <c r="QEC571" s="107"/>
      <c r="QED571" s="107"/>
      <c r="QEE571" s="107"/>
      <c r="QEF571" s="107"/>
      <c r="QEG571" s="107"/>
      <c r="QEH571" s="107"/>
      <c r="QEI571" s="107"/>
      <c r="QEJ571" s="107"/>
      <c r="QEK571" s="107"/>
      <c r="QEL571" s="107"/>
      <c r="QEM571" s="107"/>
      <c r="QEN571" s="107"/>
      <c r="QEO571" s="107"/>
      <c r="QEP571" s="107"/>
      <c r="QEQ571" s="107"/>
      <c r="QER571" s="107"/>
      <c r="QES571" s="107"/>
      <c r="QET571" s="107"/>
      <c r="QEU571" s="107"/>
      <c r="QEV571" s="107"/>
      <c r="QEW571" s="107"/>
      <c r="QEX571" s="107"/>
      <c r="QEY571" s="107"/>
      <c r="QEZ571" s="107"/>
      <c r="QFA571" s="107"/>
      <c r="QFB571" s="107"/>
      <c r="QFC571" s="107"/>
      <c r="QFD571" s="107"/>
      <c r="QFE571" s="107"/>
      <c r="QFF571" s="107"/>
      <c r="QFG571" s="107"/>
      <c r="QFH571" s="107"/>
      <c r="QFI571" s="107"/>
      <c r="QFJ571" s="107"/>
      <c r="QFK571" s="107"/>
      <c r="QFL571" s="107"/>
      <c r="QFM571" s="107"/>
      <c r="QFN571" s="107"/>
      <c r="QFO571" s="107"/>
      <c r="QFP571" s="107"/>
      <c r="QFQ571" s="107"/>
      <c r="QFR571" s="107"/>
      <c r="QFS571" s="107"/>
      <c r="QFT571" s="107"/>
      <c r="QFU571" s="107"/>
      <c r="QFV571" s="107"/>
      <c r="QFW571" s="107"/>
      <c r="QFX571" s="107"/>
      <c r="QFY571" s="107"/>
      <c r="QFZ571" s="107"/>
      <c r="QGA571" s="107"/>
      <c r="QGB571" s="107"/>
      <c r="QGC571" s="107"/>
      <c r="QGD571" s="107"/>
      <c r="QGE571" s="107"/>
      <c r="QGF571" s="107"/>
      <c r="QGG571" s="107"/>
      <c r="QGH571" s="107"/>
      <c r="QGI571" s="107"/>
      <c r="QGJ571" s="107"/>
      <c r="QGK571" s="107"/>
      <c r="QGL571" s="107"/>
      <c r="QGM571" s="107"/>
      <c r="QGN571" s="107"/>
      <c r="QGO571" s="107"/>
      <c r="QGP571" s="107"/>
      <c r="QGQ571" s="107"/>
      <c r="QGR571" s="107"/>
      <c r="QGS571" s="107"/>
      <c r="QGT571" s="107"/>
      <c r="QGU571" s="107"/>
      <c r="QGV571" s="107"/>
      <c r="QGW571" s="107"/>
      <c r="QGX571" s="107"/>
      <c r="QGY571" s="107"/>
      <c r="QGZ571" s="107"/>
      <c r="QHA571" s="107"/>
      <c r="QHB571" s="107"/>
      <c r="QHC571" s="107"/>
      <c r="QHD571" s="107"/>
      <c r="QHE571" s="107"/>
      <c r="QHF571" s="107"/>
      <c r="QHG571" s="107"/>
      <c r="QHH571" s="107"/>
      <c r="QHI571" s="107"/>
      <c r="QHJ571" s="107"/>
      <c r="QHK571" s="107"/>
      <c r="QHL571" s="107"/>
      <c r="QHM571" s="107"/>
      <c r="QHN571" s="107"/>
      <c r="QHO571" s="107"/>
      <c r="QHP571" s="107"/>
      <c r="QHQ571" s="107"/>
      <c r="QHR571" s="107"/>
      <c r="QHS571" s="107"/>
      <c r="QHT571" s="107"/>
      <c r="QHU571" s="107"/>
      <c r="QHV571" s="107"/>
      <c r="QHW571" s="107"/>
      <c r="QHX571" s="107"/>
      <c r="QHY571" s="107"/>
      <c r="QHZ571" s="107"/>
      <c r="QIA571" s="107"/>
      <c r="QIB571" s="107"/>
      <c r="QIC571" s="107"/>
      <c r="QID571" s="107"/>
      <c r="QIE571" s="107"/>
      <c r="QIF571" s="107"/>
      <c r="QIG571" s="107"/>
      <c r="QIH571" s="107"/>
      <c r="QII571" s="107"/>
      <c r="QIJ571" s="107"/>
      <c r="QIK571" s="107"/>
      <c r="QIL571" s="107"/>
      <c r="QIM571" s="107"/>
      <c r="QIN571" s="107"/>
      <c r="QIO571" s="107"/>
      <c r="QIP571" s="107"/>
      <c r="QIQ571" s="107"/>
      <c r="QIR571" s="107"/>
      <c r="QIS571" s="107"/>
      <c r="QIT571" s="107"/>
      <c r="QIU571" s="107"/>
      <c r="QIV571" s="107"/>
      <c r="QIW571" s="107"/>
      <c r="QIX571" s="107"/>
      <c r="QIY571" s="107"/>
      <c r="QIZ571" s="107"/>
      <c r="QJA571" s="107"/>
      <c r="QJB571" s="107"/>
      <c r="QJC571" s="107"/>
      <c r="QJD571" s="107"/>
      <c r="QJE571" s="107"/>
      <c r="QJF571" s="107"/>
      <c r="QJG571" s="107"/>
      <c r="QJH571" s="107"/>
      <c r="QJI571" s="107"/>
      <c r="QJJ571" s="107"/>
      <c r="QJK571" s="107"/>
      <c r="QJL571" s="107"/>
      <c r="QJM571" s="107"/>
      <c r="QJN571" s="107"/>
      <c r="QJO571" s="107"/>
      <c r="QJP571" s="107"/>
      <c r="QJQ571" s="107"/>
      <c r="QJR571" s="107"/>
      <c r="QJS571" s="107"/>
      <c r="QJT571" s="107"/>
      <c r="QJU571" s="107"/>
      <c r="QJV571" s="107"/>
      <c r="QJW571" s="107"/>
      <c r="QJX571" s="107"/>
      <c r="QJY571" s="107"/>
      <c r="QJZ571" s="107"/>
      <c r="QKA571" s="107"/>
      <c r="QKB571" s="107"/>
      <c r="QKC571" s="107"/>
      <c r="QKD571" s="107"/>
      <c r="QKE571" s="107"/>
      <c r="QKF571" s="107"/>
      <c r="QKG571" s="107"/>
      <c r="QKH571" s="107"/>
      <c r="QKI571" s="107"/>
      <c r="QKJ571" s="107"/>
      <c r="QKK571" s="107"/>
      <c r="QKL571" s="107"/>
      <c r="QKM571" s="107"/>
      <c r="QKN571" s="107"/>
      <c r="QKO571" s="107"/>
      <c r="QKP571" s="107"/>
      <c r="QKQ571" s="107"/>
      <c r="QKR571" s="107"/>
      <c r="QKS571" s="107"/>
      <c r="QKT571" s="107"/>
      <c r="QKU571" s="107"/>
      <c r="QKV571" s="107"/>
      <c r="QKW571" s="107"/>
      <c r="QKX571" s="107"/>
      <c r="QKY571" s="107"/>
      <c r="QKZ571" s="107"/>
      <c r="QLA571" s="107"/>
      <c r="QLB571" s="107"/>
      <c r="QLC571" s="107"/>
      <c r="QLD571" s="107"/>
      <c r="QLE571" s="107"/>
      <c r="QLF571" s="107"/>
      <c r="QLG571" s="107"/>
      <c r="QLH571" s="107"/>
      <c r="QLI571" s="107"/>
      <c r="QLJ571" s="107"/>
      <c r="QLK571" s="107"/>
      <c r="QLL571" s="107"/>
      <c r="QLM571" s="107"/>
      <c r="QLN571" s="107"/>
      <c r="QLO571" s="107"/>
      <c r="QLP571" s="107"/>
      <c r="QLQ571" s="107"/>
      <c r="QLR571" s="107"/>
      <c r="QLS571" s="107"/>
      <c r="QLT571" s="107"/>
      <c r="QLU571" s="107"/>
      <c r="QLV571" s="107"/>
      <c r="QLW571" s="107"/>
      <c r="QLX571" s="107"/>
      <c r="QLY571" s="107"/>
      <c r="QLZ571" s="107"/>
      <c r="QMA571" s="107"/>
      <c r="QMB571" s="107"/>
      <c r="QMC571" s="107"/>
      <c r="QMD571" s="107"/>
      <c r="QME571" s="107"/>
      <c r="QMF571" s="107"/>
      <c r="QMG571" s="107"/>
      <c r="QMH571" s="107"/>
      <c r="QMI571" s="107"/>
      <c r="QMJ571" s="107"/>
      <c r="QMK571" s="107"/>
      <c r="QML571" s="107"/>
      <c r="QMM571" s="107"/>
      <c r="QMN571" s="107"/>
      <c r="QMO571" s="107"/>
      <c r="QMP571" s="107"/>
      <c r="QMQ571" s="107"/>
      <c r="QMR571" s="107"/>
      <c r="QMS571" s="107"/>
      <c r="QMT571" s="107"/>
      <c r="QMU571" s="107"/>
      <c r="QMV571" s="107"/>
      <c r="QMW571" s="107"/>
      <c r="QMX571" s="107"/>
      <c r="QMY571" s="107"/>
      <c r="QMZ571" s="107"/>
      <c r="QNA571" s="107"/>
      <c r="QNB571" s="107"/>
      <c r="QNC571" s="107"/>
      <c r="QND571" s="107"/>
      <c r="QNE571" s="107"/>
      <c r="QNF571" s="107"/>
      <c r="QNG571" s="107"/>
      <c r="QNH571" s="107"/>
      <c r="QNI571" s="107"/>
      <c r="QNJ571" s="107"/>
      <c r="QNK571" s="107"/>
      <c r="QNL571" s="107"/>
      <c r="QNM571" s="107"/>
      <c r="QNN571" s="107"/>
      <c r="QNO571" s="107"/>
      <c r="QNP571" s="107"/>
      <c r="QNQ571" s="107"/>
      <c r="QNR571" s="107"/>
      <c r="QNS571" s="107"/>
      <c r="QNT571" s="107"/>
      <c r="QNU571" s="107"/>
      <c r="QNV571" s="107"/>
      <c r="QNW571" s="107"/>
      <c r="QNX571" s="107"/>
      <c r="QNY571" s="107"/>
      <c r="QNZ571" s="107"/>
      <c r="QOA571" s="107"/>
      <c r="QOB571" s="107"/>
      <c r="QOC571" s="107"/>
      <c r="QOD571" s="107"/>
      <c r="QOE571" s="107"/>
      <c r="QOF571" s="107"/>
      <c r="QOG571" s="107"/>
      <c r="QOH571" s="107"/>
      <c r="QOI571" s="107"/>
      <c r="QOJ571" s="107"/>
      <c r="QOK571" s="107"/>
      <c r="QOL571" s="107"/>
      <c r="QOM571" s="107"/>
      <c r="QON571" s="107"/>
      <c r="QOO571" s="107"/>
      <c r="QOP571" s="107"/>
      <c r="QOQ571" s="107"/>
      <c r="QOR571" s="107"/>
      <c r="QOS571" s="107"/>
      <c r="QOT571" s="107"/>
      <c r="QOU571" s="107"/>
      <c r="QOV571" s="107"/>
      <c r="QOW571" s="107"/>
      <c r="QOX571" s="107"/>
      <c r="QOY571" s="107"/>
      <c r="QOZ571" s="107"/>
      <c r="QPA571" s="107"/>
      <c r="QPB571" s="107"/>
      <c r="QPC571" s="107"/>
      <c r="QPD571" s="107"/>
      <c r="QPE571" s="107"/>
      <c r="QPF571" s="107"/>
      <c r="QPG571" s="107"/>
      <c r="QPH571" s="107"/>
      <c r="QPI571" s="107"/>
      <c r="QPJ571" s="107"/>
      <c r="QPK571" s="107"/>
      <c r="QPL571" s="107"/>
      <c r="QPM571" s="107"/>
      <c r="QPN571" s="107"/>
      <c r="QPO571" s="107"/>
      <c r="QPP571" s="107"/>
      <c r="QPQ571" s="107"/>
      <c r="QPR571" s="107"/>
      <c r="QPS571" s="107"/>
      <c r="QPT571" s="107"/>
      <c r="QPU571" s="107"/>
      <c r="QPV571" s="107"/>
      <c r="QPW571" s="107"/>
      <c r="QPX571" s="107"/>
      <c r="QPY571" s="107"/>
      <c r="QPZ571" s="107"/>
      <c r="QQA571" s="107"/>
      <c r="QQB571" s="107"/>
      <c r="QQC571" s="107"/>
      <c r="QQD571" s="107"/>
      <c r="QQE571" s="107"/>
      <c r="QQF571" s="107"/>
      <c r="QQG571" s="107"/>
      <c r="QQH571" s="107"/>
      <c r="QQI571" s="107"/>
      <c r="QQJ571" s="107"/>
      <c r="QQK571" s="107"/>
      <c r="QQL571" s="107"/>
      <c r="QQM571" s="107"/>
      <c r="QQN571" s="107"/>
      <c r="QQO571" s="107"/>
      <c r="QQP571" s="107"/>
      <c r="QQQ571" s="107"/>
      <c r="QQR571" s="107"/>
      <c r="QQS571" s="107"/>
      <c r="QQT571" s="107"/>
      <c r="QQU571" s="107"/>
      <c r="QQV571" s="107"/>
      <c r="QQW571" s="107"/>
      <c r="QQX571" s="107"/>
      <c r="QQY571" s="107"/>
      <c r="QQZ571" s="107"/>
      <c r="QRA571" s="107"/>
      <c r="QRB571" s="107"/>
      <c r="QRC571" s="107"/>
      <c r="QRD571" s="107"/>
      <c r="QRE571" s="107"/>
      <c r="QRF571" s="107"/>
      <c r="QRG571" s="107"/>
      <c r="QRH571" s="107"/>
      <c r="QRI571" s="107"/>
      <c r="QRJ571" s="107"/>
      <c r="QRK571" s="107"/>
      <c r="QRL571" s="107"/>
      <c r="QRM571" s="107"/>
      <c r="QRN571" s="107"/>
      <c r="QRO571" s="107"/>
      <c r="QRP571" s="107"/>
      <c r="QRQ571" s="107"/>
      <c r="QRR571" s="107"/>
      <c r="QRS571" s="107"/>
      <c r="QRT571" s="107"/>
      <c r="QRU571" s="107"/>
      <c r="QRV571" s="107"/>
      <c r="QRW571" s="107"/>
      <c r="QRX571" s="107"/>
      <c r="QRY571" s="107"/>
      <c r="QRZ571" s="107"/>
      <c r="QSA571" s="107"/>
      <c r="QSB571" s="107"/>
      <c r="QSC571" s="107"/>
      <c r="QSD571" s="107"/>
      <c r="QSE571" s="107"/>
      <c r="QSF571" s="107"/>
      <c r="QSG571" s="107"/>
      <c r="QSH571" s="107"/>
      <c r="QSI571" s="107"/>
      <c r="QSJ571" s="107"/>
      <c r="QSK571" s="107"/>
      <c r="QSL571" s="107"/>
      <c r="QSM571" s="107"/>
      <c r="QSN571" s="107"/>
      <c r="QSO571" s="107"/>
      <c r="QSP571" s="107"/>
      <c r="QSQ571" s="107"/>
      <c r="QSR571" s="107"/>
      <c r="QSS571" s="107"/>
      <c r="QST571" s="107"/>
      <c r="QSU571" s="107"/>
      <c r="QSV571" s="107"/>
      <c r="QSW571" s="107"/>
      <c r="QSX571" s="107"/>
      <c r="QSY571" s="107"/>
      <c r="QSZ571" s="107"/>
      <c r="QTA571" s="107"/>
      <c r="QTB571" s="107"/>
      <c r="QTC571" s="107"/>
      <c r="QTD571" s="107"/>
      <c r="QTE571" s="107"/>
      <c r="QTF571" s="107"/>
      <c r="QTG571" s="107"/>
      <c r="QTH571" s="107"/>
      <c r="QTI571" s="107"/>
      <c r="QTJ571" s="107"/>
      <c r="QTK571" s="107"/>
      <c r="QTL571" s="107"/>
      <c r="QTM571" s="107"/>
      <c r="QTN571" s="107"/>
      <c r="QTO571" s="107"/>
      <c r="QTP571" s="107"/>
      <c r="QTQ571" s="107"/>
      <c r="QTR571" s="107"/>
      <c r="QTS571" s="107"/>
      <c r="QTT571" s="107"/>
      <c r="QTU571" s="107"/>
      <c r="QTV571" s="107"/>
      <c r="QTW571" s="107"/>
      <c r="QTX571" s="107"/>
      <c r="QTY571" s="107"/>
      <c r="QTZ571" s="107"/>
      <c r="QUA571" s="107"/>
      <c r="QUB571" s="107"/>
      <c r="QUC571" s="107"/>
      <c r="QUD571" s="107"/>
      <c r="QUE571" s="107"/>
      <c r="QUF571" s="107"/>
      <c r="QUG571" s="107"/>
      <c r="QUH571" s="107"/>
      <c r="QUI571" s="107"/>
      <c r="QUJ571" s="107"/>
      <c r="QUK571" s="107"/>
      <c r="QUL571" s="107"/>
      <c r="QUM571" s="107"/>
      <c r="QUN571" s="107"/>
      <c r="QUO571" s="107"/>
      <c r="QUP571" s="107"/>
      <c r="QUQ571" s="107"/>
      <c r="QUR571" s="107"/>
      <c r="QUS571" s="107"/>
      <c r="QUT571" s="107"/>
      <c r="QUU571" s="107"/>
      <c r="QUV571" s="107"/>
      <c r="QUW571" s="107"/>
      <c r="QUX571" s="107"/>
      <c r="QUY571" s="107"/>
      <c r="QUZ571" s="107"/>
      <c r="QVA571" s="107"/>
      <c r="QVB571" s="107"/>
      <c r="QVC571" s="107"/>
      <c r="QVD571" s="107"/>
      <c r="QVE571" s="107"/>
      <c r="QVF571" s="107"/>
      <c r="QVG571" s="107"/>
      <c r="QVH571" s="107"/>
      <c r="QVI571" s="107"/>
      <c r="QVJ571" s="107"/>
      <c r="QVK571" s="107"/>
      <c r="QVL571" s="107"/>
      <c r="QVM571" s="107"/>
      <c r="QVN571" s="107"/>
      <c r="QVO571" s="107"/>
      <c r="QVP571" s="107"/>
      <c r="QVQ571" s="107"/>
      <c r="QVR571" s="107"/>
      <c r="QVS571" s="107"/>
      <c r="QVT571" s="107"/>
      <c r="QVU571" s="107"/>
      <c r="QVV571" s="107"/>
      <c r="QVW571" s="107"/>
      <c r="QVX571" s="107"/>
      <c r="QVY571" s="107"/>
      <c r="QVZ571" s="107"/>
      <c r="QWA571" s="107"/>
      <c r="QWB571" s="107"/>
      <c r="QWC571" s="107"/>
      <c r="QWD571" s="107"/>
      <c r="QWE571" s="107"/>
      <c r="QWF571" s="107"/>
      <c r="QWG571" s="107"/>
      <c r="QWH571" s="107"/>
      <c r="QWI571" s="107"/>
      <c r="QWJ571" s="107"/>
      <c r="QWK571" s="107"/>
      <c r="QWL571" s="107"/>
      <c r="QWM571" s="107"/>
      <c r="QWN571" s="107"/>
      <c r="QWO571" s="107"/>
      <c r="QWP571" s="107"/>
      <c r="QWQ571" s="107"/>
      <c r="QWR571" s="107"/>
      <c r="QWS571" s="107"/>
      <c r="QWT571" s="107"/>
      <c r="QWU571" s="107"/>
      <c r="QWV571" s="107"/>
      <c r="QWW571" s="107"/>
      <c r="QWX571" s="107"/>
      <c r="QWY571" s="107"/>
      <c r="QWZ571" s="107"/>
      <c r="QXA571" s="107"/>
      <c r="QXB571" s="107"/>
      <c r="QXC571" s="107"/>
      <c r="QXD571" s="107"/>
      <c r="QXE571" s="107"/>
      <c r="QXF571" s="107"/>
      <c r="QXG571" s="107"/>
      <c r="QXH571" s="107"/>
      <c r="QXI571" s="107"/>
      <c r="QXJ571" s="107"/>
      <c r="QXK571" s="107"/>
      <c r="QXL571" s="107"/>
      <c r="QXM571" s="107"/>
      <c r="QXN571" s="107"/>
      <c r="QXO571" s="107"/>
      <c r="QXP571" s="107"/>
      <c r="QXQ571" s="107"/>
      <c r="QXR571" s="107"/>
      <c r="QXS571" s="107"/>
      <c r="QXT571" s="107"/>
      <c r="QXU571" s="107"/>
      <c r="QXV571" s="107"/>
      <c r="QXW571" s="107"/>
      <c r="QXX571" s="107"/>
      <c r="QXY571" s="107"/>
      <c r="QXZ571" s="107"/>
      <c r="QYA571" s="107"/>
      <c r="QYB571" s="107"/>
      <c r="QYC571" s="107"/>
      <c r="QYD571" s="107"/>
      <c r="QYE571" s="107"/>
      <c r="QYF571" s="107"/>
      <c r="QYG571" s="107"/>
      <c r="QYH571" s="107"/>
      <c r="QYI571" s="107"/>
      <c r="QYJ571" s="107"/>
      <c r="QYK571" s="107"/>
      <c r="QYL571" s="107"/>
      <c r="QYM571" s="107"/>
      <c r="QYN571" s="107"/>
      <c r="QYO571" s="107"/>
      <c r="QYP571" s="107"/>
      <c r="QYQ571" s="107"/>
      <c r="QYR571" s="107"/>
      <c r="QYS571" s="107"/>
      <c r="QYT571" s="107"/>
      <c r="QYU571" s="107"/>
      <c r="QYV571" s="107"/>
      <c r="QYW571" s="107"/>
      <c r="QYX571" s="107"/>
      <c r="QYY571" s="107"/>
      <c r="QYZ571" s="107"/>
      <c r="QZA571" s="107"/>
      <c r="QZB571" s="107"/>
      <c r="QZC571" s="107"/>
      <c r="QZD571" s="107"/>
      <c r="QZE571" s="107"/>
      <c r="QZF571" s="107"/>
      <c r="QZG571" s="107"/>
      <c r="QZH571" s="107"/>
      <c r="QZI571" s="107"/>
      <c r="QZJ571" s="107"/>
      <c r="QZK571" s="107"/>
      <c r="QZL571" s="107"/>
      <c r="QZM571" s="107"/>
      <c r="QZN571" s="107"/>
      <c r="QZO571" s="107"/>
      <c r="QZP571" s="107"/>
      <c r="QZQ571" s="107"/>
      <c r="QZR571" s="107"/>
      <c r="QZS571" s="107"/>
      <c r="QZT571" s="107"/>
      <c r="QZU571" s="107"/>
      <c r="QZV571" s="107"/>
      <c r="QZW571" s="107"/>
      <c r="QZX571" s="107"/>
      <c r="QZY571" s="107"/>
      <c r="QZZ571" s="107"/>
      <c r="RAA571" s="107"/>
      <c r="RAB571" s="107"/>
      <c r="RAC571" s="107"/>
      <c r="RAD571" s="107"/>
      <c r="RAE571" s="107"/>
      <c r="RAF571" s="107"/>
      <c r="RAG571" s="107"/>
      <c r="RAH571" s="107"/>
      <c r="RAI571" s="107"/>
      <c r="RAJ571" s="107"/>
      <c r="RAK571" s="107"/>
      <c r="RAL571" s="107"/>
      <c r="RAM571" s="107"/>
      <c r="RAN571" s="107"/>
      <c r="RAO571" s="107"/>
      <c r="RAP571" s="107"/>
      <c r="RAQ571" s="107"/>
      <c r="RAR571" s="107"/>
      <c r="RAS571" s="107"/>
      <c r="RAT571" s="107"/>
      <c r="RAU571" s="107"/>
      <c r="RAV571" s="107"/>
      <c r="RAW571" s="107"/>
      <c r="RAX571" s="107"/>
      <c r="RAY571" s="107"/>
      <c r="RAZ571" s="107"/>
      <c r="RBA571" s="107"/>
      <c r="RBB571" s="107"/>
      <c r="RBC571" s="107"/>
      <c r="RBD571" s="107"/>
      <c r="RBE571" s="107"/>
      <c r="RBF571" s="107"/>
      <c r="RBG571" s="107"/>
      <c r="RBH571" s="107"/>
      <c r="RBI571" s="107"/>
      <c r="RBJ571" s="107"/>
      <c r="RBK571" s="107"/>
      <c r="RBL571" s="107"/>
      <c r="RBM571" s="107"/>
      <c r="RBN571" s="107"/>
      <c r="RBO571" s="107"/>
      <c r="RBP571" s="107"/>
      <c r="RBQ571" s="107"/>
      <c r="RBR571" s="107"/>
      <c r="RBS571" s="107"/>
      <c r="RBT571" s="107"/>
      <c r="RBU571" s="107"/>
      <c r="RBV571" s="107"/>
      <c r="RBW571" s="107"/>
      <c r="RBX571" s="107"/>
      <c r="RBY571" s="107"/>
      <c r="RBZ571" s="107"/>
      <c r="RCA571" s="107"/>
      <c r="RCB571" s="107"/>
      <c r="RCC571" s="107"/>
      <c r="RCD571" s="107"/>
      <c r="RCE571" s="107"/>
      <c r="RCF571" s="107"/>
      <c r="RCG571" s="107"/>
      <c r="RCH571" s="107"/>
      <c r="RCI571" s="107"/>
      <c r="RCJ571" s="107"/>
      <c r="RCK571" s="107"/>
      <c r="RCL571" s="107"/>
      <c r="RCM571" s="107"/>
      <c r="RCN571" s="107"/>
      <c r="RCO571" s="107"/>
      <c r="RCP571" s="107"/>
      <c r="RCQ571" s="107"/>
      <c r="RCR571" s="107"/>
      <c r="RCS571" s="107"/>
      <c r="RCT571" s="107"/>
      <c r="RCU571" s="107"/>
      <c r="RCV571" s="107"/>
      <c r="RCW571" s="107"/>
      <c r="RCX571" s="107"/>
      <c r="RCY571" s="107"/>
      <c r="RCZ571" s="107"/>
      <c r="RDA571" s="107"/>
      <c r="RDB571" s="107"/>
      <c r="RDC571" s="107"/>
      <c r="RDD571" s="107"/>
      <c r="RDE571" s="107"/>
      <c r="RDF571" s="107"/>
      <c r="RDG571" s="107"/>
      <c r="RDH571" s="107"/>
      <c r="RDI571" s="107"/>
      <c r="RDJ571" s="107"/>
      <c r="RDK571" s="107"/>
      <c r="RDL571" s="107"/>
      <c r="RDM571" s="107"/>
      <c r="RDN571" s="107"/>
      <c r="RDO571" s="107"/>
      <c r="RDP571" s="107"/>
      <c r="RDQ571" s="107"/>
      <c r="RDR571" s="107"/>
      <c r="RDS571" s="107"/>
      <c r="RDT571" s="107"/>
      <c r="RDU571" s="107"/>
      <c r="RDV571" s="107"/>
      <c r="RDW571" s="107"/>
      <c r="RDX571" s="107"/>
      <c r="RDY571" s="107"/>
      <c r="RDZ571" s="107"/>
      <c r="REA571" s="107"/>
      <c r="REB571" s="107"/>
      <c r="REC571" s="107"/>
      <c r="RED571" s="107"/>
      <c r="REE571" s="107"/>
      <c r="REF571" s="107"/>
      <c r="REG571" s="107"/>
      <c r="REH571" s="107"/>
      <c r="REI571" s="107"/>
      <c r="REJ571" s="107"/>
      <c r="REK571" s="107"/>
      <c r="REL571" s="107"/>
      <c r="REM571" s="107"/>
      <c r="REN571" s="107"/>
      <c r="REO571" s="107"/>
      <c r="REP571" s="107"/>
      <c r="REQ571" s="107"/>
      <c r="RER571" s="107"/>
      <c r="RES571" s="107"/>
      <c r="RET571" s="107"/>
      <c r="REU571" s="107"/>
      <c r="REV571" s="107"/>
      <c r="REW571" s="107"/>
      <c r="REX571" s="107"/>
      <c r="REY571" s="107"/>
      <c r="REZ571" s="107"/>
      <c r="RFA571" s="107"/>
      <c r="RFB571" s="107"/>
      <c r="RFC571" s="107"/>
      <c r="RFD571" s="107"/>
      <c r="RFE571" s="107"/>
      <c r="RFF571" s="107"/>
      <c r="RFG571" s="107"/>
      <c r="RFH571" s="107"/>
      <c r="RFI571" s="107"/>
      <c r="RFJ571" s="107"/>
      <c r="RFK571" s="107"/>
      <c r="RFL571" s="107"/>
      <c r="RFM571" s="107"/>
      <c r="RFN571" s="107"/>
      <c r="RFO571" s="107"/>
      <c r="RFP571" s="107"/>
      <c r="RFQ571" s="107"/>
      <c r="RFR571" s="107"/>
      <c r="RFS571" s="107"/>
      <c r="RFT571" s="107"/>
      <c r="RFU571" s="107"/>
      <c r="RFV571" s="107"/>
      <c r="RFW571" s="107"/>
      <c r="RFX571" s="107"/>
      <c r="RFY571" s="107"/>
      <c r="RFZ571" s="107"/>
      <c r="RGA571" s="107"/>
      <c r="RGB571" s="107"/>
      <c r="RGC571" s="107"/>
      <c r="RGD571" s="107"/>
      <c r="RGE571" s="107"/>
      <c r="RGF571" s="107"/>
      <c r="RGG571" s="107"/>
      <c r="RGH571" s="107"/>
      <c r="RGI571" s="107"/>
      <c r="RGJ571" s="107"/>
      <c r="RGK571" s="107"/>
      <c r="RGL571" s="107"/>
      <c r="RGM571" s="107"/>
      <c r="RGN571" s="107"/>
      <c r="RGO571" s="107"/>
      <c r="RGP571" s="107"/>
      <c r="RGQ571" s="107"/>
      <c r="RGR571" s="107"/>
      <c r="RGS571" s="107"/>
      <c r="RGT571" s="107"/>
      <c r="RGU571" s="107"/>
      <c r="RGV571" s="107"/>
      <c r="RGW571" s="107"/>
      <c r="RGX571" s="107"/>
      <c r="RGY571" s="107"/>
      <c r="RGZ571" s="107"/>
      <c r="RHA571" s="107"/>
      <c r="RHB571" s="107"/>
      <c r="RHC571" s="107"/>
      <c r="RHD571" s="107"/>
      <c r="RHE571" s="107"/>
      <c r="RHF571" s="107"/>
      <c r="RHG571" s="107"/>
      <c r="RHH571" s="107"/>
      <c r="RHI571" s="107"/>
      <c r="RHJ571" s="107"/>
      <c r="RHK571" s="107"/>
      <c r="RHL571" s="107"/>
      <c r="RHM571" s="107"/>
      <c r="RHN571" s="107"/>
      <c r="RHO571" s="107"/>
      <c r="RHP571" s="107"/>
      <c r="RHQ571" s="107"/>
      <c r="RHR571" s="107"/>
      <c r="RHS571" s="107"/>
      <c r="RHT571" s="107"/>
      <c r="RHU571" s="107"/>
      <c r="RHV571" s="107"/>
      <c r="RHW571" s="107"/>
      <c r="RHX571" s="107"/>
      <c r="RHY571" s="107"/>
      <c r="RHZ571" s="107"/>
      <c r="RIA571" s="107"/>
      <c r="RIB571" s="107"/>
      <c r="RIC571" s="107"/>
      <c r="RID571" s="107"/>
      <c r="RIE571" s="107"/>
      <c r="RIF571" s="107"/>
      <c r="RIG571" s="107"/>
      <c r="RIH571" s="107"/>
      <c r="RII571" s="107"/>
      <c r="RIJ571" s="107"/>
      <c r="RIK571" s="107"/>
      <c r="RIL571" s="107"/>
      <c r="RIM571" s="107"/>
      <c r="RIN571" s="107"/>
      <c r="RIO571" s="107"/>
      <c r="RIP571" s="107"/>
      <c r="RIQ571" s="107"/>
      <c r="RIR571" s="107"/>
      <c r="RIS571" s="107"/>
      <c r="RIT571" s="107"/>
      <c r="RIU571" s="107"/>
      <c r="RIV571" s="107"/>
      <c r="RIW571" s="107"/>
      <c r="RIX571" s="107"/>
      <c r="RIY571" s="107"/>
      <c r="RIZ571" s="107"/>
      <c r="RJA571" s="107"/>
      <c r="RJB571" s="107"/>
      <c r="RJC571" s="107"/>
      <c r="RJD571" s="107"/>
      <c r="RJE571" s="107"/>
      <c r="RJF571" s="107"/>
      <c r="RJG571" s="107"/>
      <c r="RJH571" s="107"/>
      <c r="RJI571" s="107"/>
      <c r="RJJ571" s="107"/>
      <c r="RJK571" s="107"/>
      <c r="RJL571" s="107"/>
      <c r="RJM571" s="107"/>
      <c r="RJN571" s="107"/>
      <c r="RJO571" s="107"/>
      <c r="RJP571" s="107"/>
      <c r="RJQ571" s="107"/>
      <c r="RJR571" s="107"/>
      <c r="RJS571" s="107"/>
      <c r="RJT571" s="107"/>
      <c r="RJU571" s="107"/>
      <c r="RJV571" s="107"/>
      <c r="RJW571" s="107"/>
      <c r="RJX571" s="107"/>
      <c r="RJY571" s="107"/>
      <c r="RJZ571" s="107"/>
      <c r="RKA571" s="107"/>
      <c r="RKB571" s="107"/>
      <c r="RKC571" s="107"/>
      <c r="RKD571" s="107"/>
      <c r="RKE571" s="107"/>
      <c r="RKF571" s="107"/>
      <c r="RKG571" s="107"/>
      <c r="RKH571" s="107"/>
      <c r="RKI571" s="107"/>
      <c r="RKJ571" s="107"/>
      <c r="RKK571" s="107"/>
      <c r="RKL571" s="107"/>
      <c r="RKM571" s="107"/>
      <c r="RKN571" s="107"/>
      <c r="RKO571" s="107"/>
      <c r="RKP571" s="107"/>
      <c r="RKQ571" s="107"/>
      <c r="RKR571" s="107"/>
      <c r="RKS571" s="107"/>
      <c r="RKT571" s="107"/>
      <c r="RKU571" s="107"/>
      <c r="RKV571" s="107"/>
      <c r="RKW571" s="107"/>
      <c r="RKX571" s="107"/>
      <c r="RKY571" s="107"/>
      <c r="RKZ571" s="107"/>
      <c r="RLA571" s="107"/>
      <c r="RLB571" s="107"/>
      <c r="RLC571" s="107"/>
      <c r="RLD571" s="107"/>
      <c r="RLE571" s="107"/>
      <c r="RLF571" s="107"/>
      <c r="RLG571" s="107"/>
      <c r="RLH571" s="107"/>
      <c r="RLI571" s="107"/>
      <c r="RLJ571" s="107"/>
      <c r="RLK571" s="107"/>
      <c r="RLL571" s="107"/>
      <c r="RLM571" s="107"/>
      <c r="RLN571" s="107"/>
      <c r="RLO571" s="107"/>
      <c r="RLP571" s="107"/>
      <c r="RLQ571" s="107"/>
      <c r="RLR571" s="107"/>
      <c r="RLS571" s="107"/>
      <c r="RLT571" s="107"/>
      <c r="RLU571" s="107"/>
      <c r="RLV571" s="107"/>
      <c r="RLW571" s="107"/>
      <c r="RLX571" s="107"/>
      <c r="RLY571" s="107"/>
      <c r="RLZ571" s="107"/>
      <c r="RMA571" s="107"/>
      <c r="RMB571" s="107"/>
      <c r="RMC571" s="107"/>
      <c r="RMD571" s="107"/>
      <c r="RME571" s="107"/>
      <c r="RMF571" s="107"/>
      <c r="RMG571" s="107"/>
      <c r="RMH571" s="107"/>
      <c r="RMI571" s="107"/>
      <c r="RMJ571" s="107"/>
      <c r="RMK571" s="107"/>
      <c r="RML571" s="107"/>
      <c r="RMM571" s="107"/>
      <c r="RMN571" s="107"/>
      <c r="RMO571" s="107"/>
      <c r="RMP571" s="107"/>
      <c r="RMQ571" s="107"/>
      <c r="RMR571" s="107"/>
      <c r="RMS571" s="107"/>
      <c r="RMT571" s="107"/>
      <c r="RMU571" s="107"/>
      <c r="RMV571" s="107"/>
      <c r="RMW571" s="107"/>
      <c r="RMX571" s="107"/>
      <c r="RMY571" s="107"/>
      <c r="RMZ571" s="107"/>
      <c r="RNA571" s="107"/>
      <c r="RNB571" s="107"/>
      <c r="RNC571" s="107"/>
      <c r="RND571" s="107"/>
      <c r="RNE571" s="107"/>
      <c r="RNF571" s="107"/>
      <c r="RNG571" s="107"/>
      <c r="RNH571" s="107"/>
      <c r="RNI571" s="107"/>
      <c r="RNJ571" s="107"/>
      <c r="RNK571" s="107"/>
      <c r="RNL571" s="107"/>
      <c r="RNM571" s="107"/>
      <c r="RNN571" s="107"/>
      <c r="RNO571" s="107"/>
      <c r="RNP571" s="107"/>
      <c r="RNQ571" s="107"/>
      <c r="RNR571" s="107"/>
      <c r="RNS571" s="107"/>
      <c r="RNT571" s="107"/>
      <c r="RNU571" s="107"/>
      <c r="RNV571" s="107"/>
      <c r="RNW571" s="107"/>
      <c r="RNX571" s="107"/>
      <c r="RNY571" s="107"/>
      <c r="RNZ571" s="107"/>
      <c r="ROA571" s="107"/>
      <c r="ROB571" s="107"/>
      <c r="ROC571" s="107"/>
      <c r="ROD571" s="107"/>
      <c r="ROE571" s="107"/>
      <c r="ROF571" s="107"/>
      <c r="ROG571" s="107"/>
      <c r="ROH571" s="107"/>
      <c r="ROI571" s="107"/>
      <c r="ROJ571" s="107"/>
      <c r="ROK571" s="107"/>
      <c r="ROL571" s="107"/>
      <c r="ROM571" s="107"/>
      <c r="RON571" s="107"/>
      <c r="ROO571" s="107"/>
      <c r="ROP571" s="107"/>
      <c r="ROQ571" s="107"/>
      <c r="ROR571" s="107"/>
      <c r="ROS571" s="107"/>
      <c r="ROT571" s="107"/>
      <c r="ROU571" s="107"/>
      <c r="ROV571" s="107"/>
      <c r="ROW571" s="107"/>
      <c r="ROX571" s="107"/>
      <c r="ROY571" s="107"/>
      <c r="ROZ571" s="107"/>
      <c r="RPA571" s="107"/>
      <c r="RPB571" s="107"/>
      <c r="RPC571" s="107"/>
      <c r="RPD571" s="107"/>
      <c r="RPE571" s="107"/>
      <c r="RPF571" s="107"/>
      <c r="RPG571" s="107"/>
      <c r="RPH571" s="107"/>
      <c r="RPI571" s="107"/>
      <c r="RPJ571" s="107"/>
      <c r="RPK571" s="107"/>
      <c r="RPL571" s="107"/>
      <c r="RPM571" s="107"/>
      <c r="RPN571" s="107"/>
      <c r="RPO571" s="107"/>
      <c r="RPP571" s="107"/>
      <c r="RPQ571" s="107"/>
      <c r="RPR571" s="107"/>
      <c r="RPS571" s="107"/>
      <c r="RPT571" s="107"/>
      <c r="RPU571" s="107"/>
      <c r="RPV571" s="107"/>
      <c r="RPW571" s="107"/>
      <c r="RPX571" s="107"/>
      <c r="RPY571" s="107"/>
      <c r="RPZ571" s="107"/>
      <c r="RQA571" s="107"/>
      <c r="RQB571" s="107"/>
      <c r="RQC571" s="107"/>
      <c r="RQD571" s="107"/>
      <c r="RQE571" s="107"/>
      <c r="RQF571" s="107"/>
      <c r="RQG571" s="107"/>
      <c r="RQH571" s="107"/>
      <c r="RQI571" s="107"/>
      <c r="RQJ571" s="107"/>
      <c r="RQK571" s="107"/>
      <c r="RQL571" s="107"/>
      <c r="RQM571" s="107"/>
      <c r="RQN571" s="107"/>
      <c r="RQO571" s="107"/>
      <c r="RQP571" s="107"/>
      <c r="RQQ571" s="107"/>
      <c r="RQR571" s="107"/>
      <c r="RQS571" s="107"/>
      <c r="RQT571" s="107"/>
      <c r="RQU571" s="107"/>
      <c r="RQV571" s="107"/>
      <c r="RQW571" s="107"/>
      <c r="RQX571" s="107"/>
      <c r="RQY571" s="107"/>
      <c r="RQZ571" s="107"/>
      <c r="RRA571" s="107"/>
      <c r="RRB571" s="107"/>
      <c r="RRC571" s="107"/>
      <c r="RRD571" s="107"/>
      <c r="RRE571" s="107"/>
      <c r="RRF571" s="107"/>
      <c r="RRG571" s="107"/>
      <c r="RRH571" s="107"/>
      <c r="RRI571" s="107"/>
      <c r="RRJ571" s="107"/>
      <c r="RRK571" s="107"/>
      <c r="RRL571" s="107"/>
      <c r="RRM571" s="107"/>
      <c r="RRN571" s="107"/>
      <c r="RRO571" s="107"/>
      <c r="RRP571" s="107"/>
      <c r="RRQ571" s="107"/>
      <c r="RRR571" s="107"/>
      <c r="RRS571" s="107"/>
      <c r="RRT571" s="107"/>
      <c r="RRU571" s="107"/>
      <c r="RRV571" s="107"/>
      <c r="RRW571" s="107"/>
      <c r="RRX571" s="107"/>
      <c r="RRY571" s="107"/>
      <c r="RRZ571" s="107"/>
      <c r="RSA571" s="107"/>
      <c r="RSB571" s="107"/>
      <c r="RSC571" s="107"/>
      <c r="RSD571" s="107"/>
      <c r="RSE571" s="107"/>
      <c r="RSF571" s="107"/>
      <c r="RSG571" s="107"/>
      <c r="RSH571" s="107"/>
      <c r="RSI571" s="107"/>
      <c r="RSJ571" s="107"/>
      <c r="RSK571" s="107"/>
      <c r="RSL571" s="107"/>
      <c r="RSM571" s="107"/>
      <c r="RSN571" s="107"/>
      <c r="RSO571" s="107"/>
      <c r="RSP571" s="107"/>
      <c r="RSQ571" s="107"/>
      <c r="RSR571" s="107"/>
      <c r="RSS571" s="107"/>
      <c r="RST571" s="107"/>
      <c r="RSU571" s="107"/>
      <c r="RSV571" s="107"/>
      <c r="RSW571" s="107"/>
      <c r="RSX571" s="107"/>
      <c r="RSY571" s="107"/>
      <c r="RSZ571" s="107"/>
      <c r="RTA571" s="107"/>
      <c r="RTB571" s="107"/>
      <c r="RTC571" s="107"/>
      <c r="RTD571" s="107"/>
      <c r="RTE571" s="107"/>
      <c r="RTF571" s="107"/>
      <c r="RTG571" s="107"/>
      <c r="RTH571" s="107"/>
      <c r="RTI571" s="107"/>
      <c r="RTJ571" s="107"/>
      <c r="RTK571" s="107"/>
      <c r="RTL571" s="107"/>
      <c r="RTM571" s="107"/>
      <c r="RTN571" s="107"/>
      <c r="RTO571" s="107"/>
      <c r="RTP571" s="107"/>
      <c r="RTQ571" s="107"/>
      <c r="RTR571" s="107"/>
      <c r="RTS571" s="107"/>
      <c r="RTT571" s="107"/>
      <c r="RTU571" s="107"/>
      <c r="RTV571" s="107"/>
      <c r="RTW571" s="107"/>
      <c r="RTX571" s="107"/>
      <c r="RTY571" s="107"/>
      <c r="RTZ571" s="107"/>
      <c r="RUA571" s="107"/>
      <c r="RUB571" s="107"/>
      <c r="RUC571" s="107"/>
      <c r="RUD571" s="107"/>
      <c r="RUE571" s="107"/>
      <c r="RUF571" s="107"/>
      <c r="RUG571" s="107"/>
      <c r="RUH571" s="107"/>
      <c r="RUI571" s="107"/>
      <c r="RUJ571" s="107"/>
      <c r="RUK571" s="107"/>
      <c r="RUL571" s="107"/>
      <c r="RUM571" s="107"/>
      <c r="RUN571" s="107"/>
      <c r="RUO571" s="107"/>
      <c r="RUP571" s="107"/>
      <c r="RUQ571" s="107"/>
      <c r="RUR571" s="107"/>
      <c r="RUS571" s="107"/>
      <c r="RUT571" s="107"/>
      <c r="RUU571" s="107"/>
      <c r="RUV571" s="107"/>
      <c r="RUW571" s="107"/>
      <c r="RUX571" s="107"/>
      <c r="RUY571" s="107"/>
      <c r="RUZ571" s="107"/>
      <c r="RVA571" s="107"/>
      <c r="RVB571" s="107"/>
      <c r="RVC571" s="107"/>
      <c r="RVD571" s="107"/>
      <c r="RVE571" s="107"/>
      <c r="RVF571" s="107"/>
      <c r="RVG571" s="107"/>
      <c r="RVH571" s="107"/>
      <c r="RVI571" s="107"/>
      <c r="RVJ571" s="107"/>
      <c r="RVK571" s="107"/>
      <c r="RVL571" s="107"/>
      <c r="RVM571" s="107"/>
      <c r="RVN571" s="107"/>
      <c r="RVO571" s="107"/>
      <c r="RVP571" s="107"/>
      <c r="RVQ571" s="107"/>
      <c r="RVR571" s="107"/>
      <c r="RVS571" s="107"/>
      <c r="RVT571" s="107"/>
      <c r="RVU571" s="107"/>
      <c r="RVV571" s="107"/>
      <c r="RVW571" s="107"/>
      <c r="RVX571" s="107"/>
      <c r="RVY571" s="107"/>
      <c r="RVZ571" s="107"/>
      <c r="RWA571" s="107"/>
      <c r="RWB571" s="107"/>
      <c r="RWC571" s="107"/>
      <c r="RWD571" s="107"/>
      <c r="RWE571" s="107"/>
      <c r="RWF571" s="107"/>
      <c r="RWG571" s="107"/>
      <c r="RWH571" s="107"/>
      <c r="RWI571" s="107"/>
      <c r="RWJ571" s="107"/>
      <c r="RWK571" s="107"/>
      <c r="RWL571" s="107"/>
      <c r="RWM571" s="107"/>
      <c r="RWN571" s="107"/>
      <c r="RWO571" s="107"/>
      <c r="RWP571" s="107"/>
      <c r="RWQ571" s="107"/>
      <c r="RWR571" s="107"/>
      <c r="RWS571" s="107"/>
      <c r="RWT571" s="107"/>
      <c r="RWU571" s="107"/>
      <c r="RWV571" s="107"/>
      <c r="RWW571" s="107"/>
      <c r="RWX571" s="107"/>
      <c r="RWY571" s="107"/>
      <c r="RWZ571" s="107"/>
      <c r="RXA571" s="107"/>
      <c r="RXB571" s="107"/>
      <c r="RXC571" s="107"/>
      <c r="RXD571" s="107"/>
      <c r="RXE571" s="107"/>
      <c r="RXF571" s="107"/>
      <c r="RXG571" s="107"/>
      <c r="RXH571" s="107"/>
      <c r="RXI571" s="107"/>
      <c r="RXJ571" s="107"/>
      <c r="RXK571" s="107"/>
      <c r="RXL571" s="107"/>
      <c r="RXM571" s="107"/>
      <c r="RXN571" s="107"/>
      <c r="RXO571" s="107"/>
      <c r="RXP571" s="107"/>
      <c r="RXQ571" s="107"/>
      <c r="RXR571" s="107"/>
      <c r="RXS571" s="107"/>
      <c r="RXT571" s="107"/>
      <c r="RXU571" s="107"/>
      <c r="RXV571" s="107"/>
      <c r="RXW571" s="107"/>
      <c r="RXX571" s="107"/>
      <c r="RXY571" s="107"/>
      <c r="RXZ571" s="107"/>
      <c r="RYA571" s="107"/>
      <c r="RYB571" s="107"/>
      <c r="RYC571" s="107"/>
      <c r="RYD571" s="107"/>
      <c r="RYE571" s="107"/>
      <c r="RYF571" s="107"/>
      <c r="RYG571" s="107"/>
      <c r="RYH571" s="107"/>
      <c r="RYI571" s="107"/>
      <c r="RYJ571" s="107"/>
      <c r="RYK571" s="107"/>
      <c r="RYL571" s="107"/>
      <c r="RYM571" s="107"/>
      <c r="RYN571" s="107"/>
      <c r="RYO571" s="107"/>
      <c r="RYP571" s="107"/>
      <c r="RYQ571" s="107"/>
      <c r="RYR571" s="107"/>
      <c r="RYS571" s="107"/>
      <c r="RYT571" s="107"/>
      <c r="RYU571" s="107"/>
      <c r="RYV571" s="107"/>
      <c r="RYW571" s="107"/>
      <c r="RYX571" s="107"/>
      <c r="RYY571" s="107"/>
      <c r="RYZ571" s="107"/>
      <c r="RZA571" s="107"/>
      <c r="RZB571" s="107"/>
      <c r="RZC571" s="107"/>
      <c r="RZD571" s="107"/>
      <c r="RZE571" s="107"/>
      <c r="RZF571" s="107"/>
      <c r="RZG571" s="107"/>
      <c r="RZH571" s="107"/>
      <c r="RZI571" s="107"/>
      <c r="RZJ571" s="107"/>
      <c r="RZK571" s="107"/>
      <c r="RZL571" s="107"/>
      <c r="RZM571" s="107"/>
      <c r="RZN571" s="107"/>
      <c r="RZO571" s="107"/>
      <c r="RZP571" s="107"/>
      <c r="RZQ571" s="107"/>
      <c r="RZR571" s="107"/>
      <c r="RZS571" s="107"/>
      <c r="RZT571" s="107"/>
      <c r="RZU571" s="107"/>
      <c r="RZV571" s="107"/>
      <c r="RZW571" s="107"/>
      <c r="RZX571" s="107"/>
      <c r="RZY571" s="107"/>
      <c r="RZZ571" s="107"/>
      <c r="SAA571" s="107"/>
      <c r="SAB571" s="107"/>
      <c r="SAC571" s="107"/>
      <c r="SAD571" s="107"/>
      <c r="SAE571" s="107"/>
      <c r="SAF571" s="107"/>
      <c r="SAG571" s="107"/>
      <c r="SAH571" s="107"/>
      <c r="SAI571" s="107"/>
      <c r="SAJ571" s="107"/>
      <c r="SAK571" s="107"/>
      <c r="SAL571" s="107"/>
      <c r="SAM571" s="107"/>
      <c r="SAN571" s="107"/>
      <c r="SAO571" s="107"/>
      <c r="SAP571" s="107"/>
      <c r="SAQ571" s="107"/>
      <c r="SAR571" s="107"/>
      <c r="SAS571" s="107"/>
      <c r="SAT571" s="107"/>
      <c r="SAU571" s="107"/>
      <c r="SAV571" s="107"/>
      <c r="SAW571" s="107"/>
      <c r="SAX571" s="107"/>
      <c r="SAY571" s="107"/>
      <c r="SAZ571" s="107"/>
      <c r="SBA571" s="107"/>
      <c r="SBB571" s="107"/>
      <c r="SBC571" s="107"/>
      <c r="SBD571" s="107"/>
      <c r="SBE571" s="107"/>
      <c r="SBF571" s="107"/>
      <c r="SBG571" s="107"/>
      <c r="SBH571" s="107"/>
      <c r="SBI571" s="107"/>
      <c r="SBJ571" s="107"/>
      <c r="SBK571" s="107"/>
      <c r="SBL571" s="107"/>
      <c r="SBM571" s="107"/>
      <c r="SBN571" s="107"/>
      <c r="SBO571" s="107"/>
      <c r="SBP571" s="107"/>
      <c r="SBQ571" s="107"/>
      <c r="SBR571" s="107"/>
      <c r="SBS571" s="107"/>
      <c r="SBT571" s="107"/>
      <c r="SBU571" s="107"/>
      <c r="SBV571" s="107"/>
      <c r="SBW571" s="107"/>
      <c r="SBX571" s="107"/>
      <c r="SBY571" s="107"/>
      <c r="SBZ571" s="107"/>
      <c r="SCA571" s="107"/>
      <c r="SCB571" s="107"/>
      <c r="SCC571" s="107"/>
      <c r="SCD571" s="107"/>
      <c r="SCE571" s="107"/>
      <c r="SCF571" s="107"/>
      <c r="SCG571" s="107"/>
      <c r="SCH571" s="107"/>
      <c r="SCI571" s="107"/>
      <c r="SCJ571" s="107"/>
      <c r="SCK571" s="107"/>
      <c r="SCL571" s="107"/>
      <c r="SCM571" s="107"/>
      <c r="SCN571" s="107"/>
      <c r="SCO571" s="107"/>
      <c r="SCP571" s="107"/>
      <c r="SCQ571" s="107"/>
      <c r="SCR571" s="107"/>
      <c r="SCS571" s="107"/>
      <c r="SCT571" s="107"/>
      <c r="SCU571" s="107"/>
      <c r="SCV571" s="107"/>
      <c r="SCW571" s="107"/>
      <c r="SCX571" s="107"/>
      <c r="SCY571" s="107"/>
      <c r="SCZ571" s="107"/>
      <c r="SDA571" s="107"/>
      <c r="SDB571" s="107"/>
      <c r="SDC571" s="107"/>
      <c r="SDD571" s="107"/>
      <c r="SDE571" s="107"/>
      <c r="SDF571" s="107"/>
      <c r="SDG571" s="107"/>
      <c r="SDH571" s="107"/>
      <c r="SDI571" s="107"/>
      <c r="SDJ571" s="107"/>
      <c r="SDK571" s="107"/>
      <c r="SDL571" s="107"/>
      <c r="SDM571" s="107"/>
      <c r="SDN571" s="107"/>
      <c r="SDO571" s="107"/>
      <c r="SDP571" s="107"/>
      <c r="SDQ571" s="107"/>
      <c r="SDR571" s="107"/>
      <c r="SDS571" s="107"/>
      <c r="SDT571" s="107"/>
      <c r="SDU571" s="107"/>
      <c r="SDV571" s="107"/>
      <c r="SDW571" s="107"/>
      <c r="SDX571" s="107"/>
      <c r="SDY571" s="107"/>
      <c r="SDZ571" s="107"/>
      <c r="SEA571" s="107"/>
      <c r="SEB571" s="107"/>
      <c r="SEC571" s="107"/>
      <c r="SED571" s="107"/>
      <c r="SEE571" s="107"/>
      <c r="SEF571" s="107"/>
      <c r="SEG571" s="107"/>
      <c r="SEH571" s="107"/>
      <c r="SEI571" s="107"/>
      <c r="SEJ571" s="107"/>
      <c r="SEK571" s="107"/>
      <c r="SEL571" s="107"/>
      <c r="SEM571" s="107"/>
      <c r="SEN571" s="107"/>
      <c r="SEO571" s="107"/>
      <c r="SEP571" s="107"/>
      <c r="SEQ571" s="107"/>
      <c r="SER571" s="107"/>
      <c r="SES571" s="107"/>
      <c r="SET571" s="107"/>
      <c r="SEU571" s="107"/>
      <c r="SEV571" s="107"/>
      <c r="SEW571" s="107"/>
      <c r="SEX571" s="107"/>
      <c r="SEY571" s="107"/>
      <c r="SEZ571" s="107"/>
      <c r="SFA571" s="107"/>
      <c r="SFB571" s="107"/>
      <c r="SFC571" s="107"/>
      <c r="SFD571" s="107"/>
      <c r="SFE571" s="107"/>
      <c r="SFF571" s="107"/>
      <c r="SFG571" s="107"/>
      <c r="SFH571" s="107"/>
      <c r="SFI571" s="107"/>
      <c r="SFJ571" s="107"/>
      <c r="SFK571" s="107"/>
      <c r="SFL571" s="107"/>
      <c r="SFM571" s="107"/>
      <c r="SFN571" s="107"/>
      <c r="SFO571" s="107"/>
      <c r="SFP571" s="107"/>
      <c r="SFQ571" s="107"/>
      <c r="SFR571" s="107"/>
      <c r="SFS571" s="107"/>
      <c r="SFT571" s="107"/>
      <c r="SFU571" s="107"/>
      <c r="SFV571" s="107"/>
      <c r="SFW571" s="107"/>
      <c r="SFX571" s="107"/>
      <c r="SFY571" s="107"/>
      <c r="SFZ571" s="107"/>
      <c r="SGA571" s="107"/>
      <c r="SGB571" s="107"/>
      <c r="SGC571" s="107"/>
      <c r="SGD571" s="107"/>
      <c r="SGE571" s="107"/>
      <c r="SGF571" s="107"/>
      <c r="SGG571" s="107"/>
      <c r="SGH571" s="107"/>
      <c r="SGI571" s="107"/>
      <c r="SGJ571" s="107"/>
      <c r="SGK571" s="107"/>
      <c r="SGL571" s="107"/>
      <c r="SGM571" s="107"/>
      <c r="SGN571" s="107"/>
      <c r="SGO571" s="107"/>
      <c r="SGP571" s="107"/>
      <c r="SGQ571" s="107"/>
      <c r="SGR571" s="107"/>
      <c r="SGS571" s="107"/>
      <c r="SGT571" s="107"/>
      <c r="SGU571" s="107"/>
      <c r="SGV571" s="107"/>
      <c r="SGW571" s="107"/>
      <c r="SGX571" s="107"/>
      <c r="SGY571" s="107"/>
      <c r="SGZ571" s="107"/>
      <c r="SHA571" s="107"/>
      <c r="SHB571" s="107"/>
      <c r="SHC571" s="107"/>
      <c r="SHD571" s="107"/>
      <c r="SHE571" s="107"/>
      <c r="SHF571" s="107"/>
      <c r="SHG571" s="107"/>
      <c r="SHH571" s="107"/>
      <c r="SHI571" s="107"/>
      <c r="SHJ571" s="107"/>
      <c r="SHK571" s="107"/>
      <c r="SHL571" s="107"/>
      <c r="SHM571" s="107"/>
      <c r="SHN571" s="107"/>
      <c r="SHO571" s="107"/>
      <c r="SHP571" s="107"/>
      <c r="SHQ571" s="107"/>
      <c r="SHR571" s="107"/>
      <c r="SHS571" s="107"/>
      <c r="SHT571" s="107"/>
      <c r="SHU571" s="107"/>
      <c r="SHV571" s="107"/>
      <c r="SHW571" s="107"/>
      <c r="SHX571" s="107"/>
      <c r="SHY571" s="107"/>
      <c r="SHZ571" s="107"/>
      <c r="SIA571" s="107"/>
      <c r="SIB571" s="107"/>
      <c r="SIC571" s="107"/>
      <c r="SID571" s="107"/>
      <c r="SIE571" s="107"/>
      <c r="SIF571" s="107"/>
      <c r="SIG571" s="107"/>
      <c r="SIH571" s="107"/>
      <c r="SII571" s="107"/>
      <c r="SIJ571" s="107"/>
      <c r="SIK571" s="107"/>
      <c r="SIL571" s="107"/>
      <c r="SIM571" s="107"/>
      <c r="SIN571" s="107"/>
      <c r="SIO571" s="107"/>
      <c r="SIP571" s="107"/>
      <c r="SIQ571" s="107"/>
      <c r="SIR571" s="107"/>
      <c r="SIS571" s="107"/>
      <c r="SIT571" s="107"/>
      <c r="SIU571" s="107"/>
      <c r="SIV571" s="107"/>
      <c r="SIW571" s="107"/>
      <c r="SIX571" s="107"/>
      <c r="SIY571" s="107"/>
      <c r="SIZ571" s="107"/>
      <c r="SJA571" s="107"/>
      <c r="SJB571" s="107"/>
      <c r="SJC571" s="107"/>
      <c r="SJD571" s="107"/>
      <c r="SJE571" s="107"/>
      <c r="SJF571" s="107"/>
      <c r="SJG571" s="107"/>
      <c r="SJH571" s="107"/>
      <c r="SJI571" s="107"/>
      <c r="SJJ571" s="107"/>
      <c r="SJK571" s="107"/>
      <c r="SJL571" s="107"/>
      <c r="SJM571" s="107"/>
      <c r="SJN571" s="107"/>
      <c r="SJO571" s="107"/>
      <c r="SJP571" s="107"/>
      <c r="SJQ571" s="107"/>
      <c r="SJR571" s="107"/>
      <c r="SJS571" s="107"/>
      <c r="SJT571" s="107"/>
      <c r="SJU571" s="107"/>
      <c r="SJV571" s="107"/>
      <c r="SJW571" s="107"/>
      <c r="SJX571" s="107"/>
      <c r="SJY571" s="107"/>
      <c r="SJZ571" s="107"/>
      <c r="SKA571" s="107"/>
      <c r="SKB571" s="107"/>
      <c r="SKC571" s="107"/>
      <c r="SKD571" s="107"/>
      <c r="SKE571" s="107"/>
      <c r="SKF571" s="107"/>
      <c r="SKG571" s="107"/>
      <c r="SKH571" s="107"/>
      <c r="SKI571" s="107"/>
      <c r="SKJ571" s="107"/>
      <c r="SKK571" s="107"/>
      <c r="SKL571" s="107"/>
      <c r="SKM571" s="107"/>
      <c r="SKN571" s="107"/>
      <c r="SKO571" s="107"/>
      <c r="SKP571" s="107"/>
      <c r="SKQ571" s="107"/>
      <c r="SKR571" s="107"/>
      <c r="SKS571" s="107"/>
      <c r="SKT571" s="107"/>
      <c r="SKU571" s="107"/>
      <c r="SKV571" s="107"/>
      <c r="SKW571" s="107"/>
      <c r="SKX571" s="107"/>
      <c r="SKY571" s="107"/>
      <c r="SKZ571" s="107"/>
      <c r="SLA571" s="107"/>
      <c r="SLB571" s="107"/>
      <c r="SLC571" s="107"/>
      <c r="SLD571" s="107"/>
      <c r="SLE571" s="107"/>
      <c r="SLF571" s="107"/>
      <c r="SLG571" s="107"/>
      <c r="SLH571" s="107"/>
      <c r="SLI571" s="107"/>
      <c r="SLJ571" s="107"/>
      <c r="SLK571" s="107"/>
      <c r="SLL571" s="107"/>
      <c r="SLM571" s="107"/>
      <c r="SLN571" s="107"/>
      <c r="SLO571" s="107"/>
      <c r="SLP571" s="107"/>
      <c r="SLQ571" s="107"/>
      <c r="SLR571" s="107"/>
      <c r="SLS571" s="107"/>
      <c r="SLT571" s="107"/>
      <c r="SLU571" s="107"/>
      <c r="SLV571" s="107"/>
      <c r="SLW571" s="107"/>
      <c r="SLX571" s="107"/>
      <c r="SLY571" s="107"/>
      <c r="SLZ571" s="107"/>
      <c r="SMA571" s="107"/>
      <c r="SMB571" s="107"/>
      <c r="SMC571" s="107"/>
      <c r="SMD571" s="107"/>
      <c r="SME571" s="107"/>
      <c r="SMF571" s="107"/>
      <c r="SMG571" s="107"/>
      <c r="SMH571" s="107"/>
      <c r="SMI571" s="107"/>
      <c r="SMJ571" s="107"/>
      <c r="SMK571" s="107"/>
      <c r="SML571" s="107"/>
      <c r="SMM571" s="107"/>
      <c r="SMN571" s="107"/>
      <c r="SMO571" s="107"/>
      <c r="SMP571" s="107"/>
      <c r="SMQ571" s="107"/>
      <c r="SMR571" s="107"/>
      <c r="SMS571" s="107"/>
      <c r="SMT571" s="107"/>
      <c r="SMU571" s="107"/>
      <c r="SMV571" s="107"/>
      <c r="SMW571" s="107"/>
      <c r="SMX571" s="107"/>
      <c r="SMY571" s="107"/>
      <c r="SMZ571" s="107"/>
      <c r="SNA571" s="107"/>
      <c r="SNB571" s="107"/>
      <c r="SNC571" s="107"/>
      <c r="SND571" s="107"/>
      <c r="SNE571" s="107"/>
      <c r="SNF571" s="107"/>
      <c r="SNG571" s="107"/>
      <c r="SNH571" s="107"/>
      <c r="SNI571" s="107"/>
      <c r="SNJ571" s="107"/>
      <c r="SNK571" s="107"/>
      <c r="SNL571" s="107"/>
      <c r="SNM571" s="107"/>
      <c r="SNN571" s="107"/>
      <c r="SNO571" s="107"/>
      <c r="SNP571" s="107"/>
      <c r="SNQ571" s="107"/>
      <c r="SNR571" s="107"/>
      <c r="SNS571" s="107"/>
      <c r="SNT571" s="107"/>
      <c r="SNU571" s="107"/>
      <c r="SNV571" s="107"/>
      <c r="SNW571" s="107"/>
      <c r="SNX571" s="107"/>
      <c r="SNY571" s="107"/>
      <c r="SNZ571" s="107"/>
      <c r="SOA571" s="107"/>
      <c r="SOB571" s="107"/>
      <c r="SOC571" s="107"/>
      <c r="SOD571" s="107"/>
      <c r="SOE571" s="107"/>
      <c r="SOF571" s="107"/>
      <c r="SOG571" s="107"/>
      <c r="SOH571" s="107"/>
      <c r="SOI571" s="107"/>
      <c r="SOJ571" s="107"/>
      <c r="SOK571" s="107"/>
      <c r="SOL571" s="107"/>
      <c r="SOM571" s="107"/>
      <c r="SON571" s="107"/>
      <c r="SOO571" s="107"/>
      <c r="SOP571" s="107"/>
      <c r="SOQ571" s="107"/>
      <c r="SOR571" s="107"/>
      <c r="SOS571" s="107"/>
      <c r="SOT571" s="107"/>
      <c r="SOU571" s="107"/>
      <c r="SOV571" s="107"/>
      <c r="SOW571" s="107"/>
      <c r="SOX571" s="107"/>
      <c r="SOY571" s="107"/>
      <c r="SOZ571" s="107"/>
      <c r="SPA571" s="107"/>
      <c r="SPB571" s="107"/>
      <c r="SPC571" s="107"/>
      <c r="SPD571" s="107"/>
      <c r="SPE571" s="107"/>
      <c r="SPF571" s="107"/>
      <c r="SPG571" s="107"/>
      <c r="SPH571" s="107"/>
      <c r="SPI571" s="107"/>
      <c r="SPJ571" s="107"/>
      <c r="SPK571" s="107"/>
      <c r="SPL571" s="107"/>
      <c r="SPM571" s="107"/>
      <c r="SPN571" s="107"/>
      <c r="SPO571" s="107"/>
      <c r="SPP571" s="107"/>
      <c r="SPQ571" s="107"/>
      <c r="SPR571" s="107"/>
      <c r="SPS571" s="107"/>
      <c r="SPT571" s="107"/>
      <c r="SPU571" s="107"/>
      <c r="SPV571" s="107"/>
      <c r="SPW571" s="107"/>
      <c r="SPX571" s="107"/>
      <c r="SPY571" s="107"/>
      <c r="SPZ571" s="107"/>
      <c r="SQA571" s="107"/>
      <c r="SQB571" s="107"/>
      <c r="SQC571" s="107"/>
      <c r="SQD571" s="107"/>
      <c r="SQE571" s="107"/>
      <c r="SQF571" s="107"/>
      <c r="SQG571" s="107"/>
      <c r="SQH571" s="107"/>
      <c r="SQI571" s="107"/>
      <c r="SQJ571" s="107"/>
      <c r="SQK571" s="107"/>
      <c r="SQL571" s="107"/>
      <c r="SQM571" s="107"/>
      <c r="SQN571" s="107"/>
      <c r="SQO571" s="107"/>
      <c r="SQP571" s="107"/>
      <c r="SQQ571" s="107"/>
      <c r="SQR571" s="107"/>
      <c r="SQS571" s="107"/>
      <c r="SQT571" s="107"/>
      <c r="SQU571" s="107"/>
      <c r="SQV571" s="107"/>
      <c r="SQW571" s="107"/>
      <c r="SQX571" s="107"/>
      <c r="SQY571" s="107"/>
      <c r="SQZ571" s="107"/>
      <c r="SRA571" s="107"/>
      <c r="SRB571" s="107"/>
      <c r="SRC571" s="107"/>
      <c r="SRD571" s="107"/>
      <c r="SRE571" s="107"/>
      <c r="SRF571" s="107"/>
      <c r="SRG571" s="107"/>
      <c r="SRH571" s="107"/>
      <c r="SRI571" s="107"/>
      <c r="SRJ571" s="107"/>
      <c r="SRK571" s="107"/>
      <c r="SRL571" s="107"/>
      <c r="SRM571" s="107"/>
      <c r="SRN571" s="107"/>
      <c r="SRO571" s="107"/>
      <c r="SRP571" s="107"/>
      <c r="SRQ571" s="107"/>
      <c r="SRR571" s="107"/>
      <c r="SRS571" s="107"/>
      <c r="SRT571" s="107"/>
      <c r="SRU571" s="107"/>
      <c r="SRV571" s="107"/>
      <c r="SRW571" s="107"/>
      <c r="SRX571" s="107"/>
      <c r="SRY571" s="107"/>
      <c r="SRZ571" s="107"/>
      <c r="SSA571" s="107"/>
      <c r="SSB571" s="107"/>
      <c r="SSC571" s="107"/>
      <c r="SSD571" s="107"/>
      <c r="SSE571" s="107"/>
      <c r="SSF571" s="107"/>
      <c r="SSG571" s="107"/>
      <c r="SSH571" s="107"/>
      <c r="SSI571" s="107"/>
      <c r="SSJ571" s="107"/>
      <c r="SSK571" s="107"/>
      <c r="SSL571" s="107"/>
      <c r="SSM571" s="107"/>
      <c r="SSN571" s="107"/>
      <c r="SSO571" s="107"/>
      <c r="SSP571" s="107"/>
      <c r="SSQ571" s="107"/>
      <c r="SSR571" s="107"/>
      <c r="SSS571" s="107"/>
      <c r="SST571" s="107"/>
      <c r="SSU571" s="107"/>
      <c r="SSV571" s="107"/>
      <c r="SSW571" s="107"/>
      <c r="SSX571" s="107"/>
      <c r="SSY571" s="107"/>
      <c r="SSZ571" s="107"/>
      <c r="STA571" s="107"/>
      <c r="STB571" s="107"/>
      <c r="STC571" s="107"/>
      <c r="STD571" s="107"/>
      <c r="STE571" s="107"/>
      <c r="STF571" s="107"/>
      <c r="STG571" s="107"/>
      <c r="STH571" s="107"/>
      <c r="STI571" s="107"/>
      <c r="STJ571" s="107"/>
      <c r="STK571" s="107"/>
      <c r="STL571" s="107"/>
      <c r="STM571" s="107"/>
      <c r="STN571" s="107"/>
      <c r="STO571" s="107"/>
      <c r="STP571" s="107"/>
      <c r="STQ571" s="107"/>
      <c r="STR571" s="107"/>
      <c r="STS571" s="107"/>
      <c r="STT571" s="107"/>
      <c r="STU571" s="107"/>
      <c r="STV571" s="107"/>
      <c r="STW571" s="107"/>
      <c r="STX571" s="107"/>
      <c r="STY571" s="107"/>
      <c r="STZ571" s="107"/>
      <c r="SUA571" s="107"/>
      <c r="SUB571" s="107"/>
      <c r="SUC571" s="107"/>
      <c r="SUD571" s="107"/>
      <c r="SUE571" s="107"/>
      <c r="SUF571" s="107"/>
      <c r="SUG571" s="107"/>
      <c r="SUH571" s="107"/>
      <c r="SUI571" s="107"/>
      <c r="SUJ571" s="107"/>
      <c r="SUK571" s="107"/>
      <c r="SUL571" s="107"/>
      <c r="SUM571" s="107"/>
      <c r="SUN571" s="107"/>
      <c r="SUO571" s="107"/>
      <c r="SUP571" s="107"/>
      <c r="SUQ571" s="107"/>
      <c r="SUR571" s="107"/>
      <c r="SUS571" s="107"/>
      <c r="SUT571" s="107"/>
      <c r="SUU571" s="107"/>
      <c r="SUV571" s="107"/>
      <c r="SUW571" s="107"/>
      <c r="SUX571" s="107"/>
      <c r="SUY571" s="107"/>
      <c r="SUZ571" s="107"/>
      <c r="SVA571" s="107"/>
      <c r="SVB571" s="107"/>
      <c r="SVC571" s="107"/>
      <c r="SVD571" s="107"/>
      <c r="SVE571" s="107"/>
      <c r="SVF571" s="107"/>
      <c r="SVG571" s="107"/>
      <c r="SVH571" s="107"/>
      <c r="SVI571" s="107"/>
      <c r="SVJ571" s="107"/>
      <c r="SVK571" s="107"/>
      <c r="SVL571" s="107"/>
      <c r="SVM571" s="107"/>
      <c r="SVN571" s="107"/>
      <c r="SVO571" s="107"/>
      <c r="SVP571" s="107"/>
      <c r="SVQ571" s="107"/>
      <c r="SVR571" s="107"/>
      <c r="SVS571" s="107"/>
      <c r="SVT571" s="107"/>
      <c r="SVU571" s="107"/>
      <c r="SVV571" s="107"/>
      <c r="SVW571" s="107"/>
      <c r="SVX571" s="107"/>
      <c r="SVY571" s="107"/>
      <c r="SVZ571" s="107"/>
      <c r="SWA571" s="107"/>
      <c r="SWB571" s="107"/>
      <c r="SWC571" s="107"/>
      <c r="SWD571" s="107"/>
      <c r="SWE571" s="107"/>
      <c r="SWF571" s="107"/>
      <c r="SWG571" s="107"/>
      <c r="SWH571" s="107"/>
      <c r="SWI571" s="107"/>
      <c r="SWJ571" s="107"/>
      <c r="SWK571" s="107"/>
      <c r="SWL571" s="107"/>
      <c r="SWM571" s="107"/>
      <c r="SWN571" s="107"/>
      <c r="SWO571" s="107"/>
      <c r="SWP571" s="107"/>
      <c r="SWQ571" s="107"/>
      <c r="SWR571" s="107"/>
      <c r="SWS571" s="107"/>
      <c r="SWT571" s="107"/>
      <c r="SWU571" s="107"/>
      <c r="SWV571" s="107"/>
      <c r="SWW571" s="107"/>
      <c r="SWX571" s="107"/>
      <c r="SWY571" s="107"/>
      <c r="SWZ571" s="107"/>
      <c r="SXA571" s="107"/>
      <c r="SXB571" s="107"/>
      <c r="SXC571" s="107"/>
      <c r="SXD571" s="107"/>
      <c r="SXE571" s="107"/>
      <c r="SXF571" s="107"/>
      <c r="SXG571" s="107"/>
      <c r="SXH571" s="107"/>
      <c r="SXI571" s="107"/>
      <c r="SXJ571" s="107"/>
      <c r="SXK571" s="107"/>
      <c r="SXL571" s="107"/>
      <c r="SXM571" s="107"/>
      <c r="SXN571" s="107"/>
      <c r="SXO571" s="107"/>
      <c r="SXP571" s="107"/>
      <c r="SXQ571" s="107"/>
      <c r="SXR571" s="107"/>
      <c r="SXS571" s="107"/>
      <c r="SXT571" s="107"/>
      <c r="SXU571" s="107"/>
      <c r="SXV571" s="107"/>
      <c r="SXW571" s="107"/>
      <c r="SXX571" s="107"/>
      <c r="SXY571" s="107"/>
      <c r="SXZ571" s="107"/>
      <c r="SYA571" s="107"/>
      <c r="SYB571" s="107"/>
      <c r="SYC571" s="107"/>
      <c r="SYD571" s="107"/>
      <c r="SYE571" s="107"/>
      <c r="SYF571" s="107"/>
      <c r="SYG571" s="107"/>
      <c r="SYH571" s="107"/>
      <c r="SYI571" s="107"/>
      <c r="SYJ571" s="107"/>
      <c r="SYK571" s="107"/>
      <c r="SYL571" s="107"/>
      <c r="SYM571" s="107"/>
      <c r="SYN571" s="107"/>
      <c r="SYO571" s="107"/>
      <c r="SYP571" s="107"/>
      <c r="SYQ571" s="107"/>
      <c r="SYR571" s="107"/>
      <c r="SYS571" s="107"/>
      <c r="SYT571" s="107"/>
      <c r="SYU571" s="107"/>
      <c r="SYV571" s="107"/>
      <c r="SYW571" s="107"/>
      <c r="SYX571" s="107"/>
      <c r="SYY571" s="107"/>
      <c r="SYZ571" s="107"/>
      <c r="SZA571" s="107"/>
      <c r="SZB571" s="107"/>
      <c r="SZC571" s="107"/>
      <c r="SZD571" s="107"/>
      <c r="SZE571" s="107"/>
      <c r="SZF571" s="107"/>
      <c r="SZG571" s="107"/>
      <c r="SZH571" s="107"/>
      <c r="SZI571" s="107"/>
      <c r="SZJ571" s="107"/>
      <c r="SZK571" s="107"/>
      <c r="SZL571" s="107"/>
      <c r="SZM571" s="107"/>
      <c r="SZN571" s="107"/>
      <c r="SZO571" s="107"/>
      <c r="SZP571" s="107"/>
      <c r="SZQ571" s="107"/>
      <c r="SZR571" s="107"/>
      <c r="SZS571" s="107"/>
      <c r="SZT571" s="107"/>
      <c r="SZU571" s="107"/>
      <c r="SZV571" s="107"/>
      <c r="SZW571" s="107"/>
      <c r="SZX571" s="107"/>
      <c r="SZY571" s="107"/>
      <c r="SZZ571" s="107"/>
      <c r="TAA571" s="107"/>
      <c r="TAB571" s="107"/>
      <c r="TAC571" s="107"/>
      <c r="TAD571" s="107"/>
      <c r="TAE571" s="107"/>
      <c r="TAF571" s="107"/>
      <c r="TAG571" s="107"/>
      <c r="TAH571" s="107"/>
      <c r="TAI571" s="107"/>
      <c r="TAJ571" s="107"/>
      <c r="TAK571" s="107"/>
      <c r="TAL571" s="107"/>
      <c r="TAM571" s="107"/>
      <c r="TAN571" s="107"/>
      <c r="TAO571" s="107"/>
      <c r="TAP571" s="107"/>
      <c r="TAQ571" s="107"/>
      <c r="TAR571" s="107"/>
      <c r="TAS571" s="107"/>
      <c r="TAT571" s="107"/>
      <c r="TAU571" s="107"/>
      <c r="TAV571" s="107"/>
      <c r="TAW571" s="107"/>
      <c r="TAX571" s="107"/>
      <c r="TAY571" s="107"/>
      <c r="TAZ571" s="107"/>
      <c r="TBA571" s="107"/>
      <c r="TBB571" s="107"/>
      <c r="TBC571" s="107"/>
      <c r="TBD571" s="107"/>
      <c r="TBE571" s="107"/>
      <c r="TBF571" s="107"/>
      <c r="TBG571" s="107"/>
      <c r="TBH571" s="107"/>
      <c r="TBI571" s="107"/>
      <c r="TBJ571" s="107"/>
      <c r="TBK571" s="107"/>
      <c r="TBL571" s="107"/>
      <c r="TBM571" s="107"/>
      <c r="TBN571" s="107"/>
      <c r="TBO571" s="107"/>
      <c r="TBP571" s="107"/>
      <c r="TBQ571" s="107"/>
      <c r="TBR571" s="107"/>
      <c r="TBS571" s="107"/>
      <c r="TBT571" s="107"/>
      <c r="TBU571" s="107"/>
      <c r="TBV571" s="107"/>
      <c r="TBW571" s="107"/>
      <c r="TBX571" s="107"/>
      <c r="TBY571" s="107"/>
      <c r="TBZ571" s="107"/>
      <c r="TCA571" s="107"/>
      <c r="TCB571" s="107"/>
      <c r="TCC571" s="107"/>
      <c r="TCD571" s="107"/>
      <c r="TCE571" s="107"/>
      <c r="TCF571" s="107"/>
      <c r="TCG571" s="107"/>
      <c r="TCH571" s="107"/>
      <c r="TCI571" s="107"/>
      <c r="TCJ571" s="107"/>
      <c r="TCK571" s="107"/>
      <c r="TCL571" s="107"/>
      <c r="TCM571" s="107"/>
      <c r="TCN571" s="107"/>
      <c r="TCO571" s="107"/>
      <c r="TCP571" s="107"/>
      <c r="TCQ571" s="107"/>
      <c r="TCR571" s="107"/>
      <c r="TCS571" s="107"/>
      <c r="TCT571" s="107"/>
      <c r="TCU571" s="107"/>
      <c r="TCV571" s="107"/>
      <c r="TCW571" s="107"/>
      <c r="TCX571" s="107"/>
      <c r="TCY571" s="107"/>
      <c r="TCZ571" s="107"/>
      <c r="TDA571" s="107"/>
      <c r="TDB571" s="107"/>
      <c r="TDC571" s="107"/>
      <c r="TDD571" s="107"/>
      <c r="TDE571" s="107"/>
      <c r="TDF571" s="107"/>
      <c r="TDG571" s="107"/>
      <c r="TDH571" s="107"/>
      <c r="TDI571" s="107"/>
      <c r="TDJ571" s="107"/>
      <c r="TDK571" s="107"/>
      <c r="TDL571" s="107"/>
      <c r="TDM571" s="107"/>
      <c r="TDN571" s="107"/>
      <c r="TDO571" s="107"/>
      <c r="TDP571" s="107"/>
      <c r="TDQ571" s="107"/>
      <c r="TDR571" s="107"/>
      <c r="TDS571" s="107"/>
      <c r="TDT571" s="107"/>
      <c r="TDU571" s="107"/>
      <c r="TDV571" s="107"/>
      <c r="TDW571" s="107"/>
      <c r="TDX571" s="107"/>
      <c r="TDY571" s="107"/>
      <c r="TDZ571" s="107"/>
      <c r="TEA571" s="107"/>
      <c r="TEB571" s="107"/>
      <c r="TEC571" s="107"/>
      <c r="TED571" s="107"/>
      <c r="TEE571" s="107"/>
      <c r="TEF571" s="107"/>
      <c r="TEG571" s="107"/>
      <c r="TEH571" s="107"/>
      <c r="TEI571" s="107"/>
      <c r="TEJ571" s="107"/>
      <c r="TEK571" s="107"/>
      <c r="TEL571" s="107"/>
      <c r="TEM571" s="107"/>
      <c r="TEN571" s="107"/>
      <c r="TEO571" s="107"/>
      <c r="TEP571" s="107"/>
      <c r="TEQ571" s="107"/>
      <c r="TER571" s="107"/>
      <c r="TES571" s="107"/>
      <c r="TET571" s="107"/>
      <c r="TEU571" s="107"/>
      <c r="TEV571" s="107"/>
      <c r="TEW571" s="107"/>
      <c r="TEX571" s="107"/>
      <c r="TEY571" s="107"/>
      <c r="TEZ571" s="107"/>
      <c r="TFA571" s="107"/>
      <c r="TFB571" s="107"/>
      <c r="TFC571" s="107"/>
      <c r="TFD571" s="107"/>
      <c r="TFE571" s="107"/>
      <c r="TFF571" s="107"/>
      <c r="TFG571" s="107"/>
      <c r="TFH571" s="107"/>
      <c r="TFI571" s="107"/>
      <c r="TFJ571" s="107"/>
      <c r="TFK571" s="107"/>
      <c r="TFL571" s="107"/>
      <c r="TFM571" s="107"/>
      <c r="TFN571" s="107"/>
      <c r="TFO571" s="107"/>
      <c r="TFP571" s="107"/>
      <c r="TFQ571" s="107"/>
      <c r="TFR571" s="107"/>
      <c r="TFS571" s="107"/>
      <c r="TFT571" s="107"/>
      <c r="TFU571" s="107"/>
      <c r="TFV571" s="107"/>
      <c r="TFW571" s="107"/>
      <c r="TFX571" s="107"/>
      <c r="TFY571" s="107"/>
      <c r="TFZ571" s="107"/>
      <c r="TGA571" s="107"/>
      <c r="TGB571" s="107"/>
      <c r="TGC571" s="107"/>
      <c r="TGD571" s="107"/>
      <c r="TGE571" s="107"/>
      <c r="TGF571" s="107"/>
      <c r="TGG571" s="107"/>
      <c r="TGH571" s="107"/>
      <c r="TGI571" s="107"/>
      <c r="TGJ571" s="107"/>
      <c r="TGK571" s="107"/>
      <c r="TGL571" s="107"/>
      <c r="TGM571" s="107"/>
      <c r="TGN571" s="107"/>
      <c r="TGO571" s="107"/>
      <c r="TGP571" s="107"/>
      <c r="TGQ571" s="107"/>
      <c r="TGR571" s="107"/>
      <c r="TGS571" s="107"/>
      <c r="TGT571" s="107"/>
      <c r="TGU571" s="107"/>
      <c r="TGV571" s="107"/>
      <c r="TGW571" s="107"/>
      <c r="TGX571" s="107"/>
      <c r="TGY571" s="107"/>
      <c r="TGZ571" s="107"/>
      <c r="THA571" s="107"/>
      <c r="THB571" s="107"/>
      <c r="THC571" s="107"/>
      <c r="THD571" s="107"/>
      <c r="THE571" s="107"/>
      <c r="THF571" s="107"/>
      <c r="THG571" s="107"/>
      <c r="THH571" s="107"/>
      <c r="THI571" s="107"/>
      <c r="THJ571" s="107"/>
      <c r="THK571" s="107"/>
      <c r="THL571" s="107"/>
      <c r="THM571" s="107"/>
      <c r="THN571" s="107"/>
      <c r="THO571" s="107"/>
      <c r="THP571" s="107"/>
      <c r="THQ571" s="107"/>
      <c r="THR571" s="107"/>
      <c r="THS571" s="107"/>
      <c r="THT571" s="107"/>
      <c r="THU571" s="107"/>
      <c r="THV571" s="107"/>
      <c r="THW571" s="107"/>
      <c r="THX571" s="107"/>
      <c r="THY571" s="107"/>
      <c r="THZ571" s="107"/>
      <c r="TIA571" s="107"/>
      <c r="TIB571" s="107"/>
      <c r="TIC571" s="107"/>
      <c r="TID571" s="107"/>
      <c r="TIE571" s="107"/>
      <c r="TIF571" s="107"/>
      <c r="TIG571" s="107"/>
      <c r="TIH571" s="107"/>
      <c r="TII571" s="107"/>
      <c r="TIJ571" s="107"/>
      <c r="TIK571" s="107"/>
      <c r="TIL571" s="107"/>
      <c r="TIM571" s="107"/>
      <c r="TIN571" s="107"/>
      <c r="TIO571" s="107"/>
      <c r="TIP571" s="107"/>
      <c r="TIQ571" s="107"/>
      <c r="TIR571" s="107"/>
      <c r="TIS571" s="107"/>
      <c r="TIT571" s="107"/>
      <c r="TIU571" s="107"/>
      <c r="TIV571" s="107"/>
      <c r="TIW571" s="107"/>
      <c r="TIX571" s="107"/>
      <c r="TIY571" s="107"/>
      <c r="TIZ571" s="107"/>
      <c r="TJA571" s="107"/>
      <c r="TJB571" s="107"/>
      <c r="TJC571" s="107"/>
      <c r="TJD571" s="107"/>
      <c r="TJE571" s="107"/>
      <c r="TJF571" s="107"/>
      <c r="TJG571" s="107"/>
      <c r="TJH571" s="107"/>
      <c r="TJI571" s="107"/>
      <c r="TJJ571" s="107"/>
      <c r="TJK571" s="107"/>
      <c r="TJL571" s="107"/>
      <c r="TJM571" s="107"/>
      <c r="TJN571" s="107"/>
      <c r="TJO571" s="107"/>
      <c r="TJP571" s="107"/>
      <c r="TJQ571" s="107"/>
      <c r="TJR571" s="107"/>
      <c r="TJS571" s="107"/>
      <c r="TJT571" s="107"/>
      <c r="TJU571" s="107"/>
      <c r="TJV571" s="107"/>
      <c r="TJW571" s="107"/>
      <c r="TJX571" s="107"/>
      <c r="TJY571" s="107"/>
      <c r="TJZ571" s="107"/>
      <c r="TKA571" s="107"/>
      <c r="TKB571" s="107"/>
      <c r="TKC571" s="107"/>
      <c r="TKD571" s="107"/>
      <c r="TKE571" s="107"/>
      <c r="TKF571" s="107"/>
      <c r="TKG571" s="107"/>
      <c r="TKH571" s="107"/>
      <c r="TKI571" s="107"/>
      <c r="TKJ571" s="107"/>
      <c r="TKK571" s="107"/>
      <c r="TKL571" s="107"/>
      <c r="TKM571" s="107"/>
      <c r="TKN571" s="107"/>
      <c r="TKO571" s="107"/>
      <c r="TKP571" s="107"/>
      <c r="TKQ571" s="107"/>
      <c r="TKR571" s="107"/>
      <c r="TKS571" s="107"/>
      <c r="TKT571" s="107"/>
      <c r="TKU571" s="107"/>
      <c r="TKV571" s="107"/>
      <c r="TKW571" s="107"/>
      <c r="TKX571" s="107"/>
      <c r="TKY571" s="107"/>
      <c r="TKZ571" s="107"/>
      <c r="TLA571" s="107"/>
      <c r="TLB571" s="107"/>
      <c r="TLC571" s="107"/>
      <c r="TLD571" s="107"/>
      <c r="TLE571" s="107"/>
      <c r="TLF571" s="107"/>
      <c r="TLG571" s="107"/>
      <c r="TLH571" s="107"/>
      <c r="TLI571" s="107"/>
      <c r="TLJ571" s="107"/>
      <c r="TLK571" s="107"/>
      <c r="TLL571" s="107"/>
      <c r="TLM571" s="107"/>
      <c r="TLN571" s="107"/>
      <c r="TLO571" s="107"/>
      <c r="TLP571" s="107"/>
      <c r="TLQ571" s="107"/>
      <c r="TLR571" s="107"/>
      <c r="TLS571" s="107"/>
      <c r="TLT571" s="107"/>
      <c r="TLU571" s="107"/>
      <c r="TLV571" s="107"/>
      <c r="TLW571" s="107"/>
      <c r="TLX571" s="107"/>
      <c r="TLY571" s="107"/>
      <c r="TLZ571" s="107"/>
      <c r="TMA571" s="107"/>
      <c r="TMB571" s="107"/>
      <c r="TMC571" s="107"/>
      <c r="TMD571" s="107"/>
      <c r="TME571" s="107"/>
      <c r="TMF571" s="107"/>
      <c r="TMG571" s="107"/>
      <c r="TMH571" s="107"/>
      <c r="TMI571" s="107"/>
      <c r="TMJ571" s="107"/>
      <c r="TMK571" s="107"/>
      <c r="TML571" s="107"/>
      <c r="TMM571" s="107"/>
      <c r="TMN571" s="107"/>
      <c r="TMO571" s="107"/>
      <c r="TMP571" s="107"/>
      <c r="TMQ571" s="107"/>
      <c r="TMR571" s="107"/>
      <c r="TMS571" s="107"/>
      <c r="TMT571" s="107"/>
      <c r="TMU571" s="107"/>
      <c r="TMV571" s="107"/>
      <c r="TMW571" s="107"/>
      <c r="TMX571" s="107"/>
      <c r="TMY571" s="107"/>
      <c r="TMZ571" s="107"/>
      <c r="TNA571" s="107"/>
      <c r="TNB571" s="107"/>
      <c r="TNC571" s="107"/>
      <c r="TND571" s="107"/>
      <c r="TNE571" s="107"/>
      <c r="TNF571" s="107"/>
      <c r="TNG571" s="107"/>
      <c r="TNH571" s="107"/>
      <c r="TNI571" s="107"/>
      <c r="TNJ571" s="107"/>
      <c r="TNK571" s="107"/>
      <c r="TNL571" s="107"/>
      <c r="TNM571" s="107"/>
      <c r="TNN571" s="107"/>
      <c r="TNO571" s="107"/>
      <c r="TNP571" s="107"/>
      <c r="TNQ571" s="107"/>
      <c r="TNR571" s="107"/>
      <c r="TNS571" s="107"/>
      <c r="TNT571" s="107"/>
      <c r="TNU571" s="107"/>
      <c r="TNV571" s="107"/>
      <c r="TNW571" s="107"/>
      <c r="TNX571" s="107"/>
      <c r="TNY571" s="107"/>
      <c r="TNZ571" s="107"/>
      <c r="TOA571" s="107"/>
      <c r="TOB571" s="107"/>
      <c r="TOC571" s="107"/>
      <c r="TOD571" s="107"/>
      <c r="TOE571" s="107"/>
      <c r="TOF571" s="107"/>
      <c r="TOG571" s="107"/>
      <c r="TOH571" s="107"/>
      <c r="TOI571" s="107"/>
      <c r="TOJ571" s="107"/>
      <c r="TOK571" s="107"/>
      <c r="TOL571" s="107"/>
      <c r="TOM571" s="107"/>
      <c r="TON571" s="107"/>
      <c r="TOO571" s="107"/>
      <c r="TOP571" s="107"/>
      <c r="TOQ571" s="107"/>
      <c r="TOR571" s="107"/>
      <c r="TOS571" s="107"/>
      <c r="TOT571" s="107"/>
      <c r="TOU571" s="107"/>
      <c r="TOV571" s="107"/>
      <c r="TOW571" s="107"/>
      <c r="TOX571" s="107"/>
      <c r="TOY571" s="107"/>
      <c r="TOZ571" s="107"/>
      <c r="TPA571" s="107"/>
      <c r="TPB571" s="107"/>
      <c r="TPC571" s="107"/>
      <c r="TPD571" s="107"/>
      <c r="TPE571" s="107"/>
      <c r="TPF571" s="107"/>
      <c r="TPG571" s="107"/>
      <c r="TPH571" s="107"/>
      <c r="TPI571" s="107"/>
      <c r="TPJ571" s="107"/>
      <c r="TPK571" s="107"/>
      <c r="TPL571" s="107"/>
      <c r="TPM571" s="107"/>
      <c r="TPN571" s="107"/>
      <c r="TPO571" s="107"/>
      <c r="TPP571" s="107"/>
      <c r="TPQ571" s="107"/>
      <c r="TPR571" s="107"/>
      <c r="TPS571" s="107"/>
      <c r="TPT571" s="107"/>
      <c r="TPU571" s="107"/>
      <c r="TPV571" s="107"/>
      <c r="TPW571" s="107"/>
      <c r="TPX571" s="107"/>
      <c r="TPY571" s="107"/>
      <c r="TPZ571" s="107"/>
      <c r="TQA571" s="107"/>
      <c r="TQB571" s="107"/>
      <c r="TQC571" s="107"/>
      <c r="TQD571" s="107"/>
      <c r="TQE571" s="107"/>
      <c r="TQF571" s="107"/>
      <c r="TQG571" s="107"/>
      <c r="TQH571" s="107"/>
      <c r="TQI571" s="107"/>
      <c r="TQJ571" s="107"/>
      <c r="TQK571" s="107"/>
      <c r="TQL571" s="107"/>
      <c r="TQM571" s="107"/>
      <c r="TQN571" s="107"/>
      <c r="TQO571" s="107"/>
      <c r="TQP571" s="107"/>
      <c r="TQQ571" s="107"/>
      <c r="TQR571" s="107"/>
      <c r="TQS571" s="107"/>
      <c r="TQT571" s="107"/>
      <c r="TQU571" s="107"/>
      <c r="TQV571" s="107"/>
      <c r="TQW571" s="107"/>
      <c r="TQX571" s="107"/>
      <c r="TQY571" s="107"/>
      <c r="TQZ571" s="107"/>
      <c r="TRA571" s="107"/>
      <c r="TRB571" s="107"/>
      <c r="TRC571" s="107"/>
      <c r="TRD571" s="107"/>
      <c r="TRE571" s="107"/>
      <c r="TRF571" s="107"/>
      <c r="TRG571" s="107"/>
      <c r="TRH571" s="107"/>
      <c r="TRI571" s="107"/>
      <c r="TRJ571" s="107"/>
      <c r="TRK571" s="107"/>
      <c r="TRL571" s="107"/>
      <c r="TRM571" s="107"/>
      <c r="TRN571" s="107"/>
      <c r="TRO571" s="107"/>
      <c r="TRP571" s="107"/>
      <c r="TRQ571" s="107"/>
      <c r="TRR571" s="107"/>
      <c r="TRS571" s="107"/>
      <c r="TRT571" s="107"/>
      <c r="TRU571" s="107"/>
      <c r="TRV571" s="107"/>
      <c r="TRW571" s="107"/>
      <c r="TRX571" s="107"/>
      <c r="TRY571" s="107"/>
      <c r="TRZ571" s="107"/>
      <c r="TSA571" s="107"/>
      <c r="TSB571" s="107"/>
      <c r="TSC571" s="107"/>
      <c r="TSD571" s="107"/>
      <c r="TSE571" s="107"/>
      <c r="TSF571" s="107"/>
      <c r="TSG571" s="107"/>
      <c r="TSH571" s="107"/>
      <c r="TSI571" s="107"/>
      <c r="TSJ571" s="107"/>
      <c r="TSK571" s="107"/>
      <c r="TSL571" s="107"/>
      <c r="TSM571" s="107"/>
      <c r="TSN571" s="107"/>
      <c r="TSO571" s="107"/>
      <c r="TSP571" s="107"/>
      <c r="TSQ571" s="107"/>
      <c r="TSR571" s="107"/>
      <c r="TSS571" s="107"/>
      <c r="TST571" s="107"/>
      <c r="TSU571" s="107"/>
      <c r="TSV571" s="107"/>
      <c r="TSW571" s="107"/>
      <c r="TSX571" s="107"/>
      <c r="TSY571" s="107"/>
      <c r="TSZ571" s="107"/>
      <c r="TTA571" s="107"/>
      <c r="TTB571" s="107"/>
      <c r="TTC571" s="107"/>
      <c r="TTD571" s="107"/>
      <c r="TTE571" s="107"/>
      <c r="TTF571" s="107"/>
      <c r="TTG571" s="107"/>
      <c r="TTH571" s="107"/>
      <c r="TTI571" s="107"/>
      <c r="TTJ571" s="107"/>
      <c r="TTK571" s="107"/>
      <c r="TTL571" s="107"/>
      <c r="TTM571" s="107"/>
      <c r="TTN571" s="107"/>
      <c r="TTO571" s="107"/>
      <c r="TTP571" s="107"/>
      <c r="TTQ571" s="107"/>
      <c r="TTR571" s="107"/>
      <c r="TTS571" s="107"/>
      <c r="TTT571" s="107"/>
      <c r="TTU571" s="107"/>
      <c r="TTV571" s="107"/>
      <c r="TTW571" s="107"/>
      <c r="TTX571" s="107"/>
      <c r="TTY571" s="107"/>
      <c r="TTZ571" s="107"/>
      <c r="TUA571" s="107"/>
      <c r="TUB571" s="107"/>
      <c r="TUC571" s="107"/>
      <c r="TUD571" s="107"/>
      <c r="TUE571" s="107"/>
      <c r="TUF571" s="107"/>
      <c r="TUG571" s="107"/>
      <c r="TUH571" s="107"/>
      <c r="TUI571" s="107"/>
      <c r="TUJ571" s="107"/>
      <c r="TUK571" s="107"/>
      <c r="TUL571" s="107"/>
      <c r="TUM571" s="107"/>
      <c r="TUN571" s="107"/>
      <c r="TUO571" s="107"/>
      <c r="TUP571" s="107"/>
      <c r="TUQ571" s="107"/>
      <c r="TUR571" s="107"/>
      <c r="TUS571" s="107"/>
      <c r="TUT571" s="107"/>
      <c r="TUU571" s="107"/>
      <c r="TUV571" s="107"/>
      <c r="TUW571" s="107"/>
      <c r="TUX571" s="107"/>
      <c r="TUY571" s="107"/>
      <c r="TUZ571" s="107"/>
      <c r="TVA571" s="107"/>
      <c r="TVB571" s="107"/>
      <c r="TVC571" s="107"/>
      <c r="TVD571" s="107"/>
      <c r="TVE571" s="107"/>
      <c r="TVF571" s="107"/>
      <c r="TVG571" s="107"/>
      <c r="TVH571" s="107"/>
      <c r="TVI571" s="107"/>
      <c r="TVJ571" s="107"/>
      <c r="TVK571" s="107"/>
      <c r="TVL571" s="107"/>
      <c r="TVM571" s="107"/>
      <c r="TVN571" s="107"/>
      <c r="TVO571" s="107"/>
      <c r="TVP571" s="107"/>
      <c r="TVQ571" s="107"/>
      <c r="TVR571" s="107"/>
      <c r="TVS571" s="107"/>
      <c r="TVT571" s="107"/>
      <c r="TVU571" s="107"/>
      <c r="TVV571" s="107"/>
      <c r="TVW571" s="107"/>
      <c r="TVX571" s="107"/>
      <c r="TVY571" s="107"/>
      <c r="TVZ571" s="107"/>
      <c r="TWA571" s="107"/>
      <c r="TWB571" s="107"/>
      <c r="TWC571" s="107"/>
      <c r="TWD571" s="107"/>
      <c r="TWE571" s="107"/>
      <c r="TWF571" s="107"/>
      <c r="TWG571" s="107"/>
      <c r="TWH571" s="107"/>
      <c r="TWI571" s="107"/>
      <c r="TWJ571" s="107"/>
      <c r="TWK571" s="107"/>
      <c r="TWL571" s="107"/>
      <c r="TWM571" s="107"/>
      <c r="TWN571" s="107"/>
      <c r="TWO571" s="107"/>
      <c r="TWP571" s="107"/>
      <c r="TWQ571" s="107"/>
      <c r="TWR571" s="107"/>
      <c r="TWS571" s="107"/>
      <c r="TWT571" s="107"/>
      <c r="TWU571" s="107"/>
      <c r="TWV571" s="107"/>
      <c r="TWW571" s="107"/>
      <c r="TWX571" s="107"/>
      <c r="TWY571" s="107"/>
      <c r="TWZ571" s="107"/>
      <c r="TXA571" s="107"/>
      <c r="TXB571" s="107"/>
      <c r="TXC571" s="107"/>
      <c r="TXD571" s="107"/>
      <c r="TXE571" s="107"/>
      <c r="TXF571" s="107"/>
      <c r="TXG571" s="107"/>
      <c r="TXH571" s="107"/>
      <c r="TXI571" s="107"/>
      <c r="TXJ571" s="107"/>
      <c r="TXK571" s="107"/>
      <c r="TXL571" s="107"/>
      <c r="TXM571" s="107"/>
      <c r="TXN571" s="107"/>
      <c r="TXO571" s="107"/>
      <c r="TXP571" s="107"/>
      <c r="TXQ571" s="107"/>
      <c r="TXR571" s="107"/>
      <c r="TXS571" s="107"/>
      <c r="TXT571" s="107"/>
      <c r="TXU571" s="107"/>
      <c r="TXV571" s="107"/>
      <c r="TXW571" s="107"/>
      <c r="TXX571" s="107"/>
      <c r="TXY571" s="107"/>
      <c r="TXZ571" s="107"/>
      <c r="TYA571" s="107"/>
      <c r="TYB571" s="107"/>
      <c r="TYC571" s="107"/>
      <c r="TYD571" s="107"/>
      <c r="TYE571" s="107"/>
      <c r="TYF571" s="107"/>
      <c r="TYG571" s="107"/>
      <c r="TYH571" s="107"/>
      <c r="TYI571" s="107"/>
      <c r="TYJ571" s="107"/>
      <c r="TYK571" s="107"/>
      <c r="TYL571" s="107"/>
      <c r="TYM571" s="107"/>
      <c r="TYN571" s="107"/>
      <c r="TYO571" s="107"/>
      <c r="TYP571" s="107"/>
      <c r="TYQ571" s="107"/>
      <c r="TYR571" s="107"/>
      <c r="TYS571" s="107"/>
      <c r="TYT571" s="107"/>
      <c r="TYU571" s="107"/>
      <c r="TYV571" s="107"/>
      <c r="TYW571" s="107"/>
      <c r="TYX571" s="107"/>
      <c r="TYY571" s="107"/>
      <c r="TYZ571" s="107"/>
      <c r="TZA571" s="107"/>
      <c r="TZB571" s="107"/>
      <c r="TZC571" s="107"/>
      <c r="TZD571" s="107"/>
      <c r="TZE571" s="107"/>
      <c r="TZF571" s="107"/>
      <c r="TZG571" s="107"/>
      <c r="TZH571" s="107"/>
      <c r="TZI571" s="107"/>
      <c r="TZJ571" s="107"/>
      <c r="TZK571" s="107"/>
      <c r="TZL571" s="107"/>
      <c r="TZM571" s="107"/>
      <c r="TZN571" s="107"/>
      <c r="TZO571" s="107"/>
      <c r="TZP571" s="107"/>
      <c r="TZQ571" s="107"/>
      <c r="TZR571" s="107"/>
      <c r="TZS571" s="107"/>
      <c r="TZT571" s="107"/>
      <c r="TZU571" s="107"/>
      <c r="TZV571" s="107"/>
      <c r="TZW571" s="107"/>
      <c r="TZX571" s="107"/>
      <c r="TZY571" s="107"/>
      <c r="TZZ571" s="107"/>
      <c r="UAA571" s="107"/>
      <c r="UAB571" s="107"/>
      <c r="UAC571" s="107"/>
      <c r="UAD571" s="107"/>
      <c r="UAE571" s="107"/>
      <c r="UAF571" s="107"/>
      <c r="UAG571" s="107"/>
      <c r="UAH571" s="107"/>
      <c r="UAI571" s="107"/>
      <c r="UAJ571" s="107"/>
      <c r="UAK571" s="107"/>
      <c r="UAL571" s="107"/>
      <c r="UAM571" s="107"/>
      <c r="UAN571" s="107"/>
      <c r="UAO571" s="107"/>
      <c r="UAP571" s="107"/>
      <c r="UAQ571" s="107"/>
      <c r="UAR571" s="107"/>
      <c r="UAS571" s="107"/>
      <c r="UAT571" s="107"/>
      <c r="UAU571" s="107"/>
      <c r="UAV571" s="107"/>
      <c r="UAW571" s="107"/>
      <c r="UAX571" s="107"/>
      <c r="UAY571" s="107"/>
      <c r="UAZ571" s="107"/>
      <c r="UBA571" s="107"/>
      <c r="UBB571" s="107"/>
      <c r="UBC571" s="107"/>
      <c r="UBD571" s="107"/>
      <c r="UBE571" s="107"/>
      <c r="UBF571" s="107"/>
      <c r="UBG571" s="107"/>
      <c r="UBH571" s="107"/>
      <c r="UBI571" s="107"/>
      <c r="UBJ571" s="107"/>
      <c r="UBK571" s="107"/>
      <c r="UBL571" s="107"/>
      <c r="UBM571" s="107"/>
      <c r="UBN571" s="107"/>
      <c r="UBO571" s="107"/>
      <c r="UBP571" s="107"/>
      <c r="UBQ571" s="107"/>
      <c r="UBR571" s="107"/>
      <c r="UBS571" s="107"/>
      <c r="UBT571" s="107"/>
      <c r="UBU571" s="107"/>
      <c r="UBV571" s="107"/>
      <c r="UBW571" s="107"/>
      <c r="UBX571" s="107"/>
      <c r="UBY571" s="107"/>
      <c r="UBZ571" s="107"/>
      <c r="UCA571" s="107"/>
      <c r="UCB571" s="107"/>
      <c r="UCC571" s="107"/>
      <c r="UCD571" s="107"/>
      <c r="UCE571" s="107"/>
      <c r="UCF571" s="107"/>
      <c r="UCG571" s="107"/>
      <c r="UCH571" s="107"/>
      <c r="UCI571" s="107"/>
      <c r="UCJ571" s="107"/>
      <c r="UCK571" s="107"/>
      <c r="UCL571" s="107"/>
      <c r="UCM571" s="107"/>
      <c r="UCN571" s="107"/>
      <c r="UCO571" s="107"/>
      <c r="UCP571" s="107"/>
      <c r="UCQ571" s="107"/>
      <c r="UCR571" s="107"/>
      <c r="UCS571" s="107"/>
      <c r="UCT571" s="107"/>
      <c r="UCU571" s="107"/>
      <c r="UCV571" s="107"/>
      <c r="UCW571" s="107"/>
      <c r="UCX571" s="107"/>
      <c r="UCY571" s="107"/>
      <c r="UCZ571" s="107"/>
      <c r="UDA571" s="107"/>
      <c r="UDB571" s="107"/>
      <c r="UDC571" s="107"/>
      <c r="UDD571" s="107"/>
      <c r="UDE571" s="107"/>
      <c r="UDF571" s="107"/>
      <c r="UDG571" s="107"/>
      <c r="UDH571" s="107"/>
      <c r="UDI571" s="107"/>
      <c r="UDJ571" s="107"/>
      <c r="UDK571" s="107"/>
      <c r="UDL571" s="107"/>
      <c r="UDM571" s="107"/>
      <c r="UDN571" s="107"/>
      <c r="UDO571" s="107"/>
      <c r="UDP571" s="107"/>
      <c r="UDQ571" s="107"/>
      <c r="UDR571" s="107"/>
      <c r="UDS571" s="107"/>
      <c r="UDT571" s="107"/>
      <c r="UDU571" s="107"/>
      <c r="UDV571" s="107"/>
      <c r="UDW571" s="107"/>
      <c r="UDX571" s="107"/>
      <c r="UDY571" s="107"/>
      <c r="UDZ571" s="107"/>
      <c r="UEA571" s="107"/>
      <c r="UEB571" s="107"/>
      <c r="UEC571" s="107"/>
      <c r="UED571" s="107"/>
      <c r="UEE571" s="107"/>
      <c r="UEF571" s="107"/>
      <c r="UEG571" s="107"/>
      <c r="UEH571" s="107"/>
      <c r="UEI571" s="107"/>
      <c r="UEJ571" s="107"/>
      <c r="UEK571" s="107"/>
      <c r="UEL571" s="107"/>
      <c r="UEM571" s="107"/>
      <c r="UEN571" s="107"/>
      <c r="UEO571" s="107"/>
      <c r="UEP571" s="107"/>
      <c r="UEQ571" s="107"/>
      <c r="UER571" s="107"/>
      <c r="UES571" s="107"/>
      <c r="UET571" s="107"/>
      <c r="UEU571" s="107"/>
      <c r="UEV571" s="107"/>
      <c r="UEW571" s="107"/>
      <c r="UEX571" s="107"/>
      <c r="UEY571" s="107"/>
      <c r="UEZ571" s="107"/>
      <c r="UFA571" s="107"/>
      <c r="UFB571" s="107"/>
      <c r="UFC571" s="107"/>
      <c r="UFD571" s="107"/>
      <c r="UFE571" s="107"/>
      <c r="UFF571" s="107"/>
      <c r="UFG571" s="107"/>
      <c r="UFH571" s="107"/>
      <c r="UFI571" s="107"/>
      <c r="UFJ571" s="107"/>
      <c r="UFK571" s="107"/>
      <c r="UFL571" s="107"/>
      <c r="UFM571" s="107"/>
      <c r="UFN571" s="107"/>
      <c r="UFO571" s="107"/>
      <c r="UFP571" s="107"/>
      <c r="UFQ571" s="107"/>
      <c r="UFR571" s="107"/>
      <c r="UFS571" s="107"/>
      <c r="UFT571" s="107"/>
      <c r="UFU571" s="107"/>
      <c r="UFV571" s="107"/>
      <c r="UFW571" s="107"/>
      <c r="UFX571" s="107"/>
      <c r="UFY571" s="107"/>
      <c r="UFZ571" s="107"/>
      <c r="UGA571" s="107"/>
      <c r="UGB571" s="107"/>
      <c r="UGC571" s="107"/>
      <c r="UGD571" s="107"/>
      <c r="UGE571" s="107"/>
      <c r="UGF571" s="107"/>
      <c r="UGG571" s="107"/>
      <c r="UGH571" s="107"/>
      <c r="UGI571" s="107"/>
      <c r="UGJ571" s="107"/>
      <c r="UGK571" s="107"/>
      <c r="UGL571" s="107"/>
      <c r="UGM571" s="107"/>
      <c r="UGN571" s="107"/>
      <c r="UGO571" s="107"/>
      <c r="UGP571" s="107"/>
      <c r="UGQ571" s="107"/>
      <c r="UGR571" s="107"/>
      <c r="UGS571" s="107"/>
      <c r="UGT571" s="107"/>
      <c r="UGU571" s="107"/>
      <c r="UGV571" s="107"/>
      <c r="UGW571" s="107"/>
      <c r="UGX571" s="107"/>
      <c r="UGY571" s="107"/>
      <c r="UGZ571" s="107"/>
      <c r="UHA571" s="107"/>
      <c r="UHB571" s="107"/>
      <c r="UHC571" s="107"/>
      <c r="UHD571" s="107"/>
      <c r="UHE571" s="107"/>
      <c r="UHF571" s="107"/>
      <c r="UHG571" s="107"/>
      <c r="UHH571" s="107"/>
      <c r="UHI571" s="107"/>
      <c r="UHJ571" s="107"/>
      <c r="UHK571" s="107"/>
      <c r="UHL571" s="107"/>
      <c r="UHM571" s="107"/>
      <c r="UHN571" s="107"/>
      <c r="UHO571" s="107"/>
      <c r="UHP571" s="107"/>
      <c r="UHQ571" s="107"/>
      <c r="UHR571" s="107"/>
      <c r="UHS571" s="107"/>
      <c r="UHT571" s="107"/>
      <c r="UHU571" s="107"/>
      <c r="UHV571" s="107"/>
      <c r="UHW571" s="107"/>
      <c r="UHX571" s="107"/>
      <c r="UHY571" s="107"/>
      <c r="UHZ571" s="107"/>
      <c r="UIA571" s="107"/>
      <c r="UIB571" s="107"/>
      <c r="UIC571" s="107"/>
      <c r="UID571" s="107"/>
      <c r="UIE571" s="107"/>
      <c r="UIF571" s="107"/>
      <c r="UIG571" s="107"/>
      <c r="UIH571" s="107"/>
      <c r="UII571" s="107"/>
      <c r="UIJ571" s="107"/>
      <c r="UIK571" s="107"/>
      <c r="UIL571" s="107"/>
      <c r="UIM571" s="107"/>
      <c r="UIN571" s="107"/>
      <c r="UIO571" s="107"/>
      <c r="UIP571" s="107"/>
      <c r="UIQ571" s="107"/>
      <c r="UIR571" s="107"/>
      <c r="UIS571" s="107"/>
      <c r="UIT571" s="107"/>
      <c r="UIU571" s="107"/>
      <c r="UIV571" s="107"/>
      <c r="UIW571" s="107"/>
      <c r="UIX571" s="107"/>
      <c r="UIY571" s="107"/>
      <c r="UIZ571" s="107"/>
      <c r="UJA571" s="107"/>
      <c r="UJB571" s="107"/>
      <c r="UJC571" s="107"/>
      <c r="UJD571" s="107"/>
      <c r="UJE571" s="107"/>
      <c r="UJF571" s="107"/>
      <c r="UJG571" s="107"/>
      <c r="UJH571" s="107"/>
      <c r="UJI571" s="107"/>
      <c r="UJJ571" s="107"/>
      <c r="UJK571" s="107"/>
      <c r="UJL571" s="107"/>
      <c r="UJM571" s="107"/>
      <c r="UJN571" s="107"/>
      <c r="UJO571" s="107"/>
      <c r="UJP571" s="107"/>
      <c r="UJQ571" s="107"/>
      <c r="UJR571" s="107"/>
      <c r="UJS571" s="107"/>
      <c r="UJT571" s="107"/>
      <c r="UJU571" s="107"/>
      <c r="UJV571" s="107"/>
      <c r="UJW571" s="107"/>
      <c r="UJX571" s="107"/>
      <c r="UJY571" s="107"/>
      <c r="UJZ571" s="107"/>
      <c r="UKA571" s="107"/>
      <c r="UKB571" s="107"/>
      <c r="UKC571" s="107"/>
      <c r="UKD571" s="107"/>
      <c r="UKE571" s="107"/>
      <c r="UKF571" s="107"/>
      <c r="UKG571" s="107"/>
      <c r="UKH571" s="107"/>
      <c r="UKI571" s="107"/>
      <c r="UKJ571" s="107"/>
      <c r="UKK571" s="107"/>
      <c r="UKL571" s="107"/>
      <c r="UKM571" s="107"/>
      <c r="UKN571" s="107"/>
      <c r="UKO571" s="107"/>
      <c r="UKP571" s="107"/>
      <c r="UKQ571" s="107"/>
      <c r="UKR571" s="107"/>
      <c r="UKS571" s="107"/>
      <c r="UKT571" s="107"/>
      <c r="UKU571" s="107"/>
      <c r="UKV571" s="107"/>
      <c r="UKW571" s="107"/>
      <c r="UKX571" s="107"/>
      <c r="UKY571" s="107"/>
      <c r="UKZ571" s="107"/>
      <c r="ULA571" s="107"/>
      <c r="ULB571" s="107"/>
      <c r="ULC571" s="107"/>
      <c r="ULD571" s="107"/>
      <c r="ULE571" s="107"/>
      <c r="ULF571" s="107"/>
      <c r="ULG571" s="107"/>
      <c r="ULH571" s="107"/>
      <c r="ULI571" s="107"/>
      <c r="ULJ571" s="107"/>
      <c r="ULK571" s="107"/>
      <c r="ULL571" s="107"/>
      <c r="ULM571" s="107"/>
      <c r="ULN571" s="107"/>
      <c r="ULO571" s="107"/>
      <c r="ULP571" s="107"/>
      <c r="ULQ571" s="107"/>
      <c r="ULR571" s="107"/>
      <c r="ULS571" s="107"/>
      <c r="ULT571" s="107"/>
      <c r="ULU571" s="107"/>
      <c r="ULV571" s="107"/>
      <c r="ULW571" s="107"/>
      <c r="ULX571" s="107"/>
      <c r="ULY571" s="107"/>
      <c r="ULZ571" s="107"/>
      <c r="UMA571" s="107"/>
      <c r="UMB571" s="107"/>
      <c r="UMC571" s="107"/>
      <c r="UMD571" s="107"/>
      <c r="UME571" s="107"/>
      <c r="UMF571" s="107"/>
      <c r="UMG571" s="107"/>
      <c r="UMH571" s="107"/>
      <c r="UMI571" s="107"/>
      <c r="UMJ571" s="107"/>
      <c r="UMK571" s="107"/>
      <c r="UML571" s="107"/>
      <c r="UMM571" s="107"/>
      <c r="UMN571" s="107"/>
      <c r="UMO571" s="107"/>
      <c r="UMP571" s="107"/>
      <c r="UMQ571" s="107"/>
      <c r="UMR571" s="107"/>
      <c r="UMS571" s="107"/>
      <c r="UMT571" s="107"/>
      <c r="UMU571" s="107"/>
      <c r="UMV571" s="107"/>
      <c r="UMW571" s="107"/>
      <c r="UMX571" s="107"/>
      <c r="UMY571" s="107"/>
      <c r="UMZ571" s="107"/>
      <c r="UNA571" s="107"/>
      <c r="UNB571" s="107"/>
      <c r="UNC571" s="107"/>
      <c r="UND571" s="107"/>
      <c r="UNE571" s="107"/>
      <c r="UNF571" s="107"/>
      <c r="UNG571" s="107"/>
      <c r="UNH571" s="107"/>
      <c r="UNI571" s="107"/>
      <c r="UNJ571" s="107"/>
      <c r="UNK571" s="107"/>
      <c r="UNL571" s="107"/>
      <c r="UNM571" s="107"/>
      <c r="UNN571" s="107"/>
      <c r="UNO571" s="107"/>
      <c r="UNP571" s="107"/>
      <c r="UNQ571" s="107"/>
      <c r="UNR571" s="107"/>
      <c r="UNS571" s="107"/>
      <c r="UNT571" s="107"/>
      <c r="UNU571" s="107"/>
      <c r="UNV571" s="107"/>
      <c r="UNW571" s="107"/>
      <c r="UNX571" s="107"/>
      <c r="UNY571" s="107"/>
      <c r="UNZ571" s="107"/>
      <c r="UOA571" s="107"/>
      <c r="UOB571" s="107"/>
      <c r="UOC571" s="107"/>
      <c r="UOD571" s="107"/>
      <c r="UOE571" s="107"/>
      <c r="UOF571" s="107"/>
      <c r="UOG571" s="107"/>
      <c r="UOH571" s="107"/>
      <c r="UOI571" s="107"/>
      <c r="UOJ571" s="107"/>
      <c r="UOK571" s="107"/>
      <c r="UOL571" s="107"/>
      <c r="UOM571" s="107"/>
      <c r="UON571" s="107"/>
      <c r="UOO571" s="107"/>
      <c r="UOP571" s="107"/>
      <c r="UOQ571" s="107"/>
      <c r="UOR571" s="107"/>
      <c r="UOS571" s="107"/>
      <c r="UOT571" s="107"/>
      <c r="UOU571" s="107"/>
      <c r="UOV571" s="107"/>
      <c r="UOW571" s="107"/>
      <c r="UOX571" s="107"/>
      <c r="UOY571" s="107"/>
      <c r="UOZ571" s="107"/>
      <c r="UPA571" s="107"/>
      <c r="UPB571" s="107"/>
      <c r="UPC571" s="107"/>
      <c r="UPD571" s="107"/>
      <c r="UPE571" s="107"/>
      <c r="UPF571" s="107"/>
      <c r="UPG571" s="107"/>
      <c r="UPH571" s="107"/>
      <c r="UPI571" s="107"/>
      <c r="UPJ571" s="107"/>
      <c r="UPK571" s="107"/>
      <c r="UPL571" s="107"/>
      <c r="UPM571" s="107"/>
      <c r="UPN571" s="107"/>
      <c r="UPO571" s="107"/>
      <c r="UPP571" s="107"/>
      <c r="UPQ571" s="107"/>
      <c r="UPR571" s="107"/>
      <c r="UPS571" s="107"/>
      <c r="UPT571" s="107"/>
      <c r="UPU571" s="107"/>
      <c r="UPV571" s="107"/>
      <c r="UPW571" s="107"/>
      <c r="UPX571" s="107"/>
      <c r="UPY571" s="107"/>
      <c r="UPZ571" s="107"/>
      <c r="UQA571" s="107"/>
      <c r="UQB571" s="107"/>
      <c r="UQC571" s="107"/>
      <c r="UQD571" s="107"/>
      <c r="UQE571" s="107"/>
      <c r="UQF571" s="107"/>
      <c r="UQG571" s="107"/>
      <c r="UQH571" s="107"/>
      <c r="UQI571" s="107"/>
      <c r="UQJ571" s="107"/>
      <c r="UQK571" s="107"/>
      <c r="UQL571" s="107"/>
      <c r="UQM571" s="107"/>
      <c r="UQN571" s="107"/>
      <c r="UQO571" s="107"/>
      <c r="UQP571" s="107"/>
      <c r="UQQ571" s="107"/>
      <c r="UQR571" s="107"/>
      <c r="UQS571" s="107"/>
      <c r="UQT571" s="107"/>
      <c r="UQU571" s="107"/>
      <c r="UQV571" s="107"/>
      <c r="UQW571" s="107"/>
      <c r="UQX571" s="107"/>
      <c r="UQY571" s="107"/>
      <c r="UQZ571" s="107"/>
      <c r="URA571" s="107"/>
      <c r="URB571" s="107"/>
      <c r="URC571" s="107"/>
      <c r="URD571" s="107"/>
      <c r="URE571" s="107"/>
      <c r="URF571" s="107"/>
      <c r="URG571" s="107"/>
      <c r="URH571" s="107"/>
      <c r="URI571" s="107"/>
      <c r="URJ571" s="107"/>
      <c r="URK571" s="107"/>
      <c r="URL571" s="107"/>
      <c r="URM571" s="107"/>
      <c r="URN571" s="107"/>
      <c r="URO571" s="107"/>
      <c r="URP571" s="107"/>
      <c r="URQ571" s="107"/>
      <c r="URR571" s="107"/>
      <c r="URS571" s="107"/>
      <c r="URT571" s="107"/>
      <c r="URU571" s="107"/>
      <c r="URV571" s="107"/>
      <c r="URW571" s="107"/>
      <c r="URX571" s="107"/>
      <c r="URY571" s="107"/>
      <c r="URZ571" s="107"/>
      <c r="USA571" s="107"/>
      <c r="USB571" s="107"/>
      <c r="USC571" s="107"/>
      <c r="USD571" s="107"/>
      <c r="USE571" s="107"/>
      <c r="USF571" s="107"/>
      <c r="USG571" s="107"/>
      <c r="USH571" s="107"/>
      <c r="USI571" s="107"/>
      <c r="USJ571" s="107"/>
      <c r="USK571" s="107"/>
      <c r="USL571" s="107"/>
      <c r="USM571" s="107"/>
      <c r="USN571" s="107"/>
      <c r="USO571" s="107"/>
      <c r="USP571" s="107"/>
      <c r="USQ571" s="107"/>
      <c r="USR571" s="107"/>
      <c r="USS571" s="107"/>
      <c r="UST571" s="107"/>
      <c r="USU571" s="107"/>
      <c r="USV571" s="107"/>
      <c r="USW571" s="107"/>
      <c r="USX571" s="107"/>
      <c r="USY571" s="107"/>
      <c r="USZ571" s="107"/>
      <c r="UTA571" s="107"/>
      <c r="UTB571" s="107"/>
      <c r="UTC571" s="107"/>
      <c r="UTD571" s="107"/>
      <c r="UTE571" s="107"/>
      <c r="UTF571" s="107"/>
      <c r="UTG571" s="107"/>
      <c r="UTH571" s="107"/>
      <c r="UTI571" s="107"/>
      <c r="UTJ571" s="107"/>
      <c r="UTK571" s="107"/>
      <c r="UTL571" s="107"/>
      <c r="UTM571" s="107"/>
      <c r="UTN571" s="107"/>
      <c r="UTO571" s="107"/>
      <c r="UTP571" s="107"/>
      <c r="UTQ571" s="107"/>
      <c r="UTR571" s="107"/>
      <c r="UTS571" s="107"/>
      <c r="UTT571" s="107"/>
      <c r="UTU571" s="107"/>
      <c r="UTV571" s="107"/>
      <c r="UTW571" s="107"/>
      <c r="UTX571" s="107"/>
      <c r="UTY571" s="107"/>
      <c r="UTZ571" s="107"/>
      <c r="UUA571" s="107"/>
      <c r="UUB571" s="107"/>
      <c r="UUC571" s="107"/>
      <c r="UUD571" s="107"/>
      <c r="UUE571" s="107"/>
      <c r="UUF571" s="107"/>
      <c r="UUG571" s="107"/>
      <c r="UUH571" s="107"/>
      <c r="UUI571" s="107"/>
      <c r="UUJ571" s="107"/>
      <c r="UUK571" s="107"/>
      <c r="UUL571" s="107"/>
      <c r="UUM571" s="107"/>
      <c r="UUN571" s="107"/>
      <c r="UUO571" s="107"/>
      <c r="UUP571" s="107"/>
      <c r="UUQ571" s="107"/>
      <c r="UUR571" s="107"/>
      <c r="UUS571" s="107"/>
      <c r="UUT571" s="107"/>
      <c r="UUU571" s="107"/>
      <c r="UUV571" s="107"/>
      <c r="UUW571" s="107"/>
      <c r="UUX571" s="107"/>
      <c r="UUY571" s="107"/>
      <c r="UUZ571" s="107"/>
      <c r="UVA571" s="107"/>
      <c r="UVB571" s="107"/>
      <c r="UVC571" s="107"/>
      <c r="UVD571" s="107"/>
      <c r="UVE571" s="107"/>
      <c r="UVF571" s="107"/>
      <c r="UVG571" s="107"/>
      <c r="UVH571" s="107"/>
      <c r="UVI571" s="107"/>
      <c r="UVJ571" s="107"/>
      <c r="UVK571" s="107"/>
      <c r="UVL571" s="107"/>
      <c r="UVM571" s="107"/>
      <c r="UVN571" s="107"/>
      <c r="UVO571" s="107"/>
      <c r="UVP571" s="107"/>
      <c r="UVQ571" s="107"/>
      <c r="UVR571" s="107"/>
      <c r="UVS571" s="107"/>
      <c r="UVT571" s="107"/>
      <c r="UVU571" s="107"/>
      <c r="UVV571" s="107"/>
      <c r="UVW571" s="107"/>
      <c r="UVX571" s="107"/>
      <c r="UVY571" s="107"/>
      <c r="UVZ571" s="107"/>
      <c r="UWA571" s="107"/>
      <c r="UWB571" s="107"/>
      <c r="UWC571" s="107"/>
      <c r="UWD571" s="107"/>
      <c r="UWE571" s="107"/>
      <c r="UWF571" s="107"/>
      <c r="UWG571" s="107"/>
      <c r="UWH571" s="107"/>
      <c r="UWI571" s="107"/>
      <c r="UWJ571" s="107"/>
      <c r="UWK571" s="107"/>
      <c r="UWL571" s="107"/>
      <c r="UWM571" s="107"/>
      <c r="UWN571" s="107"/>
      <c r="UWO571" s="107"/>
      <c r="UWP571" s="107"/>
      <c r="UWQ571" s="107"/>
      <c r="UWR571" s="107"/>
      <c r="UWS571" s="107"/>
      <c r="UWT571" s="107"/>
      <c r="UWU571" s="107"/>
      <c r="UWV571" s="107"/>
      <c r="UWW571" s="107"/>
      <c r="UWX571" s="107"/>
      <c r="UWY571" s="107"/>
      <c r="UWZ571" s="107"/>
      <c r="UXA571" s="107"/>
      <c r="UXB571" s="107"/>
      <c r="UXC571" s="107"/>
      <c r="UXD571" s="107"/>
      <c r="UXE571" s="107"/>
      <c r="UXF571" s="107"/>
      <c r="UXG571" s="107"/>
      <c r="UXH571" s="107"/>
      <c r="UXI571" s="107"/>
      <c r="UXJ571" s="107"/>
      <c r="UXK571" s="107"/>
      <c r="UXL571" s="107"/>
      <c r="UXM571" s="107"/>
      <c r="UXN571" s="107"/>
      <c r="UXO571" s="107"/>
      <c r="UXP571" s="107"/>
      <c r="UXQ571" s="107"/>
      <c r="UXR571" s="107"/>
      <c r="UXS571" s="107"/>
      <c r="UXT571" s="107"/>
      <c r="UXU571" s="107"/>
      <c r="UXV571" s="107"/>
      <c r="UXW571" s="107"/>
      <c r="UXX571" s="107"/>
      <c r="UXY571" s="107"/>
      <c r="UXZ571" s="107"/>
      <c r="UYA571" s="107"/>
      <c r="UYB571" s="107"/>
      <c r="UYC571" s="107"/>
      <c r="UYD571" s="107"/>
      <c r="UYE571" s="107"/>
      <c r="UYF571" s="107"/>
      <c r="UYG571" s="107"/>
      <c r="UYH571" s="107"/>
      <c r="UYI571" s="107"/>
      <c r="UYJ571" s="107"/>
      <c r="UYK571" s="107"/>
      <c r="UYL571" s="107"/>
      <c r="UYM571" s="107"/>
      <c r="UYN571" s="107"/>
      <c r="UYO571" s="107"/>
      <c r="UYP571" s="107"/>
      <c r="UYQ571" s="107"/>
      <c r="UYR571" s="107"/>
      <c r="UYS571" s="107"/>
      <c r="UYT571" s="107"/>
      <c r="UYU571" s="107"/>
      <c r="UYV571" s="107"/>
      <c r="UYW571" s="107"/>
      <c r="UYX571" s="107"/>
      <c r="UYY571" s="107"/>
      <c r="UYZ571" s="107"/>
      <c r="UZA571" s="107"/>
      <c r="UZB571" s="107"/>
      <c r="UZC571" s="107"/>
      <c r="UZD571" s="107"/>
      <c r="UZE571" s="107"/>
      <c r="UZF571" s="107"/>
      <c r="UZG571" s="107"/>
      <c r="UZH571" s="107"/>
      <c r="UZI571" s="107"/>
      <c r="UZJ571" s="107"/>
      <c r="UZK571" s="107"/>
      <c r="UZL571" s="107"/>
      <c r="UZM571" s="107"/>
      <c r="UZN571" s="107"/>
      <c r="UZO571" s="107"/>
      <c r="UZP571" s="107"/>
      <c r="UZQ571" s="107"/>
      <c r="UZR571" s="107"/>
      <c r="UZS571" s="107"/>
      <c r="UZT571" s="107"/>
      <c r="UZU571" s="107"/>
      <c r="UZV571" s="107"/>
      <c r="UZW571" s="107"/>
      <c r="UZX571" s="107"/>
      <c r="UZY571" s="107"/>
      <c r="UZZ571" s="107"/>
      <c r="VAA571" s="107"/>
      <c r="VAB571" s="107"/>
      <c r="VAC571" s="107"/>
      <c r="VAD571" s="107"/>
      <c r="VAE571" s="107"/>
      <c r="VAF571" s="107"/>
      <c r="VAG571" s="107"/>
      <c r="VAH571" s="107"/>
      <c r="VAI571" s="107"/>
      <c r="VAJ571" s="107"/>
      <c r="VAK571" s="107"/>
      <c r="VAL571" s="107"/>
      <c r="VAM571" s="107"/>
      <c r="VAN571" s="107"/>
      <c r="VAO571" s="107"/>
      <c r="VAP571" s="107"/>
      <c r="VAQ571" s="107"/>
      <c r="VAR571" s="107"/>
      <c r="VAS571" s="107"/>
      <c r="VAT571" s="107"/>
      <c r="VAU571" s="107"/>
      <c r="VAV571" s="107"/>
      <c r="VAW571" s="107"/>
      <c r="VAX571" s="107"/>
      <c r="VAY571" s="107"/>
      <c r="VAZ571" s="107"/>
      <c r="VBA571" s="107"/>
      <c r="VBB571" s="107"/>
      <c r="VBC571" s="107"/>
      <c r="VBD571" s="107"/>
      <c r="VBE571" s="107"/>
      <c r="VBF571" s="107"/>
      <c r="VBG571" s="107"/>
      <c r="VBH571" s="107"/>
      <c r="VBI571" s="107"/>
      <c r="VBJ571" s="107"/>
      <c r="VBK571" s="107"/>
      <c r="VBL571" s="107"/>
      <c r="VBM571" s="107"/>
      <c r="VBN571" s="107"/>
      <c r="VBO571" s="107"/>
      <c r="VBP571" s="107"/>
      <c r="VBQ571" s="107"/>
      <c r="VBR571" s="107"/>
      <c r="VBS571" s="107"/>
      <c r="VBT571" s="107"/>
      <c r="VBU571" s="107"/>
      <c r="VBV571" s="107"/>
      <c r="VBW571" s="107"/>
      <c r="VBX571" s="107"/>
      <c r="VBY571" s="107"/>
      <c r="VBZ571" s="107"/>
      <c r="VCA571" s="107"/>
      <c r="VCB571" s="107"/>
      <c r="VCC571" s="107"/>
      <c r="VCD571" s="107"/>
      <c r="VCE571" s="107"/>
      <c r="VCF571" s="107"/>
      <c r="VCG571" s="107"/>
      <c r="VCH571" s="107"/>
      <c r="VCI571" s="107"/>
      <c r="VCJ571" s="107"/>
      <c r="VCK571" s="107"/>
      <c r="VCL571" s="107"/>
      <c r="VCM571" s="107"/>
      <c r="VCN571" s="107"/>
      <c r="VCO571" s="107"/>
      <c r="VCP571" s="107"/>
      <c r="VCQ571" s="107"/>
      <c r="VCR571" s="107"/>
      <c r="VCS571" s="107"/>
      <c r="VCT571" s="107"/>
      <c r="VCU571" s="107"/>
      <c r="VCV571" s="107"/>
      <c r="VCW571" s="107"/>
      <c r="VCX571" s="107"/>
      <c r="VCY571" s="107"/>
      <c r="VCZ571" s="107"/>
      <c r="VDA571" s="107"/>
      <c r="VDB571" s="107"/>
      <c r="VDC571" s="107"/>
      <c r="VDD571" s="107"/>
      <c r="VDE571" s="107"/>
      <c r="VDF571" s="107"/>
      <c r="VDG571" s="107"/>
      <c r="VDH571" s="107"/>
      <c r="VDI571" s="107"/>
      <c r="VDJ571" s="107"/>
      <c r="VDK571" s="107"/>
      <c r="VDL571" s="107"/>
      <c r="VDM571" s="107"/>
      <c r="VDN571" s="107"/>
      <c r="VDO571" s="107"/>
      <c r="VDP571" s="107"/>
      <c r="VDQ571" s="107"/>
      <c r="VDR571" s="107"/>
      <c r="VDS571" s="107"/>
      <c r="VDT571" s="107"/>
      <c r="VDU571" s="107"/>
      <c r="VDV571" s="107"/>
      <c r="VDW571" s="107"/>
      <c r="VDX571" s="107"/>
      <c r="VDY571" s="107"/>
      <c r="VDZ571" s="107"/>
      <c r="VEA571" s="107"/>
      <c r="VEB571" s="107"/>
      <c r="VEC571" s="107"/>
      <c r="VED571" s="107"/>
      <c r="VEE571" s="107"/>
      <c r="VEF571" s="107"/>
      <c r="VEG571" s="107"/>
      <c r="VEH571" s="107"/>
      <c r="VEI571" s="107"/>
      <c r="VEJ571" s="107"/>
      <c r="VEK571" s="107"/>
      <c r="VEL571" s="107"/>
      <c r="VEM571" s="107"/>
      <c r="VEN571" s="107"/>
      <c r="VEO571" s="107"/>
      <c r="VEP571" s="107"/>
      <c r="VEQ571" s="107"/>
      <c r="VER571" s="107"/>
      <c r="VES571" s="107"/>
      <c r="VET571" s="107"/>
      <c r="VEU571" s="107"/>
      <c r="VEV571" s="107"/>
      <c r="VEW571" s="107"/>
      <c r="VEX571" s="107"/>
      <c r="VEY571" s="107"/>
      <c r="VEZ571" s="107"/>
      <c r="VFA571" s="107"/>
      <c r="VFB571" s="107"/>
      <c r="VFC571" s="107"/>
      <c r="VFD571" s="107"/>
      <c r="VFE571" s="107"/>
      <c r="VFF571" s="107"/>
      <c r="VFG571" s="107"/>
      <c r="VFH571" s="107"/>
      <c r="VFI571" s="107"/>
      <c r="VFJ571" s="107"/>
      <c r="VFK571" s="107"/>
      <c r="VFL571" s="107"/>
      <c r="VFM571" s="107"/>
      <c r="VFN571" s="107"/>
      <c r="VFO571" s="107"/>
      <c r="VFP571" s="107"/>
      <c r="VFQ571" s="107"/>
      <c r="VFR571" s="107"/>
      <c r="VFS571" s="107"/>
      <c r="VFT571" s="107"/>
      <c r="VFU571" s="107"/>
      <c r="VFV571" s="107"/>
      <c r="VFW571" s="107"/>
      <c r="VFX571" s="107"/>
      <c r="VFY571" s="107"/>
      <c r="VFZ571" s="107"/>
      <c r="VGA571" s="107"/>
      <c r="VGB571" s="107"/>
      <c r="VGC571" s="107"/>
      <c r="VGD571" s="107"/>
      <c r="VGE571" s="107"/>
      <c r="VGF571" s="107"/>
      <c r="VGG571" s="107"/>
      <c r="VGH571" s="107"/>
      <c r="VGI571" s="107"/>
      <c r="VGJ571" s="107"/>
      <c r="VGK571" s="107"/>
      <c r="VGL571" s="107"/>
      <c r="VGM571" s="107"/>
      <c r="VGN571" s="107"/>
      <c r="VGO571" s="107"/>
      <c r="VGP571" s="107"/>
      <c r="VGQ571" s="107"/>
      <c r="VGR571" s="107"/>
      <c r="VGS571" s="107"/>
      <c r="VGT571" s="107"/>
      <c r="VGU571" s="107"/>
      <c r="VGV571" s="107"/>
      <c r="VGW571" s="107"/>
      <c r="VGX571" s="107"/>
      <c r="VGY571" s="107"/>
      <c r="VGZ571" s="107"/>
      <c r="VHA571" s="107"/>
      <c r="VHB571" s="107"/>
      <c r="VHC571" s="107"/>
      <c r="VHD571" s="107"/>
      <c r="VHE571" s="107"/>
      <c r="VHF571" s="107"/>
      <c r="VHG571" s="107"/>
      <c r="VHH571" s="107"/>
      <c r="VHI571" s="107"/>
      <c r="VHJ571" s="107"/>
      <c r="VHK571" s="107"/>
      <c r="VHL571" s="107"/>
      <c r="VHM571" s="107"/>
      <c r="VHN571" s="107"/>
      <c r="VHO571" s="107"/>
      <c r="VHP571" s="107"/>
      <c r="VHQ571" s="107"/>
      <c r="VHR571" s="107"/>
      <c r="VHS571" s="107"/>
      <c r="VHT571" s="107"/>
      <c r="VHU571" s="107"/>
      <c r="VHV571" s="107"/>
      <c r="VHW571" s="107"/>
      <c r="VHX571" s="107"/>
      <c r="VHY571" s="107"/>
      <c r="VHZ571" s="107"/>
      <c r="VIA571" s="107"/>
      <c r="VIB571" s="107"/>
      <c r="VIC571" s="107"/>
      <c r="VID571" s="107"/>
      <c r="VIE571" s="107"/>
      <c r="VIF571" s="107"/>
      <c r="VIG571" s="107"/>
      <c r="VIH571" s="107"/>
      <c r="VII571" s="107"/>
      <c r="VIJ571" s="107"/>
      <c r="VIK571" s="107"/>
      <c r="VIL571" s="107"/>
      <c r="VIM571" s="107"/>
      <c r="VIN571" s="107"/>
      <c r="VIO571" s="107"/>
      <c r="VIP571" s="107"/>
      <c r="VIQ571" s="107"/>
      <c r="VIR571" s="107"/>
      <c r="VIS571" s="107"/>
      <c r="VIT571" s="107"/>
      <c r="VIU571" s="107"/>
      <c r="VIV571" s="107"/>
      <c r="VIW571" s="107"/>
      <c r="VIX571" s="107"/>
      <c r="VIY571" s="107"/>
      <c r="VIZ571" s="107"/>
      <c r="VJA571" s="107"/>
      <c r="VJB571" s="107"/>
      <c r="VJC571" s="107"/>
      <c r="VJD571" s="107"/>
      <c r="VJE571" s="107"/>
      <c r="VJF571" s="107"/>
      <c r="VJG571" s="107"/>
      <c r="VJH571" s="107"/>
      <c r="VJI571" s="107"/>
      <c r="VJJ571" s="107"/>
      <c r="VJK571" s="107"/>
      <c r="VJL571" s="107"/>
      <c r="VJM571" s="107"/>
      <c r="VJN571" s="107"/>
      <c r="VJO571" s="107"/>
      <c r="VJP571" s="107"/>
      <c r="VJQ571" s="107"/>
      <c r="VJR571" s="107"/>
      <c r="VJS571" s="107"/>
      <c r="VJT571" s="107"/>
      <c r="VJU571" s="107"/>
      <c r="VJV571" s="107"/>
      <c r="VJW571" s="107"/>
      <c r="VJX571" s="107"/>
      <c r="VJY571" s="107"/>
      <c r="VJZ571" s="107"/>
      <c r="VKA571" s="107"/>
      <c r="VKB571" s="107"/>
      <c r="VKC571" s="107"/>
      <c r="VKD571" s="107"/>
      <c r="VKE571" s="107"/>
      <c r="VKF571" s="107"/>
      <c r="VKG571" s="107"/>
      <c r="VKH571" s="107"/>
      <c r="VKI571" s="107"/>
      <c r="VKJ571" s="107"/>
      <c r="VKK571" s="107"/>
      <c r="VKL571" s="107"/>
      <c r="VKM571" s="107"/>
      <c r="VKN571" s="107"/>
      <c r="VKO571" s="107"/>
      <c r="VKP571" s="107"/>
      <c r="VKQ571" s="107"/>
      <c r="VKR571" s="107"/>
      <c r="VKS571" s="107"/>
      <c r="VKT571" s="107"/>
      <c r="VKU571" s="107"/>
      <c r="VKV571" s="107"/>
      <c r="VKW571" s="107"/>
      <c r="VKX571" s="107"/>
      <c r="VKY571" s="107"/>
      <c r="VKZ571" s="107"/>
      <c r="VLA571" s="107"/>
      <c r="VLB571" s="107"/>
      <c r="VLC571" s="107"/>
      <c r="VLD571" s="107"/>
      <c r="VLE571" s="107"/>
      <c r="VLF571" s="107"/>
      <c r="VLG571" s="107"/>
      <c r="VLH571" s="107"/>
      <c r="VLI571" s="107"/>
      <c r="VLJ571" s="107"/>
      <c r="VLK571" s="107"/>
      <c r="VLL571" s="107"/>
      <c r="VLM571" s="107"/>
      <c r="VLN571" s="107"/>
      <c r="VLO571" s="107"/>
      <c r="VLP571" s="107"/>
      <c r="VLQ571" s="107"/>
      <c r="VLR571" s="107"/>
      <c r="VLS571" s="107"/>
      <c r="VLT571" s="107"/>
      <c r="VLU571" s="107"/>
      <c r="VLV571" s="107"/>
      <c r="VLW571" s="107"/>
      <c r="VLX571" s="107"/>
      <c r="VLY571" s="107"/>
      <c r="VLZ571" s="107"/>
      <c r="VMA571" s="107"/>
      <c r="VMB571" s="107"/>
      <c r="VMC571" s="107"/>
      <c r="VMD571" s="107"/>
      <c r="VME571" s="107"/>
      <c r="VMF571" s="107"/>
      <c r="VMG571" s="107"/>
      <c r="VMH571" s="107"/>
      <c r="VMI571" s="107"/>
      <c r="VMJ571" s="107"/>
      <c r="VMK571" s="107"/>
      <c r="VML571" s="107"/>
      <c r="VMM571" s="107"/>
      <c r="VMN571" s="107"/>
      <c r="VMO571" s="107"/>
      <c r="VMP571" s="107"/>
      <c r="VMQ571" s="107"/>
      <c r="VMR571" s="107"/>
      <c r="VMS571" s="107"/>
      <c r="VMT571" s="107"/>
      <c r="VMU571" s="107"/>
      <c r="VMV571" s="107"/>
      <c r="VMW571" s="107"/>
      <c r="VMX571" s="107"/>
      <c r="VMY571" s="107"/>
      <c r="VMZ571" s="107"/>
      <c r="VNA571" s="107"/>
      <c r="VNB571" s="107"/>
      <c r="VNC571" s="107"/>
      <c r="VND571" s="107"/>
      <c r="VNE571" s="107"/>
      <c r="VNF571" s="107"/>
      <c r="VNG571" s="107"/>
      <c r="VNH571" s="107"/>
      <c r="VNI571" s="107"/>
      <c r="VNJ571" s="107"/>
      <c r="VNK571" s="107"/>
      <c r="VNL571" s="107"/>
      <c r="VNM571" s="107"/>
      <c r="VNN571" s="107"/>
      <c r="VNO571" s="107"/>
      <c r="VNP571" s="107"/>
      <c r="VNQ571" s="107"/>
      <c r="VNR571" s="107"/>
      <c r="VNS571" s="107"/>
      <c r="VNT571" s="107"/>
      <c r="VNU571" s="107"/>
      <c r="VNV571" s="107"/>
      <c r="VNW571" s="107"/>
      <c r="VNX571" s="107"/>
      <c r="VNY571" s="107"/>
      <c r="VNZ571" s="107"/>
      <c r="VOA571" s="107"/>
      <c r="VOB571" s="107"/>
      <c r="VOC571" s="107"/>
      <c r="VOD571" s="107"/>
      <c r="VOE571" s="107"/>
      <c r="VOF571" s="107"/>
      <c r="VOG571" s="107"/>
      <c r="VOH571" s="107"/>
      <c r="VOI571" s="107"/>
      <c r="VOJ571" s="107"/>
      <c r="VOK571" s="107"/>
      <c r="VOL571" s="107"/>
      <c r="VOM571" s="107"/>
      <c r="VON571" s="107"/>
      <c r="VOO571" s="107"/>
      <c r="VOP571" s="107"/>
      <c r="VOQ571" s="107"/>
      <c r="VOR571" s="107"/>
      <c r="VOS571" s="107"/>
      <c r="VOT571" s="107"/>
      <c r="VOU571" s="107"/>
      <c r="VOV571" s="107"/>
      <c r="VOW571" s="107"/>
      <c r="VOX571" s="107"/>
      <c r="VOY571" s="107"/>
      <c r="VOZ571" s="107"/>
      <c r="VPA571" s="107"/>
      <c r="VPB571" s="107"/>
      <c r="VPC571" s="107"/>
      <c r="VPD571" s="107"/>
      <c r="VPE571" s="107"/>
      <c r="VPF571" s="107"/>
      <c r="VPG571" s="107"/>
      <c r="VPH571" s="107"/>
      <c r="VPI571" s="107"/>
      <c r="VPJ571" s="107"/>
      <c r="VPK571" s="107"/>
      <c r="VPL571" s="107"/>
      <c r="VPM571" s="107"/>
      <c r="VPN571" s="107"/>
      <c r="VPO571" s="107"/>
      <c r="VPP571" s="107"/>
      <c r="VPQ571" s="107"/>
      <c r="VPR571" s="107"/>
      <c r="VPS571" s="107"/>
      <c r="VPT571" s="107"/>
      <c r="VPU571" s="107"/>
      <c r="VPV571" s="107"/>
      <c r="VPW571" s="107"/>
      <c r="VPX571" s="107"/>
      <c r="VPY571" s="107"/>
      <c r="VPZ571" s="107"/>
      <c r="VQA571" s="107"/>
      <c r="VQB571" s="107"/>
      <c r="VQC571" s="107"/>
      <c r="VQD571" s="107"/>
      <c r="VQE571" s="107"/>
      <c r="VQF571" s="107"/>
      <c r="VQG571" s="107"/>
      <c r="VQH571" s="107"/>
      <c r="VQI571" s="107"/>
      <c r="VQJ571" s="107"/>
      <c r="VQK571" s="107"/>
      <c r="VQL571" s="107"/>
      <c r="VQM571" s="107"/>
      <c r="VQN571" s="107"/>
      <c r="VQO571" s="107"/>
      <c r="VQP571" s="107"/>
      <c r="VQQ571" s="107"/>
      <c r="VQR571" s="107"/>
      <c r="VQS571" s="107"/>
      <c r="VQT571" s="107"/>
      <c r="VQU571" s="107"/>
      <c r="VQV571" s="107"/>
      <c r="VQW571" s="107"/>
      <c r="VQX571" s="107"/>
      <c r="VQY571" s="107"/>
      <c r="VQZ571" s="107"/>
      <c r="VRA571" s="107"/>
      <c r="VRB571" s="107"/>
      <c r="VRC571" s="107"/>
      <c r="VRD571" s="107"/>
      <c r="VRE571" s="107"/>
      <c r="VRF571" s="107"/>
      <c r="VRG571" s="107"/>
      <c r="VRH571" s="107"/>
      <c r="VRI571" s="107"/>
      <c r="VRJ571" s="107"/>
      <c r="VRK571" s="107"/>
      <c r="VRL571" s="107"/>
      <c r="VRM571" s="107"/>
      <c r="VRN571" s="107"/>
      <c r="VRO571" s="107"/>
      <c r="VRP571" s="107"/>
      <c r="VRQ571" s="107"/>
      <c r="VRR571" s="107"/>
      <c r="VRS571" s="107"/>
      <c r="VRT571" s="107"/>
      <c r="VRU571" s="107"/>
      <c r="VRV571" s="107"/>
      <c r="VRW571" s="107"/>
      <c r="VRX571" s="107"/>
      <c r="VRY571" s="107"/>
      <c r="VRZ571" s="107"/>
      <c r="VSA571" s="107"/>
      <c r="VSB571" s="107"/>
      <c r="VSC571" s="107"/>
      <c r="VSD571" s="107"/>
      <c r="VSE571" s="107"/>
      <c r="VSF571" s="107"/>
      <c r="VSG571" s="107"/>
      <c r="VSH571" s="107"/>
      <c r="VSI571" s="107"/>
      <c r="VSJ571" s="107"/>
      <c r="VSK571" s="107"/>
      <c r="VSL571" s="107"/>
      <c r="VSM571" s="107"/>
      <c r="VSN571" s="107"/>
      <c r="VSO571" s="107"/>
      <c r="VSP571" s="107"/>
      <c r="VSQ571" s="107"/>
      <c r="VSR571" s="107"/>
      <c r="VSS571" s="107"/>
      <c r="VST571" s="107"/>
      <c r="VSU571" s="107"/>
      <c r="VSV571" s="107"/>
      <c r="VSW571" s="107"/>
      <c r="VSX571" s="107"/>
      <c r="VSY571" s="107"/>
      <c r="VSZ571" s="107"/>
      <c r="VTA571" s="107"/>
      <c r="VTB571" s="107"/>
      <c r="VTC571" s="107"/>
      <c r="VTD571" s="107"/>
      <c r="VTE571" s="107"/>
      <c r="VTF571" s="107"/>
      <c r="VTG571" s="107"/>
      <c r="VTH571" s="107"/>
      <c r="VTI571" s="107"/>
      <c r="VTJ571" s="107"/>
      <c r="VTK571" s="107"/>
      <c r="VTL571" s="107"/>
      <c r="VTM571" s="107"/>
      <c r="VTN571" s="107"/>
      <c r="VTO571" s="107"/>
      <c r="VTP571" s="107"/>
      <c r="VTQ571" s="107"/>
      <c r="VTR571" s="107"/>
      <c r="VTS571" s="107"/>
      <c r="VTT571" s="107"/>
      <c r="VTU571" s="107"/>
      <c r="VTV571" s="107"/>
      <c r="VTW571" s="107"/>
      <c r="VTX571" s="107"/>
      <c r="VTY571" s="107"/>
      <c r="VTZ571" s="107"/>
      <c r="VUA571" s="107"/>
      <c r="VUB571" s="107"/>
      <c r="VUC571" s="107"/>
      <c r="VUD571" s="107"/>
      <c r="VUE571" s="107"/>
      <c r="VUF571" s="107"/>
      <c r="VUG571" s="107"/>
      <c r="VUH571" s="107"/>
      <c r="VUI571" s="107"/>
      <c r="VUJ571" s="107"/>
      <c r="VUK571" s="107"/>
      <c r="VUL571" s="107"/>
      <c r="VUM571" s="107"/>
      <c r="VUN571" s="107"/>
      <c r="VUO571" s="107"/>
      <c r="VUP571" s="107"/>
      <c r="VUQ571" s="107"/>
      <c r="VUR571" s="107"/>
      <c r="VUS571" s="107"/>
      <c r="VUT571" s="107"/>
      <c r="VUU571" s="107"/>
      <c r="VUV571" s="107"/>
      <c r="VUW571" s="107"/>
      <c r="VUX571" s="107"/>
      <c r="VUY571" s="107"/>
      <c r="VUZ571" s="107"/>
      <c r="VVA571" s="107"/>
      <c r="VVB571" s="107"/>
      <c r="VVC571" s="107"/>
      <c r="VVD571" s="107"/>
      <c r="VVE571" s="107"/>
      <c r="VVF571" s="107"/>
      <c r="VVG571" s="107"/>
      <c r="VVH571" s="107"/>
      <c r="VVI571" s="107"/>
      <c r="VVJ571" s="107"/>
      <c r="VVK571" s="107"/>
      <c r="VVL571" s="107"/>
      <c r="VVM571" s="107"/>
      <c r="VVN571" s="107"/>
      <c r="VVO571" s="107"/>
      <c r="VVP571" s="107"/>
      <c r="VVQ571" s="107"/>
      <c r="VVR571" s="107"/>
      <c r="VVS571" s="107"/>
      <c r="VVT571" s="107"/>
      <c r="VVU571" s="107"/>
      <c r="VVV571" s="107"/>
      <c r="VVW571" s="107"/>
      <c r="VVX571" s="107"/>
      <c r="VVY571" s="107"/>
      <c r="VVZ571" s="107"/>
      <c r="VWA571" s="107"/>
      <c r="VWB571" s="107"/>
      <c r="VWC571" s="107"/>
      <c r="VWD571" s="107"/>
      <c r="VWE571" s="107"/>
      <c r="VWF571" s="107"/>
      <c r="VWG571" s="107"/>
      <c r="VWH571" s="107"/>
      <c r="VWI571" s="107"/>
      <c r="VWJ571" s="107"/>
      <c r="VWK571" s="107"/>
      <c r="VWL571" s="107"/>
      <c r="VWM571" s="107"/>
      <c r="VWN571" s="107"/>
      <c r="VWO571" s="107"/>
      <c r="VWP571" s="107"/>
      <c r="VWQ571" s="107"/>
      <c r="VWR571" s="107"/>
      <c r="VWS571" s="107"/>
      <c r="VWT571" s="107"/>
      <c r="VWU571" s="107"/>
      <c r="VWV571" s="107"/>
      <c r="VWW571" s="107"/>
      <c r="VWX571" s="107"/>
      <c r="VWY571" s="107"/>
      <c r="VWZ571" s="107"/>
      <c r="VXA571" s="107"/>
      <c r="VXB571" s="107"/>
      <c r="VXC571" s="107"/>
      <c r="VXD571" s="107"/>
      <c r="VXE571" s="107"/>
      <c r="VXF571" s="107"/>
      <c r="VXG571" s="107"/>
      <c r="VXH571" s="107"/>
      <c r="VXI571" s="107"/>
      <c r="VXJ571" s="107"/>
      <c r="VXK571" s="107"/>
      <c r="VXL571" s="107"/>
      <c r="VXM571" s="107"/>
      <c r="VXN571" s="107"/>
      <c r="VXO571" s="107"/>
      <c r="VXP571" s="107"/>
      <c r="VXQ571" s="107"/>
      <c r="VXR571" s="107"/>
      <c r="VXS571" s="107"/>
      <c r="VXT571" s="107"/>
      <c r="VXU571" s="107"/>
      <c r="VXV571" s="107"/>
      <c r="VXW571" s="107"/>
      <c r="VXX571" s="107"/>
      <c r="VXY571" s="107"/>
      <c r="VXZ571" s="107"/>
      <c r="VYA571" s="107"/>
      <c r="VYB571" s="107"/>
      <c r="VYC571" s="107"/>
      <c r="VYD571" s="107"/>
      <c r="VYE571" s="107"/>
      <c r="VYF571" s="107"/>
      <c r="VYG571" s="107"/>
      <c r="VYH571" s="107"/>
      <c r="VYI571" s="107"/>
      <c r="VYJ571" s="107"/>
      <c r="VYK571" s="107"/>
      <c r="VYL571" s="107"/>
      <c r="VYM571" s="107"/>
      <c r="VYN571" s="107"/>
      <c r="VYO571" s="107"/>
      <c r="VYP571" s="107"/>
      <c r="VYQ571" s="107"/>
      <c r="VYR571" s="107"/>
      <c r="VYS571" s="107"/>
      <c r="VYT571" s="107"/>
      <c r="VYU571" s="107"/>
      <c r="VYV571" s="107"/>
      <c r="VYW571" s="107"/>
      <c r="VYX571" s="107"/>
      <c r="VYY571" s="107"/>
      <c r="VYZ571" s="107"/>
      <c r="VZA571" s="107"/>
      <c r="VZB571" s="107"/>
      <c r="VZC571" s="107"/>
      <c r="VZD571" s="107"/>
      <c r="VZE571" s="107"/>
      <c r="VZF571" s="107"/>
      <c r="VZG571" s="107"/>
      <c r="VZH571" s="107"/>
      <c r="VZI571" s="107"/>
      <c r="VZJ571" s="107"/>
      <c r="VZK571" s="107"/>
      <c r="VZL571" s="107"/>
      <c r="VZM571" s="107"/>
      <c r="VZN571" s="107"/>
      <c r="VZO571" s="107"/>
      <c r="VZP571" s="107"/>
      <c r="VZQ571" s="107"/>
      <c r="VZR571" s="107"/>
      <c r="VZS571" s="107"/>
      <c r="VZT571" s="107"/>
      <c r="VZU571" s="107"/>
      <c r="VZV571" s="107"/>
      <c r="VZW571" s="107"/>
      <c r="VZX571" s="107"/>
      <c r="VZY571" s="107"/>
      <c r="VZZ571" s="107"/>
      <c r="WAA571" s="107"/>
      <c r="WAB571" s="107"/>
      <c r="WAC571" s="107"/>
      <c r="WAD571" s="107"/>
      <c r="WAE571" s="107"/>
      <c r="WAF571" s="107"/>
      <c r="WAG571" s="107"/>
      <c r="WAH571" s="107"/>
      <c r="WAI571" s="107"/>
      <c r="WAJ571" s="107"/>
      <c r="WAK571" s="107"/>
      <c r="WAL571" s="107"/>
      <c r="WAM571" s="107"/>
      <c r="WAN571" s="107"/>
      <c r="WAO571" s="107"/>
      <c r="WAP571" s="107"/>
      <c r="WAQ571" s="107"/>
      <c r="WAR571" s="107"/>
      <c r="WAS571" s="107"/>
      <c r="WAT571" s="107"/>
      <c r="WAU571" s="107"/>
      <c r="WAV571" s="107"/>
      <c r="WAW571" s="107"/>
      <c r="WAX571" s="107"/>
      <c r="WAY571" s="107"/>
      <c r="WAZ571" s="107"/>
      <c r="WBA571" s="107"/>
      <c r="WBB571" s="107"/>
      <c r="WBC571" s="107"/>
      <c r="WBD571" s="107"/>
      <c r="WBE571" s="107"/>
      <c r="WBF571" s="107"/>
      <c r="WBG571" s="107"/>
      <c r="WBH571" s="107"/>
      <c r="WBI571" s="107"/>
      <c r="WBJ571" s="107"/>
      <c r="WBK571" s="107"/>
      <c r="WBL571" s="107"/>
      <c r="WBM571" s="107"/>
      <c r="WBN571" s="107"/>
      <c r="WBO571" s="107"/>
      <c r="WBP571" s="107"/>
      <c r="WBQ571" s="107"/>
      <c r="WBR571" s="107"/>
      <c r="WBS571" s="107"/>
      <c r="WBT571" s="107"/>
      <c r="WBU571" s="107"/>
      <c r="WBV571" s="107"/>
      <c r="WBW571" s="107"/>
      <c r="WBX571" s="107"/>
      <c r="WBY571" s="107"/>
      <c r="WBZ571" s="107"/>
      <c r="WCA571" s="107"/>
      <c r="WCB571" s="107"/>
      <c r="WCC571" s="107"/>
      <c r="WCD571" s="107"/>
      <c r="WCE571" s="107"/>
      <c r="WCF571" s="107"/>
      <c r="WCG571" s="107"/>
      <c r="WCH571" s="107"/>
      <c r="WCI571" s="107"/>
      <c r="WCJ571" s="107"/>
      <c r="WCK571" s="107"/>
      <c r="WCL571" s="107"/>
      <c r="WCM571" s="107"/>
      <c r="WCN571" s="107"/>
      <c r="WCO571" s="107"/>
      <c r="WCP571" s="107"/>
      <c r="WCQ571" s="107"/>
      <c r="WCR571" s="107"/>
      <c r="WCS571" s="107"/>
      <c r="WCT571" s="107"/>
      <c r="WCU571" s="107"/>
      <c r="WCV571" s="107"/>
      <c r="WCW571" s="107"/>
      <c r="WCX571" s="107"/>
      <c r="WCY571" s="107"/>
      <c r="WCZ571" s="107"/>
      <c r="WDA571" s="107"/>
      <c r="WDB571" s="107"/>
      <c r="WDC571" s="107"/>
      <c r="WDD571" s="107"/>
      <c r="WDE571" s="107"/>
      <c r="WDF571" s="107"/>
      <c r="WDG571" s="107"/>
      <c r="WDH571" s="107"/>
      <c r="WDI571" s="107"/>
      <c r="WDJ571" s="107"/>
      <c r="WDK571" s="107"/>
      <c r="WDL571" s="107"/>
      <c r="WDM571" s="107"/>
      <c r="WDN571" s="107"/>
      <c r="WDO571" s="107"/>
      <c r="WDP571" s="107"/>
      <c r="WDQ571" s="107"/>
      <c r="WDR571" s="107"/>
      <c r="WDS571" s="107"/>
      <c r="WDT571" s="107"/>
      <c r="WDU571" s="107"/>
      <c r="WDV571" s="107"/>
      <c r="WDW571" s="107"/>
      <c r="WDX571" s="107"/>
      <c r="WDY571" s="107"/>
      <c r="WDZ571" s="107"/>
      <c r="WEA571" s="107"/>
      <c r="WEB571" s="107"/>
      <c r="WEC571" s="107"/>
      <c r="WED571" s="107"/>
      <c r="WEE571" s="107"/>
      <c r="WEF571" s="107"/>
      <c r="WEG571" s="107"/>
      <c r="WEH571" s="107"/>
      <c r="WEI571" s="107"/>
      <c r="WEJ571" s="107"/>
      <c r="WEK571" s="107"/>
      <c r="WEL571" s="107"/>
      <c r="WEM571" s="107"/>
      <c r="WEN571" s="107"/>
      <c r="WEO571" s="107"/>
      <c r="WEP571" s="107"/>
      <c r="WEQ571" s="107"/>
      <c r="WER571" s="107"/>
      <c r="WES571" s="107"/>
      <c r="WET571" s="107"/>
      <c r="WEU571" s="107"/>
      <c r="WEV571" s="107"/>
      <c r="WEW571" s="107"/>
      <c r="WEX571" s="107"/>
      <c r="WEY571" s="107"/>
      <c r="WEZ571" s="107"/>
      <c r="WFA571" s="107"/>
      <c r="WFB571" s="107"/>
      <c r="WFC571" s="107"/>
      <c r="WFD571" s="107"/>
      <c r="WFE571" s="107"/>
      <c r="WFF571" s="107"/>
      <c r="WFG571" s="107"/>
      <c r="WFH571" s="107"/>
      <c r="WFI571" s="107"/>
      <c r="WFJ571" s="107"/>
      <c r="WFK571" s="107"/>
      <c r="WFL571" s="107"/>
      <c r="WFM571" s="107"/>
      <c r="WFN571" s="107"/>
      <c r="WFO571" s="107"/>
      <c r="WFP571" s="107"/>
      <c r="WFQ571" s="107"/>
      <c r="WFR571" s="107"/>
      <c r="WFS571" s="107"/>
      <c r="WFT571" s="107"/>
      <c r="WFU571" s="107"/>
      <c r="WFV571" s="107"/>
      <c r="WFW571" s="107"/>
      <c r="WFX571" s="107"/>
      <c r="WFY571" s="107"/>
      <c r="WFZ571" s="107"/>
      <c r="WGA571" s="107"/>
      <c r="WGB571" s="107"/>
      <c r="WGC571" s="107"/>
      <c r="WGD571" s="107"/>
      <c r="WGE571" s="107"/>
      <c r="WGF571" s="107"/>
      <c r="WGG571" s="107"/>
      <c r="WGH571" s="107"/>
      <c r="WGI571" s="107"/>
      <c r="WGJ571" s="107"/>
      <c r="WGK571" s="107"/>
      <c r="WGL571" s="107"/>
      <c r="WGM571" s="107"/>
      <c r="WGN571" s="107"/>
      <c r="WGO571" s="107"/>
      <c r="WGP571" s="107"/>
      <c r="WGQ571" s="107"/>
      <c r="WGR571" s="107"/>
      <c r="WGS571" s="107"/>
      <c r="WGT571" s="107"/>
      <c r="WGU571" s="107"/>
      <c r="WGV571" s="107"/>
      <c r="WGW571" s="107"/>
      <c r="WGX571" s="107"/>
      <c r="WGY571" s="107"/>
      <c r="WGZ571" s="107"/>
      <c r="WHA571" s="107"/>
      <c r="WHB571" s="107"/>
      <c r="WHC571" s="107"/>
      <c r="WHD571" s="107"/>
      <c r="WHE571" s="107"/>
      <c r="WHF571" s="107"/>
      <c r="WHG571" s="107"/>
      <c r="WHH571" s="107"/>
      <c r="WHI571" s="107"/>
      <c r="WHJ571" s="107"/>
      <c r="WHK571" s="107"/>
      <c r="WHL571" s="107"/>
      <c r="WHM571" s="107"/>
      <c r="WHN571" s="107"/>
      <c r="WHO571" s="107"/>
      <c r="WHP571" s="107"/>
      <c r="WHQ571" s="107"/>
      <c r="WHR571" s="107"/>
      <c r="WHS571" s="107"/>
      <c r="WHT571" s="107"/>
      <c r="WHU571" s="107"/>
      <c r="WHV571" s="107"/>
      <c r="WHW571" s="107"/>
      <c r="WHX571" s="107"/>
      <c r="WHY571" s="107"/>
      <c r="WHZ571" s="107"/>
      <c r="WIA571" s="107"/>
      <c r="WIB571" s="107"/>
      <c r="WIC571" s="107"/>
      <c r="WID571" s="107"/>
      <c r="WIE571" s="107"/>
      <c r="WIF571" s="107"/>
      <c r="WIG571" s="107"/>
      <c r="WIH571" s="107"/>
      <c r="WII571" s="107"/>
      <c r="WIJ571" s="107"/>
      <c r="WIK571" s="107"/>
      <c r="WIL571" s="107"/>
      <c r="WIM571" s="107"/>
      <c r="WIN571" s="107"/>
      <c r="WIO571" s="107"/>
      <c r="WIP571" s="107"/>
      <c r="WIQ571" s="107"/>
      <c r="WIR571" s="107"/>
      <c r="WIS571" s="107"/>
      <c r="WIT571" s="107"/>
      <c r="WIU571" s="107"/>
      <c r="WIV571" s="107"/>
      <c r="WIW571" s="107"/>
      <c r="WIX571" s="107"/>
      <c r="WIY571" s="107"/>
      <c r="WIZ571" s="107"/>
      <c r="WJA571" s="107"/>
      <c r="WJB571" s="107"/>
      <c r="WJC571" s="107"/>
      <c r="WJD571" s="107"/>
      <c r="WJE571" s="107"/>
      <c r="WJF571" s="107"/>
      <c r="WJG571" s="107"/>
      <c r="WJH571" s="107"/>
      <c r="WJI571" s="107"/>
      <c r="WJJ571" s="107"/>
      <c r="WJK571" s="107"/>
      <c r="WJL571" s="107"/>
      <c r="WJM571" s="107"/>
      <c r="WJN571" s="107"/>
      <c r="WJO571" s="107"/>
      <c r="WJP571" s="107"/>
      <c r="WJQ571" s="107"/>
      <c r="WJR571" s="107"/>
      <c r="WJS571" s="107"/>
      <c r="WJT571" s="107"/>
      <c r="WJU571" s="107"/>
      <c r="WJV571" s="107"/>
      <c r="WJW571" s="107"/>
      <c r="WJX571" s="107"/>
      <c r="WJY571" s="107"/>
      <c r="WJZ571" s="107"/>
      <c r="WKA571" s="107"/>
      <c r="WKB571" s="107"/>
      <c r="WKC571" s="107"/>
      <c r="WKD571" s="107"/>
      <c r="WKE571" s="107"/>
      <c r="WKF571" s="107"/>
      <c r="WKG571" s="107"/>
      <c r="WKH571" s="107"/>
      <c r="WKI571" s="107"/>
      <c r="WKJ571" s="107"/>
      <c r="WKK571" s="107"/>
      <c r="WKL571" s="107"/>
      <c r="WKM571" s="107"/>
      <c r="WKN571" s="107"/>
      <c r="WKO571" s="107"/>
      <c r="WKP571" s="107"/>
      <c r="WKQ571" s="107"/>
      <c r="WKR571" s="107"/>
      <c r="WKS571" s="107"/>
      <c r="WKT571" s="107"/>
      <c r="WKU571" s="107"/>
      <c r="WKV571" s="107"/>
      <c r="WKW571" s="107"/>
      <c r="WKX571" s="107"/>
      <c r="WKY571" s="107"/>
      <c r="WKZ571" s="107"/>
      <c r="WLA571" s="107"/>
      <c r="WLB571" s="107"/>
      <c r="WLC571" s="107"/>
      <c r="WLD571" s="107"/>
      <c r="WLE571" s="107"/>
      <c r="WLF571" s="107"/>
      <c r="WLG571" s="107"/>
      <c r="WLH571" s="107"/>
      <c r="WLI571" s="107"/>
      <c r="WLJ571" s="107"/>
      <c r="WLK571" s="107"/>
      <c r="WLL571" s="107"/>
      <c r="WLM571" s="107"/>
      <c r="WLN571" s="107"/>
      <c r="WLO571" s="107"/>
      <c r="WLP571" s="107"/>
      <c r="WLQ571" s="107"/>
      <c r="WLR571" s="107"/>
      <c r="WLS571" s="107"/>
      <c r="WLT571" s="107"/>
      <c r="WLU571" s="107"/>
      <c r="WLV571" s="107"/>
      <c r="WLW571" s="107"/>
      <c r="WLX571" s="107"/>
      <c r="WLY571" s="107"/>
      <c r="WLZ571" s="107"/>
      <c r="WMA571" s="107"/>
      <c r="WMB571" s="107"/>
      <c r="WMC571" s="107"/>
      <c r="WMD571" s="107"/>
      <c r="WME571" s="107"/>
      <c r="WMF571" s="107"/>
      <c r="WMG571" s="107"/>
      <c r="WMH571" s="107"/>
      <c r="WMI571" s="107"/>
      <c r="WMJ571" s="107"/>
      <c r="WMK571" s="107"/>
      <c r="WML571" s="107"/>
      <c r="WMM571" s="107"/>
      <c r="WMN571" s="107"/>
      <c r="WMO571" s="107"/>
      <c r="WMP571" s="107"/>
      <c r="WMQ571" s="107"/>
      <c r="WMR571" s="107"/>
      <c r="WMS571" s="107"/>
      <c r="WMT571" s="107"/>
      <c r="WMU571" s="107"/>
      <c r="WMV571" s="107"/>
      <c r="WMW571" s="107"/>
      <c r="WMX571" s="107"/>
      <c r="WMY571" s="107"/>
      <c r="WMZ571" s="107"/>
      <c r="WNA571" s="107"/>
      <c r="WNB571" s="107"/>
      <c r="WNC571" s="107"/>
      <c r="WND571" s="107"/>
      <c r="WNE571" s="107"/>
      <c r="WNF571" s="107"/>
      <c r="WNG571" s="107"/>
      <c r="WNH571" s="107"/>
      <c r="WNI571" s="107"/>
      <c r="WNJ571" s="107"/>
      <c r="WNK571" s="107"/>
      <c r="WNL571" s="107"/>
      <c r="WNM571" s="107"/>
      <c r="WNN571" s="107"/>
      <c r="WNO571" s="107"/>
      <c r="WNP571" s="107"/>
      <c r="WNQ571" s="107"/>
      <c r="WNR571" s="107"/>
      <c r="WNS571" s="107"/>
      <c r="WNT571" s="107"/>
      <c r="WNU571" s="107"/>
      <c r="WNV571" s="107"/>
      <c r="WNW571" s="107"/>
      <c r="WNX571" s="107"/>
      <c r="WNY571" s="107"/>
      <c r="WNZ571" s="107"/>
      <c r="WOA571" s="107"/>
      <c r="WOB571" s="107"/>
      <c r="WOC571" s="107"/>
      <c r="WOD571" s="107"/>
      <c r="WOE571" s="107"/>
      <c r="WOF571" s="107"/>
      <c r="WOG571" s="107"/>
      <c r="WOH571" s="107"/>
      <c r="WOI571" s="107"/>
      <c r="WOJ571" s="107"/>
      <c r="WOK571" s="107"/>
      <c r="WOL571" s="107"/>
      <c r="WOM571" s="107"/>
      <c r="WON571" s="107"/>
      <c r="WOO571" s="107"/>
      <c r="WOP571" s="107"/>
      <c r="WOQ571" s="107"/>
      <c r="WOR571" s="107"/>
      <c r="WOS571" s="107"/>
      <c r="WOT571" s="107"/>
      <c r="WOU571" s="107"/>
      <c r="WOV571" s="107"/>
      <c r="WOW571" s="107"/>
      <c r="WOX571" s="107"/>
      <c r="WOY571" s="107"/>
      <c r="WOZ571" s="107"/>
      <c r="WPA571" s="107"/>
      <c r="WPB571" s="107"/>
      <c r="WPC571" s="107"/>
      <c r="WPD571" s="107"/>
      <c r="WPE571" s="107"/>
      <c r="WPF571" s="107"/>
      <c r="WPG571" s="107"/>
      <c r="WPH571" s="107"/>
      <c r="WPI571" s="107"/>
      <c r="WPJ571" s="107"/>
      <c r="WPK571" s="107"/>
      <c r="WPL571" s="107"/>
      <c r="WPM571" s="107"/>
      <c r="WPN571" s="107"/>
      <c r="WPO571" s="107"/>
      <c r="WPP571" s="107"/>
      <c r="WPQ571" s="107"/>
      <c r="WPR571" s="107"/>
      <c r="WPS571" s="107"/>
      <c r="WPT571" s="107"/>
      <c r="WPU571" s="107"/>
      <c r="WPV571" s="107"/>
      <c r="WPW571" s="107"/>
      <c r="WPX571" s="107"/>
      <c r="WPY571" s="107"/>
      <c r="WPZ571" s="107"/>
      <c r="WQA571" s="107"/>
      <c r="WQB571" s="107"/>
      <c r="WQC571" s="107"/>
      <c r="WQD571" s="107"/>
      <c r="WQE571" s="107"/>
      <c r="WQF571" s="107"/>
      <c r="WQG571" s="107"/>
      <c r="WQH571" s="107"/>
      <c r="WQI571" s="107"/>
      <c r="WQJ571" s="107"/>
      <c r="WQK571" s="107"/>
      <c r="WQL571" s="107"/>
      <c r="WQM571" s="107"/>
      <c r="WQN571" s="107"/>
      <c r="WQO571" s="107"/>
      <c r="WQP571" s="107"/>
      <c r="WQQ571" s="107"/>
      <c r="WQR571" s="107"/>
      <c r="WQS571" s="107"/>
      <c r="WQT571" s="107"/>
      <c r="WQU571" s="107"/>
      <c r="WQV571" s="107"/>
      <c r="WQW571" s="107"/>
      <c r="WQX571" s="107"/>
      <c r="WQY571" s="107"/>
      <c r="WQZ571" s="107"/>
      <c r="WRA571" s="107"/>
      <c r="WRB571" s="107"/>
      <c r="WRC571" s="107"/>
      <c r="WRD571" s="107"/>
      <c r="WRE571" s="107"/>
      <c r="WRF571" s="107"/>
      <c r="WRG571" s="107"/>
      <c r="WRH571" s="107"/>
      <c r="WRI571" s="107"/>
      <c r="WRJ571" s="107"/>
      <c r="WRK571" s="107"/>
      <c r="WRL571" s="107"/>
      <c r="WRM571" s="107"/>
      <c r="WRN571" s="107"/>
      <c r="WRO571" s="107"/>
      <c r="WRP571" s="107"/>
      <c r="WRQ571" s="107"/>
      <c r="WRR571" s="107"/>
      <c r="WRS571" s="107"/>
      <c r="WRT571" s="107"/>
      <c r="WRU571" s="107"/>
      <c r="WRV571" s="107"/>
      <c r="WRW571" s="107"/>
      <c r="WRX571" s="107"/>
      <c r="WRY571" s="107"/>
      <c r="WRZ571" s="107"/>
      <c r="WSA571" s="107"/>
      <c r="WSB571" s="107"/>
      <c r="WSC571" s="107"/>
      <c r="WSD571" s="107"/>
      <c r="WSE571" s="107"/>
      <c r="WSF571" s="107"/>
      <c r="WSG571" s="107"/>
      <c r="WSH571" s="107"/>
      <c r="WSI571" s="107"/>
      <c r="WSJ571" s="107"/>
      <c r="WSK571" s="107"/>
      <c r="WSL571" s="107"/>
      <c r="WSM571" s="107"/>
      <c r="WSN571" s="107"/>
      <c r="WSO571" s="107"/>
      <c r="WSP571" s="107"/>
      <c r="WSQ571" s="107"/>
      <c r="WSR571" s="107"/>
      <c r="WSS571" s="107"/>
      <c r="WST571" s="107"/>
      <c r="WSU571" s="107"/>
      <c r="WSV571" s="107"/>
      <c r="WSW571" s="107"/>
      <c r="WSX571" s="107"/>
      <c r="WSY571" s="107"/>
      <c r="WSZ571" s="107"/>
      <c r="WTA571" s="107"/>
      <c r="WTB571" s="107"/>
      <c r="WTC571" s="107"/>
      <c r="WTD571" s="107"/>
      <c r="WTE571" s="107"/>
      <c r="WTF571" s="107"/>
      <c r="WTG571" s="107"/>
      <c r="WTH571" s="107"/>
      <c r="WTI571" s="107"/>
      <c r="WTJ571" s="107"/>
      <c r="WTK571" s="107"/>
      <c r="WTL571" s="107"/>
      <c r="WTM571" s="107"/>
      <c r="WTN571" s="107"/>
      <c r="WTO571" s="107"/>
      <c r="WTP571" s="107"/>
      <c r="WTQ571" s="107"/>
      <c r="WTR571" s="107"/>
      <c r="WTS571" s="107"/>
      <c r="WTT571" s="107"/>
      <c r="WTU571" s="107"/>
      <c r="WTV571" s="107"/>
      <c r="WTW571" s="107"/>
      <c r="WTX571" s="107"/>
      <c r="WTY571" s="107"/>
      <c r="WTZ571" s="107"/>
      <c r="WUA571" s="107"/>
      <c r="WUB571" s="107"/>
      <c r="WUC571" s="107"/>
      <c r="WUD571" s="107"/>
      <c r="WUE571" s="107"/>
      <c r="WUF571" s="107"/>
      <c r="WUG571" s="107"/>
      <c r="WUH571" s="107"/>
      <c r="WUI571" s="107"/>
      <c r="WUJ571" s="107"/>
      <c r="WUK571" s="107"/>
      <c r="WUL571" s="107"/>
      <c r="WUM571" s="107"/>
      <c r="WUN571" s="107"/>
      <c r="WUO571" s="107"/>
      <c r="WUP571" s="107"/>
      <c r="WUQ571" s="107"/>
      <c r="WUR571" s="107"/>
      <c r="WUS571" s="107"/>
      <c r="WUT571" s="107"/>
      <c r="WUU571" s="107"/>
      <c r="WUV571" s="107"/>
      <c r="WUW571" s="107"/>
      <c r="WUX571" s="107"/>
      <c r="WUY571" s="107"/>
      <c r="WUZ571" s="107"/>
      <c r="WVA571" s="107"/>
      <c r="WVB571" s="107"/>
      <c r="WVC571" s="107"/>
      <c r="WVD571" s="107"/>
      <c r="WVE571" s="107"/>
      <c r="WVF571" s="107"/>
      <c r="WVG571" s="107"/>
      <c r="WVH571" s="107"/>
      <c r="WVI571" s="107"/>
      <c r="WVJ571" s="107"/>
      <c r="WVK571" s="107"/>
      <c r="WVL571" s="107"/>
      <c r="WVM571" s="107"/>
      <c r="WVN571" s="107"/>
      <c r="WVO571" s="107"/>
      <c r="WVP571" s="107"/>
      <c r="WVQ571" s="107"/>
      <c r="WVR571" s="107"/>
      <c r="WVS571" s="107"/>
      <c r="WVT571" s="107"/>
      <c r="WVU571" s="107"/>
      <c r="WVV571" s="107"/>
      <c r="WVW571" s="107"/>
      <c r="WVX571" s="107"/>
      <c r="WVY571" s="107"/>
      <c r="WVZ571" s="107"/>
      <c r="WWA571" s="107"/>
      <c r="WWB571" s="107"/>
      <c r="WWC571" s="107"/>
      <c r="WWD571" s="107"/>
      <c r="WWE571" s="107"/>
      <c r="WWF571" s="107"/>
      <c r="WWG571" s="107"/>
      <c r="WWH571" s="107"/>
      <c r="WWI571" s="107"/>
      <c r="WWJ571" s="107"/>
      <c r="WWK571" s="107"/>
      <c r="WWL571" s="107"/>
      <c r="WWM571" s="107"/>
      <c r="WWN571" s="107"/>
      <c r="WWO571" s="107"/>
      <c r="WWP571" s="107"/>
      <c r="WWQ571" s="107"/>
      <c r="WWR571" s="107"/>
      <c r="WWS571" s="107"/>
      <c r="WWT571" s="107"/>
      <c r="WWU571" s="107"/>
      <c r="WWV571" s="107"/>
      <c r="WWW571" s="107"/>
      <c r="WWX571" s="107"/>
      <c r="WWY571" s="107"/>
      <c r="WWZ571" s="107"/>
      <c r="WXA571" s="107"/>
      <c r="WXB571" s="107"/>
      <c r="WXC571" s="107"/>
      <c r="WXD571" s="107"/>
      <c r="WXE571" s="107"/>
      <c r="WXF571" s="107"/>
      <c r="WXG571" s="107"/>
      <c r="WXH571" s="107"/>
      <c r="WXI571" s="107"/>
      <c r="WXJ571" s="107"/>
      <c r="WXK571" s="107"/>
      <c r="WXL571" s="107"/>
      <c r="WXM571" s="107"/>
      <c r="WXN571" s="107"/>
      <c r="WXO571" s="107"/>
      <c r="WXP571" s="107"/>
      <c r="WXQ571" s="107"/>
      <c r="WXR571" s="107"/>
      <c r="WXS571" s="107"/>
      <c r="WXT571" s="107"/>
      <c r="WXU571" s="107"/>
      <c r="WXV571" s="107"/>
      <c r="WXW571" s="107"/>
      <c r="WXX571" s="107"/>
      <c r="WXY571" s="107"/>
      <c r="WXZ571" s="107"/>
      <c r="WYA571" s="107"/>
      <c r="WYB571" s="107"/>
      <c r="WYC571" s="107"/>
      <c r="WYD571" s="107"/>
      <c r="WYE571" s="107"/>
      <c r="WYF571" s="107"/>
      <c r="WYG571" s="107"/>
      <c r="WYH571" s="107"/>
      <c r="WYI571" s="107"/>
      <c r="WYJ571" s="107"/>
      <c r="WYK571" s="107"/>
      <c r="WYL571" s="107"/>
      <c r="WYM571" s="107"/>
      <c r="WYN571" s="107"/>
      <c r="WYO571" s="107"/>
      <c r="WYP571" s="107"/>
      <c r="WYQ571" s="107"/>
      <c r="WYR571" s="107"/>
      <c r="WYS571" s="107"/>
      <c r="WYT571" s="107"/>
      <c r="WYU571" s="107"/>
      <c r="WYV571" s="107"/>
      <c r="WYW571" s="107"/>
      <c r="WYX571" s="107"/>
      <c r="WYY571" s="107"/>
      <c r="WYZ571" s="107"/>
      <c r="WZA571" s="107"/>
      <c r="WZB571" s="107"/>
      <c r="WZC571" s="107"/>
      <c r="WZD571" s="107"/>
      <c r="WZE571" s="107"/>
      <c r="WZF571" s="107"/>
      <c r="WZG571" s="107"/>
      <c r="WZH571" s="107"/>
      <c r="WZI571" s="107"/>
      <c r="WZJ571" s="107"/>
      <c r="WZK571" s="107"/>
      <c r="WZL571" s="107"/>
      <c r="WZM571" s="107"/>
      <c r="WZN571" s="107"/>
      <c r="WZO571" s="107"/>
      <c r="WZP571" s="107"/>
      <c r="WZQ571" s="107"/>
      <c r="WZR571" s="107"/>
      <c r="WZS571" s="107"/>
      <c r="WZT571" s="107"/>
      <c r="WZU571" s="107"/>
      <c r="WZV571" s="107"/>
      <c r="WZW571" s="107"/>
      <c r="WZX571" s="107"/>
      <c r="WZY571" s="107"/>
      <c r="WZZ571" s="107"/>
      <c r="XAA571" s="107"/>
      <c r="XAB571" s="107"/>
      <c r="XAC571" s="107"/>
      <c r="XAD571" s="107"/>
      <c r="XAE571" s="107"/>
      <c r="XAF571" s="107"/>
      <c r="XAG571" s="107"/>
      <c r="XAH571" s="107"/>
      <c r="XAI571" s="107"/>
      <c r="XAJ571" s="107"/>
      <c r="XAK571" s="107"/>
      <c r="XAL571" s="107"/>
      <c r="XAM571" s="107"/>
      <c r="XAN571" s="107"/>
      <c r="XAO571" s="107"/>
      <c r="XAP571" s="107"/>
      <c r="XAQ571" s="107"/>
      <c r="XAR571" s="107"/>
      <c r="XAS571" s="107"/>
      <c r="XAT571" s="107"/>
      <c r="XAU571" s="107"/>
      <c r="XAV571" s="107"/>
      <c r="XAW571" s="107"/>
      <c r="XAX571" s="107"/>
      <c r="XAY571" s="107"/>
      <c r="XAZ571" s="107"/>
      <c r="XBA571" s="107"/>
      <c r="XBB571" s="107"/>
      <c r="XBC571" s="107"/>
      <c r="XBD571" s="107"/>
      <c r="XBE571" s="107"/>
      <c r="XBF571" s="107"/>
      <c r="XBG571" s="107"/>
      <c r="XBH571" s="107"/>
      <c r="XBI571" s="107"/>
      <c r="XBJ571" s="107"/>
      <c r="XBK571" s="107"/>
      <c r="XBL571" s="107"/>
      <c r="XBM571" s="107"/>
      <c r="XBN571" s="107"/>
      <c r="XBO571" s="107"/>
      <c r="XBP571" s="107"/>
      <c r="XBQ571" s="107"/>
      <c r="XBR571" s="107"/>
      <c r="XBS571" s="107"/>
      <c r="XBT571" s="107"/>
      <c r="XBU571" s="107"/>
      <c r="XBV571" s="107"/>
      <c r="XBW571" s="107"/>
      <c r="XBX571" s="107"/>
      <c r="XBY571" s="107"/>
      <c r="XBZ571" s="107"/>
      <c r="XCA571" s="107"/>
      <c r="XCB571" s="107"/>
      <c r="XCC571" s="107"/>
      <c r="XCD571" s="107"/>
      <c r="XCE571" s="107"/>
      <c r="XCF571" s="107"/>
      <c r="XCG571" s="107"/>
      <c r="XCH571" s="107"/>
      <c r="XCI571" s="107"/>
      <c r="XCJ571" s="107"/>
      <c r="XCK571" s="107"/>
      <c r="XCL571" s="107"/>
      <c r="XCM571" s="107"/>
      <c r="XCN571" s="107"/>
      <c r="XCO571" s="107"/>
      <c r="XCP571" s="107"/>
      <c r="XCQ571" s="107"/>
      <c r="XCR571" s="107"/>
      <c r="XCS571" s="107"/>
      <c r="XCT571" s="107"/>
      <c r="XCU571" s="107"/>
      <c r="XCV571" s="107"/>
      <c r="XCW571" s="107"/>
      <c r="XCX571" s="107"/>
      <c r="XCY571" s="107"/>
      <c r="XCZ571" s="107"/>
      <c r="XDA571" s="107"/>
      <c r="XDB571" s="107"/>
      <c r="XDC571" s="107"/>
      <c r="XDD571" s="107"/>
      <c r="XDE571" s="107"/>
      <c r="XDF571" s="107"/>
      <c r="XDG571" s="107"/>
      <c r="XDH571" s="107"/>
      <c r="XDI571" s="107"/>
      <c r="XDJ571" s="107"/>
      <c r="XDK571" s="107"/>
      <c r="XDL571" s="107"/>
      <c r="XDM571" s="107"/>
      <c r="XDN571" s="107"/>
      <c r="XDO571" s="107"/>
      <c r="XDP571" s="107"/>
      <c r="XDQ571" s="107"/>
      <c r="XDR571" s="107"/>
      <c r="XDS571" s="107"/>
      <c r="XDT571" s="107"/>
      <c r="XDU571" s="107"/>
      <c r="XDV571" s="107"/>
      <c r="XDW571" s="107"/>
      <c r="XDX571" s="107"/>
      <c r="XDY571" s="107"/>
      <c r="XDZ571" s="107"/>
      <c r="XEA571" s="107"/>
      <c r="XEB571" s="107"/>
      <c r="XEC571" s="107"/>
      <c r="XED571" s="107"/>
      <c r="XEE571" s="107"/>
      <c r="XEF571" s="107"/>
      <c r="XEG571" s="107"/>
      <c r="XEH571" s="107"/>
      <c r="XEI571" s="107"/>
      <c r="XEJ571" s="107"/>
      <c r="XEK571" s="107"/>
      <c r="XEL571" s="107"/>
      <c r="XEM571" s="107"/>
      <c r="XEN571" s="107"/>
      <c r="XEO571" s="107"/>
      <c r="XEP571" s="107"/>
      <c r="XEQ571" s="107"/>
      <c r="XER571" s="107"/>
      <c r="XES571" s="107"/>
      <c r="XET571" s="107"/>
      <c r="XEU571" s="107"/>
      <c r="XEV571" s="107"/>
      <c r="XEW571" s="107"/>
      <c r="XEX571" s="107"/>
      <c r="XEY571" s="107"/>
      <c r="XEZ571" s="107"/>
      <c r="XFA571" s="107"/>
      <c r="XFB571" s="107"/>
      <c r="XFC571" s="107"/>
      <c r="XFD571" s="107"/>
    </row>
    <row r="572" spans="1:16384" s="100" customFormat="1" ht="14.25">
      <c r="A572" s="95" t="s">
        <v>721</v>
      </c>
      <c r="B572" s="96" t="s">
        <v>664</v>
      </c>
      <c r="C572" s="97" t="s">
        <v>14</v>
      </c>
      <c r="D572" s="98">
        <v>2000</v>
      </c>
      <c r="E572" s="98">
        <v>140</v>
      </c>
      <c r="F572" s="97">
        <v>141.5</v>
      </c>
      <c r="G572" s="97">
        <v>144</v>
      </c>
      <c r="H572" s="97">
        <v>146</v>
      </c>
      <c r="I572" s="99">
        <f t="shared" ref="I572:I577" si="1190">SUM(F572-E572)*D572</f>
        <v>3000</v>
      </c>
      <c r="J572" s="97">
        <f>SUM(G572-F572)*D572</f>
        <v>5000</v>
      </c>
      <c r="K572" s="97">
        <f t="shared" ref="K572:K577" si="1191">SUM(H572-G572)*D572</f>
        <v>4000</v>
      </c>
      <c r="L572" s="99">
        <f t="shared" ref="L572:L577" si="1192">SUM(I572:K572)</f>
        <v>12000</v>
      </c>
    </row>
    <row r="573" spans="1:16384" s="100" customFormat="1" ht="14.25">
      <c r="A573" s="95" t="s">
        <v>721</v>
      </c>
      <c r="B573" s="96" t="s">
        <v>307</v>
      </c>
      <c r="C573" s="97" t="s">
        <v>14</v>
      </c>
      <c r="D573" s="98">
        <v>2000</v>
      </c>
      <c r="E573" s="98">
        <v>97</v>
      </c>
      <c r="F573" s="97">
        <v>97.5</v>
      </c>
      <c r="G573" s="97">
        <v>0</v>
      </c>
      <c r="H573" s="97">
        <v>0</v>
      </c>
      <c r="I573" s="99">
        <f t="shared" si="1190"/>
        <v>1000</v>
      </c>
      <c r="J573" s="97">
        <v>0</v>
      </c>
      <c r="K573" s="97">
        <f t="shared" si="1191"/>
        <v>0</v>
      </c>
      <c r="L573" s="99">
        <f t="shared" si="1192"/>
        <v>1000</v>
      </c>
    </row>
    <row r="574" spans="1:16384" s="100" customFormat="1" ht="14.25">
      <c r="A574" s="95" t="s">
        <v>721</v>
      </c>
      <c r="B574" s="96" t="s">
        <v>308</v>
      </c>
      <c r="C574" s="97" t="s">
        <v>14</v>
      </c>
      <c r="D574" s="98">
        <v>2000</v>
      </c>
      <c r="E574" s="98">
        <v>95</v>
      </c>
      <c r="F574" s="97">
        <v>95.7</v>
      </c>
      <c r="G574" s="97">
        <v>0</v>
      </c>
      <c r="H574" s="97">
        <v>0</v>
      </c>
      <c r="I574" s="99">
        <f t="shared" si="1190"/>
        <v>1400.0000000000057</v>
      </c>
      <c r="J574" s="97">
        <v>0</v>
      </c>
      <c r="K574" s="97">
        <f t="shared" si="1191"/>
        <v>0</v>
      </c>
      <c r="L574" s="99">
        <f t="shared" si="1192"/>
        <v>1400.0000000000057</v>
      </c>
    </row>
    <row r="575" spans="1:16384" s="100" customFormat="1" ht="14.25">
      <c r="A575" s="95" t="s">
        <v>721</v>
      </c>
      <c r="B575" s="96" t="s">
        <v>24</v>
      </c>
      <c r="C575" s="97" t="s">
        <v>14</v>
      </c>
      <c r="D575" s="98">
        <v>500</v>
      </c>
      <c r="E575" s="98">
        <v>992</v>
      </c>
      <c r="F575" s="97">
        <v>992</v>
      </c>
      <c r="G575" s="97">
        <v>0</v>
      </c>
      <c r="H575" s="97">
        <v>0</v>
      </c>
      <c r="I575" s="99">
        <f t="shared" si="1190"/>
        <v>0</v>
      </c>
      <c r="J575" s="97">
        <v>0</v>
      </c>
      <c r="K575" s="97">
        <f t="shared" si="1191"/>
        <v>0</v>
      </c>
      <c r="L575" s="99">
        <f t="shared" si="1192"/>
        <v>0</v>
      </c>
    </row>
    <row r="576" spans="1:16384" s="100" customFormat="1" ht="14.25">
      <c r="A576" s="95" t="s">
        <v>721</v>
      </c>
      <c r="B576" s="96" t="s">
        <v>54</v>
      </c>
      <c r="C576" s="97" t="s">
        <v>14</v>
      </c>
      <c r="D576" s="98">
        <v>500</v>
      </c>
      <c r="E576" s="98">
        <v>2460</v>
      </c>
      <c r="F576" s="97">
        <v>2460</v>
      </c>
      <c r="G576" s="97">
        <v>0</v>
      </c>
      <c r="H576" s="97">
        <v>0</v>
      </c>
      <c r="I576" s="99">
        <f t="shared" si="1190"/>
        <v>0</v>
      </c>
      <c r="J576" s="97">
        <v>0</v>
      </c>
      <c r="K576" s="97">
        <f t="shared" si="1191"/>
        <v>0</v>
      </c>
      <c r="L576" s="99">
        <f t="shared" si="1192"/>
        <v>0</v>
      </c>
    </row>
    <row r="577" spans="1:12" s="100" customFormat="1" ht="14.25">
      <c r="A577" s="95" t="s">
        <v>721</v>
      </c>
      <c r="B577" s="96" t="s">
        <v>71</v>
      </c>
      <c r="C577" s="97" t="s">
        <v>14</v>
      </c>
      <c r="D577" s="98">
        <v>500</v>
      </c>
      <c r="E577" s="98">
        <v>1615</v>
      </c>
      <c r="F577" s="97">
        <v>1600</v>
      </c>
      <c r="G577" s="97">
        <v>0</v>
      </c>
      <c r="H577" s="97">
        <v>0</v>
      </c>
      <c r="I577" s="99">
        <f t="shared" si="1190"/>
        <v>-7500</v>
      </c>
      <c r="J577" s="97">
        <v>0</v>
      </c>
      <c r="K577" s="97">
        <f t="shared" si="1191"/>
        <v>0</v>
      </c>
      <c r="L577" s="99">
        <f t="shared" si="1192"/>
        <v>-7500</v>
      </c>
    </row>
    <row r="578" spans="1:12" s="100" customFormat="1" ht="14.25">
      <c r="A578" s="95" t="s">
        <v>719</v>
      </c>
      <c r="B578" s="96" t="s">
        <v>693</v>
      </c>
      <c r="C578" s="97" t="s">
        <v>14</v>
      </c>
      <c r="D578" s="98">
        <v>1000</v>
      </c>
      <c r="E578" s="98">
        <v>407</v>
      </c>
      <c r="F578" s="97">
        <v>411</v>
      </c>
      <c r="G578" s="97">
        <v>415</v>
      </c>
      <c r="H578" s="97">
        <v>420</v>
      </c>
      <c r="I578" s="99">
        <f t="shared" ref="I578" si="1193">SUM(F578-E578)*D578</f>
        <v>4000</v>
      </c>
      <c r="J578" s="97">
        <f>SUM(G578-F578)*D578</f>
        <v>4000</v>
      </c>
      <c r="K578" s="97">
        <f t="shared" ref="K578" si="1194">SUM(H578-G578)*D578</f>
        <v>5000</v>
      </c>
      <c r="L578" s="99">
        <f t="shared" ref="L578" si="1195">SUM(I578:K578)</f>
        <v>13000</v>
      </c>
    </row>
    <row r="579" spans="1:12" s="100" customFormat="1" ht="14.25">
      <c r="A579" s="95" t="s">
        <v>719</v>
      </c>
      <c r="B579" s="96" t="s">
        <v>673</v>
      </c>
      <c r="C579" s="97" t="s">
        <v>14</v>
      </c>
      <c r="D579" s="98">
        <v>500</v>
      </c>
      <c r="E579" s="98">
        <v>525</v>
      </c>
      <c r="F579" s="97">
        <v>518</v>
      </c>
      <c r="G579" s="97">
        <v>0</v>
      </c>
      <c r="H579" s="97">
        <v>0</v>
      </c>
      <c r="I579" s="99">
        <f t="shared" ref="I579" si="1196">SUM(F579-E579)*D579</f>
        <v>-3500</v>
      </c>
      <c r="J579" s="97">
        <v>0</v>
      </c>
      <c r="K579" s="97">
        <f t="shared" ref="K579" si="1197">SUM(H579-G579)*D579</f>
        <v>0</v>
      </c>
      <c r="L579" s="99">
        <f t="shared" ref="L579" si="1198">SUM(I579:K579)</f>
        <v>-3500</v>
      </c>
    </row>
    <row r="580" spans="1:12" s="100" customFormat="1" ht="14.25">
      <c r="A580" s="95" t="s">
        <v>719</v>
      </c>
      <c r="B580" s="96" t="s">
        <v>720</v>
      </c>
      <c r="C580" s="97" t="s">
        <v>14</v>
      </c>
      <c r="D580" s="98">
        <v>500</v>
      </c>
      <c r="E580" s="98">
        <v>1473</v>
      </c>
      <c r="F580" s="97">
        <v>1473</v>
      </c>
      <c r="G580" s="97">
        <v>0</v>
      </c>
      <c r="H580" s="97">
        <v>0</v>
      </c>
      <c r="I580" s="99">
        <f t="shared" ref="I580" si="1199">SUM(F580-E580)*D580</f>
        <v>0</v>
      </c>
      <c r="J580" s="97">
        <v>0</v>
      </c>
      <c r="K580" s="97">
        <f t="shared" ref="K580" si="1200">SUM(H580-G580)*D580</f>
        <v>0</v>
      </c>
      <c r="L580" s="99">
        <f t="shared" ref="L580" si="1201">SUM(I580:K580)</f>
        <v>0</v>
      </c>
    </row>
    <row r="581" spans="1:12" s="100" customFormat="1" ht="14.25">
      <c r="A581" s="95" t="s">
        <v>718</v>
      </c>
      <c r="B581" s="96" t="s">
        <v>96</v>
      </c>
      <c r="C581" s="97" t="s">
        <v>14</v>
      </c>
      <c r="D581" s="98">
        <v>1000</v>
      </c>
      <c r="E581" s="98">
        <v>422</v>
      </c>
      <c r="F581" s="97">
        <v>426</v>
      </c>
      <c r="G581" s="97">
        <v>430</v>
      </c>
      <c r="H581" s="97">
        <v>434</v>
      </c>
      <c r="I581" s="99">
        <f t="shared" ref="I581" si="1202">SUM(F581-E581)*D581</f>
        <v>4000</v>
      </c>
      <c r="J581" s="97">
        <f>SUM(G581-F581)*D581</f>
        <v>4000</v>
      </c>
      <c r="K581" s="97">
        <f t="shared" ref="K581:K584" si="1203">SUM(H581-G581)*D581</f>
        <v>4000</v>
      </c>
      <c r="L581" s="99">
        <f t="shared" ref="L581" si="1204">SUM(I581:K581)</f>
        <v>12000</v>
      </c>
    </row>
    <row r="582" spans="1:12" s="100" customFormat="1" ht="14.25">
      <c r="A582" s="95" t="s">
        <v>718</v>
      </c>
      <c r="B582" s="96" t="s">
        <v>665</v>
      </c>
      <c r="C582" s="97" t="s">
        <v>14</v>
      </c>
      <c r="D582" s="98">
        <v>2000</v>
      </c>
      <c r="E582" s="98">
        <v>193.5</v>
      </c>
      <c r="F582" s="97">
        <v>195</v>
      </c>
      <c r="G582" s="97">
        <v>197</v>
      </c>
      <c r="H582" s="97">
        <v>199</v>
      </c>
      <c r="I582" s="99">
        <f t="shared" ref="I582" si="1205">SUM(F582-E582)*D582</f>
        <v>3000</v>
      </c>
      <c r="J582" s="97">
        <f>SUM(G582-F582)*D582</f>
        <v>4000</v>
      </c>
      <c r="K582" s="97">
        <f>SUM(H582-G582)*D582</f>
        <v>4000</v>
      </c>
      <c r="L582" s="99">
        <f t="shared" ref="L582" si="1206">SUM(I582:K582)</f>
        <v>11000</v>
      </c>
    </row>
    <row r="583" spans="1:12" s="100" customFormat="1" ht="14.25">
      <c r="A583" s="95" t="s">
        <v>718</v>
      </c>
      <c r="B583" s="96" t="s">
        <v>716</v>
      </c>
      <c r="C583" s="97" t="s">
        <v>14</v>
      </c>
      <c r="D583" s="98">
        <v>2000</v>
      </c>
      <c r="E583" s="98">
        <v>274</v>
      </c>
      <c r="F583" s="97">
        <v>276</v>
      </c>
      <c r="G583" s="97">
        <v>0</v>
      </c>
      <c r="H583" s="97">
        <v>0</v>
      </c>
      <c r="I583" s="99">
        <f t="shared" ref="I583" si="1207">SUM(F583-E583)*D583</f>
        <v>4000</v>
      </c>
      <c r="J583" s="97">
        <v>0</v>
      </c>
      <c r="K583" s="97">
        <v>0</v>
      </c>
      <c r="L583" s="99">
        <f t="shared" ref="L583" si="1208">SUM(I583:K583)</f>
        <v>4000</v>
      </c>
    </row>
    <row r="584" spans="1:12" s="100" customFormat="1" ht="14.25">
      <c r="A584" s="95" t="s">
        <v>717</v>
      </c>
      <c r="B584" s="96" t="s">
        <v>716</v>
      </c>
      <c r="C584" s="97" t="s">
        <v>14</v>
      </c>
      <c r="D584" s="98">
        <v>2000</v>
      </c>
      <c r="E584" s="98">
        <v>230</v>
      </c>
      <c r="F584" s="97">
        <v>232</v>
      </c>
      <c r="G584" s="97">
        <v>234</v>
      </c>
      <c r="H584" s="97">
        <v>236</v>
      </c>
      <c r="I584" s="99">
        <f t="shared" ref="I584" si="1209">SUM(F584-E584)*D584</f>
        <v>4000</v>
      </c>
      <c r="J584" s="97">
        <f>SUM(G584-F584)*D584</f>
        <v>4000</v>
      </c>
      <c r="K584" s="97">
        <f t="shared" si="1203"/>
        <v>4000</v>
      </c>
      <c r="L584" s="99">
        <f t="shared" ref="L584" si="1210">SUM(I584:K584)</f>
        <v>12000</v>
      </c>
    </row>
    <row r="585" spans="1:12" s="100" customFormat="1" ht="14.25">
      <c r="A585" s="95" t="s">
        <v>715</v>
      </c>
      <c r="B585" s="96" t="s">
        <v>63</v>
      </c>
      <c r="C585" s="97" t="s">
        <v>14</v>
      </c>
      <c r="D585" s="98">
        <v>500</v>
      </c>
      <c r="E585" s="98">
        <v>1430</v>
      </c>
      <c r="F585" s="97">
        <v>1435</v>
      </c>
      <c r="G585" s="97">
        <v>0</v>
      </c>
      <c r="H585" s="97">
        <v>0</v>
      </c>
      <c r="I585" s="99">
        <f t="shared" ref="I585" si="1211">SUM(F585-E585)*D585</f>
        <v>2500</v>
      </c>
      <c r="J585" s="97">
        <v>0</v>
      </c>
      <c r="K585" s="97">
        <v>0</v>
      </c>
      <c r="L585" s="99">
        <f t="shared" ref="L585" si="1212">SUM(I585:K585)</f>
        <v>2500</v>
      </c>
    </row>
    <row r="586" spans="1:12" s="100" customFormat="1" ht="14.25">
      <c r="A586" s="95" t="s">
        <v>715</v>
      </c>
      <c r="B586" s="96" t="s">
        <v>52</v>
      </c>
      <c r="C586" s="97" t="s">
        <v>14</v>
      </c>
      <c r="D586" s="98">
        <v>500</v>
      </c>
      <c r="E586" s="98">
        <v>1445</v>
      </c>
      <c r="F586" s="97">
        <v>1455</v>
      </c>
      <c r="G586" s="97">
        <v>0</v>
      </c>
      <c r="H586" s="97">
        <v>0</v>
      </c>
      <c r="I586" s="99">
        <f t="shared" ref="I586" si="1213">SUM(F586-E586)*D586</f>
        <v>5000</v>
      </c>
      <c r="J586" s="97">
        <v>0</v>
      </c>
      <c r="K586" s="97">
        <v>0</v>
      </c>
      <c r="L586" s="99">
        <f t="shared" ref="L586" si="1214">SUM(I586:K586)</f>
        <v>5000</v>
      </c>
    </row>
    <row r="587" spans="1:12" s="100" customFormat="1" ht="14.25">
      <c r="A587" s="95" t="s">
        <v>713</v>
      </c>
      <c r="B587" s="96" t="s">
        <v>714</v>
      </c>
      <c r="C587" s="97" t="s">
        <v>14</v>
      </c>
      <c r="D587" s="98">
        <v>500</v>
      </c>
      <c r="E587" s="98">
        <v>782</v>
      </c>
      <c r="F587" s="97">
        <v>787</v>
      </c>
      <c r="G587" s="97">
        <v>797</v>
      </c>
      <c r="H587" s="97">
        <v>0</v>
      </c>
      <c r="I587" s="99">
        <f t="shared" ref="I587" si="1215">SUM(F587-E587)*D587</f>
        <v>2500</v>
      </c>
      <c r="J587" s="97">
        <f>SUM(G587-F587)*D587</f>
        <v>5000</v>
      </c>
      <c r="K587" s="97">
        <v>0</v>
      </c>
      <c r="L587" s="99">
        <f t="shared" ref="L587" si="1216">SUM(I587:K587)</f>
        <v>7500</v>
      </c>
    </row>
    <row r="588" spans="1:12" s="100" customFormat="1" ht="14.25">
      <c r="A588" s="95" t="s">
        <v>713</v>
      </c>
      <c r="B588" s="96" t="s">
        <v>665</v>
      </c>
      <c r="C588" s="97" t="s">
        <v>14</v>
      </c>
      <c r="D588" s="98">
        <v>2000</v>
      </c>
      <c r="E588" s="98">
        <v>192</v>
      </c>
      <c r="F588" s="97">
        <v>193</v>
      </c>
      <c r="G588" s="97">
        <v>0</v>
      </c>
      <c r="H588" s="97">
        <v>0</v>
      </c>
      <c r="I588" s="99">
        <f t="shared" ref="I588" si="1217">SUM(F588-E588)*D588</f>
        <v>2000</v>
      </c>
      <c r="J588" s="97">
        <v>0</v>
      </c>
      <c r="K588" s="97">
        <v>0</v>
      </c>
      <c r="L588" s="99">
        <f t="shared" ref="L588" si="1218">SUM(I588:K588)</f>
        <v>2000</v>
      </c>
    </row>
    <row r="589" spans="1:12" s="100" customFormat="1" ht="14.25">
      <c r="A589" s="95" t="s">
        <v>713</v>
      </c>
      <c r="B589" s="96" t="s">
        <v>193</v>
      </c>
      <c r="C589" s="97" t="s">
        <v>14</v>
      </c>
      <c r="D589" s="98">
        <v>2000</v>
      </c>
      <c r="E589" s="98">
        <v>95.5</v>
      </c>
      <c r="F589" s="97">
        <v>96.5</v>
      </c>
      <c r="G589" s="97">
        <v>0</v>
      </c>
      <c r="H589" s="97">
        <v>0</v>
      </c>
      <c r="I589" s="99">
        <f>SUM(F589-E589)*D589</f>
        <v>2000</v>
      </c>
      <c r="J589" s="97">
        <v>0</v>
      </c>
      <c r="K589" s="97">
        <v>0</v>
      </c>
      <c r="L589" s="99">
        <f>SUM(I589:K589)</f>
        <v>2000</v>
      </c>
    </row>
    <row r="590" spans="1:12" s="100" customFormat="1" ht="14.25">
      <c r="A590" s="95" t="s">
        <v>713</v>
      </c>
      <c r="B590" s="96" t="s">
        <v>243</v>
      </c>
      <c r="C590" s="97" t="s">
        <v>14</v>
      </c>
      <c r="D590" s="98">
        <v>500</v>
      </c>
      <c r="E590" s="98">
        <v>1355</v>
      </c>
      <c r="F590" s="97">
        <v>1355</v>
      </c>
      <c r="G590" s="97">
        <v>0</v>
      </c>
      <c r="H590" s="97">
        <v>0</v>
      </c>
      <c r="I590" s="99">
        <f>SUM(F590-E590)*D590</f>
        <v>0</v>
      </c>
      <c r="J590" s="97">
        <v>0</v>
      </c>
      <c r="K590" s="97">
        <v>0</v>
      </c>
      <c r="L590" s="99">
        <f>SUM(I590:K590)</f>
        <v>0</v>
      </c>
    </row>
    <row r="591" spans="1:12" s="100" customFormat="1" ht="14.25">
      <c r="A591" s="95" t="s">
        <v>711</v>
      </c>
      <c r="B591" s="96" t="s">
        <v>665</v>
      </c>
      <c r="C591" s="97" t="s">
        <v>14</v>
      </c>
      <c r="D591" s="98">
        <v>2000</v>
      </c>
      <c r="E591" s="98">
        <v>191.5</v>
      </c>
      <c r="F591" s="97">
        <v>193</v>
      </c>
      <c r="G591" s="97">
        <v>0</v>
      </c>
      <c r="H591" s="97">
        <v>0</v>
      </c>
      <c r="I591" s="99">
        <f t="shared" ref="I591" si="1219">SUM(F591-E591)*D591</f>
        <v>3000</v>
      </c>
      <c r="J591" s="97">
        <v>0</v>
      </c>
      <c r="K591" s="97">
        <v>0</v>
      </c>
      <c r="L591" s="99">
        <f t="shared" ref="L591" si="1220">SUM(I591:K591)</f>
        <v>3000</v>
      </c>
    </row>
    <row r="592" spans="1:12" s="100" customFormat="1" ht="14.25">
      <c r="A592" s="95" t="s">
        <v>711</v>
      </c>
      <c r="B592" s="96" t="s">
        <v>712</v>
      </c>
      <c r="C592" s="97" t="s">
        <v>14</v>
      </c>
      <c r="D592" s="98">
        <v>2000</v>
      </c>
      <c r="E592" s="98">
        <v>63.5</v>
      </c>
      <c r="F592" s="97">
        <v>64</v>
      </c>
      <c r="G592" s="97">
        <v>64.5</v>
      </c>
      <c r="H592" s="97">
        <v>0</v>
      </c>
      <c r="I592" s="99">
        <f t="shared" ref="I592:I593" si="1221">SUM(F592-E592)*D592</f>
        <v>1000</v>
      </c>
      <c r="J592" s="97">
        <f>SUM(G592-F592)*D592</f>
        <v>1000</v>
      </c>
      <c r="K592" s="97">
        <v>0</v>
      </c>
      <c r="L592" s="99">
        <f t="shared" ref="L592:L593" si="1222">SUM(I592:K592)</f>
        <v>2000</v>
      </c>
    </row>
    <row r="593" spans="1:13" s="100" customFormat="1" ht="14.25">
      <c r="A593" s="95" t="s">
        <v>711</v>
      </c>
      <c r="B593" s="96" t="s">
        <v>94</v>
      </c>
      <c r="C593" s="97" t="s">
        <v>14</v>
      </c>
      <c r="D593" s="98">
        <v>1000</v>
      </c>
      <c r="E593" s="98">
        <v>453</v>
      </c>
      <c r="F593" s="97">
        <v>457</v>
      </c>
      <c r="G593" s="97">
        <v>0</v>
      </c>
      <c r="H593" s="97">
        <v>0</v>
      </c>
      <c r="I593" s="99">
        <f t="shared" si="1221"/>
        <v>4000</v>
      </c>
      <c r="J593" s="97">
        <v>0</v>
      </c>
      <c r="K593" s="97">
        <v>0</v>
      </c>
      <c r="L593" s="99">
        <f t="shared" si="1222"/>
        <v>4000</v>
      </c>
    </row>
    <row r="594" spans="1:13" s="100" customFormat="1" ht="14.25">
      <c r="A594" s="95" t="s">
        <v>711</v>
      </c>
      <c r="B594" s="96" t="s">
        <v>98</v>
      </c>
      <c r="C594" s="97" t="s">
        <v>14</v>
      </c>
      <c r="D594" s="98">
        <v>2000</v>
      </c>
      <c r="E594" s="98">
        <v>149.19999999999999</v>
      </c>
      <c r="F594" s="97">
        <v>147</v>
      </c>
      <c r="G594" s="97">
        <v>0</v>
      </c>
      <c r="H594" s="97">
        <v>0</v>
      </c>
      <c r="I594" s="99">
        <f t="shared" ref="I594" si="1223">SUM(F594-E594)*D594</f>
        <v>-4399.9999999999773</v>
      </c>
      <c r="J594" s="97">
        <v>0</v>
      </c>
      <c r="K594" s="97">
        <v>0</v>
      </c>
      <c r="L594" s="99">
        <f t="shared" ref="L594" si="1224">SUM(I594:K594)</f>
        <v>-4399.9999999999773</v>
      </c>
    </row>
    <row r="595" spans="1:13" s="100" customFormat="1" ht="14.25">
      <c r="A595" s="95" t="s">
        <v>710</v>
      </c>
      <c r="B595" s="96" t="s">
        <v>665</v>
      </c>
      <c r="C595" s="97" t="s">
        <v>14</v>
      </c>
      <c r="D595" s="98">
        <v>2000</v>
      </c>
      <c r="E595" s="98">
        <v>179</v>
      </c>
      <c r="F595" s="97">
        <v>180</v>
      </c>
      <c r="G595" s="97">
        <v>181</v>
      </c>
      <c r="H595" s="97">
        <v>0</v>
      </c>
      <c r="I595" s="99">
        <f t="shared" ref="I595" si="1225">SUM(F595-E595)*D595</f>
        <v>2000</v>
      </c>
      <c r="J595" s="97">
        <f>SUM(G595-F595)*D595</f>
        <v>2000</v>
      </c>
      <c r="K595" s="97">
        <v>0</v>
      </c>
      <c r="L595" s="99">
        <f t="shared" ref="L595" si="1226">SUM(I595:K595)</f>
        <v>4000</v>
      </c>
    </row>
    <row r="596" spans="1:13" s="100" customFormat="1" ht="14.25">
      <c r="A596" s="95" t="s">
        <v>710</v>
      </c>
      <c r="B596" s="96" t="s">
        <v>63</v>
      </c>
      <c r="C596" s="97" t="s">
        <v>14</v>
      </c>
      <c r="D596" s="98">
        <v>500</v>
      </c>
      <c r="E596" s="98">
        <v>1370</v>
      </c>
      <c r="F596" s="97">
        <v>1380</v>
      </c>
      <c r="G596" s="97">
        <v>1390</v>
      </c>
      <c r="H596" s="97">
        <v>0</v>
      </c>
      <c r="I596" s="99">
        <f t="shared" ref="I596" si="1227">SUM(F596-E596)*D596</f>
        <v>5000</v>
      </c>
      <c r="J596" s="97">
        <f>SUM(G596-F596)*D596</f>
        <v>5000</v>
      </c>
      <c r="K596" s="97">
        <v>0</v>
      </c>
      <c r="L596" s="99">
        <f t="shared" ref="L596" si="1228">SUM(I596:K596)</f>
        <v>10000</v>
      </c>
    </row>
    <row r="597" spans="1:13" s="100" customFormat="1" ht="14.25">
      <c r="A597" s="95" t="s">
        <v>708</v>
      </c>
      <c r="B597" s="96" t="s">
        <v>100</v>
      </c>
      <c r="C597" s="97" t="s">
        <v>14</v>
      </c>
      <c r="D597" s="98">
        <v>1000</v>
      </c>
      <c r="E597" s="98">
        <v>443</v>
      </c>
      <c r="F597" s="97">
        <v>447</v>
      </c>
      <c r="G597" s="97">
        <v>0</v>
      </c>
      <c r="H597" s="97">
        <v>0</v>
      </c>
      <c r="I597" s="99">
        <f t="shared" ref="I597" si="1229">SUM(F597-E597)*D597</f>
        <v>4000</v>
      </c>
      <c r="J597" s="97">
        <v>0</v>
      </c>
      <c r="K597" s="97">
        <f t="shared" ref="K597" si="1230">SUM(H597-G597)*D597</f>
        <v>0</v>
      </c>
      <c r="L597" s="99">
        <f t="shared" ref="L597" si="1231">SUM(I597:K597)</f>
        <v>4000</v>
      </c>
    </row>
    <row r="598" spans="1:13" s="100" customFormat="1" ht="14.25">
      <c r="A598" s="95" t="s">
        <v>708</v>
      </c>
      <c r="B598" s="96" t="s">
        <v>709</v>
      </c>
      <c r="C598" s="97" t="s">
        <v>14</v>
      </c>
      <c r="D598" s="98">
        <v>1000</v>
      </c>
      <c r="E598" s="98">
        <v>299</v>
      </c>
      <c r="F598" s="97">
        <v>302</v>
      </c>
      <c r="G598" s="97">
        <v>0</v>
      </c>
      <c r="H598" s="97">
        <v>0</v>
      </c>
      <c r="I598" s="99">
        <f t="shared" ref="I598" si="1232">SUM(F598-E598)*D598</f>
        <v>3000</v>
      </c>
      <c r="J598" s="97">
        <v>0</v>
      </c>
      <c r="K598" s="97">
        <f t="shared" ref="K598" si="1233">SUM(H598-G598)*D598</f>
        <v>0</v>
      </c>
      <c r="L598" s="99">
        <f t="shared" ref="L598" si="1234">SUM(I598:K598)</f>
        <v>3000</v>
      </c>
    </row>
    <row r="599" spans="1:13" s="100" customFormat="1" ht="14.25">
      <c r="A599" s="95" t="s">
        <v>708</v>
      </c>
      <c r="B599" s="96" t="s">
        <v>27</v>
      </c>
      <c r="C599" s="97" t="s">
        <v>14</v>
      </c>
      <c r="D599" s="98">
        <v>500</v>
      </c>
      <c r="E599" s="98">
        <v>795</v>
      </c>
      <c r="F599" s="97">
        <v>785</v>
      </c>
      <c r="G599" s="97">
        <v>0</v>
      </c>
      <c r="H599" s="97">
        <v>0</v>
      </c>
      <c r="I599" s="99">
        <f t="shared" ref="I599" si="1235">SUM(F599-E599)*D599</f>
        <v>-5000</v>
      </c>
      <c r="J599" s="97">
        <v>0</v>
      </c>
      <c r="K599" s="97">
        <f t="shared" ref="K599" si="1236">SUM(H599-G599)*D599</f>
        <v>0</v>
      </c>
      <c r="L599" s="99">
        <f t="shared" ref="L599" si="1237">SUM(I599:K599)</f>
        <v>-5000</v>
      </c>
    </row>
    <row r="600" spans="1:13" s="100" customFormat="1" ht="14.25">
      <c r="A600" s="95" t="s">
        <v>708</v>
      </c>
      <c r="B600" s="96" t="s">
        <v>113</v>
      </c>
      <c r="C600" s="97" t="s">
        <v>14</v>
      </c>
      <c r="D600" s="98">
        <v>2000</v>
      </c>
      <c r="E600" s="98">
        <v>168.5</v>
      </c>
      <c r="F600" s="97">
        <v>168.5</v>
      </c>
      <c r="G600" s="97">
        <v>0</v>
      </c>
      <c r="H600" s="97">
        <v>0</v>
      </c>
      <c r="I600" s="99">
        <f t="shared" ref="I600" si="1238">SUM(F600-E600)*D600</f>
        <v>0</v>
      </c>
      <c r="J600" s="97">
        <v>0</v>
      </c>
      <c r="K600" s="97">
        <f t="shared" ref="K600" si="1239">SUM(H600-G600)*D600</f>
        <v>0</v>
      </c>
      <c r="L600" s="99">
        <f t="shared" ref="L600" si="1240">SUM(I600:K600)</f>
        <v>0</v>
      </c>
    </row>
    <row r="601" spans="1:13" s="100" customFormat="1" ht="14.25">
      <c r="A601" s="95" t="s">
        <v>706</v>
      </c>
      <c r="B601" s="96" t="s">
        <v>707</v>
      </c>
      <c r="C601" s="97" t="s">
        <v>14</v>
      </c>
      <c r="D601" s="98">
        <v>2000</v>
      </c>
      <c r="E601" s="98">
        <v>93</v>
      </c>
      <c r="F601" s="97">
        <v>94</v>
      </c>
      <c r="G601" s="97">
        <v>95</v>
      </c>
      <c r="H601" s="97">
        <v>96</v>
      </c>
      <c r="I601" s="99">
        <f t="shared" ref="I601" si="1241">SUM(F601-E601)*D601</f>
        <v>2000</v>
      </c>
      <c r="J601" s="97">
        <f>SUM(G601-F601)*D601</f>
        <v>2000</v>
      </c>
      <c r="K601" s="97">
        <f t="shared" ref="K601" si="1242">SUM(H601-G601)*D601</f>
        <v>2000</v>
      </c>
      <c r="L601" s="99">
        <f t="shared" ref="L601" si="1243">SUM(I601:K601)</f>
        <v>6000</v>
      </c>
    </row>
    <row r="602" spans="1:13" s="100" customFormat="1" ht="14.25">
      <c r="A602" s="95" t="s">
        <v>706</v>
      </c>
      <c r="B602" s="96" t="s">
        <v>193</v>
      </c>
      <c r="C602" s="97" t="s">
        <v>14</v>
      </c>
      <c r="D602" s="98">
        <v>2000</v>
      </c>
      <c r="E602" s="98">
        <v>85.5</v>
      </c>
      <c r="F602" s="97">
        <v>86.25</v>
      </c>
      <c r="G602" s="97">
        <v>87</v>
      </c>
      <c r="H602" s="97">
        <v>88</v>
      </c>
      <c r="I602" s="99">
        <f t="shared" ref="I602" si="1244">SUM(F602-E602)*D602</f>
        <v>1500</v>
      </c>
      <c r="J602" s="97">
        <f>SUM(G602-F602)*D602</f>
        <v>1500</v>
      </c>
      <c r="K602" s="97">
        <f t="shared" ref="K602" si="1245">SUM(H602-G602)*D602</f>
        <v>2000</v>
      </c>
      <c r="L602" s="99">
        <f t="shared" ref="L602" si="1246">SUM(I602:K602)</f>
        <v>5000</v>
      </c>
    </row>
    <row r="603" spans="1:13" s="100" customFormat="1" ht="14.25">
      <c r="A603" s="95" t="s">
        <v>705</v>
      </c>
      <c r="B603" s="96" t="s">
        <v>47</v>
      </c>
      <c r="C603" s="97" t="s">
        <v>14</v>
      </c>
      <c r="D603" s="98">
        <v>500</v>
      </c>
      <c r="E603" s="98">
        <v>1065</v>
      </c>
      <c r="F603" s="97">
        <v>1075</v>
      </c>
      <c r="G603" s="97">
        <v>1085</v>
      </c>
      <c r="H603" s="97">
        <v>0</v>
      </c>
      <c r="I603" s="99">
        <f t="shared" ref="I603" si="1247">SUM(F603-E603)*D603</f>
        <v>5000</v>
      </c>
      <c r="J603" s="97">
        <f>SUM(G603-F603)*D603</f>
        <v>5000</v>
      </c>
      <c r="K603" s="97">
        <v>0</v>
      </c>
      <c r="L603" s="99">
        <f t="shared" ref="L603" si="1248">SUM(I603:K603)</f>
        <v>10000</v>
      </c>
    </row>
    <row r="604" spans="1:13" s="100" customFormat="1" ht="14.25">
      <c r="A604" s="95" t="s">
        <v>705</v>
      </c>
      <c r="B604" s="96" t="s">
        <v>74</v>
      </c>
      <c r="C604" s="97" t="s">
        <v>14</v>
      </c>
      <c r="D604" s="98">
        <v>500</v>
      </c>
      <c r="E604" s="98">
        <v>1645</v>
      </c>
      <c r="F604" s="97">
        <v>1655</v>
      </c>
      <c r="G604" s="97">
        <v>0</v>
      </c>
      <c r="H604" s="97">
        <v>0</v>
      </c>
      <c r="I604" s="99">
        <f t="shared" ref="I604" si="1249">SUM(F604-E604)*D604</f>
        <v>5000</v>
      </c>
      <c r="J604" s="97">
        <v>0</v>
      </c>
      <c r="K604" s="97">
        <f t="shared" ref="K604:K610" si="1250">SUM(H604-G604)*D604</f>
        <v>0</v>
      </c>
      <c r="L604" s="99">
        <f t="shared" ref="L604" si="1251">SUM(I604:K604)</f>
        <v>5000</v>
      </c>
    </row>
    <row r="605" spans="1:13" s="100" customFormat="1" ht="14.25">
      <c r="A605" s="95" t="s">
        <v>705</v>
      </c>
      <c r="B605" s="96" t="s">
        <v>47</v>
      </c>
      <c r="C605" s="97" t="s">
        <v>14</v>
      </c>
      <c r="D605" s="98">
        <v>500</v>
      </c>
      <c r="E605" s="98">
        <v>1080</v>
      </c>
      <c r="F605" s="97">
        <v>1090</v>
      </c>
      <c r="G605" s="97">
        <v>0</v>
      </c>
      <c r="H605" s="97">
        <v>0</v>
      </c>
      <c r="I605" s="99">
        <f t="shared" ref="I605" si="1252">SUM(F605-E605)*D605</f>
        <v>5000</v>
      </c>
      <c r="J605" s="97">
        <v>0</v>
      </c>
      <c r="K605" s="97">
        <f t="shared" si="1250"/>
        <v>0</v>
      </c>
      <c r="L605" s="99">
        <f t="shared" ref="L605" si="1253">SUM(I605:K605)</f>
        <v>5000</v>
      </c>
    </row>
    <row r="606" spans="1:13" s="100" customFormat="1" ht="14.25">
      <c r="A606" s="95" t="s">
        <v>704</v>
      </c>
      <c r="B606" s="96" t="s">
        <v>339</v>
      </c>
      <c r="C606" s="97" t="s">
        <v>14</v>
      </c>
      <c r="D606" s="98">
        <v>2000</v>
      </c>
      <c r="E606" s="98">
        <v>141.15</v>
      </c>
      <c r="F606" s="97">
        <v>142.25</v>
      </c>
      <c r="G606" s="97">
        <v>143</v>
      </c>
      <c r="H606" s="97">
        <v>144</v>
      </c>
      <c r="I606" s="99">
        <f t="shared" ref="I606:I613" si="1254">SUM(F606-E606)*D606</f>
        <v>2199.9999999999886</v>
      </c>
      <c r="J606" s="97">
        <f>SUM(G606-F606)*D606</f>
        <v>1500</v>
      </c>
      <c r="K606" s="97">
        <f t="shared" si="1250"/>
        <v>2000</v>
      </c>
      <c r="L606" s="99">
        <f t="shared" ref="L606:L615" si="1255">SUM(I606:K606)</f>
        <v>5699.9999999999891</v>
      </c>
    </row>
    <row r="607" spans="1:13" s="100" customFormat="1" ht="14.25">
      <c r="A607" s="95" t="s">
        <v>704</v>
      </c>
      <c r="B607" s="96" t="s">
        <v>29</v>
      </c>
      <c r="C607" s="97" t="s">
        <v>14</v>
      </c>
      <c r="D607" s="98">
        <v>500</v>
      </c>
      <c r="E607" s="98">
        <v>1315</v>
      </c>
      <c r="F607" s="97">
        <v>1325</v>
      </c>
      <c r="G607" s="97">
        <v>1335</v>
      </c>
      <c r="H607" s="97">
        <v>1345</v>
      </c>
      <c r="I607" s="99">
        <f t="shared" si="1254"/>
        <v>5000</v>
      </c>
      <c r="J607" s="97">
        <f>SUM(G607-F607)*D607</f>
        <v>5000</v>
      </c>
      <c r="K607" s="97">
        <f t="shared" si="1250"/>
        <v>5000</v>
      </c>
      <c r="L607" s="99">
        <f t="shared" si="1255"/>
        <v>15000</v>
      </c>
      <c r="M607" s="107"/>
    </row>
    <row r="608" spans="1:13" s="100" customFormat="1" ht="14.25">
      <c r="A608" s="95" t="s">
        <v>704</v>
      </c>
      <c r="B608" s="96" t="s">
        <v>89</v>
      </c>
      <c r="C608" s="97" t="s">
        <v>14</v>
      </c>
      <c r="D608" s="98">
        <v>2000</v>
      </c>
      <c r="E608" s="98">
        <v>281</v>
      </c>
      <c r="F608" s="97">
        <v>283.5</v>
      </c>
      <c r="G608" s="97">
        <v>286</v>
      </c>
      <c r="H608" s="97">
        <v>290</v>
      </c>
      <c r="I608" s="99">
        <f t="shared" si="1254"/>
        <v>5000</v>
      </c>
      <c r="J608" s="97">
        <f>SUM(G608-F608)*D608</f>
        <v>5000</v>
      </c>
      <c r="K608" s="97">
        <f t="shared" si="1250"/>
        <v>8000</v>
      </c>
      <c r="L608" s="99">
        <f t="shared" si="1255"/>
        <v>18000</v>
      </c>
      <c r="M608" s="109"/>
    </row>
    <row r="609" spans="1:13" s="100" customFormat="1" ht="14.25">
      <c r="A609" s="95" t="s">
        <v>704</v>
      </c>
      <c r="B609" s="96" t="s">
        <v>243</v>
      </c>
      <c r="C609" s="97" t="s">
        <v>14</v>
      </c>
      <c r="D609" s="98">
        <v>500</v>
      </c>
      <c r="E609" s="98">
        <v>1262</v>
      </c>
      <c r="F609" s="97">
        <v>1270</v>
      </c>
      <c r="G609" s="97">
        <v>0</v>
      </c>
      <c r="H609" s="97">
        <v>0</v>
      </c>
      <c r="I609" s="99">
        <f t="shared" si="1254"/>
        <v>4000</v>
      </c>
      <c r="J609" s="97">
        <v>0</v>
      </c>
      <c r="K609" s="97">
        <f t="shared" si="1250"/>
        <v>0</v>
      </c>
      <c r="L609" s="99">
        <f t="shared" si="1255"/>
        <v>4000</v>
      </c>
      <c r="M609" s="109"/>
    </row>
    <row r="610" spans="1:13" s="100" customFormat="1" ht="14.25">
      <c r="A610" s="95" t="s">
        <v>704</v>
      </c>
      <c r="B610" s="96" t="s">
        <v>138</v>
      </c>
      <c r="C610" s="97" t="s">
        <v>14</v>
      </c>
      <c r="D610" s="98">
        <v>2000</v>
      </c>
      <c r="E610" s="98">
        <v>180</v>
      </c>
      <c r="F610" s="97">
        <v>178</v>
      </c>
      <c r="G610" s="97">
        <v>0</v>
      </c>
      <c r="H610" s="97">
        <v>0</v>
      </c>
      <c r="I610" s="99">
        <f t="shared" si="1254"/>
        <v>-4000</v>
      </c>
      <c r="J610" s="97">
        <v>0</v>
      </c>
      <c r="K610" s="97">
        <f t="shared" si="1250"/>
        <v>0</v>
      </c>
      <c r="L610" s="99">
        <f t="shared" si="1255"/>
        <v>-4000</v>
      </c>
      <c r="M610" s="109"/>
    </row>
    <row r="611" spans="1:13" s="100" customFormat="1" ht="14.25">
      <c r="A611" s="95" t="s">
        <v>703</v>
      </c>
      <c r="B611" s="96" t="s">
        <v>379</v>
      </c>
      <c r="C611" s="97" t="s">
        <v>14</v>
      </c>
      <c r="D611" s="98">
        <v>2000</v>
      </c>
      <c r="E611" s="98">
        <v>153.5</v>
      </c>
      <c r="F611" s="97">
        <v>154.5</v>
      </c>
      <c r="G611" s="97">
        <v>155.5</v>
      </c>
      <c r="H611" s="97">
        <v>156.5</v>
      </c>
      <c r="I611" s="99">
        <f t="shared" si="1254"/>
        <v>2000</v>
      </c>
      <c r="J611" s="97">
        <f>SUM(G611-F611)*D611</f>
        <v>2000</v>
      </c>
      <c r="K611" s="97">
        <f t="shared" ref="K611:K617" si="1256">SUM(H611-G611)*D611</f>
        <v>2000</v>
      </c>
      <c r="L611" s="99">
        <f t="shared" si="1255"/>
        <v>6000</v>
      </c>
      <c r="M611" s="109"/>
    </row>
    <row r="612" spans="1:13" s="100" customFormat="1" ht="14.25">
      <c r="A612" s="95" t="s">
        <v>703</v>
      </c>
      <c r="B612" s="96" t="s">
        <v>30</v>
      </c>
      <c r="C612" s="97" t="s">
        <v>14</v>
      </c>
      <c r="D612" s="98">
        <v>3000</v>
      </c>
      <c r="E612" s="98">
        <v>81.25</v>
      </c>
      <c r="F612" s="97">
        <v>81.95</v>
      </c>
      <c r="G612" s="97">
        <v>0</v>
      </c>
      <c r="H612" s="97">
        <v>0</v>
      </c>
      <c r="I612" s="99">
        <f t="shared" si="1254"/>
        <v>2100.0000000000086</v>
      </c>
      <c r="J612" s="97">
        <v>0</v>
      </c>
      <c r="K612" s="97">
        <f t="shared" si="1256"/>
        <v>0</v>
      </c>
      <c r="L612" s="99">
        <f t="shared" si="1255"/>
        <v>2100.0000000000086</v>
      </c>
      <c r="M612" s="107"/>
    </row>
    <row r="613" spans="1:13" s="100" customFormat="1" ht="14.25">
      <c r="A613" s="95" t="s">
        <v>703</v>
      </c>
      <c r="B613" s="96" t="s">
        <v>83</v>
      </c>
      <c r="C613" s="97" t="s">
        <v>14</v>
      </c>
      <c r="D613" s="98">
        <v>2000</v>
      </c>
      <c r="E613" s="98">
        <v>235</v>
      </c>
      <c r="F613" s="97">
        <v>237</v>
      </c>
      <c r="G613" s="97">
        <v>0</v>
      </c>
      <c r="H613" s="97">
        <v>0</v>
      </c>
      <c r="I613" s="99">
        <f t="shared" si="1254"/>
        <v>4000</v>
      </c>
      <c r="J613" s="97">
        <v>0</v>
      </c>
      <c r="K613" s="97">
        <f t="shared" si="1256"/>
        <v>0</v>
      </c>
      <c r="L613" s="99">
        <f t="shared" si="1255"/>
        <v>4000</v>
      </c>
      <c r="M613" s="109"/>
    </row>
    <row r="614" spans="1:13" s="100" customFormat="1" ht="14.25">
      <c r="A614" s="95" t="s">
        <v>703</v>
      </c>
      <c r="B614" s="96" t="s">
        <v>91</v>
      </c>
      <c r="C614" s="97" t="s">
        <v>14</v>
      </c>
      <c r="D614" s="98">
        <v>1000</v>
      </c>
      <c r="E614" s="98">
        <v>399</v>
      </c>
      <c r="F614" s="97">
        <v>403</v>
      </c>
      <c r="G614" s="97">
        <v>0</v>
      </c>
      <c r="H614" s="97">
        <v>0</v>
      </c>
      <c r="I614" s="99">
        <v>0</v>
      </c>
      <c r="J614" s="97">
        <v>0</v>
      </c>
      <c r="K614" s="97">
        <f t="shared" si="1256"/>
        <v>0</v>
      </c>
      <c r="L614" s="99">
        <f t="shared" si="1255"/>
        <v>0</v>
      </c>
      <c r="M614" s="109"/>
    </row>
    <row r="615" spans="1:13" s="100" customFormat="1" ht="14.25">
      <c r="A615" s="95" t="s">
        <v>703</v>
      </c>
      <c r="B615" s="96" t="s">
        <v>104</v>
      </c>
      <c r="C615" s="97" t="s">
        <v>14</v>
      </c>
      <c r="D615" s="98">
        <v>4000</v>
      </c>
      <c r="E615" s="98">
        <v>117</v>
      </c>
      <c r="F615" s="97">
        <v>0</v>
      </c>
      <c r="G615" s="97">
        <v>0</v>
      </c>
      <c r="H615" s="97">
        <v>0</v>
      </c>
      <c r="I615" s="99">
        <v>0</v>
      </c>
      <c r="J615" s="97">
        <v>0</v>
      </c>
      <c r="K615" s="97">
        <f t="shared" si="1256"/>
        <v>0</v>
      </c>
      <c r="L615" s="99">
        <f t="shared" si="1255"/>
        <v>0</v>
      </c>
      <c r="M615" s="109"/>
    </row>
    <row r="616" spans="1:13" s="100" customFormat="1" ht="14.25">
      <c r="A616" s="95" t="s">
        <v>703</v>
      </c>
      <c r="B616" s="96" t="s">
        <v>74</v>
      </c>
      <c r="C616" s="97" t="s">
        <v>14</v>
      </c>
      <c r="D616" s="98">
        <v>500</v>
      </c>
      <c r="E616" s="98">
        <v>1555</v>
      </c>
      <c r="F616" s="97">
        <v>1540</v>
      </c>
      <c r="G616" s="97">
        <v>0</v>
      </c>
      <c r="H616" s="97">
        <v>0</v>
      </c>
      <c r="I616" s="99">
        <f>SUM(F616-E616)*D616</f>
        <v>-7500</v>
      </c>
      <c r="J616" s="97">
        <v>0</v>
      </c>
      <c r="K616" s="97">
        <f t="shared" si="1256"/>
        <v>0</v>
      </c>
      <c r="L616" s="99">
        <f>SUM(I616:K616)</f>
        <v>-7500</v>
      </c>
      <c r="M616" s="109"/>
    </row>
    <row r="617" spans="1:13" s="100" customFormat="1" ht="14.25">
      <c r="A617" s="95" t="s">
        <v>700</v>
      </c>
      <c r="B617" s="96" t="s">
        <v>702</v>
      </c>
      <c r="C617" s="97" t="s">
        <v>14</v>
      </c>
      <c r="D617" s="98">
        <v>4000</v>
      </c>
      <c r="E617" s="98">
        <v>100.6</v>
      </c>
      <c r="F617" s="97">
        <v>101.5</v>
      </c>
      <c r="G617" s="97">
        <v>102.5</v>
      </c>
      <c r="H617" s="97">
        <v>103.2</v>
      </c>
      <c r="I617" s="99">
        <f>SUM(F617-E617)*D617</f>
        <v>3600.0000000000227</v>
      </c>
      <c r="J617" s="97">
        <f>SUM(G617-F617)*D617</f>
        <v>4000</v>
      </c>
      <c r="K617" s="97">
        <f t="shared" si="1256"/>
        <v>2800.0000000000114</v>
      </c>
      <c r="L617" s="99">
        <f>SUM(I617:K617)</f>
        <v>10400.000000000035</v>
      </c>
      <c r="M617" s="109"/>
    </row>
    <row r="618" spans="1:13" s="100" customFormat="1" ht="14.25">
      <c r="A618" s="95" t="s">
        <v>700</v>
      </c>
      <c r="B618" s="96" t="s">
        <v>701</v>
      </c>
      <c r="C618" s="97" t="s">
        <v>14</v>
      </c>
      <c r="D618" s="98">
        <v>4000</v>
      </c>
      <c r="E618" s="98">
        <v>93</v>
      </c>
      <c r="F618" s="97">
        <v>94</v>
      </c>
      <c r="G618" s="97">
        <v>0</v>
      </c>
      <c r="H618" s="97">
        <v>0</v>
      </c>
      <c r="I618" s="99">
        <f t="shared" ref="I618" si="1257">SUM(F618-E618)*D618</f>
        <v>4000</v>
      </c>
      <c r="J618" s="97">
        <v>0</v>
      </c>
      <c r="K618" s="97">
        <f t="shared" ref="K618:K625" si="1258">SUM(H618-G618)*D618</f>
        <v>0</v>
      </c>
      <c r="L618" s="99">
        <f t="shared" ref="L618" si="1259">SUM(I618:K618)</f>
        <v>4000</v>
      </c>
      <c r="M618" s="109"/>
    </row>
    <row r="619" spans="1:13" s="100" customFormat="1" ht="14.25">
      <c r="A619" s="95" t="s">
        <v>700</v>
      </c>
      <c r="B619" s="96" t="s">
        <v>23</v>
      </c>
      <c r="C619" s="97" t="s">
        <v>14</v>
      </c>
      <c r="D619" s="98">
        <v>2000</v>
      </c>
      <c r="E619" s="98">
        <v>195</v>
      </c>
      <c r="F619" s="97">
        <v>196.5</v>
      </c>
      <c r="G619" s="97">
        <v>0</v>
      </c>
      <c r="H619" s="97">
        <v>0</v>
      </c>
      <c r="I619" s="99">
        <f t="shared" ref="I619" si="1260">SUM(F619-E619)*D619</f>
        <v>3000</v>
      </c>
      <c r="J619" s="97">
        <v>0</v>
      </c>
      <c r="K619" s="97">
        <f t="shared" si="1258"/>
        <v>0</v>
      </c>
      <c r="L619" s="99">
        <f t="shared" ref="L619" si="1261">SUM(I619:K619)</f>
        <v>3000</v>
      </c>
      <c r="M619" s="107"/>
    </row>
    <row r="620" spans="1:13" s="100" customFormat="1" ht="14.25">
      <c r="A620" s="95" t="s">
        <v>700</v>
      </c>
      <c r="B620" s="96" t="s">
        <v>71</v>
      </c>
      <c r="C620" s="97" t="s">
        <v>14</v>
      </c>
      <c r="D620" s="98">
        <v>1000</v>
      </c>
      <c r="E620" s="98">
        <v>1573</v>
      </c>
      <c r="F620" s="97">
        <v>1583</v>
      </c>
      <c r="G620" s="97">
        <v>0</v>
      </c>
      <c r="H620" s="97">
        <v>0</v>
      </c>
      <c r="I620" s="99">
        <f t="shared" ref="I620" si="1262">SUM(F620-E620)*D620</f>
        <v>10000</v>
      </c>
      <c r="J620" s="97">
        <v>0</v>
      </c>
      <c r="K620" s="97">
        <f t="shared" si="1258"/>
        <v>0</v>
      </c>
      <c r="L620" s="99">
        <f t="shared" ref="L620" si="1263">SUM(I620:K620)</f>
        <v>10000</v>
      </c>
      <c r="M620" s="109"/>
    </row>
    <row r="621" spans="1:13" s="100" customFormat="1" ht="14.25">
      <c r="A621" s="95" t="s">
        <v>698</v>
      </c>
      <c r="B621" s="96" t="s">
        <v>699</v>
      </c>
      <c r="C621" s="97" t="s">
        <v>14</v>
      </c>
      <c r="D621" s="98">
        <v>12000</v>
      </c>
      <c r="E621" s="98">
        <v>32</v>
      </c>
      <c r="F621" s="97">
        <v>32.299999999999997</v>
      </c>
      <c r="G621" s="97">
        <v>32.6</v>
      </c>
      <c r="H621" s="97">
        <v>33.1</v>
      </c>
      <c r="I621" s="99">
        <f t="shared" ref="I621" si="1264">SUM(F621-E621)*D621</f>
        <v>3599.9999999999659</v>
      </c>
      <c r="J621" s="97">
        <f>SUM(G621-F621)*D621</f>
        <v>3600.0000000000509</v>
      </c>
      <c r="K621" s="97">
        <f t="shared" si="1258"/>
        <v>6000</v>
      </c>
      <c r="L621" s="99">
        <f t="shared" ref="L621" si="1265">SUM(I621:K621)</f>
        <v>13200.000000000016</v>
      </c>
      <c r="M621" s="107"/>
    </row>
    <row r="622" spans="1:13" s="100" customFormat="1" ht="14.25">
      <c r="A622" s="95" t="s">
        <v>698</v>
      </c>
      <c r="B622" s="96" t="s">
        <v>28</v>
      </c>
      <c r="C622" s="97" t="s">
        <v>14</v>
      </c>
      <c r="D622" s="98">
        <v>500</v>
      </c>
      <c r="E622" s="98">
        <v>790</v>
      </c>
      <c r="F622" s="97">
        <v>782</v>
      </c>
      <c r="G622" s="97">
        <v>0</v>
      </c>
      <c r="H622" s="97">
        <v>0</v>
      </c>
      <c r="I622" s="99">
        <f t="shared" ref="I622" si="1266">SUM(F622-E622)*D622</f>
        <v>-4000</v>
      </c>
      <c r="J622" s="97">
        <v>0</v>
      </c>
      <c r="K622" s="97">
        <f t="shared" si="1258"/>
        <v>0</v>
      </c>
      <c r="L622" s="99">
        <f t="shared" ref="L622" si="1267">SUM(I622:K622)</f>
        <v>-4000</v>
      </c>
      <c r="M622" s="109"/>
    </row>
    <row r="623" spans="1:13" s="100" customFormat="1" ht="14.25">
      <c r="A623" s="95" t="s">
        <v>697</v>
      </c>
      <c r="B623" s="96" t="s">
        <v>693</v>
      </c>
      <c r="C623" s="97" t="s">
        <v>14</v>
      </c>
      <c r="D623" s="98">
        <v>1000</v>
      </c>
      <c r="E623" s="98">
        <v>384</v>
      </c>
      <c r="F623" s="97">
        <v>387</v>
      </c>
      <c r="G623" s="97">
        <v>0</v>
      </c>
      <c r="H623" s="97">
        <v>0</v>
      </c>
      <c r="I623" s="99">
        <f t="shared" ref="I623" si="1268">SUM(F623-E623)*D623</f>
        <v>3000</v>
      </c>
      <c r="J623" s="97">
        <v>0</v>
      </c>
      <c r="K623" s="97">
        <f t="shared" si="1258"/>
        <v>0</v>
      </c>
      <c r="L623" s="99">
        <f t="shared" ref="L623" si="1269">SUM(I623:K623)</f>
        <v>3000</v>
      </c>
      <c r="M623" s="109"/>
    </row>
    <row r="624" spans="1:13" s="100" customFormat="1" ht="14.25">
      <c r="A624" s="95" t="s">
        <v>697</v>
      </c>
      <c r="B624" s="96" t="s">
        <v>23</v>
      </c>
      <c r="C624" s="97" t="s">
        <v>14</v>
      </c>
      <c r="D624" s="98">
        <v>2000</v>
      </c>
      <c r="E624" s="98">
        <v>191</v>
      </c>
      <c r="F624" s="97">
        <v>191</v>
      </c>
      <c r="G624" s="97">
        <v>0</v>
      </c>
      <c r="H624" s="97">
        <v>0</v>
      </c>
      <c r="I624" s="99">
        <f t="shared" ref="I624" si="1270">SUM(F624-E624)*D624</f>
        <v>0</v>
      </c>
      <c r="J624" s="97">
        <v>0</v>
      </c>
      <c r="K624" s="97">
        <f t="shared" si="1258"/>
        <v>0</v>
      </c>
      <c r="L624" s="99">
        <f t="shared" ref="L624" si="1271">SUM(I624:K624)</f>
        <v>0</v>
      </c>
      <c r="M624" s="107"/>
    </row>
    <row r="625" spans="1:13" s="100" customFormat="1" ht="14.25">
      <c r="A625" s="95" t="s">
        <v>694</v>
      </c>
      <c r="B625" s="96" t="s">
        <v>30</v>
      </c>
      <c r="C625" s="97" t="s">
        <v>14</v>
      </c>
      <c r="D625" s="98">
        <v>4000</v>
      </c>
      <c r="E625" s="98">
        <v>74</v>
      </c>
      <c r="F625" s="97">
        <v>75</v>
      </c>
      <c r="G625" s="97">
        <v>76</v>
      </c>
      <c r="H625" s="97">
        <v>77</v>
      </c>
      <c r="I625" s="99">
        <f t="shared" ref="I625:I636" si="1272">SUM(F625-E625)*D625</f>
        <v>4000</v>
      </c>
      <c r="J625" s="97">
        <f>SUM(G625-F625)*D625</f>
        <v>4000</v>
      </c>
      <c r="K625" s="97">
        <f t="shared" si="1258"/>
        <v>4000</v>
      </c>
      <c r="L625" s="99">
        <f t="shared" ref="L625:L632" si="1273">SUM(I625:K625)</f>
        <v>12000</v>
      </c>
      <c r="M625" s="107"/>
    </row>
    <row r="626" spans="1:13" s="100" customFormat="1" ht="14.25">
      <c r="A626" s="95" t="s">
        <v>694</v>
      </c>
      <c r="B626" s="96" t="s">
        <v>75</v>
      </c>
      <c r="C626" s="97" t="s">
        <v>14</v>
      </c>
      <c r="D626" s="98">
        <v>2000</v>
      </c>
      <c r="E626" s="98">
        <v>234</v>
      </c>
      <c r="F626" s="97">
        <v>236</v>
      </c>
      <c r="G626" s="97">
        <v>238</v>
      </c>
      <c r="H626" s="97">
        <v>0</v>
      </c>
      <c r="I626" s="99">
        <f t="shared" si="1272"/>
        <v>4000</v>
      </c>
      <c r="J626" s="97">
        <f>SUM(G626-F626)*D626</f>
        <v>4000</v>
      </c>
      <c r="K626" s="97">
        <v>0</v>
      </c>
      <c r="L626" s="99">
        <f t="shared" si="1273"/>
        <v>8000</v>
      </c>
      <c r="M626" s="109"/>
    </row>
    <row r="627" spans="1:13" s="100" customFormat="1" ht="14.25">
      <c r="A627" s="95" t="s">
        <v>694</v>
      </c>
      <c r="B627" s="96" t="s">
        <v>695</v>
      </c>
      <c r="C627" s="97" t="s">
        <v>14</v>
      </c>
      <c r="D627" s="98">
        <v>2000</v>
      </c>
      <c r="E627" s="98">
        <v>169.25</v>
      </c>
      <c r="F627" s="97">
        <v>171.5</v>
      </c>
      <c r="G627" s="97">
        <v>173</v>
      </c>
      <c r="H627" s="97">
        <v>0</v>
      </c>
      <c r="I627" s="99">
        <f t="shared" si="1272"/>
        <v>4500</v>
      </c>
      <c r="J627" s="97">
        <f>SUM(G627-F627)*D627</f>
        <v>3000</v>
      </c>
      <c r="K627" s="97">
        <v>0</v>
      </c>
      <c r="L627" s="99">
        <f t="shared" si="1273"/>
        <v>7500</v>
      </c>
      <c r="M627" s="109"/>
    </row>
    <row r="628" spans="1:13" s="100" customFormat="1" ht="14.25">
      <c r="A628" s="95" t="s">
        <v>694</v>
      </c>
      <c r="B628" s="96" t="s">
        <v>41</v>
      </c>
      <c r="C628" s="97" t="s">
        <v>14</v>
      </c>
      <c r="D628" s="98">
        <v>1000</v>
      </c>
      <c r="E628" s="98">
        <v>395</v>
      </c>
      <c r="F628" s="97">
        <v>398</v>
      </c>
      <c r="G628" s="97">
        <v>0</v>
      </c>
      <c r="H628" s="97">
        <v>0</v>
      </c>
      <c r="I628" s="99">
        <f t="shared" si="1272"/>
        <v>3000</v>
      </c>
      <c r="J628" s="97">
        <v>0</v>
      </c>
      <c r="K628" s="97">
        <v>0</v>
      </c>
      <c r="L628" s="99">
        <f t="shared" si="1273"/>
        <v>3000</v>
      </c>
      <c r="M628" s="109"/>
    </row>
    <row r="629" spans="1:13" s="100" customFormat="1" ht="14.25">
      <c r="A629" s="95" t="s">
        <v>694</v>
      </c>
      <c r="B629" s="96" t="s">
        <v>693</v>
      </c>
      <c r="C629" s="97" t="s">
        <v>14</v>
      </c>
      <c r="D629" s="98">
        <v>1000</v>
      </c>
      <c r="E629" s="98">
        <v>358</v>
      </c>
      <c r="F629" s="97">
        <v>361</v>
      </c>
      <c r="G629" s="97">
        <v>0</v>
      </c>
      <c r="H629" s="97">
        <v>0</v>
      </c>
      <c r="I629" s="99">
        <f t="shared" si="1272"/>
        <v>3000</v>
      </c>
      <c r="J629" s="97">
        <v>0</v>
      </c>
      <c r="K629" s="97">
        <v>0</v>
      </c>
      <c r="L629" s="99">
        <f t="shared" si="1273"/>
        <v>3000</v>
      </c>
      <c r="M629" s="109"/>
    </row>
    <row r="630" spans="1:13" s="100" customFormat="1" ht="14.25">
      <c r="A630" s="95" t="s">
        <v>694</v>
      </c>
      <c r="B630" s="96" t="s">
        <v>696</v>
      </c>
      <c r="C630" s="97" t="s">
        <v>14</v>
      </c>
      <c r="D630" s="98">
        <v>500</v>
      </c>
      <c r="E630" s="98">
        <v>1173</v>
      </c>
      <c r="F630" s="97">
        <v>1184</v>
      </c>
      <c r="G630" s="97">
        <v>0</v>
      </c>
      <c r="H630" s="97">
        <v>0</v>
      </c>
      <c r="I630" s="99">
        <f t="shared" si="1272"/>
        <v>5500</v>
      </c>
      <c r="J630" s="97">
        <v>0</v>
      </c>
      <c r="K630" s="97">
        <v>0</v>
      </c>
      <c r="L630" s="99">
        <f t="shared" si="1273"/>
        <v>5500</v>
      </c>
      <c r="M630" s="109"/>
    </row>
    <row r="631" spans="1:13" s="100" customFormat="1" ht="14.25">
      <c r="A631" s="95" t="s">
        <v>694</v>
      </c>
      <c r="B631" s="96" t="s">
        <v>664</v>
      </c>
      <c r="C631" s="97" t="s">
        <v>14</v>
      </c>
      <c r="D631" s="98">
        <v>2000</v>
      </c>
      <c r="E631" s="98">
        <v>135</v>
      </c>
      <c r="F631" s="97">
        <v>135</v>
      </c>
      <c r="G631" s="97">
        <v>0</v>
      </c>
      <c r="H631" s="97">
        <v>0</v>
      </c>
      <c r="I631" s="99">
        <f t="shared" si="1272"/>
        <v>0</v>
      </c>
      <c r="J631" s="97">
        <v>0</v>
      </c>
      <c r="K631" s="97">
        <v>0</v>
      </c>
      <c r="L631" s="99">
        <f t="shared" si="1273"/>
        <v>0</v>
      </c>
      <c r="M631" s="109"/>
    </row>
    <row r="632" spans="1:13" s="100" customFormat="1" ht="14.25">
      <c r="A632" s="95" t="s">
        <v>691</v>
      </c>
      <c r="B632" s="96" t="s">
        <v>665</v>
      </c>
      <c r="C632" s="97" t="s">
        <v>14</v>
      </c>
      <c r="D632" s="98">
        <v>2000</v>
      </c>
      <c r="E632" s="98">
        <v>175.5</v>
      </c>
      <c r="F632" s="97">
        <v>177</v>
      </c>
      <c r="G632" s="97">
        <v>179</v>
      </c>
      <c r="H632" s="97">
        <v>182</v>
      </c>
      <c r="I632" s="99">
        <f t="shared" si="1272"/>
        <v>3000</v>
      </c>
      <c r="J632" s="97">
        <f>SUM(G632-F632)*D632</f>
        <v>4000</v>
      </c>
      <c r="K632" s="97">
        <f>SUM(H632-G632)*D632</f>
        <v>6000</v>
      </c>
      <c r="L632" s="99">
        <f t="shared" si="1273"/>
        <v>13000</v>
      </c>
      <c r="M632" s="109"/>
    </row>
    <row r="633" spans="1:13" s="100" customFormat="1" ht="14.25">
      <c r="A633" s="95" t="s">
        <v>691</v>
      </c>
      <c r="B633" s="96" t="s">
        <v>41</v>
      </c>
      <c r="C633" s="97" t="s">
        <v>14</v>
      </c>
      <c r="D633" s="98">
        <v>1000</v>
      </c>
      <c r="E633" s="98">
        <v>377</v>
      </c>
      <c r="F633" s="97">
        <v>380</v>
      </c>
      <c r="G633" s="97">
        <v>383</v>
      </c>
      <c r="H633" s="97">
        <v>0</v>
      </c>
      <c r="I633" s="99">
        <f t="shared" si="1272"/>
        <v>3000</v>
      </c>
      <c r="J633" s="97">
        <f>SUM(G633-F633)*D633</f>
        <v>3000</v>
      </c>
      <c r="K633" s="97">
        <v>0</v>
      </c>
      <c r="L633" s="99">
        <f t="shared" ref="L633:L701" si="1274">SUM(I633:K633)</f>
        <v>6000</v>
      </c>
      <c r="M633" s="109"/>
    </row>
    <row r="634" spans="1:13" s="100" customFormat="1" ht="14.25">
      <c r="A634" s="95" t="s">
        <v>691</v>
      </c>
      <c r="B634" s="96" t="s">
        <v>692</v>
      </c>
      <c r="C634" s="97" t="s">
        <v>14</v>
      </c>
      <c r="D634" s="98">
        <v>500</v>
      </c>
      <c r="E634" s="98">
        <v>518</v>
      </c>
      <c r="F634" s="97">
        <v>521</v>
      </c>
      <c r="G634" s="97">
        <v>0</v>
      </c>
      <c r="H634" s="97">
        <v>0</v>
      </c>
      <c r="I634" s="99">
        <f t="shared" si="1272"/>
        <v>1500</v>
      </c>
      <c r="J634" s="97">
        <v>0</v>
      </c>
      <c r="K634" s="97">
        <v>0</v>
      </c>
      <c r="L634" s="99">
        <f t="shared" si="1274"/>
        <v>1500</v>
      </c>
      <c r="M634" s="107"/>
    </row>
    <row r="635" spans="1:13" s="100" customFormat="1" ht="14.25">
      <c r="A635" s="95" t="s">
        <v>691</v>
      </c>
      <c r="B635" s="96" t="s">
        <v>693</v>
      </c>
      <c r="C635" s="97" t="s">
        <v>14</v>
      </c>
      <c r="D635" s="98">
        <v>1000</v>
      </c>
      <c r="E635" s="98">
        <v>347</v>
      </c>
      <c r="F635" s="97">
        <v>350</v>
      </c>
      <c r="G635" s="97">
        <v>0</v>
      </c>
      <c r="H635" s="97">
        <v>0</v>
      </c>
      <c r="I635" s="99">
        <f t="shared" si="1272"/>
        <v>3000</v>
      </c>
      <c r="J635" s="97">
        <v>0</v>
      </c>
      <c r="K635" s="97">
        <v>0</v>
      </c>
      <c r="L635" s="99">
        <f t="shared" si="1274"/>
        <v>3000</v>
      </c>
      <c r="M635" s="109"/>
    </row>
    <row r="636" spans="1:13" s="100" customFormat="1" ht="14.25">
      <c r="A636" s="95" t="s">
        <v>691</v>
      </c>
      <c r="B636" s="96" t="s">
        <v>671</v>
      </c>
      <c r="C636" s="97" t="s">
        <v>14</v>
      </c>
      <c r="D636" s="98">
        <v>500</v>
      </c>
      <c r="E636" s="98">
        <v>1272</v>
      </c>
      <c r="F636" s="97">
        <v>1258</v>
      </c>
      <c r="G636" s="97">
        <v>0</v>
      </c>
      <c r="H636" s="97">
        <v>0</v>
      </c>
      <c r="I636" s="99">
        <f t="shared" si="1272"/>
        <v>-7000</v>
      </c>
      <c r="J636" s="97">
        <v>0</v>
      </c>
      <c r="K636" s="97">
        <v>0</v>
      </c>
      <c r="L636" s="99">
        <f t="shared" si="1274"/>
        <v>-7000</v>
      </c>
      <c r="M636" s="109"/>
    </row>
    <row r="637" spans="1:13" s="100" customFormat="1" ht="14.25">
      <c r="A637" s="95"/>
      <c r="B637" s="96"/>
      <c r="C637" s="97"/>
      <c r="D637" s="98"/>
      <c r="E637" s="98"/>
      <c r="F637" s="97"/>
      <c r="G637" s="97"/>
      <c r="H637" s="97"/>
      <c r="I637" s="99"/>
      <c r="J637" s="97"/>
      <c r="K637" s="97"/>
      <c r="L637" s="99"/>
      <c r="M637" s="109"/>
    </row>
    <row r="638" spans="1:13" s="100" customFormat="1" ht="14.25">
      <c r="A638" s="124"/>
      <c r="B638" s="125"/>
      <c r="C638" s="125"/>
      <c r="D638" s="125"/>
      <c r="E638" s="125"/>
      <c r="F638" s="125"/>
      <c r="G638" s="126" t="s">
        <v>676</v>
      </c>
      <c r="H638" s="125"/>
      <c r="I638" s="127">
        <f>SUM(I569:I636)</f>
        <v>125450</v>
      </c>
      <c r="J638" s="128"/>
      <c r="K638" s="128"/>
      <c r="L638" s="127">
        <f>SUM(L569:L636)</f>
        <v>282350.00000000012</v>
      </c>
      <c r="M638" s="109"/>
    </row>
    <row r="639" spans="1:13" s="100" customFormat="1" ht="14.25">
      <c r="M639" s="109"/>
    </row>
    <row r="640" spans="1:13" s="100" customFormat="1" ht="14.25">
      <c r="A640" s="102"/>
      <c r="B640" s="103"/>
      <c r="C640" s="103"/>
      <c r="D640" s="104"/>
      <c r="E640" s="104"/>
      <c r="F640" s="130">
        <v>43497</v>
      </c>
      <c r="G640" s="103"/>
      <c r="H640" s="103"/>
      <c r="I640" s="105"/>
      <c r="J640" s="105"/>
      <c r="K640" s="105"/>
      <c r="L640" s="105"/>
      <c r="M640" s="109"/>
    </row>
    <row r="641" spans="1:16384" s="100" customFormat="1" ht="14.25">
      <c r="A641" s="95"/>
      <c r="B641" s="96"/>
      <c r="C641" s="97"/>
      <c r="D641" s="98"/>
      <c r="E641" s="98"/>
      <c r="F641" s="97"/>
      <c r="G641" s="97"/>
      <c r="H641" s="97"/>
      <c r="I641" s="99"/>
      <c r="J641" s="106" t="s">
        <v>732</v>
      </c>
      <c r="K641" s="103"/>
      <c r="L641" s="131">
        <v>0.84</v>
      </c>
      <c r="M641" s="107"/>
    </row>
    <row r="642" spans="1:16384" s="100" customFormat="1" ht="14.25">
      <c r="A642" s="95" t="s">
        <v>682</v>
      </c>
      <c r="B642" s="96" t="s">
        <v>679</v>
      </c>
      <c r="C642" s="97" t="s">
        <v>14</v>
      </c>
      <c r="D642" s="98">
        <v>4000</v>
      </c>
      <c r="E642" s="98">
        <v>97</v>
      </c>
      <c r="F642" s="97">
        <v>97.6</v>
      </c>
      <c r="G642" s="97">
        <v>0</v>
      </c>
      <c r="H642" s="97">
        <v>0</v>
      </c>
      <c r="I642" s="99">
        <f>SUM(F642-E642)*D642</f>
        <v>2399.9999999999773</v>
      </c>
      <c r="J642" s="97">
        <v>0</v>
      </c>
      <c r="K642" s="97">
        <v>0</v>
      </c>
      <c r="L642" s="99">
        <f t="shared" si="1274"/>
        <v>2399.9999999999773</v>
      </c>
      <c r="M642" s="107"/>
    </row>
    <row r="643" spans="1:16384" s="108" customFormat="1" ht="14.25">
      <c r="A643" s="95" t="s">
        <v>682</v>
      </c>
      <c r="B643" s="96" t="s">
        <v>680</v>
      </c>
      <c r="C643" s="97" t="s">
        <v>14</v>
      </c>
      <c r="D643" s="98">
        <v>2000</v>
      </c>
      <c r="E643" s="98">
        <v>229</v>
      </c>
      <c r="F643" s="97">
        <v>229</v>
      </c>
      <c r="G643" s="97">
        <v>0</v>
      </c>
      <c r="H643" s="97">
        <v>0</v>
      </c>
      <c r="I643" s="99">
        <f>SUM(F643-E643)*D643</f>
        <v>0</v>
      </c>
      <c r="J643" s="97">
        <v>0</v>
      </c>
      <c r="K643" s="97">
        <v>0</v>
      </c>
      <c r="L643" s="99">
        <f t="shared" si="1274"/>
        <v>0</v>
      </c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7"/>
      <c r="AV643" s="107"/>
      <c r="AW643" s="107"/>
      <c r="AX643" s="107"/>
      <c r="AY643" s="107"/>
      <c r="AZ643" s="107"/>
      <c r="BA643" s="107"/>
      <c r="BB643" s="107"/>
      <c r="BC643" s="107"/>
      <c r="BD643" s="107"/>
      <c r="BE643" s="107"/>
      <c r="BF643" s="107"/>
      <c r="BG643" s="107"/>
      <c r="BH643" s="107"/>
      <c r="BI643" s="107"/>
      <c r="BJ643" s="107"/>
      <c r="BK643" s="107"/>
      <c r="BL643" s="107"/>
      <c r="BM643" s="107"/>
      <c r="BN643" s="107"/>
      <c r="BO643" s="107"/>
      <c r="BP643" s="107"/>
      <c r="BQ643" s="107"/>
      <c r="BR643" s="107"/>
      <c r="BS643" s="107"/>
      <c r="BT643" s="107"/>
      <c r="BU643" s="107"/>
      <c r="BV643" s="107"/>
      <c r="BW643" s="107"/>
      <c r="BX643" s="107"/>
      <c r="BY643" s="107"/>
      <c r="BZ643" s="107"/>
      <c r="CA643" s="107"/>
      <c r="CB643" s="107"/>
      <c r="CC643" s="107"/>
      <c r="CD643" s="107"/>
      <c r="CE643" s="107"/>
      <c r="CF643" s="107"/>
      <c r="CG643" s="107"/>
      <c r="CH643" s="107"/>
      <c r="CI643" s="107"/>
      <c r="CJ643" s="107"/>
      <c r="CK643" s="107"/>
      <c r="CL643" s="107"/>
      <c r="CM643" s="107"/>
      <c r="CN643" s="107"/>
      <c r="CO643" s="107"/>
      <c r="CP643" s="107"/>
      <c r="CQ643" s="107"/>
      <c r="CR643" s="107"/>
      <c r="CS643" s="107"/>
      <c r="CT643" s="107"/>
      <c r="CU643" s="107"/>
      <c r="CV643" s="107"/>
      <c r="CW643" s="107"/>
      <c r="CX643" s="107"/>
      <c r="CY643" s="107"/>
      <c r="CZ643" s="107"/>
      <c r="DA643" s="107"/>
      <c r="DB643" s="107"/>
      <c r="DC643" s="107"/>
      <c r="DD643" s="107"/>
      <c r="DE643" s="107"/>
      <c r="DF643" s="107"/>
      <c r="DG643" s="107"/>
      <c r="DH643" s="107"/>
      <c r="DI643" s="107"/>
      <c r="DJ643" s="107"/>
      <c r="DK643" s="107"/>
      <c r="DL643" s="107"/>
      <c r="DM643" s="107"/>
      <c r="DN643" s="107"/>
      <c r="DO643" s="107"/>
      <c r="DP643" s="107"/>
      <c r="DQ643" s="107"/>
      <c r="DR643" s="107"/>
      <c r="DS643" s="107"/>
      <c r="DT643" s="107"/>
      <c r="DU643" s="107"/>
      <c r="DV643" s="107"/>
      <c r="DW643" s="107"/>
      <c r="DX643" s="107"/>
      <c r="DY643" s="107"/>
      <c r="DZ643" s="107"/>
      <c r="EA643" s="107"/>
      <c r="EB643" s="107"/>
      <c r="EC643" s="107"/>
      <c r="ED643" s="107"/>
      <c r="EE643" s="107"/>
      <c r="EF643" s="107"/>
      <c r="EG643" s="107"/>
      <c r="EH643" s="107"/>
      <c r="EI643" s="107"/>
      <c r="EJ643" s="107"/>
      <c r="EK643" s="107"/>
      <c r="EL643" s="107"/>
      <c r="EM643" s="107"/>
      <c r="EN643" s="107"/>
      <c r="EO643" s="107"/>
      <c r="EP643" s="107"/>
      <c r="EQ643" s="107"/>
      <c r="ER643" s="107"/>
      <c r="ES643" s="107"/>
      <c r="ET643" s="107"/>
      <c r="EU643" s="107"/>
      <c r="EV643" s="107"/>
      <c r="EW643" s="107"/>
      <c r="EX643" s="107"/>
      <c r="EY643" s="107"/>
      <c r="EZ643" s="107"/>
      <c r="FA643" s="107"/>
      <c r="FB643" s="107"/>
      <c r="FC643" s="107"/>
      <c r="FD643" s="107"/>
      <c r="FE643" s="107"/>
      <c r="FF643" s="107"/>
      <c r="FG643" s="107"/>
      <c r="FH643" s="107"/>
      <c r="FI643" s="107"/>
      <c r="FJ643" s="107"/>
      <c r="FK643" s="107"/>
      <c r="FL643" s="107"/>
      <c r="FM643" s="107"/>
      <c r="FN643" s="107"/>
      <c r="FO643" s="107"/>
      <c r="FP643" s="107"/>
      <c r="FQ643" s="107"/>
      <c r="FR643" s="107"/>
      <c r="FS643" s="107"/>
      <c r="FT643" s="107"/>
      <c r="FU643" s="107"/>
      <c r="FV643" s="107"/>
      <c r="FW643" s="107"/>
      <c r="FX643" s="107"/>
      <c r="FY643" s="107"/>
      <c r="FZ643" s="107"/>
      <c r="GA643" s="107"/>
      <c r="GB643" s="107"/>
      <c r="GC643" s="107"/>
      <c r="GD643" s="107"/>
      <c r="GE643" s="107"/>
      <c r="GF643" s="107"/>
      <c r="GG643" s="107"/>
      <c r="GH643" s="107"/>
      <c r="GI643" s="107"/>
      <c r="GJ643" s="107"/>
      <c r="GK643" s="107"/>
      <c r="GL643" s="107"/>
      <c r="GM643" s="107"/>
      <c r="GN643" s="107"/>
      <c r="GO643" s="107"/>
      <c r="GP643" s="107"/>
      <c r="GQ643" s="107"/>
      <c r="GR643" s="107"/>
      <c r="GS643" s="107"/>
      <c r="GT643" s="107"/>
      <c r="GU643" s="107"/>
      <c r="GV643" s="107"/>
      <c r="GW643" s="107"/>
      <c r="GX643" s="107"/>
      <c r="GY643" s="107"/>
      <c r="GZ643" s="107"/>
      <c r="HA643" s="107"/>
      <c r="HB643" s="107"/>
      <c r="HC643" s="107"/>
      <c r="HD643" s="107"/>
      <c r="HE643" s="107"/>
      <c r="HF643" s="107"/>
      <c r="HG643" s="107"/>
      <c r="HH643" s="107"/>
      <c r="HI643" s="107"/>
      <c r="HJ643" s="107"/>
      <c r="HK643" s="107"/>
      <c r="HL643" s="107"/>
      <c r="HM643" s="107"/>
      <c r="HN643" s="107"/>
      <c r="HO643" s="107"/>
      <c r="HP643" s="107"/>
      <c r="HQ643" s="107"/>
      <c r="HR643" s="107"/>
      <c r="HS643" s="107"/>
      <c r="HT643" s="107"/>
      <c r="HU643" s="107"/>
      <c r="HV643" s="107"/>
      <c r="HW643" s="107"/>
      <c r="HX643" s="107"/>
      <c r="HY643" s="107"/>
      <c r="HZ643" s="107"/>
      <c r="IA643" s="107"/>
      <c r="IB643" s="107"/>
      <c r="IC643" s="107"/>
      <c r="ID643" s="107"/>
      <c r="IE643" s="107"/>
      <c r="IF643" s="107"/>
      <c r="IG643" s="107"/>
      <c r="IH643" s="107"/>
      <c r="II643" s="107"/>
      <c r="IJ643" s="107"/>
      <c r="IK643" s="107"/>
      <c r="IL643" s="107"/>
      <c r="IM643" s="107"/>
      <c r="IN643" s="107"/>
      <c r="IO643" s="107"/>
      <c r="IP643" s="107"/>
      <c r="IQ643" s="107"/>
      <c r="IR643" s="107"/>
      <c r="IS643" s="107"/>
      <c r="IT643" s="107"/>
      <c r="IU643" s="107"/>
      <c r="IV643" s="107"/>
      <c r="IW643" s="107"/>
      <c r="IX643" s="107"/>
      <c r="IY643" s="107"/>
      <c r="IZ643" s="107"/>
      <c r="JA643" s="107"/>
      <c r="JB643" s="107"/>
      <c r="JC643" s="107"/>
      <c r="JD643" s="107"/>
      <c r="JE643" s="107"/>
      <c r="JF643" s="107"/>
      <c r="JG643" s="107"/>
      <c r="JH643" s="107"/>
      <c r="JI643" s="107"/>
      <c r="JJ643" s="107"/>
      <c r="JK643" s="107"/>
      <c r="JL643" s="107"/>
      <c r="JM643" s="107"/>
      <c r="JN643" s="107"/>
      <c r="JO643" s="107"/>
      <c r="JP643" s="107"/>
      <c r="JQ643" s="107"/>
      <c r="JR643" s="107"/>
      <c r="JS643" s="107"/>
      <c r="JT643" s="107"/>
      <c r="JU643" s="107"/>
      <c r="JV643" s="107"/>
      <c r="JW643" s="107"/>
      <c r="JX643" s="107"/>
      <c r="JY643" s="107"/>
      <c r="JZ643" s="107"/>
      <c r="KA643" s="107"/>
      <c r="KB643" s="107"/>
      <c r="KC643" s="107"/>
      <c r="KD643" s="107"/>
      <c r="KE643" s="107"/>
      <c r="KF643" s="107"/>
      <c r="KG643" s="107"/>
      <c r="KH643" s="107"/>
      <c r="KI643" s="107"/>
      <c r="KJ643" s="107"/>
      <c r="KK643" s="107"/>
      <c r="KL643" s="107"/>
      <c r="KM643" s="107"/>
      <c r="KN643" s="107"/>
      <c r="KO643" s="107"/>
      <c r="KP643" s="107"/>
      <c r="KQ643" s="107"/>
      <c r="KR643" s="107"/>
      <c r="KS643" s="107"/>
      <c r="KT643" s="107"/>
      <c r="KU643" s="107"/>
      <c r="KV643" s="107"/>
      <c r="KW643" s="107"/>
      <c r="KX643" s="107"/>
      <c r="KY643" s="107"/>
      <c r="KZ643" s="107"/>
      <c r="LA643" s="107"/>
      <c r="LB643" s="107"/>
      <c r="LC643" s="107"/>
      <c r="LD643" s="107"/>
      <c r="LE643" s="107"/>
      <c r="LF643" s="107"/>
      <c r="LG643" s="107"/>
      <c r="LH643" s="107"/>
      <c r="LI643" s="107"/>
      <c r="LJ643" s="107"/>
      <c r="LK643" s="107"/>
      <c r="LL643" s="107"/>
      <c r="LM643" s="107"/>
      <c r="LN643" s="107"/>
      <c r="LO643" s="107"/>
      <c r="LP643" s="107"/>
      <c r="LQ643" s="107"/>
      <c r="LR643" s="107"/>
      <c r="LS643" s="107"/>
      <c r="LT643" s="107"/>
      <c r="LU643" s="107"/>
      <c r="LV643" s="107"/>
      <c r="LW643" s="107"/>
      <c r="LX643" s="107"/>
      <c r="LY643" s="107"/>
      <c r="LZ643" s="107"/>
      <c r="MA643" s="107"/>
      <c r="MB643" s="107"/>
      <c r="MC643" s="107"/>
      <c r="MD643" s="107"/>
      <c r="ME643" s="107"/>
      <c r="MF643" s="107"/>
      <c r="MG643" s="107"/>
      <c r="MH643" s="107"/>
      <c r="MI643" s="107"/>
      <c r="MJ643" s="107"/>
      <c r="MK643" s="107"/>
      <c r="ML643" s="107"/>
      <c r="MM643" s="107"/>
      <c r="MN643" s="107"/>
      <c r="MO643" s="107"/>
      <c r="MP643" s="107"/>
      <c r="MQ643" s="107"/>
      <c r="MR643" s="107"/>
      <c r="MS643" s="107"/>
      <c r="MT643" s="107"/>
      <c r="MU643" s="107"/>
      <c r="MV643" s="107"/>
      <c r="MW643" s="107"/>
      <c r="MX643" s="107"/>
      <c r="MY643" s="107"/>
      <c r="MZ643" s="107"/>
      <c r="NA643" s="107"/>
      <c r="NB643" s="107"/>
      <c r="NC643" s="107"/>
      <c r="ND643" s="107"/>
      <c r="NE643" s="107"/>
      <c r="NF643" s="107"/>
      <c r="NG643" s="107"/>
      <c r="NH643" s="107"/>
      <c r="NI643" s="107"/>
      <c r="NJ643" s="107"/>
      <c r="NK643" s="107"/>
      <c r="NL643" s="107"/>
      <c r="NM643" s="107"/>
      <c r="NN643" s="107"/>
      <c r="NO643" s="107"/>
      <c r="NP643" s="107"/>
      <c r="NQ643" s="107"/>
      <c r="NR643" s="107"/>
      <c r="NS643" s="107"/>
      <c r="NT643" s="107"/>
      <c r="NU643" s="107"/>
      <c r="NV643" s="107"/>
      <c r="NW643" s="107"/>
      <c r="NX643" s="107"/>
      <c r="NY643" s="107"/>
      <c r="NZ643" s="107"/>
      <c r="OA643" s="107"/>
      <c r="OB643" s="107"/>
      <c r="OC643" s="107"/>
      <c r="OD643" s="107"/>
      <c r="OE643" s="107"/>
      <c r="OF643" s="107"/>
      <c r="OG643" s="107"/>
      <c r="OH643" s="107"/>
      <c r="OI643" s="107"/>
      <c r="OJ643" s="107"/>
      <c r="OK643" s="107"/>
      <c r="OL643" s="107"/>
      <c r="OM643" s="107"/>
      <c r="ON643" s="107"/>
      <c r="OO643" s="107"/>
      <c r="OP643" s="107"/>
      <c r="OQ643" s="107"/>
      <c r="OR643" s="107"/>
      <c r="OS643" s="107"/>
      <c r="OT643" s="107"/>
      <c r="OU643" s="107"/>
      <c r="OV643" s="107"/>
      <c r="OW643" s="107"/>
      <c r="OX643" s="107"/>
      <c r="OY643" s="107"/>
      <c r="OZ643" s="107"/>
      <c r="PA643" s="107"/>
      <c r="PB643" s="107"/>
      <c r="PC643" s="107"/>
      <c r="PD643" s="107"/>
      <c r="PE643" s="107"/>
      <c r="PF643" s="107"/>
      <c r="PG643" s="107"/>
      <c r="PH643" s="107"/>
      <c r="PI643" s="107"/>
      <c r="PJ643" s="107"/>
      <c r="PK643" s="107"/>
      <c r="PL643" s="107"/>
      <c r="PM643" s="107"/>
      <c r="PN643" s="107"/>
      <c r="PO643" s="107"/>
      <c r="PP643" s="107"/>
      <c r="PQ643" s="107"/>
      <c r="PR643" s="107"/>
      <c r="PS643" s="107"/>
      <c r="PT643" s="107"/>
      <c r="PU643" s="107"/>
      <c r="PV643" s="107"/>
      <c r="PW643" s="107"/>
      <c r="PX643" s="107"/>
      <c r="PY643" s="107"/>
      <c r="PZ643" s="107"/>
      <c r="QA643" s="107"/>
      <c r="QB643" s="107"/>
      <c r="QC643" s="107"/>
      <c r="QD643" s="107"/>
      <c r="QE643" s="107"/>
      <c r="QF643" s="107"/>
      <c r="QG643" s="107"/>
      <c r="QH643" s="107"/>
      <c r="QI643" s="107"/>
      <c r="QJ643" s="107"/>
      <c r="QK643" s="107"/>
      <c r="QL643" s="107"/>
      <c r="QM643" s="107"/>
      <c r="QN643" s="107"/>
      <c r="QO643" s="107"/>
      <c r="QP643" s="107"/>
      <c r="QQ643" s="107"/>
      <c r="QR643" s="107"/>
      <c r="QS643" s="107"/>
      <c r="QT643" s="107"/>
      <c r="QU643" s="107"/>
      <c r="QV643" s="107"/>
      <c r="QW643" s="107"/>
      <c r="QX643" s="107"/>
      <c r="QY643" s="107"/>
      <c r="QZ643" s="107"/>
      <c r="RA643" s="107"/>
      <c r="RB643" s="107"/>
      <c r="RC643" s="107"/>
      <c r="RD643" s="107"/>
      <c r="RE643" s="107"/>
      <c r="RF643" s="107"/>
      <c r="RG643" s="107"/>
      <c r="RH643" s="107"/>
      <c r="RI643" s="107"/>
      <c r="RJ643" s="107"/>
      <c r="RK643" s="107"/>
      <c r="RL643" s="107"/>
      <c r="RM643" s="107"/>
      <c r="RN643" s="107"/>
      <c r="RO643" s="107"/>
      <c r="RP643" s="107"/>
      <c r="RQ643" s="107"/>
      <c r="RR643" s="107"/>
      <c r="RS643" s="107"/>
      <c r="RT643" s="107"/>
      <c r="RU643" s="107"/>
      <c r="RV643" s="107"/>
      <c r="RW643" s="107"/>
      <c r="RX643" s="107"/>
      <c r="RY643" s="107"/>
      <c r="RZ643" s="107"/>
      <c r="SA643" s="107"/>
      <c r="SB643" s="107"/>
      <c r="SC643" s="107"/>
      <c r="SD643" s="107"/>
      <c r="SE643" s="107"/>
      <c r="SF643" s="107"/>
      <c r="SG643" s="107"/>
      <c r="SH643" s="107"/>
      <c r="SI643" s="107"/>
      <c r="SJ643" s="107"/>
      <c r="SK643" s="107"/>
      <c r="SL643" s="107"/>
      <c r="SM643" s="107"/>
      <c r="SN643" s="107"/>
      <c r="SO643" s="107"/>
      <c r="SP643" s="107"/>
      <c r="SQ643" s="107"/>
      <c r="SR643" s="107"/>
      <c r="SS643" s="107"/>
      <c r="ST643" s="107"/>
      <c r="SU643" s="107"/>
      <c r="SV643" s="107"/>
      <c r="SW643" s="107"/>
      <c r="SX643" s="107"/>
      <c r="SY643" s="107"/>
      <c r="SZ643" s="107"/>
      <c r="TA643" s="107"/>
      <c r="TB643" s="107"/>
      <c r="TC643" s="107"/>
      <c r="TD643" s="107"/>
      <c r="TE643" s="107"/>
      <c r="TF643" s="107"/>
      <c r="TG643" s="107"/>
      <c r="TH643" s="107"/>
      <c r="TI643" s="107"/>
      <c r="TJ643" s="107"/>
      <c r="TK643" s="107"/>
      <c r="TL643" s="107"/>
      <c r="TM643" s="107"/>
      <c r="TN643" s="107"/>
      <c r="TO643" s="107"/>
      <c r="TP643" s="107"/>
      <c r="TQ643" s="107"/>
      <c r="TR643" s="107"/>
      <c r="TS643" s="107"/>
      <c r="TT643" s="107"/>
      <c r="TU643" s="107"/>
      <c r="TV643" s="107"/>
      <c r="TW643" s="107"/>
      <c r="TX643" s="107"/>
      <c r="TY643" s="107"/>
      <c r="TZ643" s="107"/>
      <c r="UA643" s="107"/>
      <c r="UB643" s="107"/>
      <c r="UC643" s="107"/>
      <c r="UD643" s="107"/>
      <c r="UE643" s="107"/>
      <c r="UF643" s="107"/>
      <c r="UG643" s="107"/>
      <c r="UH643" s="107"/>
      <c r="UI643" s="107"/>
      <c r="UJ643" s="107"/>
      <c r="UK643" s="107"/>
      <c r="UL643" s="107"/>
      <c r="UM643" s="107"/>
      <c r="UN643" s="107"/>
      <c r="UO643" s="107"/>
      <c r="UP643" s="107"/>
      <c r="UQ643" s="107"/>
      <c r="UR643" s="107"/>
      <c r="US643" s="107"/>
      <c r="UT643" s="107"/>
      <c r="UU643" s="107"/>
      <c r="UV643" s="107"/>
      <c r="UW643" s="107"/>
      <c r="UX643" s="107"/>
      <c r="UY643" s="107"/>
      <c r="UZ643" s="107"/>
      <c r="VA643" s="107"/>
      <c r="VB643" s="107"/>
      <c r="VC643" s="107"/>
      <c r="VD643" s="107"/>
      <c r="VE643" s="107"/>
      <c r="VF643" s="107"/>
      <c r="VG643" s="107"/>
      <c r="VH643" s="107"/>
      <c r="VI643" s="107"/>
      <c r="VJ643" s="107"/>
      <c r="VK643" s="107"/>
      <c r="VL643" s="107"/>
      <c r="VM643" s="107"/>
      <c r="VN643" s="107"/>
      <c r="VO643" s="107"/>
      <c r="VP643" s="107"/>
      <c r="VQ643" s="107"/>
      <c r="VR643" s="107"/>
      <c r="VS643" s="107"/>
      <c r="VT643" s="107"/>
      <c r="VU643" s="107"/>
      <c r="VV643" s="107"/>
      <c r="VW643" s="107"/>
      <c r="VX643" s="107"/>
      <c r="VY643" s="107"/>
      <c r="VZ643" s="107"/>
      <c r="WA643" s="107"/>
      <c r="WB643" s="107"/>
      <c r="WC643" s="107"/>
      <c r="WD643" s="107"/>
      <c r="WE643" s="107"/>
      <c r="WF643" s="107"/>
      <c r="WG643" s="107"/>
      <c r="WH643" s="107"/>
      <c r="WI643" s="107"/>
      <c r="WJ643" s="107"/>
      <c r="WK643" s="107"/>
      <c r="WL643" s="107"/>
      <c r="WM643" s="107"/>
      <c r="WN643" s="107"/>
      <c r="WO643" s="107"/>
      <c r="WP643" s="107"/>
      <c r="WQ643" s="107"/>
      <c r="WR643" s="107"/>
      <c r="WS643" s="107"/>
      <c r="WT643" s="107"/>
      <c r="WU643" s="107"/>
      <c r="WV643" s="107"/>
      <c r="WW643" s="107"/>
      <c r="WX643" s="107"/>
      <c r="WY643" s="107"/>
      <c r="WZ643" s="107"/>
      <c r="XA643" s="107"/>
      <c r="XB643" s="107"/>
      <c r="XC643" s="107"/>
      <c r="XD643" s="107"/>
      <c r="XE643" s="107"/>
      <c r="XF643" s="107"/>
      <c r="XG643" s="107"/>
      <c r="XH643" s="107"/>
      <c r="XI643" s="107"/>
      <c r="XJ643" s="107"/>
      <c r="XK643" s="107"/>
      <c r="XL643" s="107"/>
      <c r="XM643" s="107"/>
      <c r="XN643" s="107"/>
      <c r="XO643" s="107"/>
      <c r="XP643" s="107"/>
      <c r="XQ643" s="107"/>
      <c r="XR643" s="107"/>
      <c r="XS643" s="107"/>
      <c r="XT643" s="107"/>
      <c r="XU643" s="107"/>
      <c r="XV643" s="107"/>
      <c r="XW643" s="107"/>
      <c r="XX643" s="107"/>
      <c r="XY643" s="107"/>
      <c r="XZ643" s="107"/>
      <c r="YA643" s="107"/>
      <c r="YB643" s="107"/>
      <c r="YC643" s="107"/>
      <c r="YD643" s="107"/>
      <c r="YE643" s="107"/>
      <c r="YF643" s="107"/>
      <c r="YG643" s="107"/>
      <c r="YH643" s="107"/>
      <c r="YI643" s="107"/>
      <c r="YJ643" s="107"/>
      <c r="YK643" s="107"/>
      <c r="YL643" s="107"/>
      <c r="YM643" s="107"/>
      <c r="YN643" s="107"/>
      <c r="YO643" s="107"/>
      <c r="YP643" s="107"/>
      <c r="YQ643" s="107"/>
      <c r="YR643" s="107"/>
      <c r="YS643" s="107"/>
      <c r="YT643" s="107"/>
      <c r="YU643" s="107"/>
      <c r="YV643" s="107"/>
      <c r="YW643" s="107"/>
      <c r="YX643" s="107"/>
      <c r="YY643" s="107"/>
      <c r="YZ643" s="107"/>
      <c r="ZA643" s="107"/>
      <c r="ZB643" s="107"/>
      <c r="ZC643" s="107"/>
      <c r="ZD643" s="107"/>
      <c r="ZE643" s="107"/>
      <c r="ZF643" s="107"/>
      <c r="ZG643" s="107"/>
      <c r="ZH643" s="107"/>
      <c r="ZI643" s="107"/>
      <c r="ZJ643" s="107"/>
      <c r="ZK643" s="107"/>
      <c r="ZL643" s="107"/>
      <c r="ZM643" s="107"/>
      <c r="ZN643" s="107"/>
      <c r="ZO643" s="107"/>
      <c r="ZP643" s="107"/>
      <c r="ZQ643" s="107"/>
      <c r="ZR643" s="107"/>
      <c r="ZS643" s="107"/>
      <c r="ZT643" s="107"/>
      <c r="ZU643" s="107"/>
      <c r="ZV643" s="107"/>
      <c r="ZW643" s="107"/>
      <c r="ZX643" s="107"/>
      <c r="ZY643" s="107"/>
      <c r="ZZ643" s="107"/>
      <c r="AAA643" s="107"/>
      <c r="AAB643" s="107"/>
      <c r="AAC643" s="107"/>
      <c r="AAD643" s="107"/>
      <c r="AAE643" s="107"/>
      <c r="AAF643" s="107"/>
      <c r="AAG643" s="107"/>
      <c r="AAH643" s="107"/>
      <c r="AAI643" s="107"/>
      <c r="AAJ643" s="107"/>
      <c r="AAK643" s="107"/>
      <c r="AAL643" s="107"/>
      <c r="AAM643" s="107"/>
      <c r="AAN643" s="107"/>
      <c r="AAO643" s="107"/>
      <c r="AAP643" s="107"/>
      <c r="AAQ643" s="107"/>
      <c r="AAR643" s="107"/>
      <c r="AAS643" s="107"/>
      <c r="AAT643" s="107"/>
      <c r="AAU643" s="107"/>
      <c r="AAV643" s="107"/>
      <c r="AAW643" s="107"/>
      <c r="AAX643" s="107"/>
      <c r="AAY643" s="107"/>
      <c r="AAZ643" s="107"/>
      <c r="ABA643" s="107"/>
      <c r="ABB643" s="107"/>
      <c r="ABC643" s="107"/>
      <c r="ABD643" s="107"/>
      <c r="ABE643" s="107"/>
      <c r="ABF643" s="107"/>
      <c r="ABG643" s="107"/>
      <c r="ABH643" s="107"/>
      <c r="ABI643" s="107"/>
      <c r="ABJ643" s="107"/>
      <c r="ABK643" s="107"/>
      <c r="ABL643" s="107"/>
      <c r="ABM643" s="107"/>
      <c r="ABN643" s="107"/>
      <c r="ABO643" s="107"/>
      <c r="ABP643" s="107"/>
      <c r="ABQ643" s="107"/>
      <c r="ABR643" s="107"/>
      <c r="ABS643" s="107"/>
      <c r="ABT643" s="107"/>
      <c r="ABU643" s="107"/>
      <c r="ABV643" s="107"/>
      <c r="ABW643" s="107"/>
      <c r="ABX643" s="107"/>
      <c r="ABY643" s="107"/>
      <c r="ABZ643" s="107"/>
      <c r="ACA643" s="107"/>
      <c r="ACB643" s="107"/>
      <c r="ACC643" s="107"/>
      <c r="ACD643" s="107"/>
      <c r="ACE643" s="107"/>
      <c r="ACF643" s="107"/>
      <c r="ACG643" s="107"/>
      <c r="ACH643" s="107"/>
      <c r="ACI643" s="107"/>
      <c r="ACJ643" s="107"/>
      <c r="ACK643" s="107"/>
      <c r="ACL643" s="107"/>
      <c r="ACM643" s="107"/>
      <c r="ACN643" s="107"/>
      <c r="ACO643" s="107"/>
      <c r="ACP643" s="107"/>
      <c r="ACQ643" s="107"/>
      <c r="ACR643" s="107"/>
      <c r="ACS643" s="107"/>
      <c r="ACT643" s="107"/>
      <c r="ACU643" s="107"/>
      <c r="ACV643" s="107"/>
      <c r="ACW643" s="107"/>
      <c r="ACX643" s="107"/>
      <c r="ACY643" s="107"/>
      <c r="ACZ643" s="107"/>
      <c r="ADA643" s="107"/>
      <c r="ADB643" s="107"/>
      <c r="ADC643" s="107"/>
      <c r="ADD643" s="107"/>
      <c r="ADE643" s="107"/>
      <c r="ADF643" s="107"/>
      <c r="ADG643" s="107"/>
      <c r="ADH643" s="107"/>
      <c r="ADI643" s="107"/>
      <c r="ADJ643" s="107"/>
      <c r="ADK643" s="107"/>
      <c r="ADL643" s="107"/>
      <c r="ADM643" s="107"/>
      <c r="ADN643" s="107"/>
      <c r="ADO643" s="107"/>
      <c r="ADP643" s="107"/>
      <c r="ADQ643" s="107"/>
      <c r="ADR643" s="107"/>
      <c r="ADS643" s="107"/>
      <c r="ADT643" s="107"/>
      <c r="ADU643" s="107"/>
      <c r="ADV643" s="107"/>
      <c r="ADW643" s="107"/>
      <c r="ADX643" s="107"/>
      <c r="ADY643" s="107"/>
      <c r="ADZ643" s="107"/>
      <c r="AEA643" s="107"/>
      <c r="AEB643" s="107"/>
      <c r="AEC643" s="107"/>
      <c r="AED643" s="107"/>
      <c r="AEE643" s="107"/>
      <c r="AEF643" s="107"/>
      <c r="AEG643" s="107"/>
      <c r="AEH643" s="107"/>
      <c r="AEI643" s="107"/>
      <c r="AEJ643" s="107"/>
      <c r="AEK643" s="107"/>
      <c r="AEL643" s="107"/>
      <c r="AEM643" s="107"/>
      <c r="AEN643" s="107"/>
      <c r="AEO643" s="107"/>
      <c r="AEP643" s="107"/>
      <c r="AEQ643" s="107"/>
      <c r="AER643" s="107"/>
      <c r="AES643" s="107"/>
      <c r="AET643" s="107"/>
      <c r="AEU643" s="107"/>
      <c r="AEV643" s="107"/>
      <c r="AEW643" s="107"/>
      <c r="AEX643" s="107"/>
      <c r="AEY643" s="107"/>
      <c r="AEZ643" s="107"/>
      <c r="AFA643" s="107"/>
      <c r="AFB643" s="107"/>
      <c r="AFC643" s="107"/>
      <c r="AFD643" s="107"/>
      <c r="AFE643" s="107"/>
      <c r="AFF643" s="107"/>
      <c r="AFG643" s="107"/>
      <c r="AFH643" s="107"/>
      <c r="AFI643" s="107"/>
      <c r="AFJ643" s="107"/>
      <c r="AFK643" s="107"/>
      <c r="AFL643" s="107"/>
      <c r="AFM643" s="107"/>
      <c r="AFN643" s="107"/>
      <c r="AFO643" s="107"/>
      <c r="AFP643" s="107"/>
      <c r="AFQ643" s="107"/>
      <c r="AFR643" s="107"/>
      <c r="AFS643" s="107"/>
      <c r="AFT643" s="107"/>
      <c r="AFU643" s="107"/>
      <c r="AFV643" s="107"/>
      <c r="AFW643" s="107"/>
      <c r="AFX643" s="107"/>
      <c r="AFY643" s="107"/>
      <c r="AFZ643" s="107"/>
      <c r="AGA643" s="107"/>
      <c r="AGB643" s="107"/>
      <c r="AGC643" s="107"/>
      <c r="AGD643" s="107"/>
      <c r="AGE643" s="107"/>
      <c r="AGF643" s="107"/>
      <c r="AGG643" s="107"/>
      <c r="AGH643" s="107"/>
      <c r="AGI643" s="107"/>
      <c r="AGJ643" s="107"/>
      <c r="AGK643" s="107"/>
      <c r="AGL643" s="107"/>
      <c r="AGM643" s="107"/>
      <c r="AGN643" s="107"/>
      <c r="AGO643" s="107"/>
      <c r="AGP643" s="107"/>
      <c r="AGQ643" s="107"/>
      <c r="AGR643" s="107"/>
      <c r="AGS643" s="107"/>
      <c r="AGT643" s="107"/>
      <c r="AGU643" s="107"/>
      <c r="AGV643" s="107"/>
      <c r="AGW643" s="107"/>
      <c r="AGX643" s="107"/>
      <c r="AGY643" s="107"/>
      <c r="AGZ643" s="107"/>
      <c r="AHA643" s="107"/>
      <c r="AHB643" s="107"/>
      <c r="AHC643" s="107"/>
      <c r="AHD643" s="107"/>
      <c r="AHE643" s="107"/>
      <c r="AHF643" s="107"/>
      <c r="AHG643" s="107"/>
      <c r="AHH643" s="107"/>
      <c r="AHI643" s="107"/>
      <c r="AHJ643" s="107"/>
      <c r="AHK643" s="107"/>
      <c r="AHL643" s="107"/>
      <c r="AHM643" s="107"/>
      <c r="AHN643" s="107"/>
      <c r="AHO643" s="107"/>
      <c r="AHP643" s="107"/>
      <c r="AHQ643" s="107"/>
      <c r="AHR643" s="107"/>
      <c r="AHS643" s="107"/>
      <c r="AHT643" s="107"/>
      <c r="AHU643" s="107"/>
      <c r="AHV643" s="107"/>
      <c r="AHW643" s="107"/>
      <c r="AHX643" s="107"/>
      <c r="AHY643" s="107"/>
      <c r="AHZ643" s="107"/>
      <c r="AIA643" s="107"/>
      <c r="AIB643" s="107"/>
      <c r="AIC643" s="107"/>
      <c r="AID643" s="107"/>
      <c r="AIE643" s="107"/>
      <c r="AIF643" s="107"/>
      <c r="AIG643" s="107"/>
      <c r="AIH643" s="107"/>
      <c r="AII643" s="107"/>
      <c r="AIJ643" s="107"/>
      <c r="AIK643" s="107"/>
      <c r="AIL643" s="107"/>
      <c r="AIM643" s="107"/>
      <c r="AIN643" s="107"/>
      <c r="AIO643" s="107"/>
      <c r="AIP643" s="107"/>
      <c r="AIQ643" s="107"/>
      <c r="AIR643" s="107"/>
      <c r="AIS643" s="107"/>
      <c r="AIT643" s="107"/>
      <c r="AIU643" s="107"/>
      <c r="AIV643" s="107"/>
      <c r="AIW643" s="107"/>
      <c r="AIX643" s="107"/>
      <c r="AIY643" s="107"/>
      <c r="AIZ643" s="107"/>
      <c r="AJA643" s="107"/>
      <c r="AJB643" s="107"/>
      <c r="AJC643" s="107"/>
      <c r="AJD643" s="107"/>
      <c r="AJE643" s="107"/>
      <c r="AJF643" s="107"/>
      <c r="AJG643" s="107"/>
      <c r="AJH643" s="107"/>
      <c r="AJI643" s="107"/>
      <c r="AJJ643" s="107"/>
      <c r="AJK643" s="107"/>
      <c r="AJL643" s="107"/>
      <c r="AJM643" s="107"/>
      <c r="AJN643" s="107"/>
      <c r="AJO643" s="107"/>
      <c r="AJP643" s="107"/>
      <c r="AJQ643" s="107"/>
      <c r="AJR643" s="107"/>
      <c r="AJS643" s="107"/>
      <c r="AJT643" s="107"/>
      <c r="AJU643" s="107"/>
      <c r="AJV643" s="107"/>
      <c r="AJW643" s="107"/>
      <c r="AJX643" s="107"/>
      <c r="AJY643" s="107"/>
      <c r="AJZ643" s="107"/>
      <c r="AKA643" s="107"/>
      <c r="AKB643" s="107"/>
      <c r="AKC643" s="107"/>
      <c r="AKD643" s="107"/>
      <c r="AKE643" s="107"/>
      <c r="AKF643" s="107"/>
      <c r="AKG643" s="107"/>
      <c r="AKH643" s="107"/>
      <c r="AKI643" s="107"/>
      <c r="AKJ643" s="107"/>
      <c r="AKK643" s="107"/>
      <c r="AKL643" s="107"/>
      <c r="AKM643" s="107"/>
      <c r="AKN643" s="107"/>
      <c r="AKO643" s="107"/>
      <c r="AKP643" s="107"/>
      <c r="AKQ643" s="107"/>
      <c r="AKR643" s="107"/>
      <c r="AKS643" s="107"/>
      <c r="AKT643" s="107"/>
      <c r="AKU643" s="107"/>
      <c r="AKV643" s="107"/>
      <c r="AKW643" s="107"/>
      <c r="AKX643" s="107"/>
      <c r="AKY643" s="107"/>
      <c r="AKZ643" s="107"/>
      <c r="ALA643" s="107"/>
      <c r="ALB643" s="107"/>
      <c r="ALC643" s="107"/>
      <c r="ALD643" s="107"/>
      <c r="ALE643" s="107"/>
      <c r="ALF643" s="107"/>
      <c r="ALG643" s="107"/>
      <c r="ALH643" s="107"/>
      <c r="ALI643" s="107"/>
      <c r="ALJ643" s="107"/>
      <c r="ALK643" s="107"/>
      <c r="ALL643" s="107"/>
      <c r="ALM643" s="107"/>
      <c r="ALN643" s="107"/>
      <c r="ALO643" s="107"/>
      <c r="ALP643" s="107"/>
      <c r="ALQ643" s="107"/>
      <c r="ALR643" s="107"/>
      <c r="ALS643" s="107"/>
      <c r="ALT643" s="107"/>
      <c r="ALU643" s="107"/>
      <c r="ALV643" s="107"/>
      <c r="ALW643" s="107"/>
      <c r="ALX643" s="107"/>
      <c r="ALY643" s="107"/>
      <c r="ALZ643" s="107"/>
      <c r="AMA643" s="107"/>
      <c r="AMB643" s="107"/>
      <c r="AMC643" s="107"/>
      <c r="AMD643" s="107"/>
      <c r="AME643" s="107"/>
      <c r="AMF643" s="107"/>
      <c r="AMG643" s="107"/>
      <c r="AMH643" s="107"/>
      <c r="AMI643" s="107"/>
      <c r="AMJ643" s="107"/>
      <c r="AMK643" s="107"/>
      <c r="AML643" s="107"/>
      <c r="AMM643" s="107"/>
      <c r="AMN643" s="107"/>
      <c r="AMO643" s="107"/>
      <c r="AMP643" s="107"/>
      <c r="AMQ643" s="107"/>
      <c r="AMR643" s="107"/>
      <c r="AMS643" s="107"/>
      <c r="AMT643" s="107"/>
      <c r="AMU643" s="107"/>
      <c r="AMV643" s="107"/>
      <c r="AMW643" s="107"/>
      <c r="AMX643" s="107"/>
      <c r="AMY643" s="107"/>
      <c r="AMZ643" s="107"/>
      <c r="ANA643" s="107"/>
      <c r="ANB643" s="107"/>
      <c r="ANC643" s="107"/>
      <c r="AND643" s="107"/>
      <c r="ANE643" s="107"/>
      <c r="ANF643" s="107"/>
      <c r="ANG643" s="107"/>
      <c r="ANH643" s="107"/>
      <c r="ANI643" s="107"/>
      <c r="ANJ643" s="107"/>
      <c r="ANK643" s="107"/>
      <c r="ANL643" s="107"/>
      <c r="ANM643" s="107"/>
      <c r="ANN643" s="107"/>
      <c r="ANO643" s="107"/>
      <c r="ANP643" s="107"/>
      <c r="ANQ643" s="107"/>
      <c r="ANR643" s="107"/>
      <c r="ANS643" s="107"/>
      <c r="ANT643" s="107"/>
      <c r="ANU643" s="107"/>
      <c r="ANV643" s="107"/>
      <c r="ANW643" s="107"/>
      <c r="ANX643" s="107"/>
      <c r="ANY643" s="107"/>
      <c r="ANZ643" s="107"/>
      <c r="AOA643" s="107"/>
      <c r="AOB643" s="107"/>
      <c r="AOC643" s="107"/>
      <c r="AOD643" s="107"/>
      <c r="AOE643" s="107"/>
      <c r="AOF643" s="107"/>
      <c r="AOG643" s="107"/>
      <c r="AOH643" s="107"/>
      <c r="AOI643" s="107"/>
      <c r="AOJ643" s="107"/>
      <c r="AOK643" s="107"/>
      <c r="AOL643" s="107"/>
      <c r="AOM643" s="107"/>
      <c r="AON643" s="107"/>
      <c r="AOO643" s="107"/>
      <c r="AOP643" s="107"/>
      <c r="AOQ643" s="107"/>
      <c r="AOR643" s="107"/>
      <c r="AOS643" s="107"/>
      <c r="AOT643" s="107"/>
      <c r="AOU643" s="107"/>
      <c r="AOV643" s="107"/>
      <c r="AOW643" s="107"/>
      <c r="AOX643" s="107"/>
      <c r="AOY643" s="107"/>
      <c r="AOZ643" s="107"/>
      <c r="APA643" s="107"/>
      <c r="APB643" s="107"/>
      <c r="APC643" s="107"/>
      <c r="APD643" s="107"/>
      <c r="APE643" s="107"/>
      <c r="APF643" s="107"/>
      <c r="APG643" s="107"/>
      <c r="APH643" s="107"/>
      <c r="API643" s="107"/>
      <c r="APJ643" s="107"/>
      <c r="APK643" s="107"/>
      <c r="APL643" s="107"/>
      <c r="APM643" s="107"/>
      <c r="APN643" s="107"/>
      <c r="APO643" s="107"/>
      <c r="APP643" s="107"/>
      <c r="APQ643" s="107"/>
      <c r="APR643" s="107"/>
      <c r="APS643" s="107"/>
      <c r="APT643" s="107"/>
      <c r="APU643" s="107"/>
      <c r="APV643" s="107"/>
      <c r="APW643" s="107"/>
      <c r="APX643" s="107"/>
      <c r="APY643" s="107"/>
      <c r="APZ643" s="107"/>
      <c r="AQA643" s="107"/>
      <c r="AQB643" s="107"/>
      <c r="AQC643" s="107"/>
      <c r="AQD643" s="107"/>
      <c r="AQE643" s="107"/>
      <c r="AQF643" s="107"/>
      <c r="AQG643" s="107"/>
      <c r="AQH643" s="107"/>
      <c r="AQI643" s="107"/>
      <c r="AQJ643" s="107"/>
      <c r="AQK643" s="107"/>
      <c r="AQL643" s="107"/>
      <c r="AQM643" s="107"/>
      <c r="AQN643" s="107"/>
      <c r="AQO643" s="107"/>
      <c r="AQP643" s="107"/>
      <c r="AQQ643" s="107"/>
      <c r="AQR643" s="107"/>
      <c r="AQS643" s="107"/>
      <c r="AQT643" s="107"/>
      <c r="AQU643" s="107"/>
      <c r="AQV643" s="107"/>
      <c r="AQW643" s="107"/>
      <c r="AQX643" s="107"/>
      <c r="AQY643" s="107"/>
      <c r="AQZ643" s="107"/>
      <c r="ARA643" s="107"/>
      <c r="ARB643" s="107"/>
      <c r="ARC643" s="107"/>
      <c r="ARD643" s="107"/>
      <c r="ARE643" s="107"/>
      <c r="ARF643" s="107"/>
      <c r="ARG643" s="107"/>
      <c r="ARH643" s="107"/>
      <c r="ARI643" s="107"/>
      <c r="ARJ643" s="107"/>
      <c r="ARK643" s="107"/>
      <c r="ARL643" s="107"/>
      <c r="ARM643" s="107"/>
      <c r="ARN643" s="107"/>
      <c r="ARO643" s="107"/>
      <c r="ARP643" s="107"/>
      <c r="ARQ643" s="107"/>
      <c r="ARR643" s="107"/>
      <c r="ARS643" s="107"/>
      <c r="ART643" s="107"/>
      <c r="ARU643" s="107"/>
      <c r="ARV643" s="107"/>
      <c r="ARW643" s="107"/>
      <c r="ARX643" s="107"/>
      <c r="ARY643" s="107"/>
      <c r="ARZ643" s="107"/>
      <c r="ASA643" s="107"/>
      <c r="ASB643" s="107"/>
      <c r="ASC643" s="107"/>
      <c r="ASD643" s="107"/>
      <c r="ASE643" s="107"/>
      <c r="ASF643" s="107"/>
      <c r="ASG643" s="107"/>
      <c r="ASH643" s="107"/>
      <c r="ASI643" s="107"/>
      <c r="ASJ643" s="107"/>
      <c r="ASK643" s="107"/>
      <c r="ASL643" s="107"/>
      <c r="ASM643" s="107"/>
      <c r="ASN643" s="107"/>
      <c r="ASO643" s="107"/>
      <c r="ASP643" s="107"/>
      <c r="ASQ643" s="107"/>
      <c r="ASR643" s="107"/>
      <c r="ASS643" s="107"/>
      <c r="AST643" s="107"/>
      <c r="ASU643" s="107"/>
      <c r="ASV643" s="107"/>
      <c r="ASW643" s="107"/>
      <c r="ASX643" s="107"/>
      <c r="ASY643" s="107"/>
      <c r="ASZ643" s="107"/>
      <c r="ATA643" s="107"/>
      <c r="ATB643" s="107"/>
      <c r="ATC643" s="107"/>
      <c r="ATD643" s="107"/>
      <c r="ATE643" s="107"/>
      <c r="ATF643" s="107"/>
      <c r="ATG643" s="107"/>
      <c r="ATH643" s="107"/>
      <c r="ATI643" s="107"/>
      <c r="ATJ643" s="107"/>
      <c r="ATK643" s="107"/>
      <c r="ATL643" s="107"/>
      <c r="ATM643" s="107"/>
      <c r="ATN643" s="107"/>
      <c r="ATO643" s="107"/>
      <c r="ATP643" s="107"/>
      <c r="ATQ643" s="107"/>
      <c r="ATR643" s="107"/>
      <c r="ATS643" s="107"/>
      <c r="ATT643" s="107"/>
      <c r="ATU643" s="107"/>
      <c r="ATV643" s="107"/>
      <c r="ATW643" s="107"/>
      <c r="ATX643" s="107"/>
      <c r="ATY643" s="107"/>
      <c r="ATZ643" s="107"/>
      <c r="AUA643" s="107"/>
      <c r="AUB643" s="107"/>
      <c r="AUC643" s="107"/>
      <c r="AUD643" s="107"/>
      <c r="AUE643" s="107"/>
      <c r="AUF643" s="107"/>
      <c r="AUG643" s="107"/>
      <c r="AUH643" s="107"/>
      <c r="AUI643" s="107"/>
      <c r="AUJ643" s="107"/>
      <c r="AUK643" s="107"/>
      <c r="AUL643" s="107"/>
      <c r="AUM643" s="107"/>
      <c r="AUN643" s="107"/>
      <c r="AUO643" s="107"/>
      <c r="AUP643" s="107"/>
      <c r="AUQ643" s="107"/>
      <c r="AUR643" s="107"/>
      <c r="AUS643" s="107"/>
      <c r="AUT643" s="107"/>
      <c r="AUU643" s="107"/>
      <c r="AUV643" s="107"/>
      <c r="AUW643" s="107"/>
      <c r="AUX643" s="107"/>
      <c r="AUY643" s="107"/>
      <c r="AUZ643" s="107"/>
      <c r="AVA643" s="107"/>
      <c r="AVB643" s="107"/>
      <c r="AVC643" s="107"/>
      <c r="AVD643" s="107"/>
      <c r="AVE643" s="107"/>
      <c r="AVF643" s="107"/>
      <c r="AVG643" s="107"/>
      <c r="AVH643" s="107"/>
      <c r="AVI643" s="107"/>
      <c r="AVJ643" s="107"/>
      <c r="AVK643" s="107"/>
      <c r="AVL643" s="107"/>
      <c r="AVM643" s="107"/>
      <c r="AVN643" s="107"/>
      <c r="AVO643" s="107"/>
      <c r="AVP643" s="107"/>
      <c r="AVQ643" s="107"/>
      <c r="AVR643" s="107"/>
      <c r="AVS643" s="107"/>
      <c r="AVT643" s="107"/>
      <c r="AVU643" s="107"/>
      <c r="AVV643" s="107"/>
      <c r="AVW643" s="107"/>
      <c r="AVX643" s="107"/>
      <c r="AVY643" s="107"/>
      <c r="AVZ643" s="107"/>
      <c r="AWA643" s="107"/>
      <c r="AWB643" s="107"/>
      <c r="AWC643" s="107"/>
      <c r="AWD643" s="107"/>
      <c r="AWE643" s="107"/>
      <c r="AWF643" s="107"/>
      <c r="AWG643" s="107"/>
      <c r="AWH643" s="107"/>
      <c r="AWI643" s="107"/>
      <c r="AWJ643" s="107"/>
      <c r="AWK643" s="107"/>
      <c r="AWL643" s="107"/>
      <c r="AWM643" s="107"/>
      <c r="AWN643" s="107"/>
      <c r="AWO643" s="107"/>
      <c r="AWP643" s="107"/>
      <c r="AWQ643" s="107"/>
      <c r="AWR643" s="107"/>
      <c r="AWS643" s="107"/>
      <c r="AWT643" s="107"/>
      <c r="AWU643" s="107"/>
      <c r="AWV643" s="107"/>
      <c r="AWW643" s="107"/>
      <c r="AWX643" s="107"/>
      <c r="AWY643" s="107"/>
      <c r="AWZ643" s="107"/>
      <c r="AXA643" s="107"/>
      <c r="AXB643" s="107"/>
      <c r="AXC643" s="107"/>
      <c r="AXD643" s="107"/>
      <c r="AXE643" s="107"/>
      <c r="AXF643" s="107"/>
      <c r="AXG643" s="107"/>
      <c r="AXH643" s="107"/>
      <c r="AXI643" s="107"/>
      <c r="AXJ643" s="107"/>
      <c r="AXK643" s="107"/>
      <c r="AXL643" s="107"/>
      <c r="AXM643" s="107"/>
      <c r="AXN643" s="107"/>
      <c r="AXO643" s="107"/>
      <c r="AXP643" s="107"/>
      <c r="AXQ643" s="107"/>
      <c r="AXR643" s="107"/>
      <c r="AXS643" s="107"/>
      <c r="AXT643" s="107"/>
      <c r="AXU643" s="107"/>
      <c r="AXV643" s="107"/>
      <c r="AXW643" s="107"/>
      <c r="AXX643" s="107"/>
      <c r="AXY643" s="107"/>
      <c r="AXZ643" s="107"/>
      <c r="AYA643" s="107"/>
      <c r="AYB643" s="107"/>
      <c r="AYC643" s="107"/>
      <c r="AYD643" s="107"/>
      <c r="AYE643" s="107"/>
      <c r="AYF643" s="107"/>
      <c r="AYG643" s="107"/>
      <c r="AYH643" s="107"/>
      <c r="AYI643" s="107"/>
      <c r="AYJ643" s="107"/>
      <c r="AYK643" s="107"/>
      <c r="AYL643" s="107"/>
      <c r="AYM643" s="107"/>
      <c r="AYN643" s="107"/>
      <c r="AYO643" s="107"/>
      <c r="AYP643" s="107"/>
      <c r="AYQ643" s="107"/>
      <c r="AYR643" s="107"/>
      <c r="AYS643" s="107"/>
      <c r="AYT643" s="107"/>
      <c r="AYU643" s="107"/>
      <c r="AYV643" s="107"/>
      <c r="AYW643" s="107"/>
      <c r="AYX643" s="107"/>
      <c r="AYY643" s="107"/>
      <c r="AYZ643" s="107"/>
      <c r="AZA643" s="107"/>
      <c r="AZB643" s="107"/>
      <c r="AZC643" s="107"/>
      <c r="AZD643" s="107"/>
      <c r="AZE643" s="107"/>
      <c r="AZF643" s="107"/>
      <c r="AZG643" s="107"/>
      <c r="AZH643" s="107"/>
      <c r="AZI643" s="107"/>
      <c r="AZJ643" s="107"/>
      <c r="AZK643" s="107"/>
      <c r="AZL643" s="107"/>
      <c r="AZM643" s="107"/>
      <c r="AZN643" s="107"/>
      <c r="AZO643" s="107"/>
      <c r="AZP643" s="107"/>
      <c r="AZQ643" s="107"/>
      <c r="AZR643" s="107"/>
      <c r="AZS643" s="107"/>
      <c r="AZT643" s="107"/>
      <c r="AZU643" s="107"/>
      <c r="AZV643" s="107"/>
      <c r="AZW643" s="107"/>
      <c r="AZX643" s="107"/>
      <c r="AZY643" s="107"/>
      <c r="AZZ643" s="107"/>
      <c r="BAA643" s="107"/>
      <c r="BAB643" s="107"/>
      <c r="BAC643" s="107"/>
      <c r="BAD643" s="107"/>
      <c r="BAE643" s="107"/>
      <c r="BAF643" s="107"/>
      <c r="BAG643" s="107"/>
      <c r="BAH643" s="107"/>
      <c r="BAI643" s="107"/>
      <c r="BAJ643" s="107"/>
      <c r="BAK643" s="107"/>
      <c r="BAL643" s="107"/>
      <c r="BAM643" s="107"/>
      <c r="BAN643" s="107"/>
      <c r="BAO643" s="107"/>
      <c r="BAP643" s="107"/>
      <c r="BAQ643" s="107"/>
      <c r="BAR643" s="107"/>
      <c r="BAS643" s="107"/>
      <c r="BAT643" s="107"/>
      <c r="BAU643" s="107"/>
      <c r="BAV643" s="107"/>
      <c r="BAW643" s="107"/>
      <c r="BAX643" s="107"/>
      <c r="BAY643" s="107"/>
      <c r="BAZ643" s="107"/>
      <c r="BBA643" s="107"/>
      <c r="BBB643" s="107"/>
      <c r="BBC643" s="107"/>
      <c r="BBD643" s="107"/>
      <c r="BBE643" s="107"/>
      <c r="BBF643" s="107"/>
      <c r="BBG643" s="107"/>
      <c r="BBH643" s="107"/>
      <c r="BBI643" s="107"/>
      <c r="BBJ643" s="107"/>
      <c r="BBK643" s="107"/>
      <c r="BBL643" s="107"/>
      <c r="BBM643" s="107"/>
      <c r="BBN643" s="107"/>
      <c r="BBO643" s="107"/>
      <c r="BBP643" s="107"/>
      <c r="BBQ643" s="107"/>
      <c r="BBR643" s="107"/>
      <c r="BBS643" s="107"/>
      <c r="BBT643" s="107"/>
      <c r="BBU643" s="107"/>
      <c r="BBV643" s="107"/>
      <c r="BBW643" s="107"/>
      <c r="BBX643" s="107"/>
      <c r="BBY643" s="107"/>
      <c r="BBZ643" s="107"/>
      <c r="BCA643" s="107"/>
      <c r="BCB643" s="107"/>
      <c r="BCC643" s="107"/>
      <c r="BCD643" s="107"/>
      <c r="BCE643" s="107"/>
      <c r="BCF643" s="107"/>
      <c r="BCG643" s="107"/>
      <c r="BCH643" s="107"/>
      <c r="BCI643" s="107"/>
      <c r="BCJ643" s="107"/>
      <c r="BCK643" s="107"/>
      <c r="BCL643" s="107"/>
      <c r="BCM643" s="107"/>
      <c r="BCN643" s="107"/>
      <c r="BCO643" s="107"/>
      <c r="BCP643" s="107"/>
      <c r="BCQ643" s="107"/>
      <c r="BCR643" s="107"/>
      <c r="BCS643" s="107"/>
      <c r="BCT643" s="107"/>
      <c r="BCU643" s="107"/>
      <c r="BCV643" s="107"/>
      <c r="BCW643" s="107"/>
      <c r="BCX643" s="107"/>
      <c r="BCY643" s="107"/>
      <c r="BCZ643" s="107"/>
      <c r="BDA643" s="107"/>
      <c r="BDB643" s="107"/>
      <c r="BDC643" s="107"/>
      <c r="BDD643" s="107"/>
      <c r="BDE643" s="107"/>
      <c r="BDF643" s="107"/>
      <c r="BDG643" s="107"/>
      <c r="BDH643" s="107"/>
      <c r="BDI643" s="107"/>
      <c r="BDJ643" s="107"/>
      <c r="BDK643" s="107"/>
      <c r="BDL643" s="107"/>
      <c r="BDM643" s="107"/>
      <c r="BDN643" s="107"/>
      <c r="BDO643" s="107"/>
      <c r="BDP643" s="107"/>
      <c r="BDQ643" s="107"/>
      <c r="BDR643" s="107"/>
      <c r="BDS643" s="107"/>
      <c r="BDT643" s="107"/>
      <c r="BDU643" s="107"/>
      <c r="BDV643" s="107"/>
      <c r="BDW643" s="107"/>
      <c r="BDX643" s="107"/>
      <c r="BDY643" s="107"/>
      <c r="BDZ643" s="107"/>
      <c r="BEA643" s="107"/>
      <c r="BEB643" s="107"/>
      <c r="BEC643" s="107"/>
      <c r="BED643" s="107"/>
      <c r="BEE643" s="107"/>
      <c r="BEF643" s="107"/>
      <c r="BEG643" s="107"/>
      <c r="BEH643" s="107"/>
      <c r="BEI643" s="107"/>
      <c r="BEJ643" s="107"/>
      <c r="BEK643" s="107"/>
      <c r="BEL643" s="107"/>
      <c r="BEM643" s="107"/>
      <c r="BEN643" s="107"/>
      <c r="BEO643" s="107"/>
      <c r="BEP643" s="107"/>
      <c r="BEQ643" s="107"/>
      <c r="BER643" s="107"/>
      <c r="BES643" s="107"/>
      <c r="BET643" s="107"/>
      <c r="BEU643" s="107"/>
      <c r="BEV643" s="107"/>
      <c r="BEW643" s="107"/>
      <c r="BEX643" s="107"/>
      <c r="BEY643" s="107"/>
      <c r="BEZ643" s="107"/>
      <c r="BFA643" s="107"/>
      <c r="BFB643" s="107"/>
      <c r="BFC643" s="107"/>
      <c r="BFD643" s="107"/>
      <c r="BFE643" s="107"/>
      <c r="BFF643" s="107"/>
      <c r="BFG643" s="107"/>
      <c r="BFH643" s="107"/>
      <c r="BFI643" s="107"/>
      <c r="BFJ643" s="107"/>
      <c r="BFK643" s="107"/>
      <c r="BFL643" s="107"/>
      <c r="BFM643" s="107"/>
      <c r="BFN643" s="107"/>
      <c r="BFO643" s="107"/>
      <c r="BFP643" s="107"/>
      <c r="BFQ643" s="107"/>
      <c r="BFR643" s="107"/>
      <c r="BFS643" s="107"/>
      <c r="BFT643" s="107"/>
      <c r="BFU643" s="107"/>
      <c r="BFV643" s="107"/>
      <c r="BFW643" s="107"/>
      <c r="BFX643" s="107"/>
      <c r="BFY643" s="107"/>
      <c r="BFZ643" s="107"/>
      <c r="BGA643" s="107"/>
      <c r="BGB643" s="107"/>
      <c r="BGC643" s="107"/>
      <c r="BGD643" s="107"/>
      <c r="BGE643" s="107"/>
      <c r="BGF643" s="107"/>
      <c r="BGG643" s="107"/>
      <c r="BGH643" s="107"/>
      <c r="BGI643" s="107"/>
      <c r="BGJ643" s="107"/>
      <c r="BGK643" s="107"/>
      <c r="BGL643" s="107"/>
      <c r="BGM643" s="107"/>
      <c r="BGN643" s="107"/>
      <c r="BGO643" s="107"/>
      <c r="BGP643" s="107"/>
      <c r="BGQ643" s="107"/>
      <c r="BGR643" s="107"/>
      <c r="BGS643" s="107"/>
      <c r="BGT643" s="107"/>
      <c r="BGU643" s="107"/>
      <c r="BGV643" s="107"/>
      <c r="BGW643" s="107"/>
      <c r="BGX643" s="107"/>
      <c r="BGY643" s="107"/>
      <c r="BGZ643" s="107"/>
      <c r="BHA643" s="107"/>
      <c r="BHB643" s="107"/>
      <c r="BHC643" s="107"/>
      <c r="BHD643" s="107"/>
      <c r="BHE643" s="107"/>
      <c r="BHF643" s="107"/>
      <c r="BHG643" s="107"/>
      <c r="BHH643" s="107"/>
      <c r="BHI643" s="107"/>
      <c r="BHJ643" s="107"/>
      <c r="BHK643" s="107"/>
      <c r="BHL643" s="107"/>
      <c r="BHM643" s="107"/>
      <c r="BHN643" s="107"/>
      <c r="BHO643" s="107"/>
      <c r="BHP643" s="107"/>
      <c r="BHQ643" s="107"/>
      <c r="BHR643" s="107"/>
      <c r="BHS643" s="107"/>
      <c r="BHT643" s="107"/>
      <c r="BHU643" s="107"/>
      <c r="BHV643" s="107"/>
      <c r="BHW643" s="107"/>
      <c r="BHX643" s="107"/>
      <c r="BHY643" s="107"/>
      <c r="BHZ643" s="107"/>
      <c r="BIA643" s="107"/>
      <c r="BIB643" s="107"/>
      <c r="BIC643" s="107"/>
      <c r="BID643" s="107"/>
      <c r="BIE643" s="107"/>
      <c r="BIF643" s="107"/>
      <c r="BIG643" s="107"/>
      <c r="BIH643" s="107"/>
      <c r="BII643" s="107"/>
      <c r="BIJ643" s="107"/>
      <c r="BIK643" s="107"/>
      <c r="BIL643" s="107"/>
      <c r="BIM643" s="107"/>
      <c r="BIN643" s="107"/>
      <c r="BIO643" s="107"/>
      <c r="BIP643" s="107"/>
      <c r="BIQ643" s="107"/>
      <c r="BIR643" s="107"/>
      <c r="BIS643" s="107"/>
      <c r="BIT643" s="107"/>
      <c r="BIU643" s="107"/>
      <c r="BIV643" s="107"/>
      <c r="BIW643" s="107"/>
      <c r="BIX643" s="107"/>
      <c r="BIY643" s="107"/>
      <c r="BIZ643" s="107"/>
      <c r="BJA643" s="107"/>
      <c r="BJB643" s="107"/>
      <c r="BJC643" s="107"/>
      <c r="BJD643" s="107"/>
      <c r="BJE643" s="107"/>
      <c r="BJF643" s="107"/>
      <c r="BJG643" s="107"/>
      <c r="BJH643" s="107"/>
      <c r="BJI643" s="107"/>
      <c r="BJJ643" s="107"/>
      <c r="BJK643" s="107"/>
      <c r="BJL643" s="107"/>
      <c r="BJM643" s="107"/>
      <c r="BJN643" s="107"/>
      <c r="BJO643" s="107"/>
      <c r="BJP643" s="107"/>
      <c r="BJQ643" s="107"/>
      <c r="BJR643" s="107"/>
      <c r="BJS643" s="107"/>
      <c r="BJT643" s="107"/>
      <c r="BJU643" s="107"/>
      <c r="BJV643" s="107"/>
      <c r="BJW643" s="107"/>
      <c r="BJX643" s="107"/>
      <c r="BJY643" s="107"/>
      <c r="BJZ643" s="107"/>
      <c r="BKA643" s="107"/>
      <c r="BKB643" s="107"/>
      <c r="BKC643" s="107"/>
      <c r="BKD643" s="107"/>
      <c r="BKE643" s="107"/>
      <c r="BKF643" s="107"/>
      <c r="BKG643" s="107"/>
      <c r="BKH643" s="107"/>
      <c r="BKI643" s="107"/>
      <c r="BKJ643" s="107"/>
      <c r="BKK643" s="107"/>
      <c r="BKL643" s="107"/>
      <c r="BKM643" s="107"/>
      <c r="BKN643" s="107"/>
      <c r="BKO643" s="107"/>
      <c r="BKP643" s="107"/>
      <c r="BKQ643" s="107"/>
      <c r="BKR643" s="107"/>
      <c r="BKS643" s="107"/>
      <c r="BKT643" s="107"/>
      <c r="BKU643" s="107"/>
      <c r="BKV643" s="107"/>
      <c r="BKW643" s="107"/>
      <c r="BKX643" s="107"/>
      <c r="BKY643" s="107"/>
      <c r="BKZ643" s="107"/>
      <c r="BLA643" s="107"/>
      <c r="BLB643" s="107"/>
      <c r="BLC643" s="107"/>
      <c r="BLD643" s="107"/>
      <c r="BLE643" s="107"/>
      <c r="BLF643" s="107"/>
      <c r="BLG643" s="107"/>
      <c r="BLH643" s="107"/>
      <c r="BLI643" s="107"/>
      <c r="BLJ643" s="107"/>
      <c r="BLK643" s="107"/>
      <c r="BLL643" s="107"/>
      <c r="BLM643" s="107"/>
      <c r="BLN643" s="107"/>
      <c r="BLO643" s="107"/>
      <c r="BLP643" s="107"/>
      <c r="BLQ643" s="107"/>
      <c r="BLR643" s="107"/>
      <c r="BLS643" s="107"/>
      <c r="BLT643" s="107"/>
      <c r="BLU643" s="107"/>
      <c r="BLV643" s="107"/>
      <c r="BLW643" s="107"/>
      <c r="BLX643" s="107"/>
      <c r="BLY643" s="107"/>
      <c r="BLZ643" s="107"/>
      <c r="BMA643" s="107"/>
      <c r="BMB643" s="107"/>
      <c r="BMC643" s="107"/>
      <c r="BMD643" s="107"/>
      <c r="BME643" s="107"/>
      <c r="BMF643" s="107"/>
      <c r="BMG643" s="107"/>
      <c r="BMH643" s="107"/>
      <c r="BMI643" s="107"/>
      <c r="BMJ643" s="107"/>
      <c r="BMK643" s="107"/>
      <c r="BML643" s="107"/>
      <c r="BMM643" s="107"/>
      <c r="BMN643" s="107"/>
      <c r="BMO643" s="107"/>
      <c r="BMP643" s="107"/>
      <c r="BMQ643" s="107"/>
      <c r="BMR643" s="107"/>
      <c r="BMS643" s="107"/>
      <c r="BMT643" s="107"/>
      <c r="BMU643" s="107"/>
      <c r="BMV643" s="107"/>
      <c r="BMW643" s="107"/>
      <c r="BMX643" s="107"/>
      <c r="BMY643" s="107"/>
      <c r="BMZ643" s="107"/>
      <c r="BNA643" s="107"/>
      <c r="BNB643" s="107"/>
      <c r="BNC643" s="107"/>
      <c r="BND643" s="107"/>
      <c r="BNE643" s="107"/>
      <c r="BNF643" s="107"/>
      <c r="BNG643" s="107"/>
      <c r="BNH643" s="107"/>
      <c r="BNI643" s="107"/>
      <c r="BNJ643" s="107"/>
      <c r="BNK643" s="107"/>
      <c r="BNL643" s="107"/>
      <c r="BNM643" s="107"/>
      <c r="BNN643" s="107"/>
      <c r="BNO643" s="107"/>
      <c r="BNP643" s="107"/>
      <c r="BNQ643" s="107"/>
      <c r="BNR643" s="107"/>
      <c r="BNS643" s="107"/>
      <c r="BNT643" s="107"/>
      <c r="BNU643" s="107"/>
      <c r="BNV643" s="107"/>
      <c r="BNW643" s="107"/>
      <c r="BNX643" s="107"/>
      <c r="BNY643" s="107"/>
      <c r="BNZ643" s="107"/>
      <c r="BOA643" s="107"/>
      <c r="BOB643" s="107"/>
      <c r="BOC643" s="107"/>
      <c r="BOD643" s="107"/>
      <c r="BOE643" s="107"/>
      <c r="BOF643" s="107"/>
      <c r="BOG643" s="107"/>
      <c r="BOH643" s="107"/>
      <c r="BOI643" s="107"/>
      <c r="BOJ643" s="107"/>
      <c r="BOK643" s="107"/>
      <c r="BOL643" s="107"/>
      <c r="BOM643" s="107"/>
      <c r="BON643" s="107"/>
      <c r="BOO643" s="107"/>
      <c r="BOP643" s="107"/>
      <c r="BOQ643" s="107"/>
      <c r="BOR643" s="107"/>
      <c r="BOS643" s="107"/>
      <c r="BOT643" s="107"/>
      <c r="BOU643" s="107"/>
      <c r="BOV643" s="107"/>
      <c r="BOW643" s="107"/>
      <c r="BOX643" s="107"/>
      <c r="BOY643" s="107"/>
      <c r="BOZ643" s="107"/>
      <c r="BPA643" s="107"/>
      <c r="BPB643" s="107"/>
      <c r="BPC643" s="107"/>
      <c r="BPD643" s="107"/>
      <c r="BPE643" s="107"/>
      <c r="BPF643" s="107"/>
      <c r="BPG643" s="107"/>
      <c r="BPH643" s="107"/>
      <c r="BPI643" s="107"/>
      <c r="BPJ643" s="107"/>
      <c r="BPK643" s="107"/>
      <c r="BPL643" s="107"/>
      <c r="BPM643" s="107"/>
      <c r="BPN643" s="107"/>
      <c r="BPO643" s="107"/>
      <c r="BPP643" s="107"/>
      <c r="BPQ643" s="107"/>
      <c r="BPR643" s="107"/>
      <c r="BPS643" s="107"/>
      <c r="BPT643" s="107"/>
      <c r="BPU643" s="107"/>
      <c r="BPV643" s="107"/>
      <c r="BPW643" s="107"/>
      <c r="BPX643" s="107"/>
      <c r="BPY643" s="107"/>
      <c r="BPZ643" s="107"/>
      <c r="BQA643" s="107"/>
      <c r="BQB643" s="107"/>
      <c r="BQC643" s="107"/>
      <c r="BQD643" s="107"/>
      <c r="BQE643" s="107"/>
      <c r="BQF643" s="107"/>
      <c r="BQG643" s="107"/>
      <c r="BQH643" s="107"/>
      <c r="BQI643" s="107"/>
      <c r="BQJ643" s="107"/>
      <c r="BQK643" s="107"/>
      <c r="BQL643" s="107"/>
      <c r="BQM643" s="107"/>
      <c r="BQN643" s="107"/>
      <c r="BQO643" s="107"/>
      <c r="BQP643" s="107"/>
      <c r="BQQ643" s="107"/>
      <c r="BQR643" s="107"/>
      <c r="BQS643" s="107"/>
      <c r="BQT643" s="107"/>
      <c r="BQU643" s="107"/>
      <c r="BQV643" s="107"/>
      <c r="BQW643" s="107"/>
      <c r="BQX643" s="107"/>
      <c r="BQY643" s="107"/>
      <c r="BQZ643" s="107"/>
      <c r="BRA643" s="107"/>
      <c r="BRB643" s="107"/>
      <c r="BRC643" s="107"/>
      <c r="BRD643" s="107"/>
      <c r="BRE643" s="107"/>
      <c r="BRF643" s="107"/>
      <c r="BRG643" s="107"/>
      <c r="BRH643" s="107"/>
      <c r="BRI643" s="107"/>
      <c r="BRJ643" s="107"/>
      <c r="BRK643" s="107"/>
      <c r="BRL643" s="107"/>
      <c r="BRM643" s="107"/>
      <c r="BRN643" s="107"/>
      <c r="BRO643" s="107"/>
      <c r="BRP643" s="107"/>
      <c r="BRQ643" s="107"/>
      <c r="BRR643" s="107"/>
      <c r="BRS643" s="107"/>
      <c r="BRT643" s="107"/>
      <c r="BRU643" s="107"/>
      <c r="BRV643" s="107"/>
      <c r="BRW643" s="107"/>
      <c r="BRX643" s="107"/>
      <c r="BRY643" s="107"/>
      <c r="BRZ643" s="107"/>
      <c r="BSA643" s="107"/>
      <c r="BSB643" s="107"/>
      <c r="BSC643" s="107"/>
      <c r="BSD643" s="107"/>
      <c r="BSE643" s="107"/>
      <c r="BSF643" s="107"/>
      <c r="BSG643" s="107"/>
      <c r="BSH643" s="107"/>
      <c r="BSI643" s="107"/>
      <c r="BSJ643" s="107"/>
      <c r="BSK643" s="107"/>
      <c r="BSL643" s="107"/>
      <c r="BSM643" s="107"/>
      <c r="BSN643" s="107"/>
      <c r="BSO643" s="107"/>
      <c r="BSP643" s="107"/>
      <c r="BSQ643" s="107"/>
      <c r="BSR643" s="107"/>
      <c r="BSS643" s="107"/>
      <c r="BST643" s="107"/>
      <c r="BSU643" s="107"/>
      <c r="BSV643" s="107"/>
      <c r="BSW643" s="107"/>
      <c r="BSX643" s="107"/>
      <c r="BSY643" s="107"/>
      <c r="BSZ643" s="107"/>
      <c r="BTA643" s="107"/>
      <c r="BTB643" s="107"/>
      <c r="BTC643" s="107"/>
      <c r="BTD643" s="107"/>
      <c r="BTE643" s="107"/>
      <c r="BTF643" s="107"/>
      <c r="BTG643" s="107"/>
      <c r="BTH643" s="107"/>
      <c r="BTI643" s="107"/>
      <c r="BTJ643" s="107"/>
      <c r="BTK643" s="107"/>
      <c r="BTL643" s="107"/>
      <c r="BTM643" s="107"/>
      <c r="BTN643" s="107"/>
      <c r="BTO643" s="107"/>
      <c r="BTP643" s="107"/>
      <c r="BTQ643" s="107"/>
      <c r="BTR643" s="107"/>
      <c r="BTS643" s="107"/>
      <c r="BTT643" s="107"/>
      <c r="BTU643" s="107"/>
      <c r="BTV643" s="107"/>
      <c r="BTW643" s="107"/>
      <c r="BTX643" s="107"/>
      <c r="BTY643" s="107"/>
      <c r="BTZ643" s="107"/>
      <c r="BUA643" s="107"/>
      <c r="BUB643" s="107"/>
      <c r="BUC643" s="107"/>
      <c r="BUD643" s="107"/>
      <c r="BUE643" s="107"/>
      <c r="BUF643" s="107"/>
      <c r="BUG643" s="107"/>
      <c r="BUH643" s="107"/>
      <c r="BUI643" s="107"/>
      <c r="BUJ643" s="107"/>
      <c r="BUK643" s="107"/>
      <c r="BUL643" s="107"/>
      <c r="BUM643" s="107"/>
      <c r="BUN643" s="107"/>
      <c r="BUO643" s="107"/>
      <c r="BUP643" s="107"/>
      <c r="BUQ643" s="107"/>
      <c r="BUR643" s="107"/>
      <c r="BUS643" s="107"/>
      <c r="BUT643" s="107"/>
      <c r="BUU643" s="107"/>
      <c r="BUV643" s="107"/>
      <c r="BUW643" s="107"/>
      <c r="BUX643" s="107"/>
      <c r="BUY643" s="107"/>
      <c r="BUZ643" s="107"/>
      <c r="BVA643" s="107"/>
      <c r="BVB643" s="107"/>
      <c r="BVC643" s="107"/>
      <c r="BVD643" s="107"/>
      <c r="BVE643" s="107"/>
      <c r="BVF643" s="107"/>
      <c r="BVG643" s="107"/>
      <c r="BVH643" s="107"/>
      <c r="BVI643" s="107"/>
      <c r="BVJ643" s="107"/>
      <c r="BVK643" s="107"/>
      <c r="BVL643" s="107"/>
      <c r="BVM643" s="107"/>
      <c r="BVN643" s="107"/>
      <c r="BVO643" s="107"/>
      <c r="BVP643" s="107"/>
      <c r="BVQ643" s="107"/>
      <c r="BVR643" s="107"/>
      <c r="BVS643" s="107"/>
      <c r="BVT643" s="107"/>
      <c r="BVU643" s="107"/>
      <c r="BVV643" s="107"/>
      <c r="BVW643" s="107"/>
      <c r="BVX643" s="107"/>
      <c r="BVY643" s="107"/>
      <c r="BVZ643" s="107"/>
      <c r="BWA643" s="107"/>
      <c r="BWB643" s="107"/>
      <c r="BWC643" s="107"/>
      <c r="BWD643" s="107"/>
      <c r="BWE643" s="107"/>
      <c r="BWF643" s="107"/>
      <c r="BWG643" s="107"/>
      <c r="BWH643" s="107"/>
      <c r="BWI643" s="107"/>
      <c r="BWJ643" s="107"/>
      <c r="BWK643" s="107"/>
      <c r="BWL643" s="107"/>
      <c r="BWM643" s="107"/>
      <c r="BWN643" s="107"/>
      <c r="BWO643" s="107"/>
      <c r="BWP643" s="107"/>
      <c r="BWQ643" s="107"/>
      <c r="BWR643" s="107"/>
      <c r="BWS643" s="107"/>
      <c r="BWT643" s="107"/>
      <c r="BWU643" s="107"/>
      <c r="BWV643" s="107"/>
      <c r="BWW643" s="107"/>
      <c r="BWX643" s="107"/>
      <c r="BWY643" s="107"/>
      <c r="BWZ643" s="107"/>
      <c r="BXA643" s="107"/>
      <c r="BXB643" s="107"/>
      <c r="BXC643" s="107"/>
      <c r="BXD643" s="107"/>
      <c r="BXE643" s="107"/>
      <c r="BXF643" s="107"/>
      <c r="BXG643" s="107"/>
      <c r="BXH643" s="107"/>
      <c r="BXI643" s="107"/>
      <c r="BXJ643" s="107"/>
      <c r="BXK643" s="107"/>
      <c r="BXL643" s="107"/>
      <c r="BXM643" s="107"/>
      <c r="BXN643" s="107"/>
      <c r="BXO643" s="107"/>
      <c r="BXP643" s="107"/>
      <c r="BXQ643" s="107"/>
      <c r="BXR643" s="107"/>
      <c r="BXS643" s="107"/>
      <c r="BXT643" s="107"/>
      <c r="BXU643" s="107"/>
      <c r="BXV643" s="107"/>
      <c r="BXW643" s="107"/>
      <c r="BXX643" s="107"/>
      <c r="BXY643" s="107"/>
      <c r="BXZ643" s="107"/>
      <c r="BYA643" s="107"/>
      <c r="BYB643" s="107"/>
      <c r="BYC643" s="107"/>
      <c r="BYD643" s="107"/>
      <c r="BYE643" s="107"/>
      <c r="BYF643" s="107"/>
      <c r="BYG643" s="107"/>
      <c r="BYH643" s="107"/>
      <c r="BYI643" s="107"/>
      <c r="BYJ643" s="107"/>
      <c r="BYK643" s="107"/>
      <c r="BYL643" s="107"/>
      <c r="BYM643" s="107"/>
      <c r="BYN643" s="107"/>
      <c r="BYO643" s="107"/>
      <c r="BYP643" s="107"/>
      <c r="BYQ643" s="107"/>
      <c r="BYR643" s="107"/>
      <c r="BYS643" s="107"/>
      <c r="BYT643" s="107"/>
      <c r="BYU643" s="107"/>
      <c r="BYV643" s="107"/>
      <c r="BYW643" s="107"/>
      <c r="BYX643" s="107"/>
      <c r="BYY643" s="107"/>
      <c r="BYZ643" s="107"/>
      <c r="BZA643" s="107"/>
      <c r="BZB643" s="107"/>
      <c r="BZC643" s="107"/>
      <c r="BZD643" s="107"/>
      <c r="BZE643" s="107"/>
      <c r="BZF643" s="107"/>
      <c r="BZG643" s="107"/>
      <c r="BZH643" s="107"/>
      <c r="BZI643" s="107"/>
      <c r="BZJ643" s="107"/>
      <c r="BZK643" s="107"/>
      <c r="BZL643" s="107"/>
      <c r="BZM643" s="107"/>
      <c r="BZN643" s="107"/>
      <c r="BZO643" s="107"/>
      <c r="BZP643" s="107"/>
      <c r="BZQ643" s="107"/>
      <c r="BZR643" s="107"/>
      <c r="BZS643" s="107"/>
      <c r="BZT643" s="107"/>
      <c r="BZU643" s="107"/>
      <c r="BZV643" s="107"/>
      <c r="BZW643" s="107"/>
      <c r="BZX643" s="107"/>
      <c r="BZY643" s="107"/>
      <c r="BZZ643" s="107"/>
      <c r="CAA643" s="107"/>
      <c r="CAB643" s="107"/>
      <c r="CAC643" s="107"/>
      <c r="CAD643" s="107"/>
      <c r="CAE643" s="107"/>
      <c r="CAF643" s="107"/>
      <c r="CAG643" s="107"/>
      <c r="CAH643" s="107"/>
      <c r="CAI643" s="107"/>
      <c r="CAJ643" s="107"/>
      <c r="CAK643" s="107"/>
      <c r="CAL643" s="107"/>
      <c r="CAM643" s="107"/>
      <c r="CAN643" s="107"/>
      <c r="CAO643" s="107"/>
      <c r="CAP643" s="107"/>
      <c r="CAQ643" s="107"/>
      <c r="CAR643" s="107"/>
      <c r="CAS643" s="107"/>
      <c r="CAT643" s="107"/>
      <c r="CAU643" s="107"/>
      <c r="CAV643" s="107"/>
      <c r="CAW643" s="107"/>
      <c r="CAX643" s="107"/>
      <c r="CAY643" s="107"/>
      <c r="CAZ643" s="107"/>
      <c r="CBA643" s="107"/>
      <c r="CBB643" s="107"/>
      <c r="CBC643" s="107"/>
      <c r="CBD643" s="107"/>
      <c r="CBE643" s="107"/>
      <c r="CBF643" s="107"/>
      <c r="CBG643" s="107"/>
      <c r="CBH643" s="107"/>
      <c r="CBI643" s="107"/>
      <c r="CBJ643" s="107"/>
      <c r="CBK643" s="107"/>
      <c r="CBL643" s="107"/>
      <c r="CBM643" s="107"/>
      <c r="CBN643" s="107"/>
      <c r="CBO643" s="107"/>
      <c r="CBP643" s="107"/>
      <c r="CBQ643" s="107"/>
      <c r="CBR643" s="107"/>
      <c r="CBS643" s="107"/>
      <c r="CBT643" s="107"/>
      <c r="CBU643" s="107"/>
      <c r="CBV643" s="107"/>
      <c r="CBW643" s="107"/>
      <c r="CBX643" s="107"/>
      <c r="CBY643" s="107"/>
      <c r="CBZ643" s="107"/>
      <c r="CCA643" s="107"/>
      <c r="CCB643" s="107"/>
      <c r="CCC643" s="107"/>
      <c r="CCD643" s="107"/>
      <c r="CCE643" s="107"/>
      <c r="CCF643" s="107"/>
      <c r="CCG643" s="107"/>
      <c r="CCH643" s="107"/>
      <c r="CCI643" s="107"/>
      <c r="CCJ643" s="107"/>
      <c r="CCK643" s="107"/>
      <c r="CCL643" s="107"/>
      <c r="CCM643" s="107"/>
      <c r="CCN643" s="107"/>
      <c r="CCO643" s="107"/>
      <c r="CCP643" s="107"/>
      <c r="CCQ643" s="107"/>
      <c r="CCR643" s="107"/>
      <c r="CCS643" s="107"/>
      <c r="CCT643" s="107"/>
      <c r="CCU643" s="107"/>
      <c r="CCV643" s="107"/>
      <c r="CCW643" s="107"/>
      <c r="CCX643" s="107"/>
      <c r="CCY643" s="107"/>
      <c r="CCZ643" s="107"/>
      <c r="CDA643" s="107"/>
      <c r="CDB643" s="107"/>
      <c r="CDC643" s="107"/>
      <c r="CDD643" s="107"/>
      <c r="CDE643" s="107"/>
      <c r="CDF643" s="107"/>
      <c r="CDG643" s="107"/>
      <c r="CDH643" s="107"/>
      <c r="CDI643" s="107"/>
      <c r="CDJ643" s="107"/>
      <c r="CDK643" s="107"/>
      <c r="CDL643" s="107"/>
      <c r="CDM643" s="107"/>
      <c r="CDN643" s="107"/>
      <c r="CDO643" s="107"/>
      <c r="CDP643" s="107"/>
      <c r="CDQ643" s="107"/>
      <c r="CDR643" s="107"/>
      <c r="CDS643" s="107"/>
      <c r="CDT643" s="107"/>
      <c r="CDU643" s="107"/>
      <c r="CDV643" s="107"/>
      <c r="CDW643" s="107"/>
      <c r="CDX643" s="107"/>
      <c r="CDY643" s="107"/>
      <c r="CDZ643" s="107"/>
      <c r="CEA643" s="107"/>
      <c r="CEB643" s="107"/>
      <c r="CEC643" s="107"/>
      <c r="CED643" s="107"/>
      <c r="CEE643" s="107"/>
      <c r="CEF643" s="107"/>
      <c r="CEG643" s="107"/>
      <c r="CEH643" s="107"/>
      <c r="CEI643" s="107"/>
      <c r="CEJ643" s="107"/>
      <c r="CEK643" s="107"/>
      <c r="CEL643" s="107"/>
      <c r="CEM643" s="107"/>
      <c r="CEN643" s="107"/>
      <c r="CEO643" s="107"/>
      <c r="CEP643" s="107"/>
      <c r="CEQ643" s="107"/>
      <c r="CER643" s="107"/>
      <c r="CES643" s="107"/>
      <c r="CET643" s="107"/>
      <c r="CEU643" s="107"/>
      <c r="CEV643" s="107"/>
      <c r="CEW643" s="107"/>
      <c r="CEX643" s="107"/>
      <c r="CEY643" s="107"/>
      <c r="CEZ643" s="107"/>
      <c r="CFA643" s="107"/>
      <c r="CFB643" s="107"/>
      <c r="CFC643" s="107"/>
      <c r="CFD643" s="107"/>
      <c r="CFE643" s="107"/>
      <c r="CFF643" s="107"/>
      <c r="CFG643" s="107"/>
      <c r="CFH643" s="107"/>
      <c r="CFI643" s="107"/>
      <c r="CFJ643" s="107"/>
      <c r="CFK643" s="107"/>
      <c r="CFL643" s="107"/>
      <c r="CFM643" s="107"/>
      <c r="CFN643" s="107"/>
      <c r="CFO643" s="107"/>
      <c r="CFP643" s="107"/>
      <c r="CFQ643" s="107"/>
      <c r="CFR643" s="107"/>
      <c r="CFS643" s="107"/>
      <c r="CFT643" s="107"/>
      <c r="CFU643" s="107"/>
      <c r="CFV643" s="107"/>
      <c r="CFW643" s="107"/>
      <c r="CFX643" s="107"/>
      <c r="CFY643" s="107"/>
      <c r="CFZ643" s="107"/>
      <c r="CGA643" s="107"/>
      <c r="CGB643" s="107"/>
      <c r="CGC643" s="107"/>
      <c r="CGD643" s="107"/>
      <c r="CGE643" s="107"/>
      <c r="CGF643" s="107"/>
      <c r="CGG643" s="107"/>
      <c r="CGH643" s="107"/>
      <c r="CGI643" s="107"/>
      <c r="CGJ643" s="107"/>
      <c r="CGK643" s="107"/>
      <c r="CGL643" s="107"/>
      <c r="CGM643" s="107"/>
      <c r="CGN643" s="107"/>
      <c r="CGO643" s="107"/>
      <c r="CGP643" s="107"/>
      <c r="CGQ643" s="107"/>
      <c r="CGR643" s="107"/>
      <c r="CGS643" s="107"/>
      <c r="CGT643" s="107"/>
      <c r="CGU643" s="107"/>
      <c r="CGV643" s="107"/>
      <c r="CGW643" s="107"/>
      <c r="CGX643" s="107"/>
      <c r="CGY643" s="107"/>
      <c r="CGZ643" s="107"/>
      <c r="CHA643" s="107"/>
      <c r="CHB643" s="107"/>
      <c r="CHC643" s="107"/>
      <c r="CHD643" s="107"/>
      <c r="CHE643" s="107"/>
      <c r="CHF643" s="107"/>
      <c r="CHG643" s="107"/>
      <c r="CHH643" s="107"/>
      <c r="CHI643" s="107"/>
      <c r="CHJ643" s="107"/>
      <c r="CHK643" s="107"/>
      <c r="CHL643" s="107"/>
      <c r="CHM643" s="107"/>
      <c r="CHN643" s="107"/>
      <c r="CHO643" s="107"/>
      <c r="CHP643" s="107"/>
      <c r="CHQ643" s="107"/>
      <c r="CHR643" s="107"/>
      <c r="CHS643" s="107"/>
      <c r="CHT643" s="107"/>
      <c r="CHU643" s="107"/>
      <c r="CHV643" s="107"/>
      <c r="CHW643" s="107"/>
      <c r="CHX643" s="107"/>
      <c r="CHY643" s="107"/>
      <c r="CHZ643" s="107"/>
      <c r="CIA643" s="107"/>
      <c r="CIB643" s="107"/>
      <c r="CIC643" s="107"/>
      <c r="CID643" s="107"/>
      <c r="CIE643" s="107"/>
      <c r="CIF643" s="107"/>
      <c r="CIG643" s="107"/>
      <c r="CIH643" s="107"/>
      <c r="CII643" s="107"/>
      <c r="CIJ643" s="107"/>
      <c r="CIK643" s="107"/>
      <c r="CIL643" s="107"/>
      <c r="CIM643" s="107"/>
      <c r="CIN643" s="107"/>
      <c r="CIO643" s="107"/>
      <c r="CIP643" s="107"/>
      <c r="CIQ643" s="107"/>
      <c r="CIR643" s="107"/>
      <c r="CIS643" s="107"/>
      <c r="CIT643" s="107"/>
      <c r="CIU643" s="107"/>
      <c r="CIV643" s="107"/>
      <c r="CIW643" s="107"/>
      <c r="CIX643" s="107"/>
      <c r="CIY643" s="107"/>
      <c r="CIZ643" s="107"/>
      <c r="CJA643" s="107"/>
      <c r="CJB643" s="107"/>
      <c r="CJC643" s="107"/>
      <c r="CJD643" s="107"/>
      <c r="CJE643" s="107"/>
      <c r="CJF643" s="107"/>
      <c r="CJG643" s="107"/>
      <c r="CJH643" s="107"/>
      <c r="CJI643" s="107"/>
      <c r="CJJ643" s="107"/>
      <c r="CJK643" s="107"/>
      <c r="CJL643" s="107"/>
      <c r="CJM643" s="107"/>
      <c r="CJN643" s="107"/>
      <c r="CJO643" s="107"/>
      <c r="CJP643" s="107"/>
      <c r="CJQ643" s="107"/>
      <c r="CJR643" s="107"/>
      <c r="CJS643" s="107"/>
      <c r="CJT643" s="107"/>
      <c r="CJU643" s="107"/>
      <c r="CJV643" s="107"/>
      <c r="CJW643" s="107"/>
      <c r="CJX643" s="107"/>
      <c r="CJY643" s="107"/>
      <c r="CJZ643" s="107"/>
      <c r="CKA643" s="107"/>
      <c r="CKB643" s="107"/>
      <c r="CKC643" s="107"/>
      <c r="CKD643" s="107"/>
      <c r="CKE643" s="107"/>
      <c r="CKF643" s="107"/>
      <c r="CKG643" s="107"/>
      <c r="CKH643" s="107"/>
      <c r="CKI643" s="107"/>
      <c r="CKJ643" s="107"/>
      <c r="CKK643" s="107"/>
      <c r="CKL643" s="107"/>
      <c r="CKM643" s="107"/>
      <c r="CKN643" s="107"/>
      <c r="CKO643" s="107"/>
      <c r="CKP643" s="107"/>
      <c r="CKQ643" s="107"/>
      <c r="CKR643" s="107"/>
      <c r="CKS643" s="107"/>
      <c r="CKT643" s="107"/>
      <c r="CKU643" s="107"/>
      <c r="CKV643" s="107"/>
      <c r="CKW643" s="107"/>
      <c r="CKX643" s="107"/>
      <c r="CKY643" s="107"/>
      <c r="CKZ643" s="107"/>
      <c r="CLA643" s="107"/>
      <c r="CLB643" s="107"/>
      <c r="CLC643" s="107"/>
      <c r="CLD643" s="107"/>
      <c r="CLE643" s="107"/>
      <c r="CLF643" s="107"/>
      <c r="CLG643" s="107"/>
      <c r="CLH643" s="107"/>
      <c r="CLI643" s="107"/>
      <c r="CLJ643" s="107"/>
      <c r="CLK643" s="107"/>
      <c r="CLL643" s="107"/>
      <c r="CLM643" s="107"/>
      <c r="CLN643" s="107"/>
      <c r="CLO643" s="107"/>
      <c r="CLP643" s="107"/>
      <c r="CLQ643" s="107"/>
      <c r="CLR643" s="107"/>
      <c r="CLS643" s="107"/>
      <c r="CLT643" s="107"/>
      <c r="CLU643" s="107"/>
      <c r="CLV643" s="107"/>
      <c r="CLW643" s="107"/>
      <c r="CLX643" s="107"/>
      <c r="CLY643" s="107"/>
      <c r="CLZ643" s="107"/>
      <c r="CMA643" s="107"/>
      <c r="CMB643" s="107"/>
      <c r="CMC643" s="107"/>
      <c r="CMD643" s="107"/>
      <c r="CME643" s="107"/>
      <c r="CMF643" s="107"/>
      <c r="CMG643" s="107"/>
      <c r="CMH643" s="107"/>
      <c r="CMI643" s="107"/>
      <c r="CMJ643" s="107"/>
      <c r="CMK643" s="107"/>
      <c r="CML643" s="107"/>
      <c r="CMM643" s="107"/>
      <c r="CMN643" s="107"/>
      <c r="CMO643" s="107"/>
      <c r="CMP643" s="107"/>
      <c r="CMQ643" s="107"/>
      <c r="CMR643" s="107"/>
      <c r="CMS643" s="107"/>
      <c r="CMT643" s="107"/>
      <c r="CMU643" s="107"/>
      <c r="CMV643" s="107"/>
      <c r="CMW643" s="107"/>
      <c r="CMX643" s="107"/>
      <c r="CMY643" s="107"/>
      <c r="CMZ643" s="107"/>
      <c r="CNA643" s="107"/>
      <c r="CNB643" s="107"/>
      <c r="CNC643" s="107"/>
      <c r="CND643" s="107"/>
      <c r="CNE643" s="107"/>
      <c r="CNF643" s="107"/>
      <c r="CNG643" s="107"/>
      <c r="CNH643" s="107"/>
      <c r="CNI643" s="107"/>
      <c r="CNJ643" s="107"/>
      <c r="CNK643" s="107"/>
      <c r="CNL643" s="107"/>
      <c r="CNM643" s="107"/>
      <c r="CNN643" s="107"/>
      <c r="CNO643" s="107"/>
      <c r="CNP643" s="107"/>
      <c r="CNQ643" s="107"/>
      <c r="CNR643" s="107"/>
      <c r="CNS643" s="107"/>
      <c r="CNT643" s="107"/>
      <c r="CNU643" s="107"/>
      <c r="CNV643" s="107"/>
      <c r="CNW643" s="107"/>
      <c r="CNX643" s="107"/>
      <c r="CNY643" s="107"/>
      <c r="CNZ643" s="107"/>
      <c r="COA643" s="107"/>
      <c r="COB643" s="107"/>
      <c r="COC643" s="107"/>
      <c r="COD643" s="107"/>
      <c r="COE643" s="107"/>
      <c r="COF643" s="107"/>
      <c r="COG643" s="107"/>
      <c r="COH643" s="107"/>
      <c r="COI643" s="107"/>
      <c r="COJ643" s="107"/>
      <c r="COK643" s="107"/>
      <c r="COL643" s="107"/>
      <c r="COM643" s="107"/>
      <c r="CON643" s="107"/>
      <c r="COO643" s="107"/>
      <c r="COP643" s="107"/>
      <c r="COQ643" s="107"/>
      <c r="COR643" s="107"/>
      <c r="COS643" s="107"/>
      <c r="COT643" s="107"/>
      <c r="COU643" s="107"/>
      <c r="COV643" s="107"/>
      <c r="COW643" s="107"/>
      <c r="COX643" s="107"/>
      <c r="COY643" s="107"/>
      <c r="COZ643" s="107"/>
      <c r="CPA643" s="107"/>
      <c r="CPB643" s="107"/>
      <c r="CPC643" s="107"/>
      <c r="CPD643" s="107"/>
      <c r="CPE643" s="107"/>
      <c r="CPF643" s="107"/>
      <c r="CPG643" s="107"/>
      <c r="CPH643" s="107"/>
      <c r="CPI643" s="107"/>
      <c r="CPJ643" s="107"/>
      <c r="CPK643" s="107"/>
      <c r="CPL643" s="107"/>
      <c r="CPM643" s="107"/>
      <c r="CPN643" s="107"/>
      <c r="CPO643" s="107"/>
      <c r="CPP643" s="107"/>
      <c r="CPQ643" s="107"/>
      <c r="CPR643" s="107"/>
      <c r="CPS643" s="107"/>
      <c r="CPT643" s="107"/>
      <c r="CPU643" s="107"/>
      <c r="CPV643" s="107"/>
      <c r="CPW643" s="107"/>
      <c r="CPX643" s="107"/>
      <c r="CPY643" s="107"/>
      <c r="CPZ643" s="107"/>
      <c r="CQA643" s="107"/>
      <c r="CQB643" s="107"/>
      <c r="CQC643" s="107"/>
      <c r="CQD643" s="107"/>
      <c r="CQE643" s="107"/>
      <c r="CQF643" s="107"/>
      <c r="CQG643" s="107"/>
      <c r="CQH643" s="107"/>
      <c r="CQI643" s="107"/>
      <c r="CQJ643" s="107"/>
      <c r="CQK643" s="107"/>
      <c r="CQL643" s="107"/>
      <c r="CQM643" s="107"/>
      <c r="CQN643" s="107"/>
      <c r="CQO643" s="107"/>
      <c r="CQP643" s="107"/>
      <c r="CQQ643" s="107"/>
      <c r="CQR643" s="107"/>
      <c r="CQS643" s="107"/>
      <c r="CQT643" s="107"/>
      <c r="CQU643" s="107"/>
      <c r="CQV643" s="107"/>
      <c r="CQW643" s="107"/>
      <c r="CQX643" s="107"/>
      <c r="CQY643" s="107"/>
      <c r="CQZ643" s="107"/>
      <c r="CRA643" s="107"/>
      <c r="CRB643" s="107"/>
      <c r="CRC643" s="107"/>
      <c r="CRD643" s="107"/>
      <c r="CRE643" s="107"/>
      <c r="CRF643" s="107"/>
      <c r="CRG643" s="107"/>
      <c r="CRH643" s="107"/>
      <c r="CRI643" s="107"/>
      <c r="CRJ643" s="107"/>
      <c r="CRK643" s="107"/>
      <c r="CRL643" s="107"/>
      <c r="CRM643" s="107"/>
      <c r="CRN643" s="107"/>
      <c r="CRO643" s="107"/>
      <c r="CRP643" s="107"/>
      <c r="CRQ643" s="107"/>
      <c r="CRR643" s="107"/>
      <c r="CRS643" s="107"/>
      <c r="CRT643" s="107"/>
      <c r="CRU643" s="107"/>
      <c r="CRV643" s="107"/>
      <c r="CRW643" s="107"/>
      <c r="CRX643" s="107"/>
      <c r="CRY643" s="107"/>
      <c r="CRZ643" s="107"/>
      <c r="CSA643" s="107"/>
      <c r="CSB643" s="107"/>
      <c r="CSC643" s="107"/>
      <c r="CSD643" s="107"/>
      <c r="CSE643" s="107"/>
      <c r="CSF643" s="107"/>
      <c r="CSG643" s="107"/>
      <c r="CSH643" s="107"/>
      <c r="CSI643" s="107"/>
      <c r="CSJ643" s="107"/>
      <c r="CSK643" s="107"/>
      <c r="CSL643" s="107"/>
      <c r="CSM643" s="107"/>
      <c r="CSN643" s="107"/>
      <c r="CSO643" s="107"/>
      <c r="CSP643" s="107"/>
      <c r="CSQ643" s="107"/>
      <c r="CSR643" s="107"/>
      <c r="CSS643" s="107"/>
      <c r="CST643" s="107"/>
      <c r="CSU643" s="107"/>
      <c r="CSV643" s="107"/>
      <c r="CSW643" s="107"/>
      <c r="CSX643" s="107"/>
      <c r="CSY643" s="107"/>
      <c r="CSZ643" s="107"/>
      <c r="CTA643" s="107"/>
      <c r="CTB643" s="107"/>
      <c r="CTC643" s="107"/>
      <c r="CTD643" s="107"/>
      <c r="CTE643" s="107"/>
      <c r="CTF643" s="107"/>
      <c r="CTG643" s="107"/>
      <c r="CTH643" s="107"/>
      <c r="CTI643" s="107"/>
      <c r="CTJ643" s="107"/>
      <c r="CTK643" s="107"/>
      <c r="CTL643" s="107"/>
      <c r="CTM643" s="107"/>
      <c r="CTN643" s="107"/>
      <c r="CTO643" s="107"/>
      <c r="CTP643" s="107"/>
      <c r="CTQ643" s="107"/>
      <c r="CTR643" s="107"/>
      <c r="CTS643" s="107"/>
      <c r="CTT643" s="107"/>
      <c r="CTU643" s="107"/>
      <c r="CTV643" s="107"/>
      <c r="CTW643" s="107"/>
      <c r="CTX643" s="107"/>
      <c r="CTY643" s="107"/>
      <c r="CTZ643" s="107"/>
      <c r="CUA643" s="107"/>
      <c r="CUB643" s="107"/>
      <c r="CUC643" s="107"/>
      <c r="CUD643" s="107"/>
      <c r="CUE643" s="107"/>
      <c r="CUF643" s="107"/>
      <c r="CUG643" s="107"/>
      <c r="CUH643" s="107"/>
      <c r="CUI643" s="107"/>
      <c r="CUJ643" s="107"/>
      <c r="CUK643" s="107"/>
      <c r="CUL643" s="107"/>
      <c r="CUM643" s="107"/>
      <c r="CUN643" s="107"/>
      <c r="CUO643" s="107"/>
      <c r="CUP643" s="107"/>
      <c r="CUQ643" s="107"/>
      <c r="CUR643" s="107"/>
      <c r="CUS643" s="107"/>
      <c r="CUT643" s="107"/>
      <c r="CUU643" s="107"/>
      <c r="CUV643" s="107"/>
      <c r="CUW643" s="107"/>
      <c r="CUX643" s="107"/>
      <c r="CUY643" s="107"/>
      <c r="CUZ643" s="107"/>
      <c r="CVA643" s="107"/>
      <c r="CVB643" s="107"/>
      <c r="CVC643" s="107"/>
      <c r="CVD643" s="107"/>
      <c r="CVE643" s="107"/>
      <c r="CVF643" s="107"/>
      <c r="CVG643" s="107"/>
      <c r="CVH643" s="107"/>
      <c r="CVI643" s="107"/>
      <c r="CVJ643" s="107"/>
      <c r="CVK643" s="107"/>
      <c r="CVL643" s="107"/>
      <c r="CVM643" s="107"/>
      <c r="CVN643" s="107"/>
      <c r="CVO643" s="107"/>
      <c r="CVP643" s="107"/>
      <c r="CVQ643" s="107"/>
      <c r="CVR643" s="107"/>
      <c r="CVS643" s="107"/>
      <c r="CVT643" s="107"/>
      <c r="CVU643" s="107"/>
      <c r="CVV643" s="107"/>
      <c r="CVW643" s="107"/>
      <c r="CVX643" s="107"/>
      <c r="CVY643" s="107"/>
      <c r="CVZ643" s="107"/>
      <c r="CWA643" s="107"/>
      <c r="CWB643" s="107"/>
      <c r="CWC643" s="107"/>
      <c r="CWD643" s="107"/>
      <c r="CWE643" s="107"/>
      <c r="CWF643" s="107"/>
      <c r="CWG643" s="107"/>
      <c r="CWH643" s="107"/>
      <c r="CWI643" s="107"/>
      <c r="CWJ643" s="107"/>
      <c r="CWK643" s="107"/>
      <c r="CWL643" s="107"/>
      <c r="CWM643" s="107"/>
      <c r="CWN643" s="107"/>
      <c r="CWO643" s="107"/>
      <c r="CWP643" s="107"/>
      <c r="CWQ643" s="107"/>
      <c r="CWR643" s="107"/>
      <c r="CWS643" s="107"/>
      <c r="CWT643" s="107"/>
      <c r="CWU643" s="107"/>
      <c r="CWV643" s="107"/>
      <c r="CWW643" s="107"/>
      <c r="CWX643" s="107"/>
      <c r="CWY643" s="107"/>
      <c r="CWZ643" s="107"/>
      <c r="CXA643" s="107"/>
      <c r="CXB643" s="107"/>
      <c r="CXC643" s="107"/>
      <c r="CXD643" s="107"/>
      <c r="CXE643" s="107"/>
      <c r="CXF643" s="107"/>
      <c r="CXG643" s="107"/>
      <c r="CXH643" s="107"/>
      <c r="CXI643" s="107"/>
      <c r="CXJ643" s="107"/>
      <c r="CXK643" s="107"/>
      <c r="CXL643" s="107"/>
      <c r="CXM643" s="107"/>
      <c r="CXN643" s="107"/>
      <c r="CXO643" s="107"/>
      <c r="CXP643" s="107"/>
      <c r="CXQ643" s="107"/>
      <c r="CXR643" s="107"/>
      <c r="CXS643" s="107"/>
      <c r="CXT643" s="107"/>
      <c r="CXU643" s="107"/>
      <c r="CXV643" s="107"/>
      <c r="CXW643" s="107"/>
      <c r="CXX643" s="107"/>
      <c r="CXY643" s="107"/>
      <c r="CXZ643" s="107"/>
      <c r="CYA643" s="107"/>
      <c r="CYB643" s="107"/>
      <c r="CYC643" s="107"/>
      <c r="CYD643" s="107"/>
      <c r="CYE643" s="107"/>
      <c r="CYF643" s="107"/>
      <c r="CYG643" s="107"/>
      <c r="CYH643" s="107"/>
      <c r="CYI643" s="107"/>
      <c r="CYJ643" s="107"/>
      <c r="CYK643" s="107"/>
      <c r="CYL643" s="107"/>
      <c r="CYM643" s="107"/>
      <c r="CYN643" s="107"/>
      <c r="CYO643" s="107"/>
      <c r="CYP643" s="107"/>
      <c r="CYQ643" s="107"/>
      <c r="CYR643" s="107"/>
      <c r="CYS643" s="107"/>
      <c r="CYT643" s="107"/>
      <c r="CYU643" s="107"/>
      <c r="CYV643" s="107"/>
      <c r="CYW643" s="107"/>
      <c r="CYX643" s="107"/>
      <c r="CYY643" s="107"/>
      <c r="CYZ643" s="107"/>
      <c r="CZA643" s="107"/>
      <c r="CZB643" s="107"/>
      <c r="CZC643" s="107"/>
      <c r="CZD643" s="107"/>
      <c r="CZE643" s="107"/>
      <c r="CZF643" s="107"/>
      <c r="CZG643" s="107"/>
      <c r="CZH643" s="107"/>
      <c r="CZI643" s="107"/>
      <c r="CZJ643" s="107"/>
      <c r="CZK643" s="107"/>
      <c r="CZL643" s="107"/>
      <c r="CZM643" s="107"/>
      <c r="CZN643" s="107"/>
      <c r="CZO643" s="107"/>
      <c r="CZP643" s="107"/>
      <c r="CZQ643" s="107"/>
      <c r="CZR643" s="107"/>
      <c r="CZS643" s="107"/>
      <c r="CZT643" s="107"/>
      <c r="CZU643" s="107"/>
      <c r="CZV643" s="107"/>
      <c r="CZW643" s="107"/>
      <c r="CZX643" s="107"/>
      <c r="CZY643" s="107"/>
      <c r="CZZ643" s="107"/>
      <c r="DAA643" s="107"/>
      <c r="DAB643" s="107"/>
      <c r="DAC643" s="107"/>
      <c r="DAD643" s="107"/>
      <c r="DAE643" s="107"/>
      <c r="DAF643" s="107"/>
      <c r="DAG643" s="107"/>
      <c r="DAH643" s="107"/>
      <c r="DAI643" s="107"/>
      <c r="DAJ643" s="107"/>
      <c r="DAK643" s="107"/>
      <c r="DAL643" s="107"/>
      <c r="DAM643" s="107"/>
      <c r="DAN643" s="107"/>
      <c r="DAO643" s="107"/>
      <c r="DAP643" s="107"/>
      <c r="DAQ643" s="107"/>
      <c r="DAR643" s="107"/>
      <c r="DAS643" s="107"/>
      <c r="DAT643" s="107"/>
      <c r="DAU643" s="107"/>
      <c r="DAV643" s="107"/>
      <c r="DAW643" s="107"/>
      <c r="DAX643" s="107"/>
      <c r="DAY643" s="107"/>
      <c r="DAZ643" s="107"/>
      <c r="DBA643" s="107"/>
      <c r="DBB643" s="107"/>
      <c r="DBC643" s="107"/>
      <c r="DBD643" s="107"/>
      <c r="DBE643" s="107"/>
      <c r="DBF643" s="107"/>
      <c r="DBG643" s="107"/>
      <c r="DBH643" s="107"/>
      <c r="DBI643" s="107"/>
      <c r="DBJ643" s="107"/>
      <c r="DBK643" s="107"/>
      <c r="DBL643" s="107"/>
      <c r="DBM643" s="107"/>
      <c r="DBN643" s="107"/>
      <c r="DBO643" s="107"/>
      <c r="DBP643" s="107"/>
      <c r="DBQ643" s="107"/>
      <c r="DBR643" s="107"/>
      <c r="DBS643" s="107"/>
      <c r="DBT643" s="107"/>
      <c r="DBU643" s="107"/>
      <c r="DBV643" s="107"/>
      <c r="DBW643" s="107"/>
      <c r="DBX643" s="107"/>
      <c r="DBY643" s="107"/>
      <c r="DBZ643" s="107"/>
      <c r="DCA643" s="107"/>
      <c r="DCB643" s="107"/>
      <c r="DCC643" s="107"/>
      <c r="DCD643" s="107"/>
      <c r="DCE643" s="107"/>
      <c r="DCF643" s="107"/>
      <c r="DCG643" s="107"/>
      <c r="DCH643" s="107"/>
      <c r="DCI643" s="107"/>
      <c r="DCJ643" s="107"/>
      <c r="DCK643" s="107"/>
      <c r="DCL643" s="107"/>
      <c r="DCM643" s="107"/>
      <c r="DCN643" s="107"/>
      <c r="DCO643" s="107"/>
      <c r="DCP643" s="107"/>
      <c r="DCQ643" s="107"/>
      <c r="DCR643" s="107"/>
      <c r="DCS643" s="107"/>
      <c r="DCT643" s="107"/>
      <c r="DCU643" s="107"/>
      <c r="DCV643" s="107"/>
      <c r="DCW643" s="107"/>
      <c r="DCX643" s="107"/>
      <c r="DCY643" s="107"/>
      <c r="DCZ643" s="107"/>
      <c r="DDA643" s="107"/>
      <c r="DDB643" s="107"/>
      <c r="DDC643" s="107"/>
      <c r="DDD643" s="107"/>
      <c r="DDE643" s="107"/>
      <c r="DDF643" s="107"/>
      <c r="DDG643" s="107"/>
      <c r="DDH643" s="107"/>
      <c r="DDI643" s="107"/>
      <c r="DDJ643" s="107"/>
      <c r="DDK643" s="107"/>
      <c r="DDL643" s="107"/>
      <c r="DDM643" s="107"/>
      <c r="DDN643" s="107"/>
      <c r="DDO643" s="107"/>
      <c r="DDP643" s="107"/>
      <c r="DDQ643" s="107"/>
      <c r="DDR643" s="107"/>
      <c r="DDS643" s="107"/>
      <c r="DDT643" s="107"/>
      <c r="DDU643" s="107"/>
      <c r="DDV643" s="107"/>
      <c r="DDW643" s="107"/>
      <c r="DDX643" s="107"/>
      <c r="DDY643" s="107"/>
      <c r="DDZ643" s="107"/>
      <c r="DEA643" s="107"/>
      <c r="DEB643" s="107"/>
      <c r="DEC643" s="107"/>
      <c r="DED643" s="107"/>
      <c r="DEE643" s="107"/>
      <c r="DEF643" s="107"/>
      <c r="DEG643" s="107"/>
      <c r="DEH643" s="107"/>
      <c r="DEI643" s="107"/>
      <c r="DEJ643" s="107"/>
      <c r="DEK643" s="107"/>
      <c r="DEL643" s="107"/>
      <c r="DEM643" s="107"/>
      <c r="DEN643" s="107"/>
      <c r="DEO643" s="107"/>
      <c r="DEP643" s="107"/>
      <c r="DEQ643" s="107"/>
      <c r="DER643" s="107"/>
      <c r="DES643" s="107"/>
      <c r="DET643" s="107"/>
      <c r="DEU643" s="107"/>
      <c r="DEV643" s="107"/>
      <c r="DEW643" s="107"/>
      <c r="DEX643" s="107"/>
      <c r="DEY643" s="107"/>
      <c r="DEZ643" s="107"/>
      <c r="DFA643" s="107"/>
      <c r="DFB643" s="107"/>
      <c r="DFC643" s="107"/>
      <c r="DFD643" s="107"/>
      <c r="DFE643" s="107"/>
      <c r="DFF643" s="107"/>
      <c r="DFG643" s="107"/>
      <c r="DFH643" s="107"/>
      <c r="DFI643" s="107"/>
      <c r="DFJ643" s="107"/>
      <c r="DFK643" s="107"/>
      <c r="DFL643" s="107"/>
      <c r="DFM643" s="107"/>
      <c r="DFN643" s="107"/>
      <c r="DFO643" s="107"/>
      <c r="DFP643" s="107"/>
      <c r="DFQ643" s="107"/>
      <c r="DFR643" s="107"/>
      <c r="DFS643" s="107"/>
      <c r="DFT643" s="107"/>
      <c r="DFU643" s="107"/>
      <c r="DFV643" s="107"/>
      <c r="DFW643" s="107"/>
      <c r="DFX643" s="107"/>
      <c r="DFY643" s="107"/>
      <c r="DFZ643" s="107"/>
      <c r="DGA643" s="107"/>
      <c r="DGB643" s="107"/>
      <c r="DGC643" s="107"/>
      <c r="DGD643" s="107"/>
      <c r="DGE643" s="107"/>
      <c r="DGF643" s="107"/>
      <c r="DGG643" s="107"/>
      <c r="DGH643" s="107"/>
      <c r="DGI643" s="107"/>
      <c r="DGJ643" s="107"/>
      <c r="DGK643" s="107"/>
      <c r="DGL643" s="107"/>
      <c r="DGM643" s="107"/>
      <c r="DGN643" s="107"/>
      <c r="DGO643" s="107"/>
      <c r="DGP643" s="107"/>
      <c r="DGQ643" s="107"/>
      <c r="DGR643" s="107"/>
      <c r="DGS643" s="107"/>
      <c r="DGT643" s="107"/>
      <c r="DGU643" s="107"/>
      <c r="DGV643" s="107"/>
      <c r="DGW643" s="107"/>
      <c r="DGX643" s="107"/>
      <c r="DGY643" s="107"/>
      <c r="DGZ643" s="107"/>
      <c r="DHA643" s="107"/>
      <c r="DHB643" s="107"/>
      <c r="DHC643" s="107"/>
      <c r="DHD643" s="107"/>
      <c r="DHE643" s="107"/>
      <c r="DHF643" s="107"/>
      <c r="DHG643" s="107"/>
      <c r="DHH643" s="107"/>
      <c r="DHI643" s="107"/>
      <c r="DHJ643" s="107"/>
      <c r="DHK643" s="107"/>
      <c r="DHL643" s="107"/>
      <c r="DHM643" s="107"/>
      <c r="DHN643" s="107"/>
      <c r="DHO643" s="107"/>
      <c r="DHP643" s="107"/>
      <c r="DHQ643" s="107"/>
      <c r="DHR643" s="107"/>
      <c r="DHS643" s="107"/>
      <c r="DHT643" s="107"/>
      <c r="DHU643" s="107"/>
      <c r="DHV643" s="107"/>
      <c r="DHW643" s="107"/>
      <c r="DHX643" s="107"/>
      <c r="DHY643" s="107"/>
      <c r="DHZ643" s="107"/>
      <c r="DIA643" s="107"/>
      <c r="DIB643" s="107"/>
      <c r="DIC643" s="107"/>
      <c r="DID643" s="107"/>
      <c r="DIE643" s="107"/>
      <c r="DIF643" s="107"/>
      <c r="DIG643" s="107"/>
      <c r="DIH643" s="107"/>
      <c r="DII643" s="107"/>
      <c r="DIJ643" s="107"/>
      <c r="DIK643" s="107"/>
      <c r="DIL643" s="107"/>
      <c r="DIM643" s="107"/>
      <c r="DIN643" s="107"/>
      <c r="DIO643" s="107"/>
      <c r="DIP643" s="107"/>
      <c r="DIQ643" s="107"/>
      <c r="DIR643" s="107"/>
      <c r="DIS643" s="107"/>
      <c r="DIT643" s="107"/>
      <c r="DIU643" s="107"/>
      <c r="DIV643" s="107"/>
      <c r="DIW643" s="107"/>
      <c r="DIX643" s="107"/>
      <c r="DIY643" s="107"/>
      <c r="DIZ643" s="107"/>
      <c r="DJA643" s="107"/>
      <c r="DJB643" s="107"/>
      <c r="DJC643" s="107"/>
      <c r="DJD643" s="107"/>
      <c r="DJE643" s="107"/>
      <c r="DJF643" s="107"/>
      <c r="DJG643" s="107"/>
      <c r="DJH643" s="107"/>
      <c r="DJI643" s="107"/>
      <c r="DJJ643" s="107"/>
      <c r="DJK643" s="107"/>
      <c r="DJL643" s="107"/>
      <c r="DJM643" s="107"/>
      <c r="DJN643" s="107"/>
      <c r="DJO643" s="107"/>
      <c r="DJP643" s="107"/>
      <c r="DJQ643" s="107"/>
      <c r="DJR643" s="107"/>
      <c r="DJS643" s="107"/>
      <c r="DJT643" s="107"/>
      <c r="DJU643" s="107"/>
      <c r="DJV643" s="107"/>
      <c r="DJW643" s="107"/>
      <c r="DJX643" s="107"/>
      <c r="DJY643" s="107"/>
      <c r="DJZ643" s="107"/>
      <c r="DKA643" s="107"/>
      <c r="DKB643" s="107"/>
      <c r="DKC643" s="107"/>
      <c r="DKD643" s="107"/>
      <c r="DKE643" s="107"/>
      <c r="DKF643" s="107"/>
      <c r="DKG643" s="107"/>
      <c r="DKH643" s="107"/>
      <c r="DKI643" s="107"/>
      <c r="DKJ643" s="107"/>
      <c r="DKK643" s="107"/>
      <c r="DKL643" s="107"/>
      <c r="DKM643" s="107"/>
      <c r="DKN643" s="107"/>
      <c r="DKO643" s="107"/>
      <c r="DKP643" s="107"/>
      <c r="DKQ643" s="107"/>
      <c r="DKR643" s="107"/>
      <c r="DKS643" s="107"/>
      <c r="DKT643" s="107"/>
      <c r="DKU643" s="107"/>
      <c r="DKV643" s="107"/>
      <c r="DKW643" s="107"/>
      <c r="DKX643" s="107"/>
      <c r="DKY643" s="107"/>
      <c r="DKZ643" s="107"/>
      <c r="DLA643" s="107"/>
      <c r="DLB643" s="107"/>
      <c r="DLC643" s="107"/>
      <c r="DLD643" s="107"/>
      <c r="DLE643" s="107"/>
      <c r="DLF643" s="107"/>
      <c r="DLG643" s="107"/>
      <c r="DLH643" s="107"/>
      <c r="DLI643" s="107"/>
      <c r="DLJ643" s="107"/>
      <c r="DLK643" s="107"/>
      <c r="DLL643" s="107"/>
      <c r="DLM643" s="107"/>
      <c r="DLN643" s="107"/>
      <c r="DLO643" s="107"/>
      <c r="DLP643" s="107"/>
      <c r="DLQ643" s="107"/>
      <c r="DLR643" s="107"/>
      <c r="DLS643" s="107"/>
      <c r="DLT643" s="107"/>
      <c r="DLU643" s="107"/>
      <c r="DLV643" s="107"/>
      <c r="DLW643" s="107"/>
      <c r="DLX643" s="107"/>
      <c r="DLY643" s="107"/>
      <c r="DLZ643" s="107"/>
      <c r="DMA643" s="107"/>
      <c r="DMB643" s="107"/>
      <c r="DMC643" s="107"/>
      <c r="DMD643" s="107"/>
      <c r="DME643" s="107"/>
      <c r="DMF643" s="107"/>
      <c r="DMG643" s="107"/>
      <c r="DMH643" s="107"/>
      <c r="DMI643" s="107"/>
      <c r="DMJ643" s="107"/>
      <c r="DMK643" s="107"/>
      <c r="DML643" s="107"/>
      <c r="DMM643" s="107"/>
      <c r="DMN643" s="107"/>
      <c r="DMO643" s="107"/>
      <c r="DMP643" s="107"/>
      <c r="DMQ643" s="107"/>
      <c r="DMR643" s="107"/>
      <c r="DMS643" s="107"/>
      <c r="DMT643" s="107"/>
      <c r="DMU643" s="107"/>
      <c r="DMV643" s="107"/>
      <c r="DMW643" s="107"/>
      <c r="DMX643" s="107"/>
      <c r="DMY643" s="107"/>
      <c r="DMZ643" s="107"/>
      <c r="DNA643" s="107"/>
      <c r="DNB643" s="107"/>
      <c r="DNC643" s="107"/>
      <c r="DND643" s="107"/>
      <c r="DNE643" s="107"/>
      <c r="DNF643" s="107"/>
      <c r="DNG643" s="107"/>
      <c r="DNH643" s="107"/>
      <c r="DNI643" s="107"/>
      <c r="DNJ643" s="107"/>
      <c r="DNK643" s="107"/>
      <c r="DNL643" s="107"/>
      <c r="DNM643" s="107"/>
      <c r="DNN643" s="107"/>
      <c r="DNO643" s="107"/>
      <c r="DNP643" s="107"/>
      <c r="DNQ643" s="107"/>
      <c r="DNR643" s="107"/>
      <c r="DNS643" s="107"/>
      <c r="DNT643" s="107"/>
      <c r="DNU643" s="107"/>
      <c r="DNV643" s="107"/>
      <c r="DNW643" s="107"/>
      <c r="DNX643" s="107"/>
      <c r="DNY643" s="107"/>
      <c r="DNZ643" s="107"/>
      <c r="DOA643" s="107"/>
      <c r="DOB643" s="107"/>
      <c r="DOC643" s="107"/>
      <c r="DOD643" s="107"/>
      <c r="DOE643" s="107"/>
      <c r="DOF643" s="107"/>
      <c r="DOG643" s="107"/>
      <c r="DOH643" s="107"/>
      <c r="DOI643" s="107"/>
      <c r="DOJ643" s="107"/>
      <c r="DOK643" s="107"/>
      <c r="DOL643" s="107"/>
      <c r="DOM643" s="107"/>
      <c r="DON643" s="107"/>
      <c r="DOO643" s="107"/>
      <c r="DOP643" s="107"/>
      <c r="DOQ643" s="107"/>
      <c r="DOR643" s="107"/>
      <c r="DOS643" s="107"/>
      <c r="DOT643" s="107"/>
      <c r="DOU643" s="107"/>
      <c r="DOV643" s="107"/>
      <c r="DOW643" s="107"/>
      <c r="DOX643" s="107"/>
      <c r="DOY643" s="107"/>
      <c r="DOZ643" s="107"/>
      <c r="DPA643" s="107"/>
      <c r="DPB643" s="107"/>
      <c r="DPC643" s="107"/>
      <c r="DPD643" s="107"/>
      <c r="DPE643" s="107"/>
      <c r="DPF643" s="107"/>
      <c r="DPG643" s="107"/>
      <c r="DPH643" s="107"/>
      <c r="DPI643" s="107"/>
      <c r="DPJ643" s="107"/>
      <c r="DPK643" s="107"/>
      <c r="DPL643" s="107"/>
      <c r="DPM643" s="107"/>
      <c r="DPN643" s="107"/>
      <c r="DPO643" s="107"/>
      <c r="DPP643" s="107"/>
      <c r="DPQ643" s="107"/>
      <c r="DPR643" s="107"/>
      <c r="DPS643" s="107"/>
      <c r="DPT643" s="107"/>
      <c r="DPU643" s="107"/>
      <c r="DPV643" s="107"/>
      <c r="DPW643" s="107"/>
      <c r="DPX643" s="107"/>
      <c r="DPY643" s="107"/>
      <c r="DPZ643" s="107"/>
      <c r="DQA643" s="107"/>
      <c r="DQB643" s="107"/>
      <c r="DQC643" s="107"/>
      <c r="DQD643" s="107"/>
      <c r="DQE643" s="107"/>
      <c r="DQF643" s="107"/>
      <c r="DQG643" s="107"/>
      <c r="DQH643" s="107"/>
      <c r="DQI643" s="107"/>
      <c r="DQJ643" s="107"/>
      <c r="DQK643" s="107"/>
      <c r="DQL643" s="107"/>
      <c r="DQM643" s="107"/>
      <c r="DQN643" s="107"/>
      <c r="DQO643" s="107"/>
      <c r="DQP643" s="107"/>
      <c r="DQQ643" s="107"/>
      <c r="DQR643" s="107"/>
      <c r="DQS643" s="107"/>
      <c r="DQT643" s="107"/>
      <c r="DQU643" s="107"/>
      <c r="DQV643" s="107"/>
      <c r="DQW643" s="107"/>
      <c r="DQX643" s="107"/>
      <c r="DQY643" s="107"/>
      <c r="DQZ643" s="107"/>
      <c r="DRA643" s="107"/>
      <c r="DRB643" s="107"/>
      <c r="DRC643" s="107"/>
      <c r="DRD643" s="107"/>
      <c r="DRE643" s="107"/>
      <c r="DRF643" s="107"/>
      <c r="DRG643" s="107"/>
      <c r="DRH643" s="107"/>
      <c r="DRI643" s="107"/>
      <c r="DRJ643" s="107"/>
      <c r="DRK643" s="107"/>
      <c r="DRL643" s="107"/>
      <c r="DRM643" s="107"/>
      <c r="DRN643" s="107"/>
      <c r="DRO643" s="107"/>
      <c r="DRP643" s="107"/>
      <c r="DRQ643" s="107"/>
      <c r="DRR643" s="107"/>
      <c r="DRS643" s="107"/>
      <c r="DRT643" s="107"/>
      <c r="DRU643" s="107"/>
      <c r="DRV643" s="107"/>
      <c r="DRW643" s="107"/>
      <c r="DRX643" s="107"/>
      <c r="DRY643" s="107"/>
      <c r="DRZ643" s="107"/>
      <c r="DSA643" s="107"/>
      <c r="DSB643" s="107"/>
      <c r="DSC643" s="107"/>
      <c r="DSD643" s="107"/>
      <c r="DSE643" s="107"/>
      <c r="DSF643" s="107"/>
      <c r="DSG643" s="107"/>
      <c r="DSH643" s="107"/>
      <c r="DSI643" s="107"/>
      <c r="DSJ643" s="107"/>
      <c r="DSK643" s="107"/>
      <c r="DSL643" s="107"/>
      <c r="DSM643" s="107"/>
      <c r="DSN643" s="107"/>
      <c r="DSO643" s="107"/>
      <c r="DSP643" s="107"/>
      <c r="DSQ643" s="107"/>
      <c r="DSR643" s="107"/>
      <c r="DSS643" s="107"/>
      <c r="DST643" s="107"/>
      <c r="DSU643" s="107"/>
      <c r="DSV643" s="107"/>
      <c r="DSW643" s="107"/>
      <c r="DSX643" s="107"/>
      <c r="DSY643" s="107"/>
      <c r="DSZ643" s="107"/>
      <c r="DTA643" s="107"/>
      <c r="DTB643" s="107"/>
      <c r="DTC643" s="107"/>
      <c r="DTD643" s="107"/>
      <c r="DTE643" s="107"/>
      <c r="DTF643" s="107"/>
      <c r="DTG643" s="107"/>
      <c r="DTH643" s="107"/>
      <c r="DTI643" s="107"/>
      <c r="DTJ643" s="107"/>
      <c r="DTK643" s="107"/>
      <c r="DTL643" s="107"/>
      <c r="DTM643" s="107"/>
      <c r="DTN643" s="107"/>
      <c r="DTO643" s="107"/>
      <c r="DTP643" s="107"/>
      <c r="DTQ643" s="107"/>
      <c r="DTR643" s="107"/>
      <c r="DTS643" s="107"/>
      <c r="DTT643" s="107"/>
      <c r="DTU643" s="107"/>
      <c r="DTV643" s="107"/>
      <c r="DTW643" s="107"/>
      <c r="DTX643" s="107"/>
      <c r="DTY643" s="107"/>
      <c r="DTZ643" s="107"/>
      <c r="DUA643" s="107"/>
      <c r="DUB643" s="107"/>
      <c r="DUC643" s="107"/>
      <c r="DUD643" s="107"/>
      <c r="DUE643" s="107"/>
      <c r="DUF643" s="107"/>
      <c r="DUG643" s="107"/>
      <c r="DUH643" s="107"/>
      <c r="DUI643" s="107"/>
      <c r="DUJ643" s="107"/>
      <c r="DUK643" s="107"/>
      <c r="DUL643" s="107"/>
      <c r="DUM643" s="107"/>
      <c r="DUN643" s="107"/>
      <c r="DUO643" s="107"/>
      <c r="DUP643" s="107"/>
      <c r="DUQ643" s="107"/>
      <c r="DUR643" s="107"/>
      <c r="DUS643" s="107"/>
      <c r="DUT643" s="107"/>
      <c r="DUU643" s="107"/>
      <c r="DUV643" s="107"/>
      <c r="DUW643" s="107"/>
      <c r="DUX643" s="107"/>
      <c r="DUY643" s="107"/>
      <c r="DUZ643" s="107"/>
      <c r="DVA643" s="107"/>
      <c r="DVB643" s="107"/>
      <c r="DVC643" s="107"/>
      <c r="DVD643" s="107"/>
      <c r="DVE643" s="107"/>
      <c r="DVF643" s="107"/>
      <c r="DVG643" s="107"/>
      <c r="DVH643" s="107"/>
      <c r="DVI643" s="107"/>
      <c r="DVJ643" s="107"/>
      <c r="DVK643" s="107"/>
      <c r="DVL643" s="107"/>
      <c r="DVM643" s="107"/>
      <c r="DVN643" s="107"/>
      <c r="DVO643" s="107"/>
      <c r="DVP643" s="107"/>
      <c r="DVQ643" s="107"/>
      <c r="DVR643" s="107"/>
      <c r="DVS643" s="107"/>
      <c r="DVT643" s="107"/>
      <c r="DVU643" s="107"/>
      <c r="DVV643" s="107"/>
      <c r="DVW643" s="107"/>
      <c r="DVX643" s="107"/>
      <c r="DVY643" s="107"/>
      <c r="DVZ643" s="107"/>
      <c r="DWA643" s="107"/>
      <c r="DWB643" s="107"/>
      <c r="DWC643" s="107"/>
      <c r="DWD643" s="107"/>
      <c r="DWE643" s="107"/>
      <c r="DWF643" s="107"/>
      <c r="DWG643" s="107"/>
      <c r="DWH643" s="107"/>
      <c r="DWI643" s="107"/>
      <c r="DWJ643" s="107"/>
      <c r="DWK643" s="107"/>
      <c r="DWL643" s="107"/>
      <c r="DWM643" s="107"/>
      <c r="DWN643" s="107"/>
      <c r="DWO643" s="107"/>
      <c r="DWP643" s="107"/>
      <c r="DWQ643" s="107"/>
      <c r="DWR643" s="107"/>
      <c r="DWS643" s="107"/>
      <c r="DWT643" s="107"/>
      <c r="DWU643" s="107"/>
      <c r="DWV643" s="107"/>
      <c r="DWW643" s="107"/>
      <c r="DWX643" s="107"/>
      <c r="DWY643" s="107"/>
      <c r="DWZ643" s="107"/>
      <c r="DXA643" s="107"/>
      <c r="DXB643" s="107"/>
      <c r="DXC643" s="107"/>
      <c r="DXD643" s="107"/>
      <c r="DXE643" s="107"/>
      <c r="DXF643" s="107"/>
      <c r="DXG643" s="107"/>
      <c r="DXH643" s="107"/>
      <c r="DXI643" s="107"/>
      <c r="DXJ643" s="107"/>
      <c r="DXK643" s="107"/>
      <c r="DXL643" s="107"/>
      <c r="DXM643" s="107"/>
      <c r="DXN643" s="107"/>
      <c r="DXO643" s="107"/>
      <c r="DXP643" s="107"/>
      <c r="DXQ643" s="107"/>
      <c r="DXR643" s="107"/>
      <c r="DXS643" s="107"/>
      <c r="DXT643" s="107"/>
      <c r="DXU643" s="107"/>
      <c r="DXV643" s="107"/>
      <c r="DXW643" s="107"/>
      <c r="DXX643" s="107"/>
      <c r="DXY643" s="107"/>
      <c r="DXZ643" s="107"/>
      <c r="DYA643" s="107"/>
      <c r="DYB643" s="107"/>
      <c r="DYC643" s="107"/>
      <c r="DYD643" s="107"/>
      <c r="DYE643" s="107"/>
      <c r="DYF643" s="107"/>
      <c r="DYG643" s="107"/>
      <c r="DYH643" s="107"/>
      <c r="DYI643" s="107"/>
      <c r="DYJ643" s="107"/>
      <c r="DYK643" s="107"/>
      <c r="DYL643" s="107"/>
      <c r="DYM643" s="107"/>
      <c r="DYN643" s="107"/>
      <c r="DYO643" s="107"/>
      <c r="DYP643" s="107"/>
      <c r="DYQ643" s="107"/>
      <c r="DYR643" s="107"/>
      <c r="DYS643" s="107"/>
      <c r="DYT643" s="107"/>
      <c r="DYU643" s="107"/>
      <c r="DYV643" s="107"/>
      <c r="DYW643" s="107"/>
      <c r="DYX643" s="107"/>
      <c r="DYY643" s="107"/>
      <c r="DYZ643" s="107"/>
      <c r="DZA643" s="107"/>
      <c r="DZB643" s="107"/>
      <c r="DZC643" s="107"/>
      <c r="DZD643" s="107"/>
      <c r="DZE643" s="107"/>
      <c r="DZF643" s="107"/>
      <c r="DZG643" s="107"/>
      <c r="DZH643" s="107"/>
      <c r="DZI643" s="107"/>
      <c r="DZJ643" s="107"/>
      <c r="DZK643" s="107"/>
      <c r="DZL643" s="107"/>
      <c r="DZM643" s="107"/>
      <c r="DZN643" s="107"/>
      <c r="DZO643" s="107"/>
      <c r="DZP643" s="107"/>
      <c r="DZQ643" s="107"/>
      <c r="DZR643" s="107"/>
      <c r="DZS643" s="107"/>
      <c r="DZT643" s="107"/>
      <c r="DZU643" s="107"/>
      <c r="DZV643" s="107"/>
      <c r="DZW643" s="107"/>
      <c r="DZX643" s="107"/>
      <c r="DZY643" s="107"/>
      <c r="DZZ643" s="107"/>
      <c r="EAA643" s="107"/>
      <c r="EAB643" s="107"/>
      <c r="EAC643" s="107"/>
      <c r="EAD643" s="107"/>
      <c r="EAE643" s="107"/>
      <c r="EAF643" s="107"/>
      <c r="EAG643" s="107"/>
      <c r="EAH643" s="107"/>
      <c r="EAI643" s="107"/>
      <c r="EAJ643" s="107"/>
      <c r="EAK643" s="107"/>
      <c r="EAL643" s="107"/>
      <c r="EAM643" s="107"/>
      <c r="EAN643" s="107"/>
      <c r="EAO643" s="107"/>
      <c r="EAP643" s="107"/>
      <c r="EAQ643" s="107"/>
      <c r="EAR643" s="107"/>
      <c r="EAS643" s="107"/>
      <c r="EAT643" s="107"/>
      <c r="EAU643" s="107"/>
      <c r="EAV643" s="107"/>
      <c r="EAW643" s="107"/>
      <c r="EAX643" s="107"/>
      <c r="EAY643" s="107"/>
      <c r="EAZ643" s="107"/>
      <c r="EBA643" s="107"/>
      <c r="EBB643" s="107"/>
      <c r="EBC643" s="107"/>
      <c r="EBD643" s="107"/>
      <c r="EBE643" s="107"/>
      <c r="EBF643" s="107"/>
      <c r="EBG643" s="107"/>
      <c r="EBH643" s="107"/>
      <c r="EBI643" s="107"/>
      <c r="EBJ643" s="107"/>
      <c r="EBK643" s="107"/>
      <c r="EBL643" s="107"/>
      <c r="EBM643" s="107"/>
      <c r="EBN643" s="107"/>
      <c r="EBO643" s="107"/>
      <c r="EBP643" s="107"/>
      <c r="EBQ643" s="107"/>
      <c r="EBR643" s="107"/>
      <c r="EBS643" s="107"/>
      <c r="EBT643" s="107"/>
      <c r="EBU643" s="107"/>
      <c r="EBV643" s="107"/>
      <c r="EBW643" s="107"/>
      <c r="EBX643" s="107"/>
      <c r="EBY643" s="107"/>
      <c r="EBZ643" s="107"/>
      <c r="ECA643" s="107"/>
      <c r="ECB643" s="107"/>
      <c r="ECC643" s="107"/>
      <c r="ECD643" s="107"/>
      <c r="ECE643" s="107"/>
      <c r="ECF643" s="107"/>
      <c r="ECG643" s="107"/>
      <c r="ECH643" s="107"/>
      <c r="ECI643" s="107"/>
      <c r="ECJ643" s="107"/>
      <c r="ECK643" s="107"/>
      <c r="ECL643" s="107"/>
      <c r="ECM643" s="107"/>
      <c r="ECN643" s="107"/>
      <c r="ECO643" s="107"/>
      <c r="ECP643" s="107"/>
      <c r="ECQ643" s="107"/>
      <c r="ECR643" s="107"/>
      <c r="ECS643" s="107"/>
      <c r="ECT643" s="107"/>
      <c r="ECU643" s="107"/>
      <c r="ECV643" s="107"/>
      <c r="ECW643" s="107"/>
      <c r="ECX643" s="107"/>
      <c r="ECY643" s="107"/>
      <c r="ECZ643" s="107"/>
      <c r="EDA643" s="107"/>
      <c r="EDB643" s="107"/>
      <c r="EDC643" s="107"/>
      <c r="EDD643" s="107"/>
      <c r="EDE643" s="107"/>
      <c r="EDF643" s="107"/>
      <c r="EDG643" s="107"/>
      <c r="EDH643" s="107"/>
      <c r="EDI643" s="107"/>
      <c r="EDJ643" s="107"/>
      <c r="EDK643" s="107"/>
      <c r="EDL643" s="107"/>
      <c r="EDM643" s="107"/>
      <c r="EDN643" s="107"/>
      <c r="EDO643" s="107"/>
      <c r="EDP643" s="107"/>
      <c r="EDQ643" s="107"/>
      <c r="EDR643" s="107"/>
      <c r="EDS643" s="107"/>
      <c r="EDT643" s="107"/>
      <c r="EDU643" s="107"/>
      <c r="EDV643" s="107"/>
      <c r="EDW643" s="107"/>
      <c r="EDX643" s="107"/>
      <c r="EDY643" s="107"/>
      <c r="EDZ643" s="107"/>
      <c r="EEA643" s="107"/>
      <c r="EEB643" s="107"/>
      <c r="EEC643" s="107"/>
      <c r="EED643" s="107"/>
      <c r="EEE643" s="107"/>
      <c r="EEF643" s="107"/>
      <c r="EEG643" s="107"/>
      <c r="EEH643" s="107"/>
      <c r="EEI643" s="107"/>
      <c r="EEJ643" s="107"/>
      <c r="EEK643" s="107"/>
      <c r="EEL643" s="107"/>
      <c r="EEM643" s="107"/>
      <c r="EEN643" s="107"/>
      <c r="EEO643" s="107"/>
      <c r="EEP643" s="107"/>
      <c r="EEQ643" s="107"/>
      <c r="EER643" s="107"/>
      <c r="EES643" s="107"/>
      <c r="EET643" s="107"/>
      <c r="EEU643" s="107"/>
      <c r="EEV643" s="107"/>
      <c r="EEW643" s="107"/>
      <c r="EEX643" s="107"/>
      <c r="EEY643" s="107"/>
      <c r="EEZ643" s="107"/>
      <c r="EFA643" s="107"/>
      <c r="EFB643" s="107"/>
      <c r="EFC643" s="107"/>
      <c r="EFD643" s="107"/>
      <c r="EFE643" s="107"/>
      <c r="EFF643" s="107"/>
      <c r="EFG643" s="107"/>
      <c r="EFH643" s="107"/>
      <c r="EFI643" s="107"/>
      <c r="EFJ643" s="107"/>
      <c r="EFK643" s="107"/>
      <c r="EFL643" s="107"/>
      <c r="EFM643" s="107"/>
      <c r="EFN643" s="107"/>
      <c r="EFO643" s="107"/>
      <c r="EFP643" s="107"/>
      <c r="EFQ643" s="107"/>
      <c r="EFR643" s="107"/>
      <c r="EFS643" s="107"/>
      <c r="EFT643" s="107"/>
      <c r="EFU643" s="107"/>
      <c r="EFV643" s="107"/>
      <c r="EFW643" s="107"/>
      <c r="EFX643" s="107"/>
      <c r="EFY643" s="107"/>
      <c r="EFZ643" s="107"/>
      <c r="EGA643" s="107"/>
      <c r="EGB643" s="107"/>
      <c r="EGC643" s="107"/>
      <c r="EGD643" s="107"/>
      <c r="EGE643" s="107"/>
      <c r="EGF643" s="107"/>
      <c r="EGG643" s="107"/>
      <c r="EGH643" s="107"/>
      <c r="EGI643" s="107"/>
      <c r="EGJ643" s="107"/>
      <c r="EGK643" s="107"/>
      <c r="EGL643" s="107"/>
      <c r="EGM643" s="107"/>
      <c r="EGN643" s="107"/>
      <c r="EGO643" s="107"/>
      <c r="EGP643" s="107"/>
      <c r="EGQ643" s="107"/>
      <c r="EGR643" s="107"/>
      <c r="EGS643" s="107"/>
      <c r="EGT643" s="107"/>
      <c r="EGU643" s="107"/>
      <c r="EGV643" s="107"/>
      <c r="EGW643" s="107"/>
      <c r="EGX643" s="107"/>
      <c r="EGY643" s="107"/>
      <c r="EGZ643" s="107"/>
      <c r="EHA643" s="107"/>
      <c r="EHB643" s="107"/>
      <c r="EHC643" s="107"/>
      <c r="EHD643" s="107"/>
      <c r="EHE643" s="107"/>
      <c r="EHF643" s="107"/>
      <c r="EHG643" s="107"/>
      <c r="EHH643" s="107"/>
      <c r="EHI643" s="107"/>
      <c r="EHJ643" s="107"/>
      <c r="EHK643" s="107"/>
      <c r="EHL643" s="107"/>
      <c r="EHM643" s="107"/>
      <c r="EHN643" s="107"/>
      <c r="EHO643" s="107"/>
      <c r="EHP643" s="107"/>
      <c r="EHQ643" s="107"/>
      <c r="EHR643" s="107"/>
      <c r="EHS643" s="107"/>
      <c r="EHT643" s="107"/>
      <c r="EHU643" s="107"/>
      <c r="EHV643" s="107"/>
      <c r="EHW643" s="107"/>
      <c r="EHX643" s="107"/>
      <c r="EHY643" s="107"/>
      <c r="EHZ643" s="107"/>
      <c r="EIA643" s="107"/>
      <c r="EIB643" s="107"/>
      <c r="EIC643" s="107"/>
      <c r="EID643" s="107"/>
      <c r="EIE643" s="107"/>
      <c r="EIF643" s="107"/>
      <c r="EIG643" s="107"/>
      <c r="EIH643" s="107"/>
      <c r="EII643" s="107"/>
      <c r="EIJ643" s="107"/>
      <c r="EIK643" s="107"/>
      <c r="EIL643" s="107"/>
      <c r="EIM643" s="107"/>
      <c r="EIN643" s="107"/>
      <c r="EIO643" s="107"/>
      <c r="EIP643" s="107"/>
      <c r="EIQ643" s="107"/>
      <c r="EIR643" s="107"/>
      <c r="EIS643" s="107"/>
      <c r="EIT643" s="107"/>
      <c r="EIU643" s="107"/>
      <c r="EIV643" s="107"/>
      <c r="EIW643" s="107"/>
      <c r="EIX643" s="107"/>
      <c r="EIY643" s="107"/>
      <c r="EIZ643" s="107"/>
      <c r="EJA643" s="107"/>
      <c r="EJB643" s="107"/>
      <c r="EJC643" s="107"/>
      <c r="EJD643" s="107"/>
      <c r="EJE643" s="107"/>
      <c r="EJF643" s="107"/>
      <c r="EJG643" s="107"/>
      <c r="EJH643" s="107"/>
      <c r="EJI643" s="107"/>
      <c r="EJJ643" s="107"/>
      <c r="EJK643" s="107"/>
      <c r="EJL643" s="107"/>
      <c r="EJM643" s="107"/>
      <c r="EJN643" s="107"/>
      <c r="EJO643" s="107"/>
      <c r="EJP643" s="107"/>
      <c r="EJQ643" s="107"/>
      <c r="EJR643" s="107"/>
      <c r="EJS643" s="107"/>
      <c r="EJT643" s="107"/>
      <c r="EJU643" s="107"/>
      <c r="EJV643" s="107"/>
      <c r="EJW643" s="107"/>
      <c r="EJX643" s="107"/>
      <c r="EJY643" s="107"/>
      <c r="EJZ643" s="107"/>
      <c r="EKA643" s="107"/>
      <c r="EKB643" s="107"/>
      <c r="EKC643" s="107"/>
      <c r="EKD643" s="107"/>
      <c r="EKE643" s="107"/>
      <c r="EKF643" s="107"/>
      <c r="EKG643" s="107"/>
      <c r="EKH643" s="107"/>
      <c r="EKI643" s="107"/>
      <c r="EKJ643" s="107"/>
      <c r="EKK643" s="107"/>
      <c r="EKL643" s="107"/>
      <c r="EKM643" s="107"/>
      <c r="EKN643" s="107"/>
      <c r="EKO643" s="107"/>
      <c r="EKP643" s="107"/>
      <c r="EKQ643" s="107"/>
      <c r="EKR643" s="107"/>
      <c r="EKS643" s="107"/>
      <c r="EKT643" s="107"/>
      <c r="EKU643" s="107"/>
      <c r="EKV643" s="107"/>
      <c r="EKW643" s="107"/>
      <c r="EKX643" s="107"/>
      <c r="EKY643" s="107"/>
      <c r="EKZ643" s="107"/>
      <c r="ELA643" s="107"/>
      <c r="ELB643" s="107"/>
      <c r="ELC643" s="107"/>
      <c r="ELD643" s="107"/>
      <c r="ELE643" s="107"/>
      <c r="ELF643" s="107"/>
      <c r="ELG643" s="107"/>
      <c r="ELH643" s="107"/>
      <c r="ELI643" s="107"/>
      <c r="ELJ643" s="107"/>
      <c r="ELK643" s="107"/>
      <c r="ELL643" s="107"/>
      <c r="ELM643" s="107"/>
      <c r="ELN643" s="107"/>
      <c r="ELO643" s="107"/>
      <c r="ELP643" s="107"/>
      <c r="ELQ643" s="107"/>
      <c r="ELR643" s="107"/>
      <c r="ELS643" s="107"/>
      <c r="ELT643" s="107"/>
      <c r="ELU643" s="107"/>
      <c r="ELV643" s="107"/>
      <c r="ELW643" s="107"/>
      <c r="ELX643" s="107"/>
      <c r="ELY643" s="107"/>
      <c r="ELZ643" s="107"/>
      <c r="EMA643" s="107"/>
      <c r="EMB643" s="107"/>
      <c r="EMC643" s="107"/>
      <c r="EMD643" s="107"/>
      <c r="EME643" s="107"/>
      <c r="EMF643" s="107"/>
      <c r="EMG643" s="107"/>
      <c r="EMH643" s="107"/>
      <c r="EMI643" s="107"/>
      <c r="EMJ643" s="107"/>
      <c r="EMK643" s="107"/>
      <c r="EML643" s="107"/>
      <c r="EMM643" s="107"/>
      <c r="EMN643" s="107"/>
      <c r="EMO643" s="107"/>
      <c r="EMP643" s="107"/>
      <c r="EMQ643" s="107"/>
      <c r="EMR643" s="107"/>
      <c r="EMS643" s="107"/>
      <c r="EMT643" s="107"/>
      <c r="EMU643" s="107"/>
      <c r="EMV643" s="107"/>
      <c r="EMW643" s="107"/>
      <c r="EMX643" s="107"/>
      <c r="EMY643" s="107"/>
      <c r="EMZ643" s="107"/>
      <c r="ENA643" s="107"/>
      <c r="ENB643" s="107"/>
      <c r="ENC643" s="107"/>
      <c r="END643" s="107"/>
      <c r="ENE643" s="107"/>
      <c r="ENF643" s="107"/>
      <c r="ENG643" s="107"/>
      <c r="ENH643" s="107"/>
      <c r="ENI643" s="107"/>
      <c r="ENJ643" s="107"/>
      <c r="ENK643" s="107"/>
      <c r="ENL643" s="107"/>
      <c r="ENM643" s="107"/>
      <c r="ENN643" s="107"/>
      <c r="ENO643" s="107"/>
      <c r="ENP643" s="107"/>
      <c r="ENQ643" s="107"/>
      <c r="ENR643" s="107"/>
      <c r="ENS643" s="107"/>
      <c r="ENT643" s="107"/>
      <c r="ENU643" s="107"/>
      <c r="ENV643" s="107"/>
      <c r="ENW643" s="107"/>
      <c r="ENX643" s="107"/>
      <c r="ENY643" s="107"/>
      <c r="ENZ643" s="107"/>
      <c r="EOA643" s="107"/>
      <c r="EOB643" s="107"/>
      <c r="EOC643" s="107"/>
      <c r="EOD643" s="107"/>
      <c r="EOE643" s="107"/>
      <c r="EOF643" s="107"/>
      <c r="EOG643" s="107"/>
      <c r="EOH643" s="107"/>
      <c r="EOI643" s="107"/>
      <c r="EOJ643" s="107"/>
      <c r="EOK643" s="107"/>
      <c r="EOL643" s="107"/>
      <c r="EOM643" s="107"/>
      <c r="EON643" s="107"/>
      <c r="EOO643" s="107"/>
      <c r="EOP643" s="107"/>
      <c r="EOQ643" s="107"/>
      <c r="EOR643" s="107"/>
      <c r="EOS643" s="107"/>
      <c r="EOT643" s="107"/>
      <c r="EOU643" s="107"/>
      <c r="EOV643" s="107"/>
      <c r="EOW643" s="107"/>
      <c r="EOX643" s="107"/>
      <c r="EOY643" s="107"/>
      <c r="EOZ643" s="107"/>
      <c r="EPA643" s="107"/>
      <c r="EPB643" s="107"/>
      <c r="EPC643" s="107"/>
      <c r="EPD643" s="107"/>
      <c r="EPE643" s="107"/>
      <c r="EPF643" s="107"/>
      <c r="EPG643" s="107"/>
      <c r="EPH643" s="107"/>
      <c r="EPI643" s="107"/>
      <c r="EPJ643" s="107"/>
      <c r="EPK643" s="107"/>
      <c r="EPL643" s="107"/>
      <c r="EPM643" s="107"/>
      <c r="EPN643" s="107"/>
      <c r="EPO643" s="107"/>
      <c r="EPP643" s="107"/>
      <c r="EPQ643" s="107"/>
      <c r="EPR643" s="107"/>
      <c r="EPS643" s="107"/>
      <c r="EPT643" s="107"/>
      <c r="EPU643" s="107"/>
      <c r="EPV643" s="107"/>
      <c r="EPW643" s="107"/>
      <c r="EPX643" s="107"/>
      <c r="EPY643" s="107"/>
      <c r="EPZ643" s="107"/>
      <c r="EQA643" s="107"/>
      <c r="EQB643" s="107"/>
      <c r="EQC643" s="107"/>
      <c r="EQD643" s="107"/>
      <c r="EQE643" s="107"/>
      <c r="EQF643" s="107"/>
      <c r="EQG643" s="107"/>
      <c r="EQH643" s="107"/>
      <c r="EQI643" s="107"/>
      <c r="EQJ643" s="107"/>
      <c r="EQK643" s="107"/>
      <c r="EQL643" s="107"/>
      <c r="EQM643" s="107"/>
      <c r="EQN643" s="107"/>
      <c r="EQO643" s="107"/>
      <c r="EQP643" s="107"/>
      <c r="EQQ643" s="107"/>
      <c r="EQR643" s="107"/>
      <c r="EQS643" s="107"/>
      <c r="EQT643" s="107"/>
      <c r="EQU643" s="107"/>
      <c r="EQV643" s="107"/>
      <c r="EQW643" s="107"/>
      <c r="EQX643" s="107"/>
      <c r="EQY643" s="107"/>
      <c r="EQZ643" s="107"/>
      <c r="ERA643" s="107"/>
      <c r="ERB643" s="107"/>
      <c r="ERC643" s="107"/>
      <c r="ERD643" s="107"/>
      <c r="ERE643" s="107"/>
      <c r="ERF643" s="107"/>
      <c r="ERG643" s="107"/>
      <c r="ERH643" s="107"/>
      <c r="ERI643" s="107"/>
      <c r="ERJ643" s="107"/>
      <c r="ERK643" s="107"/>
      <c r="ERL643" s="107"/>
      <c r="ERM643" s="107"/>
      <c r="ERN643" s="107"/>
      <c r="ERO643" s="107"/>
      <c r="ERP643" s="107"/>
      <c r="ERQ643" s="107"/>
      <c r="ERR643" s="107"/>
      <c r="ERS643" s="107"/>
      <c r="ERT643" s="107"/>
      <c r="ERU643" s="107"/>
      <c r="ERV643" s="107"/>
      <c r="ERW643" s="107"/>
      <c r="ERX643" s="107"/>
      <c r="ERY643" s="107"/>
      <c r="ERZ643" s="107"/>
      <c r="ESA643" s="107"/>
      <c r="ESB643" s="107"/>
      <c r="ESC643" s="107"/>
      <c r="ESD643" s="107"/>
      <c r="ESE643" s="107"/>
      <c r="ESF643" s="107"/>
      <c r="ESG643" s="107"/>
      <c r="ESH643" s="107"/>
      <c r="ESI643" s="107"/>
      <c r="ESJ643" s="107"/>
      <c r="ESK643" s="107"/>
      <c r="ESL643" s="107"/>
      <c r="ESM643" s="107"/>
      <c r="ESN643" s="107"/>
      <c r="ESO643" s="107"/>
      <c r="ESP643" s="107"/>
      <c r="ESQ643" s="107"/>
      <c r="ESR643" s="107"/>
      <c r="ESS643" s="107"/>
      <c r="EST643" s="107"/>
      <c r="ESU643" s="107"/>
      <c r="ESV643" s="107"/>
      <c r="ESW643" s="107"/>
      <c r="ESX643" s="107"/>
      <c r="ESY643" s="107"/>
      <c r="ESZ643" s="107"/>
      <c r="ETA643" s="107"/>
      <c r="ETB643" s="107"/>
      <c r="ETC643" s="107"/>
      <c r="ETD643" s="107"/>
      <c r="ETE643" s="107"/>
      <c r="ETF643" s="107"/>
      <c r="ETG643" s="107"/>
      <c r="ETH643" s="107"/>
      <c r="ETI643" s="107"/>
      <c r="ETJ643" s="107"/>
      <c r="ETK643" s="107"/>
      <c r="ETL643" s="107"/>
      <c r="ETM643" s="107"/>
      <c r="ETN643" s="107"/>
      <c r="ETO643" s="107"/>
      <c r="ETP643" s="107"/>
      <c r="ETQ643" s="107"/>
      <c r="ETR643" s="107"/>
      <c r="ETS643" s="107"/>
      <c r="ETT643" s="107"/>
      <c r="ETU643" s="107"/>
      <c r="ETV643" s="107"/>
      <c r="ETW643" s="107"/>
      <c r="ETX643" s="107"/>
      <c r="ETY643" s="107"/>
      <c r="ETZ643" s="107"/>
      <c r="EUA643" s="107"/>
      <c r="EUB643" s="107"/>
      <c r="EUC643" s="107"/>
      <c r="EUD643" s="107"/>
      <c r="EUE643" s="107"/>
      <c r="EUF643" s="107"/>
      <c r="EUG643" s="107"/>
      <c r="EUH643" s="107"/>
      <c r="EUI643" s="107"/>
      <c r="EUJ643" s="107"/>
      <c r="EUK643" s="107"/>
      <c r="EUL643" s="107"/>
      <c r="EUM643" s="107"/>
      <c r="EUN643" s="107"/>
      <c r="EUO643" s="107"/>
      <c r="EUP643" s="107"/>
      <c r="EUQ643" s="107"/>
      <c r="EUR643" s="107"/>
      <c r="EUS643" s="107"/>
      <c r="EUT643" s="107"/>
      <c r="EUU643" s="107"/>
      <c r="EUV643" s="107"/>
      <c r="EUW643" s="107"/>
      <c r="EUX643" s="107"/>
      <c r="EUY643" s="107"/>
      <c r="EUZ643" s="107"/>
      <c r="EVA643" s="107"/>
      <c r="EVB643" s="107"/>
      <c r="EVC643" s="107"/>
      <c r="EVD643" s="107"/>
      <c r="EVE643" s="107"/>
      <c r="EVF643" s="107"/>
      <c r="EVG643" s="107"/>
      <c r="EVH643" s="107"/>
      <c r="EVI643" s="107"/>
      <c r="EVJ643" s="107"/>
      <c r="EVK643" s="107"/>
      <c r="EVL643" s="107"/>
      <c r="EVM643" s="107"/>
      <c r="EVN643" s="107"/>
      <c r="EVO643" s="107"/>
      <c r="EVP643" s="107"/>
      <c r="EVQ643" s="107"/>
      <c r="EVR643" s="107"/>
      <c r="EVS643" s="107"/>
      <c r="EVT643" s="107"/>
      <c r="EVU643" s="107"/>
      <c r="EVV643" s="107"/>
      <c r="EVW643" s="107"/>
      <c r="EVX643" s="107"/>
      <c r="EVY643" s="107"/>
      <c r="EVZ643" s="107"/>
      <c r="EWA643" s="107"/>
      <c r="EWB643" s="107"/>
      <c r="EWC643" s="107"/>
      <c r="EWD643" s="107"/>
      <c r="EWE643" s="107"/>
      <c r="EWF643" s="107"/>
      <c r="EWG643" s="107"/>
      <c r="EWH643" s="107"/>
      <c r="EWI643" s="107"/>
      <c r="EWJ643" s="107"/>
      <c r="EWK643" s="107"/>
      <c r="EWL643" s="107"/>
      <c r="EWM643" s="107"/>
      <c r="EWN643" s="107"/>
      <c r="EWO643" s="107"/>
      <c r="EWP643" s="107"/>
      <c r="EWQ643" s="107"/>
      <c r="EWR643" s="107"/>
      <c r="EWS643" s="107"/>
      <c r="EWT643" s="107"/>
      <c r="EWU643" s="107"/>
      <c r="EWV643" s="107"/>
      <c r="EWW643" s="107"/>
      <c r="EWX643" s="107"/>
      <c r="EWY643" s="107"/>
      <c r="EWZ643" s="107"/>
      <c r="EXA643" s="107"/>
      <c r="EXB643" s="107"/>
      <c r="EXC643" s="107"/>
      <c r="EXD643" s="107"/>
      <c r="EXE643" s="107"/>
      <c r="EXF643" s="107"/>
      <c r="EXG643" s="107"/>
      <c r="EXH643" s="107"/>
      <c r="EXI643" s="107"/>
      <c r="EXJ643" s="107"/>
      <c r="EXK643" s="107"/>
      <c r="EXL643" s="107"/>
      <c r="EXM643" s="107"/>
      <c r="EXN643" s="107"/>
      <c r="EXO643" s="107"/>
      <c r="EXP643" s="107"/>
      <c r="EXQ643" s="107"/>
      <c r="EXR643" s="107"/>
      <c r="EXS643" s="107"/>
      <c r="EXT643" s="107"/>
      <c r="EXU643" s="107"/>
      <c r="EXV643" s="107"/>
      <c r="EXW643" s="107"/>
      <c r="EXX643" s="107"/>
      <c r="EXY643" s="107"/>
      <c r="EXZ643" s="107"/>
      <c r="EYA643" s="107"/>
      <c r="EYB643" s="107"/>
      <c r="EYC643" s="107"/>
      <c r="EYD643" s="107"/>
      <c r="EYE643" s="107"/>
      <c r="EYF643" s="107"/>
      <c r="EYG643" s="107"/>
      <c r="EYH643" s="107"/>
      <c r="EYI643" s="107"/>
      <c r="EYJ643" s="107"/>
      <c r="EYK643" s="107"/>
      <c r="EYL643" s="107"/>
      <c r="EYM643" s="107"/>
      <c r="EYN643" s="107"/>
      <c r="EYO643" s="107"/>
      <c r="EYP643" s="107"/>
      <c r="EYQ643" s="107"/>
      <c r="EYR643" s="107"/>
      <c r="EYS643" s="107"/>
      <c r="EYT643" s="107"/>
      <c r="EYU643" s="107"/>
      <c r="EYV643" s="107"/>
      <c r="EYW643" s="107"/>
      <c r="EYX643" s="107"/>
      <c r="EYY643" s="107"/>
      <c r="EYZ643" s="107"/>
      <c r="EZA643" s="107"/>
      <c r="EZB643" s="107"/>
      <c r="EZC643" s="107"/>
      <c r="EZD643" s="107"/>
      <c r="EZE643" s="107"/>
      <c r="EZF643" s="107"/>
      <c r="EZG643" s="107"/>
      <c r="EZH643" s="107"/>
      <c r="EZI643" s="107"/>
      <c r="EZJ643" s="107"/>
      <c r="EZK643" s="107"/>
      <c r="EZL643" s="107"/>
      <c r="EZM643" s="107"/>
      <c r="EZN643" s="107"/>
      <c r="EZO643" s="107"/>
      <c r="EZP643" s="107"/>
      <c r="EZQ643" s="107"/>
      <c r="EZR643" s="107"/>
      <c r="EZS643" s="107"/>
      <c r="EZT643" s="107"/>
      <c r="EZU643" s="107"/>
      <c r="EZV643" s="107"/>
      <c r="EZW643" s="107"/>
      <c r="EZX643" s="107"/>
      <c r="EZY643" s="107"/>
      <c r="EZZ643" s="107"/>
      <c r="FAA643" s="107"/>
      <c r="FAB643" s="107"/>
      <c r="FAC643" s="107"/>
      <c r="FAD643" s="107"/>
      <c r="FAE643" s="107"/>
      <c r="FAF643" s="107"/>
      <c r="FAG643" s="107"/>
      <c r="FAH643" s="107"/>
      <c r="FAI643" s="107"/>
      <c r="FAJ643" s="107"/>
      <c r="FAK643" s="107"/>
      <c r="FAL643" s="107"/>
      <c r="FAM643" s="107"/>
      <c r="FAN643" s="107"/>
      <c r="FAO643" s="107"/>
      <c r="FAP643" s="107"/>
      <c r="FAQ643" s="107"/>
      <c r="FAR643" s="107"/>
      <c r="FAS643" s="107"/>
      <c r="FAT643" s="107"/>
      <c r="FAU643" s="107"/>
      <c r="FAV643" s="107"/>
      <c r="FAW643" s="107"/>
      <c r="FAX643" s="107"/>
      <c r="FAY643" s="107"/>
      <c r="FAZ643" s="107"/>
      <c r="FBA643" s="107"/>
      <c r="FBB643" s="107"/>
      <c r="FBC643" s="107"/>
      <c r="FBD643" s="107"/>
      <c r="FBE643" s="107"/>
      <c r="FBF643" s="107"/>
      <c r="FBG643" s="107"/>
      <c r="FBH643" s="107"/>
      <c r="FBI643" s="107"/>
      <c r="FBJ643" s="107"/>
      <c r="FBK643" s="107"/>
      <c r="FBL643" s="107"/>
      <c r="FBM643" s="107"/>
      <c r="FBN643" s="107"/>
      <c r="FBO643" s="107"/>
      <c r="FBP643" s="107"/>
      <c r="FBQ643" s="107"/>
      <c r="FBR643" s="107"/>
      <c r="FBS643" s="107"/>
      <c r="FBT643" s="107"/>
      <c r="FBU643" s="107"/>
      <c r="FBV643" s="107"/>
      <c r="FBW643" s="107"/>
      <c r="FBX643" s="107"/>
      <c r="FBY643" s="107"/>
      <c r="FBZ643" s="107"/>
      <c r="FCA643" s="107"/>
      <c r="FCB643" s="107"/>
      <c r="FCC643" s="107"/>
      <c r="FCD643" s="107"/>
      <c r="FCE643" s="107"/>
      <c r="FCF643" s="107"/>
      <c r="FCG643" s="107"/>
      <c r="FCH643" s="107"/>
      <c r="FCI643" s="107"/>
      <c r="FCJ643" s="107"/>
      <c r="FCK643" s="107"/>
      <c r="FCL643" s="107"/>
      <c r="FCM643" s="107"/>
      <c r="FCN643" s="107"/>
      <c r="FCO643" s="107"/>
      <c r="FCP643" s="107"/>
      <c r="FCQ643" s="107"/>
      <c r="FCR643" s="107"/>
      <c r="FCS643" s="107"/>
      <c r="FCT643" s="107"/>
      <c r="FCU643" s="107"/>
      <c r="FCV643" s="107"/>
      <c r="FCW643" s="107"/>
      <c r="FCX643" s="107"/>
      <c r="FCY643" s="107"/>
      <c r="FCZ643" s="107"/>
      <c r="FDA643" s="107"/>
      <c r="FDB643" s="107"/>
      <c r="FDC643" s="107"/>
      <c r="FDD643" s="107"/>
      <c r="FDE643" s="107"/>
      <c r="FDF643" s="107"/>
      <c r="FDG643" s="107"/>
      <c r="FDH643" s="107"/>
      <c r="FDI643" s="107"/>
      <c r="FDJ643" s="107"/>
      <c r="FDK643" s="107"/>
      <c r="FDL643" s="107"/>
      <c r="FDM643" s="107"/>
      <c r="FDN643" s="107"/>
      <c r="FDO643" s="107"/>
      <c r="FDP643" s="107"/>
      <c r="FDQ643" s="107"/>
      <c r="FDR643" s="107"/>
      <c r="FDS643" s="107"/>
      <c r="FDT643" s="107"/>
      <c r="FDU643" s="107"/>
      <c r="FDV643" s="107"/>
      <c r="FDW643" s="107"/>
      <c r="FDX643" s="107"/>
      <c r="FDY643" s="107"/>
      <c r="FDZ643" s="107"/>
      <c r="FEA643" s="107"/>
      <c r="FEB643" s="107"/>
      <c r="FEC643" s="107"/>
      <c r="FED643" s="107"/>
      <c r="FEE643" s="107"/>
      <c r="FEF643" s="107"/>
      <c r="FEG643" s="107"/>
      <c r="FEH643" s="107"/>
      <c r="FEI643" s="107"/>
      <c r="FEJ643" s="107"/>
      <c r="FEK643" s="107"/>
      <c r="FEL643" s="107"/>
      <c r="FEM643" s="107"/>
      <c r="FEN643" s="107"/>
      <c r="FEO643" s="107"/>
      <c r="FEP643" s="107"/>
      <c r="FEQ643" s="107"/>
      <c r="FER643" s="107"/>
      <c r="FES643" s="107"/>
      <c r="FET643" s="107"/>
      <c r="FEU643" s="107"/>
      <c r="FEV643" s="107"/>
      <c r="FEW643" s="107"/>
      <c r="FEX643" s="107"/>
      <c r="FEY643" s="107"/>
      <c r="FEZ643" s="107"/>
      <c r="FFA643" s="107"/>
      <c r="FFB643" s="107"/>
      <c r="FFC643" s="107"/>
      <c r="FFD643" s="107"/>
      <c r="FFE643" s="107"/>
      <c r="FFF643" s="107"/>
      <c r="FFG643" s="107"/>
      <c r="FFH643" s="107"/>
      <c r="FFI643" s="107"/>
      <c r="FFJ643" s="107"/>
      <c r="FFK643" s="107"/>
      <c r="FFL643" s="107"/>
      <c r="FFM643" s="107"/>
      <c r="FFN643" s="107"/>
      <c r="FFO643" s="107"/>
      <c r="FFP643" s="107"/>
      <c r="FFQ643" s="107"/>
      <c r="FFR643" s="107"/>
      <c r="FFS643" s="107"/>
      <c r="FFT643" s="107"/>
      <c r="FFU643" s="107"/>
      <c r="FFV643" s="107"/>
      <c r="FFW643" s="107"/>
      <c r="FFX643" s="107"/>
      <c r="FFY643" s="107"/>
      <c r="FFZ643" s="107"/>
      <c r="FGA643" s="107"/>
      <c r="FGB643" s="107"/>
      <c r="FGC643" s="107"/>
      <c r="FGD643" s="107"/>
      <c r="FGE643" s="107"/>
      <c r="FGF643" s="107"/>
      <c r="FGG643" s="107"/>
      <c r="FGH643" s="107"/>
      <c r="FGI643" s="107"/>
      <c r="FGJ643" s="107"/>
      <c r="FGK643" s="107"/>
      <c r="FGL643" s="107"/>
      <c r="FGM643" s="107"/>
      <c r="FGN643" s="107"/>
      <c r="FGO643" s="107"/>
      <c r="FGP643" s="107"/>
      <c r="FGQ643" s="107"/>
      <c r="FGR643" s="107"/>
      <c r="FGS643" s="107"/>
      <c r="FGT643" s="107"/>
      <c r="FGU643" s="107"/>
      <c r="FGV643" s="107"/>
      <c r="FGW643" s="107"/>
      <c r="FGX643" s="107"/>
      <c r="FGY643" s="107"/>
      <c r="FGZ643" s="107"/>
      <c r="FHA643" s="107"/>
      <c r="FHB643" s="107"/>
      <c r="FHC643" s="107"/>
      <c r="FHD643" s="107"/>
      <c r="FHE643" s="107"/>
      <c r="FHF643" s="107"/>
      <c r="FHG643" s="107"/>
      <c r="FHH643" s="107"/>
      <c r="FHI643" s="107"/>
      <c r="FHJ643" s="107"/>
      <c r="FHK643" s="107"/>
      <c r="FHL643" s="107"/>
      <c r="FHM643" s="107"/>
      <c r="FHN643" s="107"/>
      <c r="FHO643" s="107"/>
      <c r="FHP643" s="107"/>
      <c r="FHQ643" s="107"/>
      <c r="FHR643" s="107"/>
      <c r="FHS643" s="107"/>
      <c r="FHT643" s="107"/>
      <c r="FHU643" s="107"/>
      <c r="FHV643" s="107"/>
      <c r="FHW643" s="107"/>
      <c r="FHX643" s="107"/>
      <c r="FHY643" s="107"/>
      <c r="FHZ643" s="107"/>
      <c r="FIA643" s="107"/>
      <c r="FIB643" s="107"/>
      <c r="FIC643" s="107"/>
      <c r="FID643" s="107"/>
      <c r="FIE643" s="107"/>
      <c r="FIF643" s="107"/>
      <c r="FIG643" s="107"/>
      <c r="FIH643" s="107"/>
      <c r="FII643" s="107"/>
      <c r="FIJ643" s="107"/>
      <c r="FIK643" s="107"/>
      <c r="FIL643" s="107"/>
      <c r="FIM643" s="107"/>
      <c r="FIN643" s="107"/>
      <c r="FIO643" s="107"/>
      <c r="FIP643" s="107"/>
      <c r="FIQ643" s="107"/>
      <c r="FIR643" s="107"/>
      <c r="FIS643" s="107"/>
      <c r="FIT643" s="107"/>
      <c r="FIU643" s="107"/>
      <c r="FIV643" s="107"/>
      <c r="FIW643" s="107"/>
      <c r="FIX643" s="107"/>
      <c r="FIY643" s="107"/>
      <c r="FIZ643" s="107"/>
      <c r="FJA643" s="107"/>
      <c r="FJB643" s="107"/>
      <c r="FJC643" s="107"/>
      <c r="FJD643" s="107"/>
      <c r="FJE643" s="107"/>
      <c r="FJF643" s="107"/>
      <c r="FJG643" s="107"/>
      <c r="FJH643" s="107"/>
      <c r="FJI643" s="107"/>
      <c r="FJJ643" s="107"/>
      <c r="FJK643" s="107"/>
      <c r="FJL643" s="107"/>
      <c r="FJM643" s="107"/>
      <c r="FJN643" s="107"/>
      <c r="FJO643" s="107"/>
      <c r="FJP643" s="107"/>
      <c r="FJQ643" s="107"/>
      <c r="FJR643" s="107"/>
      <c r="FJS643" s="107"/>
      <c r="FJT643" s="107"/>
      <c r="FJU643" s="107"/>
      <c r="FJV643" s="107"/>
      <c r="FJW643" s="107"/>
      <c r="FJX643" s="107"/>
      <c r="FJY643" s="107"/>
      <c r="FJZ643" s="107"/>
      <c r="FKA643" s="107"/>
      <c r="FKB643" s="107"/>
      <c r="FKC643" s="107"/>
      <c r="FKD643" s="107"/>
      <c r="FKE643" s="107"/>
      <c r="FKF643" s="107"/>
      <c r="FKG643" s="107"/>
      <c r="FKH643" s="107"/>
      <c r="FKI643" s="107"/>
      <c r="FKJ643" s="107"/>
      <c r="FKK643" s="107"/>
      <c r="FKL643" s="107"/>
      <c r="FKM643" s="107"/>
      <c r="FKN643" s="107"/>
      <c r="FKO643" s="107"/>
      <c r="FKP643" s="107"/>
      <c r="FKQ643" s="107"/>
      <c r="FKR643" s="107"/>
      <c r="FKS643" s="107"/>
      <c r="FKT643" s="107"/>
      <c r="FKU643" s="107"/>
      <c r="FKV643" s="107"/>
      <c r="FKW643" s="107"/>
      <c r="FKX643" s="107"/>
      <c r="FKY643" s="107"/>
      <c r="FKZ643" s="107"/>
      <c r="FLA643" s="107"/>
      <c r="FLB643" s="107"/>
      <c r="FLC643" s="107"/>
      <c r="FLD643" s="107"/>
      <c r="FLE643" s="107"/>
      <c r="FLF643" s="107"/>
      <c r="FLG643" s="107"/>
      <c r="FLH643" s="107"/>
      <c r="FLI643" s="107"/>
      <c r="FLJ643" s="107"/>
      <c r="FLK643" s="107"/>
      <c r="FLL643" s="107"/>
      <c r="FLM643" s="107"/>
      <c r="FLN643" s="107"/>
      <c r="FLO643" s="107"/>
      <c r="FLP643" s="107"/>
      <c r="FLQ643" s="107"/>
      <c r="FLR643" s="107"/>
      <c r="FLS643" s="107"/>
      <c r="FLT643" s="107"/>
      <c r="FLU643" s="107"/>
      <c r="FLV643" s="107"/>
      <c r="FLW643" s="107"/>
      <c r="FLX643" s="107"/>
      <c r="FLY643" s="107"/>
      <c r="FLZ643" s="107"/>
      <c r="FMA643" s="107"/>
      <c r="FMB643" s="107"/>
      <c r="FMC643" s="107"/>
      <c r="FMD643" s="107"/>
      <c r="FME643" s="107"/>
      <c r="FMF643" s="107"/>
      <c r="FMG643" s="107"/>
      <c r="FMH643" s="107"/>
      <c r="FMI643" s="107"/>
      <c r="FMJ643" s="107"/>
      <c r="FMK643" s="107"/>
      <c r="FML643" s="107"/>
      <c r="FMM643" s="107"/>
      <c r="FMN643" s="107"/>
      <c r="FMO643" s="107"/>
      <c r="FMP643" s="107"/>
      <c r="FMQ643" s="107"/>
      <c r="FMR643" s="107"/>
      <c r="FMS643" s="107"/>
      <c r="FMT643" s="107"/>
      <c r="FMU643" s="107"/>
      <c r="FMV643" s="107"/>
      <c r="FMW643" s="107"/>
      <c r="FMX643" s="107"/>
      <c r="FMY643" s="107"/>
      <c r="FMZ643" s="107"/>
      <c r="FNA643" s="107"/>
      <c r="FNB643" s="107"/>
      <c r="FNC643" s="107"/>
      <c r="FND643" s="107"/>
      <c r="FNE643" s="107"/>
      <c r="FNF643" s="107"/>
      <c r="FNG643" s="107"/>
      <c r="FNH643" s="107"/>
      <c r="FNI643" s="107"/>
      <c r="FNJ643" s="107"/>
      <c r="FNK643" s="107"/>
      <c r="FNL643" s="107"/>
      <c r="FNM643" s="107"/>
      <c r="FNN643" s="107"/>
      <c r="FNO643" s="107"/>
      <c r="FNP643" s="107"/>
      <c r="FNQ643" s="107"/>
      <c r="FNR643" s="107"/>
      <c r="FNS643" s="107"/>
      <c r="FNT643" s="107"/>
      <c r="FNU643" s="107"/>
      <c r="FNV643" s="107"/>
      <c r="FNW643" s="107"/>
      <c r="FNX643" s="107"/>
      <c r="FNY643" s="107"/>
      <c r="FNZ643" s="107"/>
      <c r="FOA643" s="107"/>
      <c r="FOB643" s="107"/>
      <c r="FOC643" s="107"/>
      <c r="FOD643" s="107"/>
      <c r="FOE643" s="107"/>
      <c r="FOF643" s="107"/>
      <c r="FOG643" s="107"/>
      <c r="FOH643" s="107"/>
      <c r="FOI643" s="107"/>
      <c r="FOJ643" s="107"/>
      <c r="FOK643" s="107"/>
      <c r="FOL643" s="107"/>
      <c r="FOM643" s="107"/>
      <c r="FON643" s="107"/>
      <c r="FOO643" s="107"/>
      <c r="FOP643" s="107"/>
      <c r="FOQ643" s="107"/>
      <c r="FOR643" s="107"/>
      <c r="FOS643" s="107"/>
      <c r="FOT643" s="107"/>
      <c r="FOU643" s="107"/>
      <c r="FOV643" s="107"/>
      <c r="FOW643" s="107"/>
      <c r="FOX643" s="107"/>
      <c r="FOY643" s="107"/>
      <c r="FOZ643" s="107"/>
      <c r="FPA643" s="107"/>
      <c r="FPB643" s="107"/>
      <c r="FPC643" s="107"/>
      <c r="FPD643" s="107"/>
      <c r="FPE643" s="107"/>
      <c r="FPF643" s="107"/>
      <c r="FPG643" s="107"/>
      <c r="FPH643" s="107"/>
      <c r="FPI643" s="107"/>
      <c r="FPJ643" s="107"/>
      <c r="FPK643" s="107"/>
      <c r="FPL643" s="107"/>
      <c r="FPM643" s="107"/>
      <c r="FPN643" s="107"/>
      <c r="FPO643" s="107"/>
      <c r="FPP643" s="107"/>
      <c r="FPQ643" s="107"/>
      <c r="FPR643" s="107"/>
      <c r="FPS643" s="107"/>
      <c r="FPT643" s="107"/>
      <c r="FPU643" s="107"/>
      <c r="FPV643" s="107"/>
      <c r="FPW643" s="107"/>
      <c r="FPX643" s="107"/>
      <c r="FPY643" s="107"/>
      <c r="FPZ643" s="107"/>
      <c r="FQA643" s="107"/>
      <c r="FQB643" s="107"/>
      <c r="FQC643" s="107"/>
      <c r="FQD643" s="107"/>
      <c r="FQE643" s="107"/>
      <c r="FQF643" s="107"/>
      <c r="FQG643" s="107"/>
      <c r="FQH643" s="107"/>
      <c r="FQI643" s="107"/>
      <c r="FQJ643" s="107"/>
      <c r="FQK643" s="107"/>
      <c r="FQL643" s="107"/>
      <c r="FQM643" s="107"/>
      <c r="FQN643" s="107"/>
      <c r="FQO643" s="107"/>
      <c r="FQP643" s="107"/>
      <c r="FQQ643" s="107"/>
      <c r="FQR643" s="107"/>
      <c r="FQS643" s="107"/>
      <c r="FQT643" s="107"/>
      <c r="FQU643" s="107"/>
      <c r="FQV643" s="107"/>
      <c r="FQW643" s="107"/>
      <c r="FQX643" s="107"/>
      <c r="FQY643" s="107"/>
      <c r="FQZ643" s="107"/>
      <c r="FRA643" s="107"/>
      <c r="FRB643" s="107"/>
      <c r="FRC643" s="107"/>
      <c r="FRD643" s="107"/>
      <c r="FRE643" s="107"/>
      <c r="FRF643" s="107"/>
      <c r="FRG643" s="107"/>
      <c r="FRH643" s="107"/>
      <c r="FRI643" s="107"/>
      <c r="FRJ643" s="107"/>
      <c r="FRK643" s="107"/>
      <c r="FRL643" s="107"/>
      <c r="FRM643" s="107"/>
      <c r="FRN643" s="107"/>
      <c r="FRO643" s="107"/>
      <c r="FRP643" s="107"/>
      <c r="FRQ643" s="107"/>
      <c r="FRR643" s="107"/>
      <c r="FRS643" s="107"/>
      <c r="FRT643" s="107"/>
      <c r="FRU643" s="107"/>
      <c r="FRV643" s="107"/>
      <c r="FRW643" s="107"/>
      <c r="FRX643" s="107"/>
      <c r="FRY643" s="107"/>
      <c r="FRZ643" s="107"/>
      <c r="FSA643" s="107"/>
      <c r="FSB643" s="107"/>
      <c r="FSC643" s="107"/>
      <c r="FSD643" s="107"/>
      <c r="FSE643" s="107"/>
      <c r="FSF643" s="107"/>
      <c r="FSG643" s="107"/>
      <c r="FSH643" s="107"/>
      <c r="FSI643" s="107"/>
      <c r="FSJ643" s="107"/>
      <c r="FSK643" s="107"/>
      <c r="FSL643" s="107"/>
      <c r="FSM643" s="107"/>
      <c r="FSN643" s="107"/>
      <c r="FSO643" s="107"/>
      <c r="FSP643" s="107"/>
      <c r="FSQ643" s="107"/>
      <c r="FSR643" s="107"/>
      <c r="FSS643" s="107"/>
      <c r="FST643" s="107"/>
      <c r="FSU643" s="107"/>
      <c r="FSV643" s="107"/>
      <c r="FSW643" s="107"/>
      <c r="FSX643" s="107"/>
      <c r="FSY643" s="107"/>
      <c r="FSZ643" s="107"/>
      <c r="FTA643" s="107"/>
      <c r="FTB643" s="107"/>
      <c r="FTC643" s="107"/>
      <c r="FTD643" s="107"/>
      <c r="FTE643" s="107"/>
      <c r="FTF643" s="107"/>
      <c r="FTG643" s="107"/>
      <c r="FTH643" s="107"/>
      <c r="FTI643" s="107"/>
      <c r="FTJ643" s="107"/>
      <c r="FTK643" s="107"/>
      <c r="FTL643" s="107"/>
      <c r="FTM643" s="107"/>
      <c r="FTN643" s="107"/>
      <c r="FTO643" s="107"/>
      <c r="FTP643" s="107"/>
      <c r="FTQ643" s="107"/>
      <c r="FTR643" s="107"/>
      <c r="FTS643" s="107"/>
      <c r="FTT643" s="107"/>
      <c r="FTU643" s="107"/>
      <c r="FTV643" s="107"/>
      <c r="FTW643" s="107"/>
      <c r="FTX643" s="107"/>
      <c r="FTY643" s="107"/>
      <c r="FTZ643" s="107"/>
      <c r="FUA643" s="107"/>
      <c r="FUB643" s="107"/>
      <c r="FUC643" s="107"/>
      <c r="FUD643" s="107"/>
      <c r="FUE643" s="107"/>
      <c r="FUF643" s="107"/>
      <c r="FUG643" s="107"/>
      <c r="FUH643" s="107"/>
      <c r="FUI643" s="107"/>
      <c r="FUJ643" s="107"/>
      <c r="FUK643" s="107"/>
      <c r="FUL643" s="107"/>
      <c r="FUM643" s="107"/>
      <c r="FUN643" s="107"/>
      <c r="FUO643" s="107"/>
      <c r="FUP643" s="107"/>
      <c r="FUQ643" s="107"/>
      <c r="FUR643" s="107"/>
      <c r="FUS643" s="107"/>
      <c r="FUT643" s="107"/>
      <c r="FUU643" s="107"/>
      <c r="FUV643" s="107"/>
      <c r="FUW643" s="107"/>
      <c r="FUX643" s="107"/>
      <c r="FUY643" s="107"/>
      <c r="FUZ643" s="107"/>
      <c r="FVA643" s="107"/>
      <c r="FVB643" s="107"/>
      <c r="FVC643" s="107"/>
      <c r="FVD643" s="107"/>
      <c r="FVE643" s="107"/>
      <c r="FVF643" s="107"/>
      <c r="FVG643" s="107"/>
      <c r="FVH643" s="107"/>
      <c r="FVI643" s="107"/>
      <c r="FVJ643" s="107"/>
      <c r="FVK643" s="107"/>
      <c r="FVL643" s="107"/>
      <c r="FVM643" s="107"/>
      <c r="FVN643" s="107"/>
      <c r="FVO643" s="107"/>
      <c r="FVP643" s="107"/>
      <c r="FVQ643" s="107"/>
      <c r="FVR643" s="107"/>
      <c r="FVS643" s="107"/>
      <c r="FVT643" s="107"/>
      <c r="FVU643" s="107"/>
      <c r="FVV643" s="107"/>
      <c r="FVW643" s="107"/>
      <c r="FVX643" s="107"/>
      <c r="FVY643" s="107"/>
      <c r="FVZ643" s="107"/>
      <c r="FWA643" s="107"/>
      <c r="FWB643" s="107"/>
      <c r="FWC643" s="107"/>
      <c r="FWD643" s="107"/>
      <c r="FWE643" s="107"/>
      <c r="FWF643" s="107"/>
      <c r="FWG643" s="107"/>
      <c r="FWH643" s="107"/>
      <c r="FWI643" s="107"/>
      <c r="FWJ643" s="107"/>
      <c r="FWK643" s="107"/>
      <c r="FWL643" s="107"/>
      <c r="FWM643" s="107"/>
      <c r="FWN643" s="107"/>
      <c r="FWO643" s="107"/>
      <c r="FWP643" s="107"/>
      <c r="FWQ643" s="107"/>
      <c r="FWR643" s="107"/>
      <c r="FWS643" s="107"/>
      <c r="FWT643" s="107"/>
      <c r="FWU643" s="107"/>
      <c r="FWV643" s="107"/>
      <c r="FWW643" s="107"/>
      <c r="FWX643" s="107"/>
      <c r="FWY643" s="107"/>
      <c r="FWZ643" s="107"/>
      <c r="FXA643" s="107"/>
      <c r="FXB643" s="107"/>
      <c r="FXC643" s="107"/>
      <c r="FXD643" s="107"/>
      <c r="FXE643" s="107"/>
      <c r="FXF643" s="107"/>
      <c r="FXG643" s="107"/>
      <c r="FXH643" s="107"/>
      <c r="FXI643" s="107"/>
      <c r="FXJ643" s="107"/>
      <c r="FXK643" s="107"/>
      <c r="FXL643" s="107"/>
      <c r="FXM643" s="107"/>
      <c r="FXN643" s="107"/>
      <c r="FXO643" s="107"/>
      <c r="FXP643" s="107"/>
      <c r="FXQ643" s="107"/>
      <c r="FXR643" s="107"/>
      <c r="FXS643" s="107"/>
      <c r="FXT643" s="107"/>
      <c r="FXU643" s="107"/>
      <c r="FXV643" s="107"/>
      <c r="FXW643" s="107"/>
      <c r="FXX643" s="107"/>
      <c r="FXY643" s="107"/>
      <c r="FXZ643" s="107"/>
      <c r="FYA643" s="107"/>
      <c r="FYB643" s="107"/>
      <c r="FYC643" s="107"/>
      <c r="FYD643" s="107"/>
      <c r="FYE643" s="107"/>
      <c r="FYF643" s="107"/>
      <c r="FYG643" s="107"/>
      <c r="FYH643" s="107"/>
      <c r="FYI643" s="107"/>
      <c r="FYJ643" s="107"/>
      <c r="FYK643" s="107"/>
      <c r="FYL643" s="107"/>
      <c r="FYM643" s="107"/>
      <c r="FYN643" s="107"/>
      <c r="FYO643" s="107"/>
      <c r="FYP643" s="107"/>
      <c r="FYQ643" s="107"/>
      <c r="FYR643" s="107"/>
      <c r="FYS643" s="107"/>
      <c r="FYT643" s="107"/>
      <c r="FYU643" s="107"/>
      <c r="FYV643" s="107"/>
      <c r="FYW643" s="107"/>
      <c r="FYX643" s="107"/>
      <c r="FYY643" s="107"/>
      <c r="FYZ643" s="107"/>
      <c r="FZA643" s="107"/>
      <c r="FZB643" s="107"/>
      <c r="FZC643" s="107"/>
      <c r="FZD643" s="107"/>
      <c r="FZE643" s="107"/>
      <c r="FZF643" s="107"/>
      <c r="FZG643" s="107"/>
      <c r="FZH643" s="107"/>
      <c r="FZI643" s="107"/>
      <c r="FZJ643" s="107"/>
      <c r="FZK643" s="107"/>
      <c r="FZL643" s="107"/>
      <c r="FZM643" s="107"/>
      <c r="FZN643" s="107"/>
      <c r="FZO643" s="107"/>
      <c r="FZP643" s="107"/>
      <c r="FZQ643" s="107"/>
      <c r="FZR643" s="107"/>
      <c r="FZS643" s="107"/>
      <c r="FZT643" s="107"/>
      <c r="FZU643" s="107"/>
      <c r="FZV643" s="107"/>
      <c r="FZW643" s="107"/>
      <c r="FZX643" s="107"/>
      <c r="FZY643" s="107"/>
      <c r="FZZ643" s="107"/>
      <c r="GAA643" s="107"/>
      <c r="GAB643" s="107"/>
      <c r="GAC643" s="107"/>
      <c r="GAD643" s="107"/>
      <c r="GAE643" s="107"/>
      <c r="GAF643" s="107"/>
      <c r="GAG643" s="107"/>
      <c r="GAH643" s="107"/>
      <c r="GAI643" s="107"/>
      <c r="GAJ643" s="107"/>
      <c r="GAK643" s="107"/>
      <c r="GAL643" s="107"/>
      <c r="GAM643" s="107"/>
      <c r="GAN643" s="107"/>
      <c r="GAO643" s="107"/>
      <c r="GAP643" s="107"/>
      <c r="GAQ643" s="107"/>
      <c r="GAR643" s="107"/>
      <c r="GAS643" s="107"/>
      <c r="GAT643" s="107"/>
      <c r="GAU643" s="107"/>
      <c r="GAV643" s="107"/>
      <c r="GAW643" s="107"/>
      <c r="GAX643" s="107"/>
      <c r="GAY643" s="107"/>
      <c r="GAZ643" s="107"/>
      <c r="GBA643" s="107"/>
      <c r="GBB643" s="107"/>
      <c r="GBC643" s="107"/>
      <c r="GBD643" s="107"/>
      <c r="GBE643" s="107"/>
      <c r="GBF643" s="107"/>
      <c r="GBG643" s="107"/>
      <c r="GBH643" s="107"/>
      <c r="GBI643" s="107"/>
      <c r="GBJ643" s="107"/>
      <c r="GBK643" s="107"/>
      <c r="GBL643" s="107"/>
      <c r="GBM643" s="107"/>
      <c r="GBN643" s="107"/>
      <c r="GBO643" s="107"/>
      <c r="GBP643" s="107"/>
      <c r="GBQ643" s="107"/>
      <c r="GBR643" s="107"/>
      <c r="GBS643" s="107"/>
      <c r="GBT643" s="107"/>
      <c r="GBU643" s="107"/>
      <c r="GBV643" s="107"/>
      <c r="GBW643" s="107"/>
      <c r="GBX643" s="107"/>
      <c r="GBY643" s="107"/>
      <c r="GBZ643" s="107"/>
      <c r="GCA643" s="107"/>
      <c r="GCB643" s="107"/>
      <c r="GCC643" s="107"/>
      <c r="GCD643" s="107"/>
      <c r="GCE643" s="107"/>
      <c r="GCF643" s="107"/>
      <c r="GCG643" s="107"/>
      <c r="GCH643" s="107"/>
      <c r="GCI643" s="107"/>
      <c r="GCJ643" s="107"/>
      <c r="GCK643" s="107"/>
      <c r="GCL643" s="107"/>
      <c r="GCM643" s="107"/>
      <c r="GCN643" s="107"/>
      <c r="GCO643" s="107"/>
      <c r="GCP643" s="107"/>
      <c r="GCQ643" s="107"/>
      <c r="GCR643" s="107"/>
      <c r="GCS643" s="107"/>
      <c r="GCT643" s="107"/>
      <c r="GCU643" s="107"/>
      <c r="GCV643" s="107"/>
      <c r="GCW643" s="107"/>
      <c r="GCX643" s="107"/>
      <c r="GCY643" s="107"/>
      <c r="GCZ643" s="107"/>
      <c r="GDA643" s="107"/>
      <c r="GDB643" s="107"/>
      <c r="GDC643" s="107"/>
      <c r="GDD643" s="107"/>
      <c r="GDE643" s="107"/>
      <c r="GDF643" s="107"/>
      <c r="GDG643" s="107"/>
      <c r="GDH643" s="107"/>
      <c r="GDI643" s="107"/>
      <c r="GDJ643" s="107"/>
      <c r="GDK643" s="107"/>
      <c r="GDL643" s="107"/>
      <c r="GDM643" s="107"/>
      <c r="GDN643" s="107"/>
      <c r="GDO643" s="107"/>
      <c r="GDP643" s="107"/>
      <c r="GDQ643" s="107"/>
      <c r="GDR643" s="107"/>
      <c r="GDS643" s="107"/>
      <c r="GDT643" s="107"/>
      <c r="GDU643" s="107"/>
      <c r="GDV643" s="107"/>
      <c r="GDW643" s="107"/>
      <c r="GDX643" s="107"/>
      <c r="GDY643" s="107"/>
      <c r="GDZ643" s="107"/>
      <c r="GEA643" s="107"/>
      <c r="GEB643" s="107"/>
      <c r="GEC643" s="107"/>
      <c r="GED643" s="107"/>
      <c r="GEE643" s="107"/>
      <c r="GEF643" s="107"/>
      <c r="GEG643" s="107"/>
      <c r="GEH643" s="107"/>
      <c r="GEI643" s="107"/>
      <c r="GEJ643" s="107"/>
      <c r="GEK643" s="107"/>
      <c r="GEL643" s="107"/>
      <c r="GEM643" s="107"/>
      <c r="GEN643" s="107"/>
      <c r="GEO643" s="107"/>
      <c r="GEP643" s="107"/>
      <c r="GEQ643" s="107"/>
      <c r="GER643" s="107"/>
      <c r="GES643" s="107"/>
      <c r="GET643" s="107"/>
      <c r="GEU643" s="107"/>
      <c r="GEV643" s="107"/>
      <c r="GEW643" s="107"/>
      <c r="GEX643" s="107"/>
      <c r="GEY643" s="107"/>
      <c r="GEZ643" s="107"/>
      <c r="GFA643" s="107"/>
      <c r="GFB643" s="107"/>
      <c r="GFC643" s="107"/>
      <c r="GFD643" s="107"/>
      <c r="GFE643" s="107"/>
      <c r="GFF643" s="107"/>
      <c r="GFG643" s="107"/>
      <c r="GFH643" s="107"/>
      <c r="GFI643" s="107"/>
      <c r="GFJ643" s="107"/>
      <c r="GFK643" s="107"/>
      <c r="GFL643" s="107"/>
      <c r="GFM643" s="107"/>
      <c r="GFN643" s="107"/>
      <c r="GFO643" s="107"/>
      <c r="GFP643" s="107"/>
      <c r="GFQ643" s="107"/>
      <c r="GFR643" s="107"/>
      <c r="GFS643" s="107"/>
      <c r="GFT643" s="107"/>
      <c r="GFU643" s="107"/>
      <c r="GFV643" s="107"/>
      <c r="GFW643" s="107"/>
      <c r="GFX643" s="107"/>
      <c r="GFY643" s="107"/>
      <c r="GFZ643" s="107"/>
      <c r="GGA643" s="107"/>
      <c r="GGB643" s="107"/>
      <c r="GGC643" s="107"/>
      <c r="GGD643" s="107"/>
      <c r="GGE643" s="107"/>
      <c r="GGF643" s="107"/>
      <c r="GGG643" s="107"/>
      <c r="GGH643" s="107"/>
      <c r="GGI643" s="107"/>
      <c r="GGJ643" s="107"/>
      <c r="GGK643" s="107"/>
      <c r="GGL643" s="107"/>
      <c r="GGM643" s="107"/>
      <c r="GGN643" s="107"/>
      <c r="GGO643" s="107"/>
      <c r="GGP643" s="107"/>
      <c r="GGQ643" s="107"/>
      <c r="GGR643" s="107"/>
      <c r="GGS643" s="107"/>
      <c r="GGT643" s="107"/>
      <c r="GGU643" s="107"/>
      <c r="GGV643" s="107"/>
      <c r="GGW643" s="107"/>
      <c r="GGX643" s="107"/>
      <c r="GGY643" s="107"/>
      <c r="GGZ643" s="107"/>
      <c r="GHA643" s="107"/>
      <c r="GHB643" s="107"/>
      <c r="GHC643" s="107"/>
      <c r="GHD643" s="107"/>
      <c r="GHE643" s="107"/>
      <c r="GHF643" s="107"/>
      <c r="GHG643" s="107"/>
      <c r="GHH643" s="107"/>
      <c r="GHI643" s="107"/>
      <c r="GHJ643" s="107"/>
      <c r="GHK643" s="107"/>
      <c r="GHL643" s="107"/>
      <c r="GHM643" s="107"/>
      <c r="GHN643" s="107"/>
      <c r="GHO643" s="107"/>
      <c r="GHP643" s="107"/>
      <c r="GHQ643" s="107"/>
      <c r="GHR643" s="107"/>
      <c r="GHS643" s="107"/>
      <c r="GHT643" s="107"/>
      <c r="GHU643" s="107"/>
      <c r="GHV643" s="107"/>
      <c r="GHW643" s="107"/>
      <c r="GHX643" s="107"/>
      <c r="GHY643" s="107"/>
      <c r="GHZ643" s="107"/>
      <c r="GIA643" s="107"/>
      <c r="GIB643" s="107"/>
      <c r="GIC643" s="107"/>
      <c r="GID643" s="107"/>
      <c r="GIE643" s="107"/>
      <c r="GIF643" s="107"/>
      <c r="GIG643" s="107"/>
      <c r="GIH643" s="107"/>
      <c r="GII643" s="107"/>
      <c r="GIJ643" s="107"/>
      <c r="GIK643" s="107"/>
      <c r="GIL643" s="107"/>
      <c r="GIM643" s="107"/>
      <c r="GIN643" s="107"/>
      <c r="GIO643" s="107"/>
      <c r="GIP643" s="107"/>
      <c r="GIQ643" s="107"/>
      <c r="GIR643" s="107"/>
      <c r="GIS643" s="107"/>
      <c r="GIT643" s="107"/>
      <c r="GIU643" s="107"/>
      <c r="GIV643" s="107"/>
      <c r="GIW643" s="107"/>
      <c r="GIX643" s="107"/>
      <c r="GIY643" s="107"/>
      <c r="GIZ643" s="107"/>
      <c r="GJA643" s="107"/>
      <c r="GJB643" s="107"/>
      <c r="GJC643" s="107"/>
      <c r="GJD643" s="107"/>
      <c r="GJE643" s="107"/>
      <c r="GJF643" s="107"/>
      <c r="GJG643" s="107"/>
      <c r="GJH643" s="107"/>
      <c r="GJI643" s="107"/>
      <c r="GJJ643" s="107"/>
      <c r="GJK643" s="107"/>
      <c r="GJL643" s="107"/>
      <c r="GJM643" s="107"/>
      <c r="GJN643" s="107"/>
      <c r="GJO643" s="107"/>
      <c r="GJP643" s="107"/>
      <c r="GJQ643" s="107"/>
      <c r="GJR643" s="107"/>
      <c r="GJS643" s="107"/>
      <c r="GJT643" s="107"/>
      <c r="GJU643" s="107"/>
      <c r="GJV643" s="107"/>
      <c r="GJW643" s="107"/>
      <c r="GJX643" s="107"/>
      <c r="GJY643" s="107"/>
      <c r="GJZ643" s="107"/>
      <c r="GKA643" s="107"/>
      <c r="GKB643" s="107"/>
      <c r="GKC643" s="107"/>
      <c r="GKD643" s="107"/>
      <c r="GKE643" s="107"/>
      <c r="GKF643" s="107"/>
      <c r="GKG643" s="107"/>
      <c r="GKH643" s="107"/>
      <c r="GKI643" s="107"/>
      <c r="GKJ643" s="107"/>
      <c r="GKK643" s="107"/>
      <c r="GKL643" s="107"/>
      <c r="GKM643" s="107"/>
      <c r="GKN643" s="107"/>
      <c r="GKO643" s="107"/>
      <c r="GKP643" s="107"/>
      <c r="GKQ643" s="107"/>
      <c r="GKR643" s="107"/>
      <c r="GKS643" s="107"/>
      <c r="GKT643" s="107"/>
      <c r="GKU643" s="107"/>
      <c r="GKV643" s="107"/>
      <c r="GKW643" s="107"/>
      <c r="GKX643" s="107"/>
      <c r="GKY643" s="107"/>
      <c r="GKZ643" s="107"/>
      <c r="GLA643" s="107"/>
      <c r="GLB643" s="107"/>
      <c r="GLC643" s="107"/>
      <c r="GLD643" s="107"/>
      <c r="GLE643" s="107"/>
      <c r="GLF643" s="107"/>
      <c r="GLG643" s="107"/>
      <c r="GLH643" s="107"/>
      <c r="GLI643" s="107"/>
      <c r="GLJ643" s="107"/>
      <c r="GLK643" s="107"/>
      <c r="GLL643" s="107"/>
      <c r="GLM643" s="107"/>
      <c r="GLN643" s="107"/>
      <c r="GLO643" s="107"/>
      <c r="GLP643" s="107"/>
      <c r="GLQ643" s="107"/>
      <c r="GLR643" s="107"/>
      <c r="GLS643" s="107"/>
      <c r="GLT643" s="107"/>
      <c r="GLU643" s="107"/>
      <c r="GLV643" s="107"/>
      <c r="GLW643" s="107"/>
      <c r="GLX643" s="107"/>
      <c r="GLY643" s="107"/>
      <c r="GLZ643" s="107"/>
      <c r="GMA643" s="107"/>
      <c r="GMB643" s="107"/>
      <c r="GMC643" s="107"/>
      <c r="GMD643" s="107"/>
      <c r="GME643" s="107"/>
      <c r="GMF643" s="107"/>
      <c r="GMG643" s="107"/>
      <c r="GMH643" s="107"/>
      <c r="GMI643" s="107"/>
      <c r="GMJ643" s="107"/>
      <c r="GMK643" s="107"/>
      <c r="GML643" s="107"/>
      <c r="GMM643" s="107"/>
      <c r="GMN643" s="107"/>
      <c r="GMO643" s="107"/>
      <c r="GMP643" s="107"/>
      <c r="GMQ643" s="107"/>
      <c r="GMR643" s="107"/>
      <c r="GMS643" s="107"/>
      <c r="GMT643" s="107"/>
      <c r="GMU643" s="107"/>
      <c r="GMV643" s="107"/>
      <c r="GMW643" s="107"/>
      <c r="GMX643" s="107"/>
      <c r="GMY643" s="107"/>
      <c r="GMZ643" s="107"/>
      <c r="GNA643" s="107"/>
      <c r="GNB643" s="107"/>
      <c r="GNC643" s="107"/>
      <c r="GND643" s="107"/>
      <c r="GNE643" s="107"/>
      <c r="GNF643" s="107"/>
      <c r="GNG643" s="107"/>
      <c r="GNH643" s="107"/>
      <c r="GNI643" s="107"/>
      <c r="GNJ643" s="107"/>
      <c r="GNK643" s="107"/>
      <c r="GNL643" s="107"/>
      <c r="GNM643" s="107"/>
      <c r="GNN643" s="107"/>
      <c r="GNO643" s="107"/>
      <c r="GNP643" s="107"/>
      <c r="GNQ643" s="107"/>
      <c r="GNR643" s="107"/>
      <c r="GNS643" s="107"/>
      <c r="GNT643" s="107"/>
      <c r="GNU643" s="107"/>
      <c r="GNV643" s="107"/>
      <c r="GNW643" s="107"/>
      <c r="GNX643" s="107"/>
      <c r="GNY643" s="107"/>
      <c r="GNZ643" s="107"/>
      <c r="GOA643" s="107"/>
      <c r="GOB643" s="107"/>
      <c r="GOC643" s="107"/>
      <c r="GOD643" s="107"/>
      <c r="GOE643" s="107"/>
      <c r="GOF643" s="107"/>
      <c r="GOG643" s="107"/>
      <c r="GOH643" s="107"/>
      <c r="GOI643" s="107"/>
      <c r="GOJ643" s="107"/>
      <c r="GOK643" s="107"/>
      <c r="GOL643" s="107"/>
      <c r="GOM643" s="107"/>
      <c r="GON643" s="107"/>
      <c r="GOO643" s="107"/>
      <c r="GOP643" s="107"/>
      <c r="GOQ643" s="107"/>
      <c r="GOR643" s="107"/>
      <c r="GOS643" s="107"/>
      <c r="GOT643" s="107"/>
      <c r="GOU643" s="107"/>
      <c r="GOV643" s="107"/>
      <c r="GOW643" s="107"/>
      <c r="GOX643" s="107"/>
      <c r="GOY643" s="107"/>
      <c r="GOZ643" s="107"/>
      <c r="GPA643" s="107"/>
      <c r="GPB643" s="107"/>
      <c r="GPC643" s="107"/>
      <c r="GPD643" s="107"/>
      <c r="GPE643" s="107"/>
      <c r="GPF643" s="107"/>
      <c r="GPG643" s="107"/>
      <c r="GPH643" s="107"/>
      <c r="GPI643" s="107"/>
      <c r="GPJ643" s="107"/>
      <c r="GPK643" s="107"/>
      <c r="GPL643" s="107"/>
      <c r="GPM643" s="107"/>
      <c r="GPN643" s="107"/>
      <c r="GPO643" s="107"/>
      <c r="GPP643" s="107"/>
      <c r="GPQ643" s="107"/>
      <c r="GPR643" s="107"/>
      <c r="GPS643" s="107"/>
      <c r="GPT643" s="107"/>
      <c r="GPU643" s="107"/>
      <c r="GPV643" s="107"/>
      <c r="GPW643" s="107"/>
      <c r="GPX643" s="107"/>
      <c r="GPY643" s="107"/>
      <c r="GPZ643" s="107"/>
      <c r="GQA643" s="107"/>
      <c r="GQB643" s="107"/>
      <c r="GQC643" s="107"/>
      <c r="GQD643" s="107"/>
      <c r="GQE643" s="107"/>
      <c r="GQF643" s="107"/>
      <c r="GQG643" s="107"/>
      <c r="GQH643" s="107"/>
      <c r="GQI643" s="107"/>
      <c r="GQJ643" s="107"/>
      <c r="GQK643" s="107"/>
      <c r="GQL643" s="107"/>
      <c r="GQM643" s="107"/>
      <c r="GQN643" s="107"/>
      <c r="GQO643" s="107"/>
      <c r="GQP643" s="107"/>
      <c r="GQQ643" s="107"/>
      <c r="GQR643" s="107"/>
      <c r="GQS643" s="107"/>
      <c r="GQT643" s="107"/>
      <c r="GQU643" s="107"/>
      <c r="GQV643" s="107"/>
      <c r="GQW643" s="107"/>
      <c r="GQX643" s="107"/>
      <c r="GQY643" s="107"/>
      <c r="GQZ643" s="107"/>
      <c r="GRA643" s="107"/>
      <c r="GRB643" s="107"/>
      <c r="GRC643" s="107"/>
      <c r="GRD643" s="107"/>
      <c r="GRE643" s="107"/>
      <c r="GRF643" s="107"/>
      <c r="GRG643" s="107"/>
      <c r="GRH643" s="107"/>
      <c r="GRI643" s="107"/>
      <c r="GRJ643" s="107"/>
      <c r="GRK643" s="107"/>
      <c r="GRL643" s="107"/>
      <c r="GRM643" s="107"/>
      <c r="GRN643" s="107"/>
      <c r="GRO643" s="107"/>
      <c r="GRP643" s="107"/>
      <c r="GRQ643" s="107"/>
      <c r="GRR643" s="107"/>
      <c r="GRS643" s="107"/>
      <c r="GRT643" s="107"/>
      <c r="GRU643" s="107"/>
      <c r="GRV643" s="107"/>
      <c r="GRW643" s="107"/>
      <c r="GRX643" s="107"/>
      <c r="GRY643" s="107"/>
      <c r="GRZ643" s="107"/>
      <c r="GSA643" s="107"/>
      <c r="GSB643" s="107"/>
      <c r="GSC643" s="107"/>
      <c r="GSD643" s="107"/>
      <c r="GSE643" s="107"/>
      <c r="GSF643" s="107"/>
      <c r="GSG643" s="107"/>
      <c r="GSH643" s="107"/>
      <c r="GSI643" s="107"/>
      <c r="GSJ643" s="107"/>
      <c r="GSK643" s="107"/>
      <c r="GSL643" s="107"/>
      <c r="GSM643" s="107"/>
      <c r="GSN643" s="107"/>
      <c r="GSO643" s="107"/>
      <c r="GSP643" s="107"/>
      <c r="GSQ643" s="107"/>
      <c r="GSR643" s="107"/>
      <c r="GSS643" s="107"/>
      <c r="GST643" s="107"/>
      <c r="GSU643" s="107"/>
      <c r="GSV643" s="107"/>
      <c r="GSW643" s="107"/>
      <c r="GSX643" s="107"/>
      <c r="GSY643" s="107"/>
      <c r="GSZ643" s="107"/>
      <c r="GTA643" s="107"/>
      <c r="GTB643" s="107"/>
      <c r="GTC643" s="107"/>
      <c r="GTD643" s="107"/>
      <c r="GTE643" s="107"/>
      <c r="GTF643" s="107"/>
      <c r="GTG643" s="107"/>
      <c r="GTH643" s="107"/>
      <c r="GTI643" s="107"/>
      <c r="GTJ643" s="107"/>
      <c r="GTK643" s="107"/>
      <c r="GTL643" s="107"/>
      <c r="GTM643" s="107"/>
      <c r="GTN643" s="107"/>
      <c r="GTO643" s="107"/>
      <c r="GTP643" s="107"/>
      <c r="GTQ643" s="107"/>
      <c r="GTR643" s="107"/>
      <c r="GTS643" s="107"/>
      <c r="GTT643" s="107"/>
      <c r="GTU643" s="107"/>
      <c r="GTV643" s="107"/>
      <c r="GTW643" s="107"/>
      <c r="GTX643" s="107"/>
      <c r="GTY643" s="107"/>
      <c r="GTZ643" s="107"/>
      <c r="GUA643" s="107"/>
      <c r="GUB643" s="107"/>
      <c r="GUC643" s="107"/>
      <c r="GUD643" s="107"/>
      <c r="GUE643" s="107"/>
      <c r="GUF643" s="107"/>
      <c r="GUG643" s="107"/>
      <c r="GUH643" s="107"/>
      <c r="GUI643" s="107"/>
      <c r="GUJ643" s="107"/>
      <c r="GUK643" s="107"/>
      <c r="GUL643" s="107"/>
      <c r="GUM643" s="107"/>
      <c r="GUN643" s="107"/>
      <c r="GUO643" s="107"/>
      <c r="GUP643" s="107"/>
      <c r="GUQ643" s="107"/>
      <c r="GUR643" s="107"/>
      <c r="GUS643" s="107"/>
      <c r="GUT643" s="107"/>
      <c r="GUU643" s="107"/>
      <c r="GUV643" s="107"/>
      <c r="GUW643" s="107"/>
      <c r="GUX643" s="107"/>
      <c r="GUY643" s="107"/>
      <c r="GUZ643" s="107"/>
      <c r="GVA643" s="107"/>
      <c r="GVB643" s="107"/>
      <c r="GVC643" s="107"/>
      <c r="GVD643" s="107"/>
      <c r="GVE643" s="107"/>
      <c r="GVF643" s="107"/>
      <c r="GVG643" s="107"/>
      <c r="GVH643" s="107"/>
      <c r="GVI643" s="107"/>
      <c r="GVJ643" s="107"/>
      <c r="GVK643" s="107"/>
      <c r="GVL643" s="107"/>
      <c r="GVM643" s="107"/>
      <c r="GVN643" s="107"/>
      <c r="GVO643" s="107"/>
      <c r="GVP643" s="107"/>
      <c r="GVQ643" s="107"/>
      <c r="GVR643" s="107"/>
      <c r="GVS643" s="107"/>
      <c r="GVT643" s="107"/>
      <c r="GVU643" s="107"/>
      <c r="GVV643" s="107"/>
      <c r="GVW643" s="107"/>
      <c r="GVX643" s="107"/>
      <c r="GVY643" s="107"/>
      <c r="GVZ643" s="107"/>
      <c r="GWA643" s="107"/>
      <c r="GWB643" s="107"/>
      <c r="GWC643" s="107"/>
      <c r="GWD643" s="107"/>
      <c r="GWE643" s="107"/>
      <c r="GWF643" s="107"/>
      <c r="GWG643" s="107"/>
      <c r="GWH643" s="107"/>
      <c r="GWI643" s="107"/>
      <c r="GWJ643" s="107"/>
      <c r="GWK643" s="107"/>
      <c r="GWL643" s="107"/>
      <c r="GWM643" s="107"/>
      <c r="GWN643" s="107"/>
      <c r="GWO643" s="107"/>
      <c r="GWP643" s="107"/>
      <c r="GWQ643" s="107"/>
      <c r="GWR643" s="107"/>
      <c r="GWS643" s="107"/>
      <c r="GWT643" s="107"/>
      <c r="GWU643" s="107"/>
      <c r="GWV643" s="107"/>
      <c r="GWW643" s="107"/>
      <c r="GWX643" s="107"/>
      <c r="GWY643" s="107"/>
      <c r="GWZ643" s="107"/>
      <c r="GXA643" s="107"/>
      <c r="GXB643" s="107"/>
      <c r="GXC643" s="107"/>
      <c r="GXD643" s="107"/>
      <c r="GXE643" s="107"/>
      <c r="GXF643" s="107"/>
      <c r="GXG643" s="107"/>
      <c r="GXH643" s="107"/>
      <c r="GXI643" s="107"/>
      <c r="GXJ643" s="107"/>
      <c r="GXK643" s="107"/>
      <c r="GXL643" s="107"/>
      <c r="GXM643" s="107"/>
      <c r="GXN643" s="107"/>
      <c r="GXO643" s="107"/>
      <c r="GXP643" s="107"/>
      <c r="GXQ643" s="107"/>
      <c r="GXR643" s="107"/>
      <c r="GXS643" s="107"/>
      <c r="GXT643" s="107"/>
      <c r="GXU643" s="107"/>
      <c r="GXV643" s="107"/>
      <c r="GXW643" s="107"/>
      <c r="GXX643" s="107"/>
      <c r="GXY643" s="107"/>
      <c r="GXZ643" s="107"/>
      <c r="GYA643" s="107"/>
      <c r="GYB643" s="107"/>
      <c r="GYC643" s="107"/>
      <c r="GYD643" s="107"/>
      <c r="GYE643" s="107"/>
      <c r="GYF643" s="107"/>
      <c r="GYG643" s="107"/>
      <c r="GYH643" s="107"/>
      <c r="GYI643" s="107"/>
      <c r="GYJ643" s="107"/>
      <c r="GYK643" s="107"/>
      <c r="GYL643" s="107"/>
      <c r="GYM643" s="107"/>
      <c r="GYN643" s="107"/>
      <c r="GYO643" s="107"/>
      <c r="GYP643" s="107"/>
      <c r="GYQ643" s="107"/>
      <c r="GYR643" s="107"/>
      <c r="GYS643" s="107"/>
      <c r="GYT643" s="107"/>
      <c r="GYU643" s="107"/>
      <c r="GYV643" s="107"/>
      <c r="GYW643" s="107"/>
      <c r="GYX643" s="107"/>
      <c r="GYY643" s="107"/>
      <c r="GYZ643" s="107"/>
      <c r="GZA643" s="107"/>
      <c r="GZB643" s="107"/>
      <c r="GZC643" s="107"/>
      <c r="GZD643" s="107"/>
      <c r="GZE643" s="107"/>
      <c r="GZF643" s="107"/>
      <c r="GZG643" s="107"/>
      <c r="GZH643" s="107"/>
      <c r="GZI643" s="107"/>
      <c r="GZJ643" s="107"/>
      <c r="GZK643" s="107"/>
      <c r="GZL643" s="107"/>
      <c r="GZM643" s="107"/>
      <c r="GZN643" s="107"/>
      <c r="GZO643" s="107"/>
      <c r="GZP643" s="107"/>
      <c r="GZQ643" s="107"/>
      <c r="GZR643" s="107"/>
      <c r="GZS643" s="107"/>
      <c r="GZT643" s="107"/>
      <c r="GZU643" s="107"/>
      <c r="GZV643" s="107"/>
      <c r="GZW643" s="107"/>
      <c r="GZX643" s="107"/>
      <c r="GZY643" s="107"/>
      <c r="GZZ643" s="107"/>
      <c r="HAA643" s="107"/>
      <c r="HAB643" s="107"/>
      <c r="HAC643" s="107"/>
      <c r="HAD643" s="107"/>
      <c r="HAE643" s="107"/>
      <c r="HAF643" s="107"/>
      <c r="HAG643" s="107"/>
      <c r="HAH643" s="107"/>
      <c r="HAI643" s="107"/>
      <c r="HAJ643" s="107"/>
      <c r="HAK643" s="107"/>
      <c r="HAL643" s="107"/>
      <c r="HAM643" s="107"/>
      <c r="HAN643" s="107"/>
      <c r="HAO643" s="107"/>
      <c r="HAP643" s="107"/>
      <c r="HAQ643" s="107"/>
      <c r="HAR643" s="107"/>
      <c r="HAS643" s="107"/>
      <c r="HAT643" s="107"/>
      <c r="HAU643" s="107"/>
      <c r="HAV643" s="107"/>
      <c r="HAW643" s="107"/>
      <c r="HAX643" s="107"/>
      <c r="HAY643" s="107"/>
      <c r="HAZ643" s="107"/>
      <c r="HBA643" s="107"/>
      <c r="HBB643" s="107"/>
      <c r="HBC643" s="107"/>
      <c r="HBD643" s="107"/>
      <c r="HBE643" s="107"/>
      <c r="HBF643" s="107"/>
      <c r="HBG643" s="107"/>
      <c r="HBH643" s="107"/>
      <c r="HBI643" s="107"/>
      <c r="HBJ643" s="107"/>
      <c r="HBK643" s="107"/>
      <c r="HBL643" s="107"/>
      <c r="HBM643" s="107"/>
      <c r="HBN643" s="107"/>
      <c r="HBO643" s="107"/>
      <c r="HBP643" s="107"/>
      <c r="HBQ643" s="107"/>
      <c r="HBR643" s="107"/>
      <c r="HBS643" s="107"/>
      <c r="HBT643" s="107"/>
      <c r="HBU643" s="107"/>
      <c r="HBV643" s="107"/>
      <c r="HBW643" s="107"/>
      <c r="HBX643" s="107"/>
      <c r="HBY643" s="107"/>
      <c r="HBZ643" s="107"/>
      <c r="HCA643" s="107"/>
      <c r="HCB643" s="107"/>
      <c r="HCC643" s="107"/>
      <c r="HCD643" s="107"/>
      <c r="HCE643" s="107"/>
      <c r="HCF643" s="107"/>
      <c r="HCG643" s="107"/>
      <c r="HCH643" s="107"/>
      <c r="HCI643" s="107"/>
      <c r="HCJ643" s="107"/>
      <c r="HCK643" s="107"/>
      <c r="HCL643" s="107"/>
      <c r="HCM643" s="107"/>
      <c r="HCN643" s="107"/>
      <c r="HCO643" s="107"/>
      <c r="HCP643" s="107"/>
      <c r="HCQ643" s="107"/>
      <c r="HCR643" s="107"/>
      <c r="HCS643" s="107"/>
      <c r="HCT643" s="107"/>
      <c r="HCU643" s="107"/>
      <c r="HCV643" s="107"/>
      <c r="HCW643" s="107"/>
      <c r="HCX643" s="107"/>
      <c r="HCY643" s="107"/>
      <c r="HCZ643" s="107"/>
      <c r="HDA643" s="107"/>
      <c r="HDB643" s="107"/>
      <c r="HDC643" s="107"/>
      <c r="HDD643" s="107"/>
      <c r="HDE643" s="107"/>
      <c r="HDF643" s="107"/>
      <c r="HDG643" s="107"/>
      <c r="HDH643" s="107"/>
      <c r="HDI643" s="107"/>
      <c r="HDJ643" s="107"/>
      <c r="HDK643" s="107"/>
      <c r="HDL643" s="107"/>
      <c r="HDM643" s="107"/>
      <c r="HDN643" s="107"/>
      <c r="HDO643" s="107"/>
      <c r="HDP643" s="107"/>
      <c r="HDQ643" s="107"/>
      <c r="HDR643" s="107"/>
      <c r="HDS643" s="107"/>
      <c r="HDT643" s="107"/>
      <c r="HDU643" s="107"/>
      <c r="HDV643" s="107"/>
      <c r="HDW643" s="107"/>
      <c r="HDX643" s="107"/>
      <c r="HDY643" s="107"/>
      <c r="HDZ643" s="107"/>
      <c r="HEA643" s="107"/>
      <c r="HEB643" s="107"/>
      <c r="HEC643" s="107"/>
      <c r="HED643" s="107"/>
      <c r="HEE643" s="107"/>
      <c r="HEF643" s="107"/>
      <c r="HEG643" s="107"/>
      <c r="HEH643" s="107"/>
      <c r="HEI643" s="107"/>
      <c r="HEJ643" s="107"/>
      <c r="HEK643" s="107"/>
      <c r="HEL643" s="107"/>
      <c r="HEM643" s="107"/>
      <c r="HEN643" s="107"/>
      <c r="HEO643" s="107"/>
      <c r="HEP643" s="107"/>
      <c r="HEQ643" s="107"/>
      <c r="HER643" s="107"/>
      <c r="HES643" s="107"/>
      <c r="HET643" s="107"/>
      <c r="HEU643" s="107"/>
      <c r="HEV643" s="107"/>
      <c r="HEW643" s="107"/>
      <c r="HEX643" s="107"/>
      <c r="HEY643" s="107"/>
      <c r="HEZ643" s="107"/>
      <c r="HFA643" s="107"/>
      <c r="HFB643" s="107"/>
      <c r="HFC643" s="107"/>
      <c r="HFD643" s="107"/>
      <c r="HFE643" s="107"/>
      <c r="HFF643" s="107"/>
      <c r="HFG643" s="107"/>
      <c r="HFH643" s="107"/>
      <c r="HFI643" s="107"/>
      <c r="HFJ643" s="107"/>
      <c r="HFK643" s="107"/>
      <c r="HFL643" s="107"/>
      <c r="HFM643" s="107"/>
      <c r="HFN643" s="107"/>
      <c r="HFO643" s="107"/>
      <c r="HFP643" s="107"/>
      <c r="HFQ643" s="107"/>
      <c r="HFR643" s="107"/>
      <c r="HFS643" s="107"/>
      <c r="HFT643" s="107"/>
      <c r="HFU643" s="107"/>
      <c r="HFV643" s="107"/>
      <c r="HFW643" s="107"/>
      <c r="HFX643" s="107"/>
      <c r="HFY643" s="107"/>
      <c r="HFZ643" s="107"/>
      <c r="HGA643" s="107"/>
      <c r="HGB643" s="107"/>
      <c r="HGC643" s="107"/>
      <c r="HGD643" s="107"/>
      <c r="HGE643" s="107"/>
      <c r="HGF643" s="107"/>
      <c r="HGG643" s="107"/>
      <c r="HGH643" s="107"/>
      <c r="HGI643" s="107"/>
      <c r="HGJ643" s="107"/>
      <c r="HGK643" s="107"/>
      <c r="HGL643" s="107"/>
      <c r="HGM643" s="107"/>
      <c r="HGN643" s="107"/>
      <c r="HGO643" s="107"/>
      <c r="HGP643" s="107"/>
      <c r="HGQ643" s="107"/>
      <c r="HGR643" s="107"/>
      <c r="HGS643" s="107"/>
      <c r="HGT643" s="107"/>
      <c r="HGU643" s="107"/>
      <c r="HGV643" s="107"/>
      <c r="HGW643" s="107"/>
      <c r="HGX643" s="107"/>
      <c r="HGY643" s="107"/>
      <c r="HGZ643" s="107"/>
      <c r="HHA643" s="107"/>
      <c r="HHB643" s="107"/>
      <c r="HHC643" s="107"/>
      <c r="HHD643" s="107"/>
      <c r="HHE643" s="107"/>
      <c r="HHF643" s="107"/>
      <c r="HHG643" s="107"/>
      <c r="HHH643" s="107"/>
      <c r="HHI643" s="107"/>
      <c r="HHJ643" s="107"/>
      <c r="HHK643" s="107"/>
      <c r="HHL643" s="107"/>
      <c r="HHM643" s="107"/>
      <c r="HHN643" s="107"/>
      <c r="HHO643" s="107"/>
      <c r="HHP643" s="107"/>
      <c r="HHQ643" s="107"/>
      <c r="HHR643" s="107"/>
      <c r="HHS643" s="107"/>
      <c r="HHT643" s="107"/>
      <c r="HHU643" s="107"/>
      <c r="HHV643" s="107"/>
      <c r="HHW643" s="107"/>
      <c r="HHX643" s="107"/>
      <c r="HHY643" s="107"/>
      <c r="HHZ643" s="107"/>
      <c r="HIA643" s="107"/>
      <c r="HIB643" s="107"/>
      <c r="HIC643" s="107"/>
      <c r="HID643" s="107"/>
      <c r="HIE643" s="107"/>
      <c r="HIF643" s="107"/>
      <c r="HIG643" s="107"/>
      <c r="HIH643" s="107"/>
      <c r="HII643" s="107"/>
      <c r="HIJ643" s="107"/>
      <c r="HIK643" s="107"/>
      <c r="HIL643" s="107"/>
      <c r="HIM643" s="107"/>
      <c r="HIN643" s="107"/>
      <c r="HIO643" s="107"/>
      <c r="HIP643" s="107"/>
      <c r="HIQ643" s="107"/>
      <c r="HIR643" s="107"/>
      <c r="HIS643" s="107"/>
      <c r="HIT643" s="107"/>
      <c r="HIU643" s="107"/>
      <c r="HIV643" s="107"/>
      <c r="HIW643" s="107"/>
      <c r="HIX643" s="107"/>
      <c r="HIY643" s="107"/>
      <c r="HIZ643" s="107"/>
      <c r="HJA643" s="107"/>
      <c r="HJB643" s="107"/>
      <c r="HJC643" s="107"/>
      <c r="HJD643" s="107"/>
      <c r="HJE643" s="107"/>
      <c r="HJF643" s="107"/>
      <c r="HJG643" s="107"/>
      <c r="HJH643" s="107"/>
      <c r="HJI643" s="107"/>
      <c r="HJJ643" s="107"/>
      <c r="HJK643" s="107"/>
      <c r="HJL643" s="107"/>
      <c r="HJM643" s="107"/>
      <c r="HJN643" s="107"/>
      <c r="HJO643" s="107"/>
      <c r="HJP643" s="107"/>
      <c r="HJQ643" s="107"/>
      <c r="HJR643" s="107"/>
      <c r="HJS643" s="107"/>
      <c r="HJT643" s="107"/>
      <c r="HJU643" s="107"/>
      <c r="HJV643" s="107"/>
      <c r="HJW643" s="107"/>
      <c r="HJX643" s="107"/>
      <c r="HJY643" s="107"/>
      <c r="HJZ643" s="107"/>
      <c r="HKA643" s="107"/>
      <c r="HKB643" s="107"/>
      <c r="HKC643" s="107"/>
      <c r="HKD643" s="107"/>
      <c r="HKE643" s="107"/>
      <c r="HKF643" s="107"/>
      <c r="HKG643" s="107"/>
      <c r="HKH643" s="107"/>
      <c r="HKI643" s="107"/>
      <c r="HKJ643" s="107"/>
      <c r="HKK643" s="107"/>
      <c r="HKL643" s="107"/>
      <c r="HKM643" s="107"/>
      <c r="HKN643" s="107"/>
      <c r="HKO643" s="107"/>
      <c r="HKP643" s="107"/>
      <c r="HKQ643" s="107"/>
      <c r="HKR643" s="107"/>
      <c r="HKS643" s="107"/>
      <c r="HKT643" s="107"/>
      <c r="HKU643" s="107"/>
      <c r="HKV643" s="107"/>
      <c r="HKW643" s="107"/>
      <c r="HKX643" s="107"/>
      <c r="HKY643" s="107"/>
      <c r="HKZ643" s="107"/>
      <c r="HLA643" s="107"/>
      <c r="HLB643" s="107"/>
      <c r="HLC643" s="107"/>
      <c r="HLD643" s="107"/>
      <c r="HLE643" s="107"/>
      <c r="HLF643" s="107"/>
      <c r="HLG643" s="107"/>
      <c r="HLH643" s="107"/>
      <c r="HLI643" s="107"/>
      <c r="HLJ643" s="107"/>
      <c r="HLK643" s="107"/>
      <c r="HLL643" s="107"/>
      <c r="HLM643" s="107"/>
      <c r="HLN643" s="107"/>
      <c r="HLO643" s="107"/>
      <c r="HLP643" s="107"/>
      <c r="HLQ643" s="107"/>
      <c r="HLR643" s="107"/>
      <c r="HLS643" s="107"/>
      <c r="HLT643" s="107"/>
      <c r="HLU643" s="107"/>
      <c r="HLV643" s="107"/>
      <c r="HLW643" s="107"/>
      <c r="HLX643" s="107"/>
      <c r="HLY643" s="107"/>
      <c r="HLZ643" s="107"/>
      <c r="HMA643" s="107"/>
      <c r="HMB643" s="107"/>
      <c r="HMC643" s="107"/>
      <c r="HMD643" s="107"/>
      <c r="HME643" s="107"/>
      <c r="HMF643" s="107"/>
      <c r="HMG643" s="107"/>
      <c r="HMH643" s="107"/>
      <c r="HMI643" s="107"/>
      <c r="HMJ643" s="107"/>
      <c r="HMK643" s="107"/>
      <c r="HML643" s="107"/>
      <c r="HMM643" s="107"/>
      <c r="HMN643" s="107"/>
      <c r="HMO643" s="107"/>
      <c r="HMP643" s="107"/>
      <c r="HMQ643" s="107"/>
      <c r="HMR643" s="107"/>
      <c r="HMS643" s="107"/>
      <c r="HMT643" s="107"/>
      <c r="HMU643" s="107"/>
      <c r="HMV643" s="107"/>
      <c r="HMW643" s="107"/>
      <c r="HMX643" s="107"/>
      <c r="HMY643" s="107"/>
      <c r="HMZ643" s="107"/>
      <c r="HNA643" s="107"/>
      <c r="HNB643" s="107"/>
      <c r="HNC643" s="107"/>
      <c r="HND643" s="107"/>
      <c r="HNE643" s="107"/>
      <c r="HNF643" s="107"/>
      <c r="HNG643" s="107"/>
      <c r="HNH643" s="107"/>
      <c r="HNI643" s="107"/>
      <c r="HNJ643" s="107"/>
      <c r="HNK643" s="107"/>
      <c r="HNL643" s="107"/>
      <c r="HNM643" s="107"/>
      <c r="HNN643" s="107"/>
      <c r="HNO643" s="107"/>
      <c r="HNP643" s="107"/>
      <c r="HNQ643" s="107"/>
      <c r="HNR643" s="107"/>
      <c r="HNS643" s="107"/>
      <c r="HNT643" s="107"/>
      <c r="HNU643" s="107"/>
      <c r="HNV643" s="107"/>
      <c r="HNW643" s="107"/>
      <c r="HNX643" s="107"/>
      <c r="HNY643" s="107"/>
      <c r="HNZ643" s="107"/>
      <c r="HOA643" s="107"/>
      <c r="HOB643" s="107"/>
      <c r="HOC643" s="107"/>
      <c r="HOD643" s="107"/>
      <c r="HOE643" s="107"/>
      <c r="HOF643" s="107"/>
      <c r="HOG643" s="107"/>
      <c r="HOH643" s="107"/>
      <c r="HOI643" s="107"/>
      <c r="HOJ643" s="107"/>
      <c r="HOK643" s="107"/>
      <c r="HOL643" s="107"/>
      <c r="HOM643" s="107"/>
      <c r="HON643" s="107"/>
      <c r="HOO643" s="107"/>
      <c r="HOP643" s="107"/>
      <c r="HOQ643" s="107"/>
      <c r="HOR643" s="107"/>
      <c r="HOS643" s="107"/>
      <c r="HOT643" s="107"/>
      <c r="HOU643" s="107"/>
      <c r="HOV643" s="107"/>
      <c r="HOW643" s="107"/>
      <c r="HOX643" s="107"/>
      <c r="HOY643" s="107"/>
      <c r="HOZ643" s="107"/>
      <c r="HPA643" s="107"/>
      <c r="HPB643" s="107"/>
      <c r="HPC643" s="107"/>
      <c r="HPD643" s="107"/>
      <c r="HPE643" s="107"/>
      <c r="HPF643" s="107"/>
      <c r="HPG643" s="107"/>
      <c r="HPH643" s="107"/>
      <c r="HPI643" s="107"/>
      <c r="HPJ643" s="107"/>
      <c r="HPK643" s="107"/>
      <c r="HPL643" s="107"/>
      <c r="HPM643" s="107"/>
      <c r="HPN643" s="107"/>
      <c r="HPO643" s="107"/>
      <c r="HPP643" s="107"/>
      <c r="HPQ643" s="107"/>
      <c r="HPR643" s="107"/>
      <c r="HPS643" s="107"/>
      <c r="HPT643" s="107"/>
      <c r="HPU643" s="107"/>
      <c r="HPV643" s="107"/>
      <c r="HPW643" s="107"/>
      <c r="HPX643" s="107"/>
      <c r="HPY643" s="107"/>
      <c r="HPZ643" s="107"/>
      <c r="HQA643" s="107"/>
      <c r="HQB643" s="107"/>
      <c r="HQC643" s="107"/>
      <c r="HQD643" s="107"/>
      <c r="HQE643" s="107"/>
      <c r="HQF643" s="107"/>
      <c r="HQG643" s="107"/>
      <c r="HQH643" s="107"/>
      <c r="HQI643" s="107"/>
      <c r="HQJ643" s="107"/>
      <c r="HQK643" s="107"/>
      <c r="HQL643" s="107"/>
      <c r="HQM643" s="107"/>
      <c r="HQN643" s="107"/>
      <c r="HQO643" s="107"/>
      <c r="HQP643" s="107"/>
      <c r="HQQ643" s="107"/>
      <c r="HQR643" s="107"/>
      <c r="HQS643" s="107"/>
      <c r="HQT643" s="107"/>
      <c r="HQU643" s="107"/>
      <c r="HQV643" s="107"/>
      <c r="HQW643" s="107"/>
      <c r="HQX643" s="107"/>
      <c r="HQY643" s="107"/>
      <c r="HQZ643" s="107"/>
      <c r="HRA643" s="107"/>
      <c r="HRB643" s="107"/>
      <c r="HRC643" s="107"/>
      <c r="HRD643" s="107"/>
      <c r="HRE643" s="107"/>
      <c r="HRF643" s="107"/>
      <c r="HRG643" s="107"/>
      <c r="HRH643" s="107"/>
      <c r="HRI643" s="107"/>
      <c r="HRJ643" s="107"/>
      <c r="HRK643" s="107"/>
      <c r="HRL643" s="107"/>
      <c r="HRM643" s="107"/>
      <c r="HRN643" s="107"/>
      <c r="HRO643" s="107"/>
      <c r="HRP643" s="107"/>
      <c r="HRQ643" s="107"/>
      <c r="HRR643" s="107"/>
      <c r="HRS643" s="107"/>
      <c r="HRT643" s="107"/>
      <c r="HRU643" s="107"/>
      <c r="HRV643" s="107"/>
      <c r="HRW643" s="107"/>
      <c r="HRX643" s="107"/>
      <c r="HRY643" s="107"/>
      <c r="HRZ643" s="107"/>
      <c r="HSA643" s="107"/>
      <c r="HSB643" s="107"/>
      <c r="HSC643" s="107"/>
      <c r="HSD643" s="107"/>
      <c r="HSE643" s="107"/>
      <c r="HSF643" s="107"/>
      <c r="HSG643" s="107"/>
      <c r="HSH643" s="107"/>
      <c r="HSI643" s="107"/>
      <c r="HSJ643" s="107"/>
      <c r="HSK643" s="107"/>
      <c r="HSL643" s="107"/>
      <c r="HSM643" s="107"/>
      <c r="HSN643" s="107"/>
      <c r="HSO643" s="107"/>
      <c r="HSP643" s="107"/>
      <c r="HSQ643" s="107"/>
      <c r="HSR643" s="107"/>
      <c r="HSS643" s="107"/>
      <c r="HST643" s="107"/>
      <c r="HSU643" s="107"/>
      <c r="HSV643" s="107"/>
      <c r="HSW643" s="107"/>
      <c r="HSX643" s="107"/>
      <c r="HSY643" s="107"/>
      <c r="HSZ643" s="107"/>
      <c r="HTA643" s="107"/>
      <c r="HTB643" s="107"/>
      <c r="HTC643" s="107"/>
      <c r="HTD643" s="107"/>
      <c r="HTE643" s="107"/>
      <c r="HTF643" s="107"/>
      <c r="HTG643" s="107"/>
      <c r="HTH643" s="107"/>
      <c r="HTI643" s="107"/>
      <c r="HTJ643" s="107"/>
      <c r="HTK643" s="107"/>
      <c r="HTL643" s="107"/>
      <c r="HTM643" s="107"/>
      <c r="HTN643" s="107"/>
      <c r="HTO643" s="107"/>
      <c r="HTP643" s="107"/>
      <c r="HTQ643" s="107"/>
      <c r="HTR643" s="107"/>
      <c r="HTS643" s="107"/>
      <c r="HTT643" s="107"/>
      <c r="HTU643" s="107"/>
      <c r="HTV643" s="107"/>
      <c r="HTW643" s="107"/>
      <c r="HTX643" s="107"/>
      <c r="HTY643" s="107"/>
      <c r="HTZ643" s="107"/>
      <c r="HUA643" s="107"/>
      <c r="HUB643" s="107"/>
      <c r="HUC643" s="107"/>
      <c r="HUD643" s="107"/>
      <c r="HUE643" s="107"/>
      <c r="HUF643" s="107"/>
      <c r="HUG643" s="107"/>
      <c r="HUH643" s="107"/>
      <c r="HUI643" s="107"/>
      <c r="HUJ643" s="107"/>
      <c r="HUK643" s="107"/>
      <c r="HUL643" s="107"/>
      <c r="HUM643" s="107"/>
      <c r="HUN643" s="107"/>
      <c r="HUO643" s="107"/>
      <c r="HUP643" s="107"/>
      <c r="HUQ643" s="107"/>
      <c r="HUR643" s="107"/>
      <c r="HUS643" s="107"/>
      <c r="HUT643" s="107"/>
      <c r="HUU643" s="107"/>
      <c r="HUV643" s="107"/>
      <c r="HUW643" s="107"/>
      <c r="HUX643" s="107"/>
      <c r="HUY643" s="107"/>
      <c r="HUZ643" s="107"/>
      <c r="HVA643" s="107"/>
      <c r="HVB643" s="107"/>
      <c r="HVC643" s="107"/>
      <c r="HVD643" s="107"/>
      <c r="HVE643" s="107"/>
      <c r="HVF643" s="107"/>
      <c r="HVG643" s="107"/>
      <c r="HVH643" s="107"/>
      <c r="HVI643" s="107"/>
      <c r="HVJ643" s="107"/>
      <c r="HVK643" s="107"/>
      <c r="HVL643" s="107"/>
      <c r="HVM643" s="107"/>
      <c r="HVN643" s="107"/>
      <c r="HVO643" s="107"/>
      <c r="HVP643" s="107"/>
      <c r="HVQ643" s="107"/>
      <c r="HVR643" s="107"/>
      <c r="HVS643" s="107"/>
      <c r="HVT643" s="107"/>
      <c r="HVU643" s="107"/>
      <c r="HVV643" s="107"/>
      <c r="HVW643" s="107"/>
      <c r="HVX643" s="107"/>
      <c r="HVY643" s="107"/>
      <c r="HVZ643" s="107"/>
      <c r="HWA643" s="107"/>
      <c r="HWB643" s="107"/>
      <c r="HWC643" s="107"/>
      <c r="HWD643" s="107"/>
      <c r="HWE643" s="107"/>
      <c r="HWF643" s="107"/>
      <c r="HWG643" s="107"/>
      <c r="HWH643" s="107"/>
      <c r="HWI643" s="107"/>
      <c r="HWJ643" s="107"/>
      <c r="HWK643" s="107"/>
      <c r="HWL643" s="107"/>
      <c r="HWM643" s="107"/>
      <c r="HWN643" s="107"/>
      <c r="HWO643" s="107"/>
      <c r="HWP643" s="107"/>
      <c r="HWQ643" s="107"/>
      <c r="HWR643" s="107"/>
      <c r="HWS643" s="107"/>
      <c r="HWT643" s="107"/>
      <c r="HWU643" s="107"/>
      <c r="HWV643" s="107"/>
      <c r="HWW643" s="107"/>
      <c r="HWX643" s="107"/>
      <c r="HWY643" s="107"/>
      <c r="HWZ643" s="107"/>
      <c r="HXA643" s="107"/>
      <c r="HXB643" s="107"/>
      <c r="HXC643" s="107"/>
      <c r="HXD643" s="107"/>
      <c r="HXE643" s="107"/>
      <c r="HXF643" s="107"/>
      <c r="HXG643" s="107"/>
      <c r="HXH643" s="107"/>
      <c r="HXI643" s="107"/>
      <c r="HXJ643" s="107"/>
      <c r="HXK643" s="107"/>
      <c r="HXL643" s="107"/>
      <c r="HXM643" s="107"/>
      <c r="HXN643" s="107"/>
      <c r="HXO643" s="107"/>
      <c r="HXP643" s="107"/>
      <c r="HXQ643" s="107"/>
      <c r="HXR643" s="107"/>
      <c r="HXS643" s="107"/>
      <c r="HXT643" s="107"/>
      <c r="HXU643" s="107"/>
      <c r="HXV643" s="107"/>
      <c r="HXW643" s="107"/>
      <c r="HXX643" s="107"/>
      <c r="HXY643" s="107"/>
      <c r="HXZ643" s="107"/>
      <c r="HYA643" s="107"/>
      <c r="HYB643" s="107"/>
      <c r="HYC643" s="107"/>
      <c r="HYD643" s="107"/>
      <c r="HYE643" s="107"/>
      <c r="HYF643" s="107"/>
      <c r="HYG643" s="107"/>
      <c r="HYH643" s="107"/>
      <c r="HYI643" s="107"/>
      <c r="HYJ643" s="107"/>
      <c r="HYK643" s="107"/>
      <c r="HYL643" s="107"/>
      <c r="HYM643" s="107"/>
      <c r="HYN643" s="107"/>
      <c r="HYO643" s="107"/>
      <c r="HYP643" s="107"/>
      <c r="HYQ643" s="107"/>
      <c r="HYR643" s="107"/>
      <c r="HYS643" s="107"/>
      <c r="HYT643" s="107"/>
      <c r="HYU643" s="107"/>
      <c r="HYV643" s="107"/>
      <c r="HYW643" s="107"/>
      <c r="HYX643" s="107"/>
      <c r="HYY643" s="107"/>
      <c r="HYZ643" s="107"/>
      <c r="HZA643" s="107"/>
      <c r="HZB643" s="107"/>
      <c r="HZC643" s="107"/>
      <c r="HZD643" s="107"/>
      <c r="HZE643" s="107"/>
      <c r="HZF643" s="107"/>
      <c r="HZG643" s="107"/>
      <c r="HZH643" s="107"/>
      <c r="HZI643" s="107"/>
      <c r="HZJ643" s="107"/>
      <c r="HZK643" s="107"/>
      <c r="HZL643" s="107"/>
      <c r="HZM643" s="107"/>
      <c r="HZN643" s="107"/>
      <c r="HZO643" s="107"/>
      <c r="HZP643" s="107"/>
      <c r="HZQ643" s="107"/>
      <c r="HZR643" s="107"/>
      <c r="HZS643" s="107"/>
      <c r="HZT643" s="107"/>
      <c r="HZU643" s="107"/>
      <c r="HZV643" s="107"/>
      <c r="HZW643" s="107"/>
      <c r="HZX643" s="107"/>
      <c r="HZY643" s="107"/>
      <c r="HZZ643" s="107"/>
      <c r="IAA643" s="107"/>
      <c r="IAB643" s="107"/>
      <c r="IAC643" s="107"/>
      <c r="IAD643" s="107"/>
      <c r="IAE643" s="107"/>
      <c r="IAF643" s="107"/>
      <c r="IAG643" s="107"/>
      <c r="IAH643" s="107"/>
      <c r="IAI643" s="107"/>
      <c r="IAJ643" s="107"/>
      <c r="IAK643" s="107"/>
      <c r="IAL643" s="107"/>
      <c r="IAM643" s="107"/>
      <c r="IAN643" s="107"/>
      <c r="IAO643" s="107"/>
      <c r="IAP643" s="107"/>
      <c r="IAQ643" s="107"/>
      <c r="IAR643" s="107"/>
      <c r="IAS643" s="107"/>
      <c r="IAT643" s="107"/>
      <c r="IAU643" s="107"/>
      <c r="IAV643" s="107"/>
      <c r="IAW643" s="107"/>
      <c r="IAX643" s="107"/>
      <c r="IAY643" s="107"/>
      <c r="IAZ643" s="107"/>
      <c r="IBA643" s="107"/>
      <c r="IBB643" s="107"/>
      <c r="IBC643" s="107"/>
      <c r="IBD643" s="107"/>
      <c r="IBE643" s="107"/>
      <c r="IBF643" s="107"/>
      <c r="IBG643" s="107"/>
      <c r="IBH643" s="107"/>
      <c r="IBI643" s="107"/>
      <c r="IBJ643" s="107"/>
      <c r="IBK643" s="107"/>
      <c r="IBL643" s="107"/>
      <c r="IBM643" s="107"/>
      <c r="IBN643" s="107"/>
      <c r="IBO643" s="107"/>
      <c r="IBP643" s="107"/>
      <c r="IBQ643" s="107"/>
      <c r="IBR643" s="107"/>
      <c r="IBS643" s="107"/>
      <c r="IBT643" s="107"/>
      <c r="IBU643" s="107"/>
      <c r="IBV643" s="107"/>
      <c r="IBW643" s="107"/>
      <c r="IBX643" s="107"/>
      <c r="IBY643" s="107"/>
      <c r="IBZ643" s="107"/>
      <c r="ICA643" s="107"/>
      <c r="ICB643" s="107"/>
      <c r="ICC643" s="107"/>
      <c r="ICD643" s="107"/>
      <c r="ICE643" s="107"/>
      <c r="ICF643" s="107"/>
      <c r="ICG643" s="107"/>
      <c r="ICH643" s="107"/>
      <c r="ICI643" s="107"/>
      <c r="ICJ643" s="107"/>
      <c r="ICK643" s="107"/>
      <c r="ICL643" s="107"/>
      <c r="ICM643" s="107"/>
      <c r="ICN643" s="107"/>
      <c r="ICO643" s="107"/>
      <c r="ICP643" s="107"/>
      <c r="ICQ643" s="107"/>
      <c r="ICR643" s="107"/>
      <c r="ICS643" s="107"/>
      <c r="ICT643" s="107"/>
      <c r="ICU643" s="107"/>
      <c r="ICV643" s="107"/>
      <c r="ICW643" s="107"/>
      <c r="ICX643" s="107"/>
      <c r="ICY643" s="107"/>
      <c r="ICZ643" s="107"/>
      <c r="IDA643" s="107"/>
      <c r="IDB643" s="107"/>
      <c r="IDC643" s="107"/>
      <c r="IDD643" s="107"/>
      <c r="IDE643" s="107"/>
      <c r="IDF643" s="107"/>
      <c r="IDG643" s="107"/>
      <c r="IDH643" s="107"/>
      <c r="IDI643" s="107"/>
      <c r="IDJ643" s="107"/>
      <c r="IDK643" s="107"/>
      <c r="IDL643" s="107"/>
      <c r="IDM643" s="107"/>
      <c r="IDN643" s="107"/>
      <c r="IDO643" s="107"/>
      <c r="IDP643" s="107"/>
      <c r="IDQ643" s="107"/>
      <c r="IDR643" s="107"/>
      <c r="IDS643" s="107"/>
      <c r="IDT643" s="107"/>
      <c r="IDU643" s="107"/>
      <c r="IDV643" s="107"/>
      <c r="IDW643" s="107"/>
      <c r="IDX643" s="107"/>
      <c r="IDY643" s="107"/>
      <c r="IDZ643" s="107"/>
      <c r="IEA643" s="107"/>
      <c r="IEB643" s="107"/>
      <c r="IEC643" s="107"/>
      <c r="IED643" s="107"/>
      <c r="IEE643" s="107"/>
      <c r="IEF643" s="107"/>
      <c r="IEG643" s="107"/>
      <c r="IEH643" s="107"/>
      <c r="IEI643" s="107"/>
      <c r="IEJ643" s="107"/>
      <c r="IEK643" s="107"/>
      <c r="IEL643" s="107"/>
      <c r="IEM643" s="107"/>
      <c r="IEN643" s="107"/>
      <c r="IEO643" s="107"/>
      <c r="IEP643" s="107"/>
      <c r="IEQ643" s="107"/>
      <c r="IER643" s="107"/>
      <c r="IES643" s="107"/>
      <c r="IET643" s="107"/>
      <c r="IEU643" s="107"/>
      <c r="IEV643" s="107"/>
      <c r="IEW643" s="107"/>
      <c r="IEX643" s="107"/>
      <c r="IEY643" s="107"/>
      <c r="IEZ643" s="107"/>
      <c r="IFA643" s="107"/>
      <c r="IFB643" s="107"/>
      <c r="IFC643" s="107"/>
      <c r="IFD643" s="107"/>
      <c r="IFE643" s="107"/>
      <c r="IFF643" s="107"/>
      <c r="IFG643" s="107"/>
      <c r="IFH643" s="107"/>
      <c r="IFI643" s="107"/>
      <c r="IFJ643" s="107"/>
      <c r="IFK643" s="107"/>
      <c r="IFL643" s="107"/>
      <c r="IFM643" s="107"/>
      <c r="IFN643" s="107"/>
      <c r="IFO643" s="107"/>
      <c r="IFP643" s="107"/>
      <c r="IFQ643" s="107"/>
      <c r="IFR643" s="107"/>
      <c r="IFS643" s="107"/>
      <c r="IFT643" s="107"/>
      <c r="IFU643" s="107"/>
      <c r="IFV643" s="107"/>
      <c r="IFW643" s="107"/>
      <c r="IFX643" s="107"/>
      <c r="IFY643" s="107"/>
      <c r="IFZ643" s="107"/>
      <c r="IGA643" s="107"/>
      <c r="IGB643" s="107"/>
      <c r="IGC643" s="107"/>
      <c r="IGD643" s="107"/>
      <c r="IGE643" s="107"/>
      <c r="IGF643" s="107"/>
      <c r="IGG643" s="107"/>
      <c r="IGH643" s="107"/>
      <c r="IGI643" s="107"/>
      <c r="IGJ643" s="107"/>
      <c r="IGK643" s="107"/>
      <c r="IGL643" s="107"/>
      <c r="IGM643" s="107"/>
      <c r="IGN643" s="107"/>
      <c r="IGO643" s="107"/>
      <c r="IGP643" s="107"/>
      <c r="IGQ643" s="107"/>
      <c r="IGR643" s="107"/>
      <c r="IGS643" s="107"/>
      <c r="IGT643" s="107"/>
      <c r="IGU643" s="107"/>
      <c r="IGV643" s="107"/>
      <c r="IGW643" s="107"/>
      <c r="IGX643" s="107"/>
      <c r="IGY643" s="107"/>
      <c r="IGZ643" s="107"/>
      <c r="IHA643" s="107"/>
      <c r="IHB643" s="107"/>
      <c r="IHC643" s="107"/>
      <c r="IHD643" s="107"/>
      <c r="IHE643" s="107"/>
      <c r="IHF643" s="107"/>
      <c r="IHG643" s="107"/>
      <c r="IHH643" s="107"/>
      <c r="IHI643" s="107"/>
      <c r="IHJ643" s="107"/>
      <c r="IHK643" s="107"/>
      <c r="IHL643" s="107"/>
      <c r="IHM643" s="107"/>
      <c r="IHN643" s="107"/>
      <c r="IHO643" s="107"/>
      <c r="IHP643" s="107"/>
      <c r="IHQ643" s="107"/>
      <c r="IHR643" s="107"/>
      <c r="IHS643" s="107"/>
      <c r="IHT643" s="107"/>
      <c r="IHU643" s="107"/>
      <c r="IHV643" s="107"/>
      <c r="IHW643" s="107"/>
      <c r="IHX643" s="107"/>
      <c r="IHY643" s="107"/>
      <c r="IHZ643" s="107"/>
      <c r="IIA643" s="107"/>
      <c r="IIB643" s="107"/>
      <c r="IIC643" s="107"/>
      <c r="IID643" s="107"/>
      <c r="IIE643" s="107"/>
      <c r="IIF643" s="107"/>
      <c r="IIG643" s="107"/>
      <c r="IIH643" s="107"/>
      <c r="III643" s="107"/>
      <c r="IIJ643" s="107"/>
      <c r="IIK643" s="107"/>
      <c r="IIL643" s="107"/>
      <c r="IIM643" s="107"/>
      <c r="IIN643" s="107"/>
      <c r="IIO643" s="107"/>
      <c r="IIP643" s="107"/>
      <c r="IIQ643" s="107"/>
      <c r="IIR643" s="107"/>
      <c r="IIS643" s="107"/>
      <c r="IIT643" s="107"/>
      <c r="IIU643" s="107"/>
      <c r="IIV643" s="107"/>
      <c r="IIW643" s="107"/>
      <c r="IIX643" s="107"/>
      <c r="IIY643" s="107"/>
      <c r="IIZ643" s="107"/>
      <c r="IJA643" s="107"/>
      <c r="IJB643" s="107"/>
      <c r="IJC643" s="107"/>
      <c r="IJD643" s="107"/>
      <c r="IJE643" s="107"/>
      <c r="IJF643" s="107"/>
      <c r="IJG643" s="107"/>
      <c r="IJH643" s="107"/>
      <c r="IJI643" s="107"/>
      <c r="IJJ643" s="107"/>
      <c r="IJK643" s="107"/>
      <c r="IJL643" s="107"/>
      <c r="IJM643" s="107"/>
      <c r="IJN643" s="107"/>
      <c r="IJO643" s="107"/>
      <c r="IJP643" s="107"/>
      <c r="IJQ643" s="107"/>
      <c r="IJR643" s="107"/>
      <c r="IJS643" s="107"/>
      <c r="IJT643" s="107"/>
      <c r="IJU643" s="107"/>
      <c r="IJV643" s="107"/>
      <c r="IJW643" s="107"/>
      <c r="IJX643" s="107"/>
      <c r="IJY643" s="107"/>
      <c r="IJZ643" s="107"/>
      <c r="IKA643" s="107"/>
      <c r="IKB643" s="107"/>
      <c r="IKC643" s="107"/>
      <c r="IKD643" s="107"/>
      <c r="IKE643" s="107"/>
      <c r="IKF643" s="107"/>
      <c r="IKG643" s="107"/>
      <c r="IKH643" s="107"/>
      <c r="IKI643" s="107"/>
      <c r="IKJ643" s="107"/>
      <c r="IKK643" s="107"/>
      <c r="IKL643" s="107"/>
      <c r="IKM643" s="107"/>
      <c r="IKN643" s="107"/>
      <c r="IKO643" s="107"/>
      <c r="IKP643" s="107"/>
      <c r="IKQ643" s="107"/>
      <c r="IKR643" s="107"/>
      <c r="IKS643" s="107"/>
      <c r="IKT643" s="107"/>
      <c r="IKU643" s="107"/>
      <c r="IKV643" s="107"/>
      <c r="IKW643" s="107"/>
      <c r="IKX643" s="107"/>
      <c r="IKY643" s="107"/>
      <c r="IKZ643" s="107"/>
      <c r="ILA643" s="107"/>
      <c r="ILB643" s="107"/>
      <c r="ILC643" s="107"/>
      <c r="ILD643" s="107"/>
      <c r="ILE643" s="107"/>
      <c r="ILF643" s="107"/>
      <c r="ILG643" s="107"/>
      <c r="ILH643" s="107"/>
      <c r="ILI643" s="107"/>
      <c r="ILJ643" s="107"/>
      <c r="ILK643" s="107"/>
      <c r="ILL643" s="107"/>
      <c r="ILM643" s="107"/>
      <c r="ILN643" s="107"/>
      <c r="ILO643" s="107"/>
      <c r="ILP643" s="107"/>
      <c r="ILQ643" s="107"/>
      <c r="ILR643" s="107"/>
      <c r="ILS643" s="107"/>
      <c r="ILT643" s="107"/>
      <c r="ILU643" s="107"/>
      <c r="ILV643" s="107"/>
      <c r="ILW643" s="107"/>
      <c r="ILX643" s="107"/>
      <c r="ILY643" s="107"/>
      <c r="ILZ643" s="107"/>
      <c r="IMA643" s="107"/>
      <c r="IMB643" s="107"/>
      <c r="IMC643" s="107"/>
      <c r="IMD643" s="107"/>
      <c r="IME643" s="107"/>
      <c r="IMF643" s="107"/>
      <c r="IMG643" s="107"/>
      <c r="IMH643" s="107"/>
      <c r="IMI643" s="107"/>
      <c r="IMJ643" s="107"/>
      <c r="IMK643" s="107"/>
      <c r="IML643" s="107"/>
      <c r="IMM643" s="107"/>
      <c r="IMN643" s="107"/>
      <c r="IMO643" s="107"/>
      <c r="IMP643" s="107"/>
      <c r="IMQ643" s="107"/>
      <c r="IMR643" s="107"/>
      <c r="IMS643" s="107"/>
      <c r="IMT643" s="107"/>
      <c r="IMU643" s="107"/>
      <c r="IMV643" s="107"/>
      <c r="IMW643" s="107"/>
      <c r="IMX643" s="107"/>
      <c r="IMY643" s="107"/>
      <c r="IMZ643" s="107"/>
      <c r="INA643" s="107"/>
      <c r="INB643" s="107"/>
      <c r="INC643" s="107"/>
      <c r="IND643" s="107"/>
      <c r="INE643" s="107"/>
      <c r="INF643" s="107"/>
      <c r="ING643" s="107"/>
      <c r="INH643" s="107"/>
      <c r="INI643" s="107"/>
      <c r="INJ643" s="107"/>
      <c r="INK643" s="107"/>
      <c r="INL643" s="107"/>
      <c r="INM643" s="107"/>
      <c r="INN643" s="107"/>
      <c r="INO643" s="107"/>
      <c r="INP643" s="107"/>
      <c r="INQ643" s="107"/>
      <c r="INR643" s="107"/>
      <c r="INS643" s="107"/>
      <c r="INT643" s="107"/>
      <c r="INU643" s="107"/>
      <c r="INV643" s="107"/>
      <c r="INW643" s="107"/>
      <c r="INX643" s="107"/>
      <c r="INY643" s="107"/>
      <c r="INZ643" s="107"/>
      <c r="IOA643" s="107"/>
      <c r="IOB643" s="107"/>
      <c r="IOC643" s="107"/>
      <c r="IOD643" s="107"/>
      <c r="IOE643" s="107"/>
      <c r="IOF643" s="107"/>
      <c r="IOG643" s="107"/>
      <c r="IOH643" s="107"/>
      <c r="IOI643" s="107"/>
      <c r="IOJ643" s="107"/>
      <c r="IOK643" s="107"/>
      <c r="IOL643" s="107"/>
      <c r="IOM643" s="107"/>
      <c r="ION643" s="107"/>
      <c r="IOO643" s="107"/>
      <c r="IOP643" s="107"/>
      <c r="IOQ643" s="107"/>
      <c r="IOR643" s="107"/>
      <c r="IOS643" s="107"/>
      <c r="IOT643" s="107"/>
      <c r="IOU643" s="107"/>
      <c r="IOV643" s="107"/>
      <c r="IOW643" s="107"/>
      <c r="IOX643" s="107"/>
      <c r="IOY643" s="107"/>
      <c r="IOZ643" s="107"/>
      <c r="IPA643" s="107"/>
      <c r="IPB643" s="107"/>
      <c r="IPC643" s="107"/>
      <c r="IPD643" s="107"/>
      <c r="IPE643" s="107"/>
      <c r="IPF643" s="107"/>
      <c r="IPG643" s="107"/>
      <c r="IPH643" s="107"/>
      <c r="IPI643" s="107"/>
      <c r="IPJ643" s="107"/>
      <c r="IPK643" s="107"/>
      <c r="IPL643" s="107"/>
      <c r="IPM643" s="107"/>
      <c r="IPN643" s="107"/>
      <c r="IPO643" s="107"/>
      <c r="IPP643" s="107"/>
      <c r="IPQ643" s="107"/>
      <c r="IPR643" s="107"/>
      <c r="IPS643" s="107"/>
      <c r="IPT643" s="107"/>
      <c r="IPU643" s="107"/>
      <c r="IPV643" s="107"/>
      <c r="IPW643" s="107"/>
      <c r="IPX643" s="107"/>
      <c r="IPY643" s="107"/>
      <c r="IPZ643" s="107"/>
      <c r="IQA643" s="107"/>
      <c r="IQB643" s="107"/>
      <c r="IQC643" s="107"/>
      <c r="IQD643" s="107"/>
      <c r="IQE643" s="107"/>
      <c r="IQF643" s="107"/>
      <c r="IQG643" s="107"/>
      <c r="IQH643" s="107"/>
      <c r="IQI643" s="107"/>
      <c r="IQJ643" s="107"/>
      <c r="IQK643" s="107"/>
      <c r="IQL643" s="107"/>
      <c r="IQM643" s="107"/>
      <c r="IQN643" s="107"/>
      <c r="IQO643" s="107"/>
      <c r="IQP643" s="107"/>
      <c r="IQQ643" s="107"/>
      <c r="IQR643" s="107"/>
      <c r="IQS643" s="107"/>
      <c r="IQT643" s="107"/>
      <c r="IQU643" s="107"/>
      <c r="IQV643" s="107"/>
      <c r="IQW643" s="107"/>
      <c r="IQX643" s="107"/>
      <c r="IQY643" s="107"/>
      <c r="IQZ643" s="107"/>
      <c r="IRA643" s="107"/>
      <c r="IRB643" s="107"/>
      <c r="IRC643" s="107"/>
      <c r="IRD643" s="107"/>
      <c r="IRE643" s="107"/>
      <c r="IRF643" s="107"/>
      <c r="IRG643" s="107"/>
      <c r="IRH643" s="107"/>
      <c r="IRI643" s="107"/>
      <c r="IRJ643" s="107"/>
      <c r="IRK643" s="107"/>
      <c r="IRL643" s="107"/>
      <c r="IRM643" s="107"/>
      <c r="IRN643" s="107"/>
      <c r="IRO643" s="107"/>
      <c r="IRP643" s="107"/>
      <c r="IRQ643" s="107"/>
      <c r="IRR643" s="107"/>
      <c r="IRS643" s="107"/>
      <c r="IRT643" s="107"/>
      <c r="IRU643" s="107"/>
      <c r="IRV643" s="107"/>
      <c r="IRW643" s="107"/>
      <c r="IRX643" s="107"/>
      <c r="IRY643" s="107"/>
      <c r="IRZ643" s="107"/>
      <c r="ISA643" s="107"/>
      <c r="ISB643" s="107"/>
      <c r="ISC643" s="107"/>
      <c r="ISD643" s="107"/>
      <c r="ISE643" s="107"/>
      <c r="ISF643" s="107"/>
      <c r="ISG643" s="107"/>
      <c r="ISH643" s="107"/>
      <c r="ISI643" s="107"/>
      <c r="ISJ643" s="107"/>
      <c r="ISK643" s="107"/>
      <c r="ISL643" s="107"/>
      <c r="ISM643" s="107"/>
      <c r="ISN643" s="107"/>
      <c r="ISO643" s="107"/>
      <c r="ISP643" s="107"/>
      <c r="ISQ643" s="107"/>
      <c r="ISR643" s="107"/>
      <c r="ISS643" s="107"/>
      <c r="IST643" s="107"/>
      <c r="ISU643" s="107"/>
      <c r="ISV643" s="107"/>
      <c r="ISW643" s="107"/>
      <c r="ISX643" s="107"/>
      <c r="ISY643" s="107"/>
      <c r="ISZ643" s="107"/>
      <c r="ITA643" s="107"/>
      <c r="ITB643" s="107"/>
      <c r="ITC643" s="107"/>
      <c r="ITD643" s="107"/>
      <c r="ITE643" s="107"/>
      <c r="ITF643" s="107"/>
      <c r="ITG643" s="107"/>
      <c r="ITH643" s="107"/>
      <c r="ITI643" s="107"/>
      <c r="ITJ643" s="107"/>
      <c r="ITK643" s="107"/>
      <c r="ITL643" s="107"/>
      <c r="ITM643" s="107"/>
      <c r="ITN643" s="107"/>
      <c r="ITO643" s="107"/>
      <c r="ITP643" s="107"/>
      <c r="ITQ643" s="107"/>
      <c r="ITR643" s="107"/>
      <c r="ITS643" s="107"/>
      <c r="ITT643" s="107"/>
      <c r="ITU643" s="107"/>
      <c r="ITV643" s="107"/>
      <c r="ITW643" s="107"/>
      <c r="ITX643" s="107"/>
      <c r="ITY643" s="107"/>
      <c r="ITZ643" s="107"/>
      <c r="IUA643" s="107"/>
      <c r="IUB643" s="107"/>
      <c r="IUC643" s="107"/>
      <c r="IUD643" s="107"/>
      <c r="IUE643" s="107"/>
      <c r="IUF643" s="107"/>
      <c r="IUG643" s="107"/>
      <c r="IUH643" s="107"/>
      <c r="IUI643" s="107"/>
      <c r="IUJ643" s="107"/>
      <c r="IUK643" s="107"/>
      <c r="IUL643" s="107"/>
      <c r="IUM643" s="107"/>
      <c r="IUN643" s="107"/>
      <c r="IUO643" s="107"/>
      <c r="IUP643" s="107"/>
      <c r="IUQ643" s="107"/>
      <c r="IUR643" s="107"/>
      <c r="IUS643" s="107"/>
      <c r="IUT643" s="107"/>
      <c r="IUU643" s="107"/>
      <c r="IUV643" s="107"/>
      <c r="IUW643" s="107"/>
      <c r="IUX643" s="107"/>
      <c r="IUY643" s="107"/>
      <c r="IUZ643" s="107"/>
      <c r="IVA643" s="107"/>
      <c r="IVB643" s="107"/>
      <c r="IVC643" s="107"/>
      <c r="IVD643" s="107"/>
      <c r="IVE643" s="107"/>
      <c r="IVF643" s="107"/>
      <c r="IVG643" s="107"/>
      <c r="IVH643" s="107"/>
      <c r="IVI643" s="107"/>
      <c r="IVJ643" s="107"/>
      <c r="IVK643" s="107"/>
      <c r="IVL643" s="107"/>
      <c r="IVM643" s="107"/>
      <c r="IVN643" s="107"/>
      <c r="IVO643" s="107"/>
      <c r="IVP643" s="107"/>
      <c r="IVQ643" s="107"/>
      <c r="IVR643" s="107"/>
      <c r="IVS643" s="107"/>
      <c r="IVT643" s="107"/>
      <c r="IVU643" s="107"/>
      <c r="IVV643" s="107"/>
      <c r="IVW643" s="107"/>
      <c r="IVX643" s="107"/>
      <c r="IVY643" s="107"/>
      <c r="IVZ643" s="107"/>
      <c r="IWA643" s="107"/>
      <c r="IWB643" s="107"/>
      <c r="IWC643" s="107"/>
      <c r="IWD643" s="107"/>
      <c r="IWE643" s="107"/>
      <c r="IWF643" s="107"/>
      <c r="IWG643" s="107"/>
      <c r="IWH643" s="107"/>
      <c r="IWI643" s="107"/>
      <c r="IWJ643" s="107"/>
      <c r="IWK643" s="107"/>
      <c r="IWL643" s="107"/>
      <c r="IWM643" s="107"/>
      <c r="IWN643" s="107"/>
      <c r="IWO643" s="107"/>
      <c r="IWP643" s="107"/>
      <c r="IWQ643" s="107"/>
      <c r="IWR643" s="107"/>
      <c r="IWS643" s="107"/>
      <c r="IWT643" s="107"/>
      <c r="IWU643" s="107"/>
      <c r="IWV643" s="107"/>
      <c r="IWW643" s="107"/>
      <c r="IWX643" s="107"/>
      <c r="IWY643" s="107"/>
      <c r="IWZ643" s="107"/>
      <c r="IXA643" s="107"/>
      <c r="IXB643" s="107"/>
      <c r="IXC643" s="107"/>
      <c r="IXD643" s="107"/>
      <c r="IXE643" s="107"/>
      <c r="IXF643" s="107"/>
      <c r="IXG643" s="107"/>
      <c r="IXH643" s="107"/>
      <c r="IXI643" s="107"/>
      <c r="IXJ643" s="107"/>
      <c r="IXK643" s="107"/>
      <c r="IXL643" s="107"/>
      <c r="IXM643" s="107"/>
      <c r="IXN643" s="107"/>
      <c r="IXO643" s="107"/>
      <c r="IXP643" s="107"/>
      <c r="IXQ643" s="107"/>
      <c r="IXR643" s="107"/>
      <c r="IXS643" s="107"/>
      <c r="IXT643" s="107"/>
      <c r="IXU643" s="107"/>
      <c r="IXV643" s="107"/>
      <c r="IXW643" s="107"/>
      <c r="IXX643" s="107"/>
      <c r="IXY643" s="107"/>
      <c r="IXZ643" s="107"/>
      <c r="IYA643" s="107"/>
      <c r="IYB643" s="107"/>
      <c r="IYC643" s="107"/>
      <c r="IYD643" s="107"/>
      <c r="IYE643" s="107"/>
      <c r="IYF643" s="107"/>
      <c r="IYG643" s="107"/>
      <c r="IYH643" s="107"/>
      <c r="IYI643" s="107"/>
      <c r="IYJ643" s="107"/>
      <c r="IYK643" s="107"/>
      <c r="IYL643" s="107"/>
      <c r="IYM643" s="107"/>
      <c r="IYN643" s="107"/>
      <c r="IYO643" s="107"/>
      <c r="IYP643" s="107"/>
      <c r="IYQ643" s="107"/>
      <c r="IYR643" s="107"/>
      <c r="IYS643" s="107"/>
      <c r="IYT643" s="107"/>
      <c r="IYU643" s="107"/>
      <c r="IYV643" s="107"/>
      <c r="IYW643" s="107"/>
      <c r="IYX643" s="107"/>
      <c r="IYY643" s="107"/>
      <c r="IYZ643" s="107"/>
      <c r="IZA643" s="107"/>
      <c r="IZB643" s="107"/>
      <c r="IZC643" s="107"/>
      <c r="IZD643" s="107"/>
      <c r="IZE643" s="107"/>
      <c r="IZF643" s="107"/>
      <c r="IZG643" s="107"/>
      <c r="IZH643" s="107"/>
      <c r="IZI643" s="107"/>
      <c r="IZJ643" s="107"/>
      <c r="IZK643" s="107"/>
      <c r="IZL643" s="107"/>
      <c r="IZM643" s="107"/>
      <c r="IZN643" s="107"/>
      <c r="IZO643" s="107"/>
      <c r="IZP643" s="107"/>
      <c r="IZQ643" s="107"/>
      <c r="IZR643" s="107"/>
      <c r="IZS643" s="107"/>
      <c r="IZT643" s="107"/>
      <c r="IZU643" s="107"/>
      <c r="IZV643" s="107"/>
      <c r="IZW643" s="107"/>
      <c r="IZX643" s="107"/>
      <c r="IZY643" s="107"/>
      <c r="IZZ643" s="107"/>
      <c r="JAA643" s="107"/>
      <c r="JAB643" s="107"/>
      <c r="JAC643" s="107"/>
      <c r="JAD643" s="107"/>
      <c r="JAE643" s="107"/>
      <c r="JAF643" s="107"/>
      <c r="JAG643" s="107"/>
      <c r="JAH643" s="107"/>
      <c r="JAI643" s="107"/>
      <c r="JAJ643" s="107"/>
      <c r="JAK643" s="107"/>
      <c r="JAL643" s="107"/>
      <c r="JAM643" s="107"/>
      <c r="JAN643" s="107"/>
      <c r="JAO643" s="107"/>
      <c r="JAP643" s="107"/>
      <c r="JAQ643" s="107"/>
      <c r="JAR643" s="107"/>
      <c r="JAS643" s="107"/>
      <c r="JAT643" s="107"/>
      <c r="JAU643" s="107"/>
      <c r="JAV643" s="107"/>
      <c r="JAW643" s="107"/>
      <c r="JAX643" s="107"/>
      <c r="JAY643" s="107"/>
      <c r="JAZ643" s="107"/>
      <c r="JBA643" s="107"/>
      <c r="JBB643" s="107"/>
      <c r="JBC643" s="107"/>
      <c r="JBD643" s="107"/>
      <c r="JBE643" s="107"/>
      <c r="JBF643" s="107"/>
      <c r="JBG643" s="107"/>
      <c r="JBH643" s="107"/>
      <c r="JBI643" s="107"/>
      <c r="JBJ643" s="107"/>
      <c r="JBK643" s="107"/>
      <c r="JBL643" s="107"/>
      <c r="JBM643" s="107"/>
      <c r="JBN643" s="107"/>
      <c r="JBO643" s="107"/>
      <c r="JBP643" s="107"/>
      <c r="JBQ643" s="107"/>
      <c r="JBR643" s="107"/>
      <c r="JBS643" s="107"/>
      <c r="JBT643" s="107"/>
      <c r="JBU643" s="107"/>
      <c r="JBV643" s="107"/>
      <c r="JBW643" s="107"/>
      <c r="JBX643" s="107"/>
      <c r="JBY643" s="107"/>
      <c r="JBZ643" s="107"/>
      <c r="JCA643" s="107"/>
      <c r="JCB643" s="107"/>
      <c r="JCC643" s="107"/>
      <c r="JCD643" s="107"/>
      <c r="JCE643" s="107"/>
      <c r="JCF643" s="107"/>
      <c r="JCG643" s="107"/>
      <c r="JCH643" s="107"/>
      <c r="JCI643" s="107"/>
      <c r="JCJ643" s="107"/>
      <c r="JCK643" s="107"/>
      <c r="JCL643" s="107"/>
      <c r="JCM643" s="107"/>
      <c r="JCN643" s="107"/>
      <c r="JCO643" s="107"/>
      <c r="JCP643" s="107"/>
      <c r="JCQ643" s="107"/>
      <c r="JCR643" s="107"/>
      <c r="JCS643" s="107"/>
      <c r="JCT643" s="107"/>
      <c r="JCU643" s="107"/>
      <c r="JCV643" s="107"/>
      <c r="JCW643" s="107"/>
      <c r="JCX643" s="107"/>
      <c r="JCY643" s="107"/>
      <c r="JCZ643" s="107"/>
      <c r="JDA643" s="107"/>
      <c r="JDB643" s="107"/>
      <c r="JDC643" s="107"/>
      <c r="JDD643" s="107"/>
      <c r="JDE643" s="107"/>
      <c r="JDF643" s="107"/>
      <c r="JDG643" s="107"/>
      <c r="JDH643" s="107"/>
      <c r="JDI643" s="107"/>
      <c r="JDJ643" s="107"/>
      <c r="JDK643" s="107"/>
      <c r="JDL643" s="107"/>
      <c r="JDM643" s="107"/>
      <c r="JDN643" s="107"/>
      <c r="JDO643" s="107"/>
      <c r="JDP643" s="107"/>
      <c r="JDQ643" s="107"/>
      <c r="JDR643" s="107"/>
      <c r="JDS643" s="107"/>
      <c r="JDT643" s="107"/>
      <c r="JDU643" s="107"/>
      <c r="JDV643" s="107"/>
      <c r="JDW643" s="107"/>
      <c r="JDX643" s="107"/>
      <c r="JDY643" s="107"/>
      <c r="JDZ643" s="107"/>
      <c r="JEA643" s="107"/>
      <c r="JEB643" s="107"/>
      <c r="JEC643" s="107"/>
      <c r="JED643" s="107"/>
      <c r="JEE643" s="107"/>
      <c r="JEF643" s="107"/>
      <c r="JEG643" s="107"/>
      <c r="JEH643" s="107"/>
      <c r="JEI643" s="107"/>
      <c r="JEJ643" s="107"/>
      <c r="JEK643" s="107"/>
      <c r="JEL643" s="107"/>
      <c r="JEM643" s="107"/>
      <c r="JEN643" s="107"/>
      <c r="JEO643" s="107"/>
      <c r="JEP643" s="107"/>
      <c r="JEQ643" s="107"/>
      <c r="JER643" s="107"/>
      <c r="JES643" s="107"/>
      <c r="JET643" s="107"/>
      <c r="JEU643" s="107"/>
      <c r="JEV643" s="107"/>
      <c r="JEW643" s="107"/>
      <c r="JEX643" s="107"/>
      <c r="JEY643" s="107"/>
      <c r="JEZ643" s="107"/>
      <c r="JFA643" s="107"/>
      <c r="JFB643" s="107"/>
      <c r="JFC643" s="107"/>
      <c r="JFD643" s="107"/>
      <c r="JFE643" s="107"/>
      <c r="JFF643" s="107"/>
      <c r="JFG643" s="107"/>
      <c r="JFH643" s="107"/>
      <c r="JFI643" s="107"/>
      <c r="JFJ643" s="107"/>
      <c r="JFK643" s="107"/>
      <c r="JFL643" s="107"/>
      <c r="JFM643" s="107"/>
      <c r="JFN643" s="107"/>
      <c r="JFO643" s="107"/>
      <c r="JFP643" s="107"/>
      <c r="JFQ643" s="107"/>
      <c r="JFR643" s="107"/>
      <c r="JFS643" s="107"/>
      <c r="JFT643" s="107"/>
      <c r="JFU643" s="107"/>
      <c r="JFV643" s="107"/>
      <c r="JFW643" s="107"/>
      <c r="JFX643" s="107"/>
      <c r="JFY643" s="107"/>
      <c r="JFZ643" s="107"/>
      <c r="JGA643" s="107"/>
      <c r="JGB643" s="107"/>
      <c r="JGC643" s="107"/>
      <c r="JGD643" s="107"/>
      <c r="JGE643" s="107"/>
      <c r="JGF643" s="107"/>
      <c r="JGG643" s="107"/>
      <c r="JGH643" s="107"/>
      <c r="JGI643" s="107"/>
      <c r="JGJ643" s="107"/>
      <c r="JGK643" s="107"/>
      <c r="JGL643" s="107"/>
      <c r="JGM643" s="107"/>
      <c r="JGN643" s="107"/>
      <c r="JGO643" s="107"/>
      <c r="JGP643" s="107"/>
      <c r="JGQ643" s="107"/>
      <c r="JGR643" s="107"/>
      <c r="JGS643" s="107"/>
      <c r="JGT643" s="107"/>
      <c r="JGU643" s="107"/>
      <c r="JGV643" s="107"/>
      <c r="JGW643" s="107"/>
      <c r="JGX643" s="107"/>
      <c r="JGY643" s="107"/>
      <c r="JGZ643" s="107"/>
      <c r="JHA643" s="107"/>
      <c r="JHB643" s="107"/>
      <c r="JHC643" s="107"/>
      <c r="JHD643" s="107"/>
      <c r="JHE643" s="107"/>
      <c r="JHF643" s="107"/>
      <c r="JHG643" s="107"/>
      <c r="JHH643" s="107"/>
      <c r="JHI643" s="107"/>
      <c r="JHJ643" s="107"/>
      <c r="JHK643" s="107"/>
      <c r="JHL643" s="107"/>
      <c r="JHM643" s="107"/>
      <c r="JHN643" s="107"/>
      <c r="JHO643" s="107"/>
      <c r="JHP643" s="107"/>
      <c r="JHQ643" s="107"/>
      <c r="JHR643" s="107"/>
      <c r="JHS643" s="107"/>
      <c r="JHT643" s="107"/>
      <c r="JHU643" s="107"/>
      <c r="JHV643" s="107"/>
      <c r="JHW643" s="107"/>
      <c r="JHX643" s="107"/>
      <c r="JHY643" s="107"/>
      <c r="JHZ643" s="107"/>
      <c r="JIA643" s="107"/>
      <c r="JIB643" s="107"/>
      <c r="JIC643" s="107"/>
      <c r="JID643" s="107"/>
      <c r="JIE643" s="107"/>
      <c r="JIF643" s="107"/>
      <c r="JIG643" s="107"/>
      <c r="JIH643" s="107"/>
      <c r="JII643" s="107"/>
      <c r="JIJ643" s="107"/>
      <c r="JIK643" s="107"/>
      <c r="JIL643" s="107"/>
      <c r="JIM643" s="107"/>
      <c r="JIN643" s="107"/>
      <c r="JIO643" s="107"/>
      <c r="JIP643" s="107"/>
      <c r="JIQ643" s="107"/>
      <c r="JIR643" s="107"/>
      <c r="JIS643" s="107"/>
      <c r="JIT643" s="107"/>
      <c r="JIU643" s="107"/>
      <c r="JIV643" s="107"/>
      <c r="JIW643" s="107"/>
      <c r="JIX643" s="107"/>
      <c r="JIY643" s="107"/>
      <c r="JIZ643" s="107"/>
      <c r="JJA643" s="107"/>
      <c r="JJB643" s="107"/>
      <c r="JJC643" s="107"/>
      <c r="JJD643" s="107"/>
      <c r="JJE643" s="107"/>
      <c r="JJF643" s="107"/>
      <c r="JJG643" s="107"/>
      <c r="JJH643" s="107"/>
      <c r="JJI643" s="107"/>
      <c r="JJJ643" s="107"/>
      <c r="JJK643" s="107"/>
      <c r="JJL643" s="107"/>
      <c r="JJM643" s="107"/>
      <c r="JJN643" s="107"/>
      <c r="JJO643" s="107"/>
      <c r="JJP643" s="107"/>
      <c r="JJQ643" s="107"/>
      <c r="JJR643" s="107"/>
      <c r="JJS643" s="107"/>
      <c r="JJT643" s="107"/>
      <c r="JJU643" s="107"/>
      <c r="JJV643" s="107"/>
      <c r="JJW643" s="107"/>
      <c r="JJX643" s="107"/>
      <c r="JJY643" s="107"/>
      <c r="JJZ643" s="107"/>
      <c r="JKA643" s="107"/>
      <c r="JKB643" s="107"/>
      <c r="JKC643" s="107"/>
      <c r="JKD643" s="107"/>
      <c r="JKE643" s="107"/>
      <c r="JKF643" s="107"/>
      <c r="JKG643" s="107"/>
      <c r="JKH643" s="107"/>
      <c r="JKI643" s="107"/>
      <c r="JKJ643" s="107"/>
      <c r="JKK643" s="107"/>
      <c r="JKL643" s="107"/>
      <c r="JKM643" s="107"/>
      <c r="JKN643" s="107"/>
      <c r="JKO643" s="107"/>
      <c r="JKP643" s="107"/>
      <c r="JKQ643" s="107"/>
      <c r="JKR643" s="107"/>
      <c r="JKS643" s="107"/>
      <c r="JKT643" s="107"/>
      <c r="JKU643" s="107"/>
      <c r="JKV643" s="107"/>
      <c r="JKW643" s="107"/>
      <c r="JKX643" s="107"/>
      <c r="JKY643" s="107"/>
      <c r="JKZ643" s="107"/>
      <c r="JLA643" s="107"/>
      <c r="JLB643" s="107"/>
      <c r="JLC643" s="107"/>
      <c r="JLD643" s="107"/>
      <c r="JLE643" s="107"/>
      <c r="JLF643" s="107"/>
      <c r="JLG643" s="107"/>
      <c r="JLH643" s="107"/>
      <c r="JLI643" s="107"/>
      <c r="JLJ643" s="107"/>
      <c r="JLK643" s="107"/>
      <c r="JLL643" s="107"/>
      <c r="JLM643" s="107"/>
      <c r="JLN643" s="107"/>
      <c r="JLO643" s="107"/>
      <c r="JLP643" s="107"/>
      <c r="JLQ643" s="107"/>
      <c r="JLR643" s="107"/>
      <c r="JLS643" s="107"/>
      <c r="JLT643" s="107"/>
      <c r="JLU643" s="107"/>
      <c r="JLV643" s="107"/>
      <c r="JLW643" s="107"/>
      <c r="JLX643" s="107"/>
      <c r="JLY643" s="107"/>
      <c r="JLZ643" s="107"/>
      <c r="JMA643" s="107"/>
      <c r="JMB643" s="107"/>
      <c r="JMC643" s="107"/>
      <c r="JMD643" s="107"/>
      <c r="JME643" s="107"/>
      <c r="JMF643" s="107"/>
      <c r="JMG643" s="107"/>
      <c r="JMH643" s="107"/>
      <c r="JMI643" s="107"/>
      <c r="JMJ643" s="107"/>
      <c r="JMK643" s="107"/>
      <c r="JML643" s="107"/>
      <c r="JMM643" s="107"/>
      <c r="JMN643" s="107"/>
      <c r="JMO643" s="107"/>
      <c r="JMP643" s="107"/>
      <c r="JMQ643" s="107"/>
      <c r="JMR643" s="107"/>
      <c r="JMS643" s="107"/>
      <c r="JMT643" s="107"/>
      <c r="JMU643" s="107"/>
      <c r="JMV643" s="107"/>
      <c r="JMW643" s="107"/>
      <c r="JMX643" s="107"/>
      <c r="JMY643" s="107"/>
      <c r="JMZ643" s="107"/>
      <c r="JNA643" s="107"/>
      <c r="JNB643" s="107"/>
      <c r="JNC643" s="107"/>
      <c r="JND643" s="107"/>
      <c r="JNE643" s="107"/>
      <c r="JNF643" s="107"/>
      <c r="JNG643" s="107"/>
      <c r="JNH643" s="107"/>
      <c r="JNI643" s="107"/>
      <c r="JNJ643" s="107"/>
      <c r="JNK643" s="107"/>
      <c r="JNL643" s="107"/>
      <c r="JNM643" s="107"/>
      <c r="JNN643" s="107"/>
      <c r="JNO643" s="107"/>
      <c r="JNP643" s="107"/>
      <c r="JNQ643" s="107"/>
      <c r="JNR643" s="107"/>
      <c r="JNS643" s="107"/>
      <c r="JNT643" s="107"/>
      <c r="JNU643" s="107"/>
      <c r="JNV643" s="107"/>
      <c r="JNW643" s="107"/>
      <c r="JNX643" s="107"/>
      <c r="JNY643" s="107"/>
      <c r="JNZ643" s="107"/>
      <c r="JOA643" s="107"/>
      <c r="JOB643" s="107"/>
      <c r="JOC643" s="107"/>
      <c r="JOD643" s="107"/>
      <c r="JOE643" s="107"/>
      <c r="JOF643" s="107"/>
      <c r="JOG643" s="107"/>
      <c r="JOH643" s="107"/>
      <c r="JOI643" s="107"/>
      <c r="JOJ643" s="107"/>
      <c r="JOK643" s="107"/>
      <c r="JOL643" s="107"/>
      <c r="JOM643" s="107"/>
      <c r="JON643" s="107"/>
      <c r="JOO643" s="107"/>
      <c r="JOP643" s="107"/>
      <c r="JOQ643" s="107"/>
      <c r="JOR643" s="107"/>
      <c r="JOS643" s="107"/>
      <c r="JOT643" s="107"/>
      <c r="JOU643" s="107"/>
      <c r="JOV643" s="107"/>
      <c r="JOW643" s="107"/>
      <c r="JOX643" s="107"/>
      <c r="JOY643" s="107"/>
      <c r="JOZ643" s="107"/>
      <c r="JPA643" s="107"/>
      <c r="JPB643" s="107"/>
      <c r="JPC643" s="107"/>
      <c r="JPD643" s="107"/>
      <c r="JPE643" s="107"/>
      <c r="JPF643" s="107"/>
      <c r="JPG643" s="107"/>
      <c r="JPH643" s="107"/>
      <c r="JPI643" s="107"/>
      <c r="JPJ643" s="107"/>
      <c r="JPK643" s="107"/>
      <c r="JPL643" s="107"/>
      <c r="JPM643" s="107"/>
      <c r="JPN643" s="107"/>
      <c r="JPO643" s="107"/>
      <c r="JPP643" s="107"/>
      <c r="JPQ643" s="107"/>
      <c r="JPR643" s="107"/>
      <c r="JPS643" s="107"/>
      <c r="JPT643" s="107"/>
      <c r="JPU643" s="107"/>
      <c r="JPV643" s="107"/>
      <c r="JPW643" s="107"/>
      <c r="JPX643" s="107"/>
      <c r="JPY643" s="107"/>
      <c r="JPZ643" s="107"/>
      <c r="JQA643" s="107"/>
      <c r="JQB643" s="107"/>
      <c r="JQC643" s="107"/>
      <c r="JQD643" s="107"/>
      <c r="JQE643" s="107"/>
      <c r="JQF643" s="107"/>
      <c r="JQG643" s="107"/>
      <c r="JQH643" s="107"/>
      <c r="JQI643" s="107"/>
      <c r="JQJ643" s="107"/>
      <c r="JQK643" s="107"/>
      <c r="JQL643" s="107"/>
      <c r="JQM643" s="107"/>
      <c r="JQN643" s="107"/>
      <c r="JQO643" s="107"/>
      <c r="JQP643" s="107"/>
      <c r="JQQ643" s="107"/>
      <c r="JQR643" s="107"/>
      <c r="JQS643" s="107"/>
      <c r="JQT643" s="107"/>
      <c r="JQU643" s="107"/>
      <c r="JQV643" s="107"/>
      <c r="JQW643" s="107"/>
      <c r="JQX643" s="107"/>
      <c r="JQY643" s="107"/>
      <c r="JQZ643" s="107"/>
      <c r="JRA643" s="107"/>
      <c r="JRB643" s="107"/>
      <c r="JRC643" s="107"/>
      <c r="JRD643" s="107"/>
      <c r="JRE643" s="107"/>
      <c r="JRF643" s="107"/>
      <c r="JRG643" s="107"/>
      <c r="JRH643" s="107"/>
      <c r="JRI643" s="107"/>
      <c r="JRJ643" s="107"/>
      <c r="JRK643" s="107"/>
      <c r="JRL643" s="107"/>
      <c r="JRM643" s="107"/>
      <c r="JRN643" s="107"/>
      <c r="JRO643" s="107"/>
      <c r="JRP643" s="107"/>
      <c r="JRQ643" s="107"/>
      <c r="JRR643" s="107"/>
      <c r="JRS643" s="107"/>
      <c r="JRT643" s="107"/>
      <c r="JRU643" s="107"/>
      <c r="JRV643" s="107"/>
      <c r="JRW643" s="107"/>
      <c r="JRX643" s="107"/>
      <c r="JRY643" s="107"/>
      <c r="JRZ643" s="107"/>
      <c r="JSA643" s="107"/>
      <c r="JSB643" s="107"/>
      <c r="JSC643" s="107"/>
      <c r="JSD643" s="107"/>
      <c r="JSE643" s="107"/>
      <c r="JSF643" s="107"/>
      <c r="JSG643" s="107"/>
      <c r="JSH643" s="107"/>
      <c r="JSI643" s="107"/>
      <c r="JSJ643" s="107"/>
      <c r="JSK643" s="107"/>
      <c r="JSL643" s="107"/>
      <c r="JSM643" s="107"/>
      <c r="JSN643" s="107"/>
      <c r="JSO643" s="107"/>
      <c r="JSP643" s="107"/>
      <c r="JSQ643" s="107"/>
      <c r="JSR643" s="107"/>
      <c r="JSS643" s="107"/>
      <c r="JST643" s="107"/>
      <c r="JSU643" s="107"/>
      <c r="JSV643" s="107"/>
      <c r="JSW643" s="107"/>
      <c r="JSX643" s="107"/>
      <c r="JSY643" s="107"/>
      <c r="JSZ643" s="107"/>
      <c r="JTA643" s="107"/>
      <c r="JTB643" s="107"/>
      <c r="JTC643" s="107"/>
      <c r="JTD643" s="107"/>
      <c r="JTE643" s="107"/>
      <c r="JTF643" s="107"/>
      <c r="JTG643" s="107"/>
      <c r="JTH643" s="107"/>
      <c r="JTI643" s="107"/>
      <c r="JTJ643" s="107"/>
      <c r="JTK643" s="107"/>
      <c r="JTL643" s="107"/>
      <c r="JTM643" s="107"/>
      <c r="JTN643" s="107"/>
      <c r="JTO643" s="107"/>
      <c r="JTP643" s="107"/>
      <c r="JTQ643" s="107"/>
      <c r="JTR643" s="107"/>
      <c r="JTS643" s="107"/>
      <c r="JTT643" s="107"/>
      <c r="JTU643" s="107"/>
      <c r="JTV643" s="107"/>
      <c r="JTW643" s="107"/>
      <c r="JTX643" s="107"/>
      <c r="JTY643" s="107"/>
      <c r="JTZ643" s="107"/>
      <c r="JUA643" s="107"/>
      <c r="JUB643" s="107"/>
      <c r="JUC643" s="107"/>
      <c r="JUD643" s="107"/>
      <c r="JUE643" s="107"/>
      <c r="JUF643" s="107"/>
      <c r="JUG643" s="107"/>
      <c r="JUH643" s="107"/>
      <c r="JUI643" s="107"/>
      <c r="JUJ643" s="107"/>
      <c r="JUK643" s="107"/>
      <c r="JUL643" s="107"/>
      <c r="JUM643" s="107"/>
      <c r="JUN643" s="107"/>
      <c r="JUO643" s="107"/>
      <c r="JUP643" s="107"/>
      <c r="JUQ643" s="107"/>
      <c r="JUR643" s="107"/>
      <c r="JUS643" s="107"/>
      <c r="JUT643" s="107"/>
      <c r="JUU643" s="107"/>
      <c r="JUV643" s="107"/>
      <c r="JUW643" s="107"/>
      <c r="JUX643" s="107"/>
      <c r="JUY643" s="107"/>
      <c r="JUZ643" s="107"/>
      <c r="JVA643" s="107"/>
      <c r="JVB643" s="107"/>
      <c r="JVC643" s="107"/>
      <c r="JVD643" s="107"/>
      <c r="JVE643" s="107"/>
      <c r="JVF643" s="107"/>
      <c r="JVG643" s="107"/>
      <c r="JVH643" s="107"/>
      <c r="JVI643" s="107"/>
      <c r="JVJ643" s="107"/>
      <c r="JVK643" s="107"/>
      <c r="JVL643" s="107"/>
      <c r="JVM643" s="107"/>
      <c r="JVN643" s="107"/>
      <c r="JVO643" s="107"/>
      <c r="JVP643" s="107"/>
      <c r="JVQ643" s="107"/>
      <c r="JVR643" s="107"/>
      <c r="JVS643" s="107"/>
      <c r="JVT643" s="107"/>
      <c r="JVU643" s="107"/>
      <c r="JVV643" s="107"/>
      <c r="JVW643" s="107"/>
      <c r="JVX643" s="107"/>
      <c r="JVY643" s="107"/>
      <c r="JVZ643" s="107"/>
      <c r="JWA643" s="107"/>
      <c r="JWB643" s="107"/>
      <c r="JWC643" s="107"/>
      <c r="JWD643" s="107"/>
      <c r="JWE643" s="107"/>
      <c r="JWF643" s="107"/>
      <c r="JWG643" s="107"/>
      <c r="JWH643" s="107"/>
      <c r="JWI643" s="107"/>
      <c r="JWJ643" s="107"/>
      <c r="JWK643" s="107"/>
      <c r="JWL643" s="107"/>
      <c r="JWM643" s="107"/>
      <c r="JWN643" s="107"/>
      <c r="JWO643" s="107"/>
      <c r="JWP643" s="107"/>
      <c r="JWQ643" s="107"/>
      <c r="JWR643" s="107"/>
      <c r="JWS643" s="107"/>
      <c r="JWT643" s="107"/>
      <c r="JWU643" s="107"/>
      <c r="JWV643" s="107"/>
      <c r="JWW643" s="107"/>
      <c r="JWX643" s="107"/>
      <c r="JWY643" s="107"/>
      <c r="JWZ643" s="107"/>
      <c r="JXA643" s="107"/>
      <c r="JXB643" s="107"/>
      <c r="JXC643" s="107"/>
      <c r="JXD643" s="107"/>
      <c r="JXE643" s="107"/>
      <c r="JXF643" s="107"/>
      <c r="JXG643" s="107"/>
      <c r="JXH643" s="107"/>
      <c r="JXI643" s="107"/>
      <c r="JXJ643" s="107"/>
      <c r="JXK643" s="107"/>
      <c r="JXL643" s="107"/>
      <c r="JXM643" s="107"/>
      <c r="JXN643" s="107"/>
      <c r="JXO643" s="107"/>
      <c r="JXP643" s="107"/>
      <c r="JXQ643" s="107"/>
      <c r="JXR643" s="107"/>
      <c r="JXS643" s="107"/>
      <c r="JXT643" s="107"/>
      <c r="JXU643" s="107"/>
      <c r="JXV643" s="107"/>
      <c r="JXW643" s="107"/>
      <c r="JXX643" s="107"/>
      <c r="JXY643" s="107"/>
      <c r="JXZ643" s="107"/>
      <c r="JYA643" s="107"/>
      <c r="JYB643" s="107"/>
      <c r="JYC643" s="107"/>
      <c r="JYD643" s="107"/>
      <c r="JYE643" s="107"/>
      <c r="JYF643" s="107"/>
      <c r="JYG643" s="107"/>
      <c r="JYH643" s="107"/>
      <c r="JYI643" s="107"/>
      <c r="JYJ643" s="107"/>
      <c r="JYK643" s="107"/>
      <c r="JYL643" s="107"/>
      <c r="JYM643" s="107"/>
      <c r="JYN643" s="107"/>
      <c r="JYO643" s="107"/>
      <c r="JYP643" s="107"/>
      <c r="JYQ643" s="107"/>
      <c r="JYR643" s="107"/>
      <c r="JYS643" s="107"/>
      <c r="JYT643" s="107"/>
      <c r="JYU643" s="107"/>
      <c r="JYV643" s="107"/>
      <c r="JYW643" s="107"/>
      <c r="JYX643" s="107"/>
      <c r="JYY643" s="107"/>
      <c r="JYZ643" s="107"/>
      <c r="JZA643" s="107"/>
      <c r="JZB643" s="107"/>
      <c r="JZC643" s="107"/>
      <c r="JZD643" s="107"/>
      <c r="JZE643" s="107"/>
      <c r="JZF643" s="107"/>
      <c r="JZG643" s="107"/>
      <c r="JZH643" s="107"/>
      <c r="JZI643" s="107"/>
      <c r="JZJ643" s="107"/>
      <c r="JZK643" s="107"/>
      <c r="JZL643" s="107"/>
      <c r="JZM643" s="107"/>
      <c r="JZN643" s="107"/>
      <c r="JZO643" s="107"/>
      <c r="JZP643" s="107"/>
      <c r="JZQ643" s="107"/>
      <c r="JZR643" s="107"/>
      <c r="JZS643" s="107"/>
      <c r="JZT643" s="107"/>
      <c r="JZU643" s="107"/>
      <c r="JZV643" s="107"/>
      <c r="JZW643" s="107"/>
      <c r="JZX643" s="107"/>
      <c r="JZY643" s="107"/>
      <c r="JZZ643" s="107"/>
      <c r="KAA643" s="107"/>
      <c r="KAB643" s="107"/>
      <c r="KAC643" s="107"/>
      <c r="KAD643" s="107"/>
      <c r="KAE643" s="107"/>
      <c r="KAF643" s="107"/>
      <c r="KAG643" s="107"/>
      <c r="KAH643" s="107"/>
      <c r="KAI643" s="107"/>
      <c r="KAJ643" s="107"/>
      <c r="KAK643" s="107"/>
      <c r="KAL643" s="107"/>
      <c r="KAM643" s="107"/>
      <c r="KAN643" s="107"/>
      <c r="KAO643" s="107"/>
      <c r="KAP643" s="107"/>
      <c r="KAQ643" s="107"/>
      <c r="KAR643" s="107"/>
      <c r="KAS643" s="107"/>
      <c r="KAT643" s="107"/>
      <c r="KAU643" s="107"/>
      <c r="KAV643" s="107"/>
      <c r="KAW643" s="107"/>
      <c r="KAX643" s="107"/>
      <c r="KAY643" s="107"/>
      <c r="KAZ643" s="107"/>
      <c r="KBA643" s="107"/>
      <c r="KBB643" s="107"/>
      <c r="KBC643" s="107"/>
      <c r="KBD643" s="107"/>
      <c r="KBE643" s="107"/>
      <c r="KBF643" s="107"/>
      <c r="KBG643" s="107"/>
      <c r="KBH643" s="107"/>
      <c r="KBI643" s="107"/>
      <c r="KBJ643" s="107"/>
      <c r="KBK643" s="107"/>
      <c r="KBL643" s="107"/>
      <c r="KBM643" s="107"/>
      <c r="KBN643" s="107"/>
      <c r="KBO643" s="107"/>
      <c r="KBP643" s="107"/>
      <c r="KBQ643" s="107"/>
      <c r="KBR643" s="107"/>
      <c r="KBS643" s="107"/>
      <c r="KBT643" s="107"/>
      <c r="KBU643" s="107"/>
      <c r="KBV643" s="107"/>
      <c r="KBW643" s="107"/>
      <c r="KBX643" s="107"/>
      <c r="KBY643" s="107"/>
      <c r="KBZ643" s="107"/>
      <c r="KCA643" s="107"/>
      <c r="KCB643" s="107"/>
      <c r="KCC643" s="107"/>
      <c r="KCD643" s="107"/>
      <c r="KCE643" s="107"/>
      <c r="KCF643" s="107"/>
      <c r="KCG643" s="107"/>
      <c r="KCH643" s="107"/>
      <c r="KCI643" s="107"/>
      <c r="KCJ643" s="107"/>
      <c r="KCK643" s="107"/>
      <c r="KCL643" s="107"/>
      <c r="KCM643" s="107"/>
      <c r="KCN643" s="107"/>
      <c r="KCO643" s="107"/>
      <c r="KCP643" s="107"/>
      <c r="KCQ643" s="107"/>
      <c r="KCR643" s="107"/>
      <c r="KCS643" s="107"/>
      <c r="KCT643" s="107"/>
      <c r="KCU643" s="107"/>
      <c r="KCV643" s="107"/>
      <c r="KCW643" s="107"/>
      <c r="KCX643" s="107"/>
      <c r="KCY643" s="107"/>
      <c r="KCZ643" s="107"/>
      <c r="KDA643" s="107"/>
      <c r="KDB643" s="107"/>
      <c r="KDC643" s="107"/>
      <c r="KDD643" s="107"/>
      <c r="KDE643" s="107"/>
      <c r="KDF643" s="107"/>
      <c r="KDG643" s="107"/>
      <c r="KDH643" s="107"/>
      <c r="KDI643" s="107"/>
      <c r="KDJ643" s="107"/>
      <c r="KDK643" s="107"/>
      <c r="KDL643" s="107"/>
      <c r="KDM643" s="107"/>
      <c r="KDN643" s="107"/>
      <c r="KDO643" s="107"/>
      <c r="KDP643" s="107"/>
      <c r="KDQ643" s="107"/>
      <c r="KDR643" s="107"/>
      <c r="KDS643" s="107"/>
      <c r="KDT643" s="107"/>
      <c r="KDU643" s="107"/>
      <c r="KDV643" s="107"/>
      <c r="KDW643" s="107"/>
      <c r="KDX643" s="107"/>
      <c r="KDY643" s="107"/>
      <c r="KDZ643" s="107"/>
      <c r="KEA643" s="107"/>
      <c r="KEB643" s="107"/>
      <c r="KEC643" s="107"/>
      <c r="KED643" s="107"/>
      <c r="KEE643" s="107"/>
      <c r="KEF643" s="107"/>
      <c r="KEG643" s="107"/>
      <c r="KEH643" s="107"/>
      <c r="KEI643" s="107"/>
      <c r="KEJ643" s="107"/>
      <c r="KEK643" s="107"/>
      <c r="KEL643" s="107"/>
      <c r="KEM643" s="107"/>
      <c r="KEN643" s="107"/>
      <c r="KEO643" s="107"/>
      <c r="KEP643" s="107"/>
      <c r="KEQ643" s="107"/>
      <c r="KER643" s="107"/>
      <c r="KES643" s="107"/>
      <c r="KET643" s="107"/>
      <c r="KEU643" s="107"/>
      <c r="KEV643" s="107"/>
      <c r="KEW643" s="107"/>
      <c r="KEX643" s="107"/>
      <c r="KEY643" s="107"/>
      <c r="KEZ643" s="107"/>
      <c r="KFA643" s="107"/>
      <c r="KFB643" s="107"/>
      <c r="KFC643" s="107"/>
      <c r="KFD643" s="107"/>
      <c r="KFE643" s="107"/>
      <c r="KFF643" s="107"/>
      <c r="KFG643" s="107"/>
      <c r="KFH643" s="107"/>
      <c r="KFI643" s="107"/>
      <c r="KFJ643" s="107"/>
      <c r="KFK643" s="107"/>
      <c r="KFL643" s="107"/>
      <c r="KFM643" s="107"/>
      <c r="KFN643" s="107"/>
      <c r="KFO643" s="107"/>
      <c r="KFP643" s="107"/>
      <c r="KFQ643" s="107"/>
      <c r="KFR643" s="107"/>
      <c r="KFS643" s="107"/>
      <c r="KFT643" s="107"/>
      <c r="KFU643" s="107"/>
      <c r="KFV643" s="107"/>
      <c r="KFW643" s="107"/>
      <c r="KFX643" s="107"/>
      <c r="KFY643" s="107"/>
      <c r="KFZ643" s="107"/>
      <c r="KGA643" s="107"/>
      <c r="KGB643" s="107"/>
      <c r="KGC643" s="107"/>
      <c r="KGD643" s="107"/>
      <c r="KGE643" s="107"/>
      <c r="KGF643" s="107"/>
      <c r="KGG643" s="107"/>
      <c r="KGH643" s="107"/>
      <c r="KGI643" s="107"/>
      <c r="KGJ643" s="107"/>
      <c r="KGK643" s="107"/>
      <c r="KGL643" s="107"/>
      <c r="KGM643" s="107"/>
      <c r="KGN643" s="107"/>
      <c r="KGO643" s="107"/>
      <c r="KGP643" s="107"/>
      <c r="KGQ643" s="107"/>
      <c r="KGR643" s="107"/>
      <c r="KGS643" s="107"/>
      <c r="KGT643" s="107"/>
      <c r="KGU643" s="107"/>
      <c r="KGV643" s="107"/>
      <c r="KGW643" s="107"/>
      <c r="KGX643" s="107"/>
      <c r="KGY643" s="107"/>
      <c r="KGZ643" s="107"/>
      <c r="KHA643" s="107"/>
      <c r="KHB643" s="107"/>
      <c r="KHC643" s="107"/>
      <c r="KHD643" s="107"/>
      <c r="KHE643" s="107"/>
      <c r="KHF643" s="107"/>
      <c r="KHG643" s="107"/>
      <c r="KHH643" s="107"/>
      <c r="KHI643" s="107"/>
      <c r="KHJ643" s="107"/>
      <c r="KHK643" s="107"/>
      <c r="KHL643" s="107"/>
      <c r="KHM643" s="107"/>
      <c r="KHN643" s="107"/>
      <c r="KHO643" s="107"/>
      <c r="KHP643" s="107"/>
      <c r="KHQ643" s="107"/>
      <c r="KHR643" s="107"/>
      <c r="KHS643" s="107"/>
      <c r="KHT643" s="107"/>
      <c r="KHU643" s="107"/>
      <c r="KHV643" s="107"/>
      <c r="KHW643" s="107"/>
      <c r="KHX643" s="107"/>
      <c r="KHY643" s="107"/>
      <c r="KHZ643" s="107"/>
      <c r="KIA643" s="107"/>
      <c r="KIB643" s="107"/>
      <c r="KIC643" s="107"/>
      <c r="KID643" s="107"/>
      <c r="KIE643" s="107"/>
      <c r="KIF643" s="107"/>
      <c r="KIG643" s="107"/>
      <c r="KIH643" s="107"/>
      <c r="KII643" s="107"/>
      <c r="KIJ643" s="107"/>
      <c r="KIK643" s="107"/>
      <c r="KIL643" s="107"/>
      <c r="KIM643" s="107"/>
      <c r="KIN643" s="107"/>
      <c r="KIO643" s="107"/>
      <c r="KIP643" s="107"/>
      <c r="KIQ643" s="107"/>
      <c r="KIR643" s="107"/>
      <c r="KIS643" s="107"/>
      <c r="KIT643" s="107"/>
      <c r="KIU643" s="107"/>
      <c r="KIV643" s="107"/>
      <c r="KIW643" s="107"/>
      <c r="KIX643" s="107"/>
      <c r="KIY643" s="107"/>
      <c r="KIZ643" s="107"/>
      <c r="KJA643" s="107"/>
      <c r="KJB643" s="107"/>
      <c r="KJC643" s="107"/>
      <c r="KJD643" s="107"/>
      <c r="KJE643" s="107"/>
      <c r="KJF643" s="107"/>
      <c r="KJG643" s="107"/>
      <c r="KJH643" s="107"/>
      <c r="KJI643" s="107"/>
      <c r="KJJ643" s="107"/>
      <c r="KJK643" s="107"/>
      <c r="KJL643" s="107"/>
      <c r="KJM643" s="107"/>
      <c r="KJN643" s="107"/>
      <c r="KJO643" s="107"/>
      <c r="KJP643" s="107"/>
      <c r="KJQ643" s="107"/>
      <c r="KJR643" s="107"/>
      <c r="KJS643" s="107"/>
      <c r="KJT643" s="107"/>
      <c r="KJU643" s="107"/>
      <c r="KJV643" s="107"/>
      <c r="KJW643" s="107"/>
      <c r="KJX643" s="107"/>
      <c r="KJY643" s="107"/>
      <c r="KJZ643" s="107"/>
      <c r="KKA643" s="107"/>
      <c r="KKB643" s="107"/>
      <c r="KKC643" s="107"/>
      <c r="KKD643" s="107"/>
      <c r="KKE643" s="107"/>
      <c r="KKF643" s="107"/>
      <c r="KKG643" s="107"/>
      <c r="KKH643" s="107"/>
      <c r="KKI643" s="107"/>
      <c r="KKJ643" s="107"/>
      <c r="KKK643" s="107"/>
      <c r="KKL643" s="107"/>
      <c r="KKM643" s="107"/>
      <c r="KKN643" s="107"/>
      <c r="KKO643" s="107"/>
      <c r="KKP643" s="107"/>
      <c r="KKQ643" s="107"/>
      <c r="KKR643" s="107"/>
      <c r="KKS643" s="107"/>
      <c r="KKT643" s="107"/>
      <c r="KKU643" s="107"/>
      <c r="KKV643" s="107"/>
      <c r="KKW643" s="107"/>
      <c r="KKX643" s="107"/>
      <c r="KKY643" s="107"/>
      <c r="KKZ643" s="107"/>
      <c r="KLA643" s="107"/>
      <c r="KLB643" s="107"/>
      <c r="KLC643" s="107"/>
      <c r="KLD643" s="107"/>
      <c r="KLE643" s="107"/>
      <c r="KLF643" s="107"/>
      <c r="KLG643" s="107"/>
      <c r="KLH643" s="107"/>
      <c r="KLI643" s="107"/>
      <c r="KLJ643" s="107"/>
      <c r="KLK643" s="107"/>
      <c r="KLL643" s="107"/>
      <c r="KLM643" s="107"/>
      <c r="KLN643" s="107"/>
      <c r="KLO643" s="107"/>
      <c r="KLP643" s="107"/>
      <c r="KLQ643" s="107"/>
      <c r="KLR643" s="107"/>
      <c r="KLS643" s="107"/>
      <c r="KLT643" s="107"/>
      <c r="KLU643" s="107"/>
      <c r="KLV643" s="107"/>
      <c r="KLW643" s="107"/>
      <c r="KLX643" s="107"/>
      <c r="KLY643" s="107"/>
      <c r="KLZ643" s="107"/>
      <c r="KMA643" s="107"/>
      <c r="KMB643" s="107"/>
      <c r="KMC643" s="107"/>
      <c r="KMD643" s="107"/>
      <c r="KME643" s="107"/>
      <c r="KMF643" s="107"/>
      <c r="KMG643" s="107"/>
      <c r="KMH643" s="107"/>
      <c r="KMI643" s="107"/>
      <c r="KMJ643" s="107"/>
      <c r="KMK643" s="107"/>
      <c r="KML643" s="107"/>
      <c r="KMM643" s="107"/>
      <c r="KMN643" s="107"/>
      <c r="KMO643" s="107"/>
      <c r="KMP643" s="107"/>
      <c r="KMQ643" s="107"/>
      <c r="KMR643" s="107"/>
      <c r="KMS643" s="107"/>
      <c r="KMT643" s="107"/>
      <c r="KMU643" s="107"/>
      <c r="KMV643" s="107"/>
      <c r="KMW643" s="107"/>
      <c r="KMX643" s="107"/>
      <c r="KMY643" s="107"/>
      <c r="KMZ643" s="107"/>
      <c r="KNA643" s="107"/>
      <c r="KNB643" s="107"/>
      <c r="KNC643" s="107"/>
      <c r="KND643" s="107"/>
      <c r="KNE643" s="107"/>
      <c r="KNF643" s="107"/>
      <c r="KNG643" s="107"/>
      <c r="KNH643" s="107"/>
      <c r="KNI643" s="107"/>
      <c r="KNJ643" s="107"/>
      <c r="KNK643" s="107"/>
      <c r="KNL643" s="107"/>
      <c r="KNM643" s="107"/>
      <c r="KNN643" s="107"/>
      <c r="KNO643" s="107"/>
      <c r="KNP643" s="107"/>
      <c r="KNQ643" s="107"/>
      <c r="KNR643" s="107"/>
      <c r="KNS643" s="107"/>
      <c r="KNT643" s="107"/>
      <c r="KNU643" s="107"/>
      <c r="KNV643" s="107"/>
      <c r="KNW643" s="107"/>
      <c r="KNX643" s="107"/>
      <c r="KNY643" s="107"/>
      <c r="KNZ643" s="107"/>
      <c r="KOA643" s="107"/>
      <c r="KOB643" s="107"/>
      <c r="KOC643" s="107"/>
      <c r="KOD643" s="107"/>
      <c r="KOE643" s="107"/>
      <c r="KOF643" s="107"/>
      <c r="KOG643" s="107"/>
      <c r="KOH643" s="107"/>
      <c r="KOI643" s="107"/>
      <c r="KOJ643" s="107"/>
      <c r="KOK643" s="107"/>
      <c r="KOL643" s="107"/>
      <c r="KOM643" s="107"/>
      <c r="KON643" s="107"/>
      <c r="KOO643" s="107"/>
      <c r="KOP643" s="107"/>
      <c r="KOQ643" s="107"/>
      <c r="KOR643" s="107"/>
      <c r="KOS643" s="107"/>
      <c r="KOT643" s="107"/>
      <c r="KOU643" s="107"/>
      <c r="KOV643" s="107"/>
      <c r="KOW643" s="107"/>
      <c r="KOX643" s="107"/>
      <c r="KOY643" s="107"/>
      <c r="KOZ643" s="107"/>
      <c r="KPA643" s="107"/>
      <c r="KPB643" s="107"/>
      <c r="KPC643" s="107"/>
      <c r="KPD643" s="107"/>
      <c r="KPE643" s="107"/>
      <c r="KPF643" s="107"/>
      <c r="KPG643" s="107"/>
      <c r="KPH643" s="107"/>
      <c r="KPI643" s="107"/>
      <c r="KPJ643" s="107"/>
      <c r="KPK643" s="107"/>
      <c r="KPL643" s="107"/>
      <c r="KPM643" s="107"/>
      <c r="KPN643" s="107"/>
      <c r="KPO643" s="107"/>
      <c r="KPP643" s="107"/>
      <c r="KPQ643" s="107"/>
      <c r="KPR643" s="107"/>
      <c r="KPS643" s="107"/>
      <c r="KPT643" s="107"/>
      <c r="KPU643" s="107"/>
      <c r="KPV643" s="107"/>
      <c r="KPW643" s="107"/>
      <c r="KPX643" s="107"/>
      <c r="KPY643" s="107"/>
      <c r="KPZ643" s="107"/>
      <c r="KQA643" s="107"/>
      <c r="KQB643" s="107"/>
      <c r="KQC643" s="107"/>
      <c r="KQD643" s="107"/>
      <c r="KQE643" s="107"/>
      <c r="KQF643" s="107"/>
      <c r="KQG643" s="107"/>
      <c r="KQH643" s="107"/>
      <c r="KQI643" s="107"/>
      <c r="KQJ643" s="107"/>
      <c r="KQK643" s="107"/>
      <c r="KQL643" s="107"/>
      <c r="KQM643" s="107"/>
      <c r="KQN643" s="107"/>
      <c r="KQO643" s="107"/>
      <c r="KQP643" s="107"/>
      <c r="KQQ643" s="107"/>
      <c r="KQR643" s="107"/>
      <c r="KQS643" s="107"/>
      <c r="KQT643" s="107"/>
      <c r="KQU643" s="107"/>
      <c r="KQV643" s="107"/>
      <c r="KQW643" s="107"/>
      <c r="KQX643" s="107"/>
      <c r="KQY643" s="107"/>
      <c r="KQZ643" s="107"/>
      <c r="KRA643" s="107"/>
      <c r="KRB643" s="107"/>
      <c r="KRC643" s="107"/>
      <c r="KRD643" s="107"/>
      <c r="KRE643" s="107"/>
      <c r="KRF643" s="107"/>
      <c r="KRG643" s="107"/>
      <c r="KRH643" s="107"/>
      <c r="KRI643" s="107"/>
      <c r="KRJ643" s="107"/>
      <c r="KRK643" s="107"/>
      <c r="KRL643" s="107"/>
      <c r="KRM643" s="107"/>
      <c r="KRN643" s="107"/>
      <c r="KRO643" s="107"/>
      <c r="KRP643" s="107"/>
      <c r="KRQ643" s="107"/>
      <c r="KRR643" s="107"/>
      <c r="KRS643" s="107"/>
      <c r="KRT643" s="107"/>
      <c r="KRU643" s="107"/>
      <c r="KRV643" s="107"/>
      <c r="KRW643" s="107"/>
      <c r="KRX643" s="107"/>
      <c r="KRY643" s="107"/>
      <c r="KRZ643" s="107"/>
      <c r="KSA643" s="107"/>
      <c r="KSB643" s="107"/>
      <c r="KSC643" s="107"/>
      <c r="KSD643" s="107"/>
      <c r="KSE643" s="107"/>
      <c r="KSF643" s="107"/>
      <c r="KSG643" s="107"/>
      <c r="KSH643" s="107"/>
      <c r="KSI643" s="107"/>
      <c r="KSJ643" s="107"/>
      <c r="KSK643" s="107"/>
      <c r="KSL643" s="107"/>
      <c r="KSM643" s="107"/>
      <c r="KSN643" s="107"/>
      <c r="KSO643" s="107"/>
      <c r="KSP643" s="107"/>
      <c r="KSQ643" s="107"/>
      <c r="KSR643" s="107"/>
      <c r="KSS643" s="107"/>
      <c r="KST643" s="107"/>
      <c r="KSU643" s="107"/>
      <c r="KSV643" s="107"/>
      <c r="KSW643" s="107"/>
      <c r="KSX643" s="107"/>
      <c r="KSY643" s="107"/>
      <c r="KSZ643" s="107"/>
      <c r="KTA643" s="107"/>
      <c r="KTB643" s="107"/>
      <c r="KTC643" s="107"/>
      <c r="KTD643" s="107"/>
      <c r="KTE643" s="107"/>
      <c r="KTF643" s="107"/>
      <c r="KTG643" s="107"/>
      <c r="KTH643" s="107"/>
      <c r="KTI643" s="107"/>
      <c r="KTJ643" s="107"/>
      <c r="KTK643" s="107"/>
      <c r="KTL643" s="107"/>
      <c r="KTM643" s="107"/>
      <c r="KTN643" s="107"/>
      <c r="KTO643" s="107"/>
      <c r="KTP643" s="107"/>
      <c r="KTQ643" s="107"/>
      <c r="KTR643" s="107"/>
      <c r="KTS643" s="107"/>
      <c r="KTT643" s="107"/>
      <c r="KTU643" s="107"/>
      <c r="KTV643" s="107"/>
      <c r="KTW643" s="107"/>
      <c r="KTX643" s="107"/>
      <c r="KTY643" s="107"/>
      <c r="KTZ643" s="107"/>
      <c r="KUA643" s="107"/>
      <c r="KUB643" s="107"/>
      <c r="KUC643" s="107"/>
      <c r="KUD643" s="107"/>
      <c r="KUE643" s="107"/>
      <c r="KUF643" s="107"/>
      <c r="KUG643" s="107"/>
      <c r="KUH643" s="107"/>
      <c r="KUI643" s="107"/>
      <c r="KUJ643" s="107"/>
      <c r="KUK643" s="107"/>
      <c r="KUL643" s="107"/>
      <c r="KUM643" s="107"/>
      <c r="KUN643" s="107"/>
      <c r="KUO643" s="107"/>
      <c r="KUP643" s="107"/>
      <c r="KUQ643" s="107"/>
      <c r="KUR643" s="107"/>
      <c r="KUS643" s="107"/>
      <c r="KUT643" s="107"/>
      <c r="KUU643" s="107"/>
      <c r="KUV643" s="107"/>
      <c r="KUW643" s="107"/>
      <c r="KUX643" s="107"/>
      <c r="KUY643" s="107"/>
      <c r="KUZ643" s="107"/>
      <c r="KVA643" s="107"/>
      <c r="KVB643" s="107"/>
      <c r="KVC643" s="107"/>
      <c r="KVD643" s="107"/>
      <c r="KVE643" s="107"/>
      <c r="KVF643" s="107"/>
      <c r="KVG643" s="107"/>
      <c r="KVH643" s="107"/>
      <c r="KVI643" s="107"/>
      <c r="KVJ643" s="107"/>
      <c r="KVK643" s="107"/>
      <c r="KVL643" s="107"/>
      <c r="KVM643" s="107"/>
      <c r="KVN643" s="107"/>
      <c r="KVO643" s="107"/>
      <c r="KVP643" s="107"/>
      <c r="KVQ643" s="107"/>
      <c r="KVR643" s="107"/>
      <c r="KVS643" s="107"/>
      <c r="KVT643" s="107"/>
      <c r="KVU643" s="107"/>
      <c r="KVV643" s="107"/>
      <c r="KVW643" s="107"/>
      <c r="KVX643" s="107"/>
      <c r="KVY643" s="107"/>
      <c r="KVZ643" s="107"/>
      <c r="KWA643" s="107"/>
      <c r="KWB643" s="107"/>
      <c r="KWC643" s="107"/>
      <c r="KWD643" s="107"/>
      <c r="KWE643" s="107"/>
      <c r="KWF643" s="107"/>
      <c r="KWG643" s="107"/>
      <c r="KWH643" s="107"/>
      <c r="KWI643" s="107"/>
      <c r="KWJ643" s="107"/>
      <c r="KWK643" s="107"/>
      <c r="KWL643" s="107"/>
      <c r="KWM643" s="107"/>
      <c r="KWN643" s="107"/>
      <c r="KWO643" s="107"/>
      <c r="KWP643" s="107"/>
      <c r="KWQ643" s="107"/>
      <c r="KWR643" s="107"/>
      <c r="KWS643" s="107"/>
      <c r="KWT643" s="107"/>
      <c r="KWU643" s="107"/>
      <c r="KWV643" s="107"/>
      <c r="KWW643" s="107"/>
      <c r="KWX643" s="107"/>
      <c r="KWY643" s="107"/>
      <c r="KWZ643" s="107"/>
      <c r="KXA643" s="107"/>
      <c r="KXB643" s="107"/>
      <c r="KXC643" s="107"/>
      <c r="KXD643" s="107"/>
      <c r="KXE643" s="107"/>
      <c r="KXF643" s="107"/>
      <c r="KXG643" s="107"/>
      <c r="KXH643" s="107"/>
      <c r="KXI643" s="107"/>
      <c r="KXJ643" s="107"/>
      <c r="KXK643" s="107"/>
      <c r="KXL643" s="107"/>
      <c r="KXM643" s="107"/>
      <c r="KXN643" s="107"/>
      <c r="KXO643" s="107"/>
      <c r="KXP643" s="107"/>
      <c r="KXQ643" s="107"/>
      <c r="KXR643" s="107"/>
      <c r="KXS643" s="107"/>
      <c r="KXT643" s="107"/>
      <c r="KXU643" s="107"/>
      <c r="KXV643" s="107"/>
      <c r="KXW643" s="107"/>
      <c r="KXX643" s="107"/>
      <c r="KXY643" s="107"/>
      <c r="KXZ643" s="107"/>
      <c r="KYA643" s="107"/>
      <c r="KYB643" s="107"/>
      <c r="KYC643" s="107"/>
      <c r="KYD643" s="107"/>
      <c r="KYE643" s="107"/>
      <c r="KYF643" s="107"/>
      <c r="KYG643" s="107"/>
      <c r="KYH643" s="107"/>
      <c r="KYI643" s="107"/>
      <c r="KYJ643" s="107"/>
      <c r="KYK643" s="107"/>
      <c r="KYL643" s="107"/>
      <c r="KYM643" s="107"/>
      <c r="KYN643" s="107"/>
      <c r="KYO643" s="107"/>
      <c r="KYP643" s="107"/>
      <c r="KYQ643" s="107"/>
      <c r="KYR643" s="107"/>
      <c r="KYS643" s="107"/>
      <c r="KYT643" s="107"/>
      <c r="KYU643" s="107"/>
      <c r="KYV643" s="107"/>
      <c r="KYW643" s="107"/>
      <c r="KYX643" s="107"/>
      <c r="KYY643" s="107"/>
      <c r="KYZ643" s="107"/>
      <c r="KZA643" s="107"/>
      <c r="KZB643" s="107"/>
      <c r="KZC643" s="107"/>
      <c r="KZD643" s="107"/>
      <c r="KZE643" s="107"/>
      <c r="KZF643" s="107"/>
      <c r="KZG643" s="107"/>
      <c r="KZH643" s="107"/>
      <c r="KZI643" s="107"/>
      <c r="KZJ643" s="107"/>
      <c r="KZK643" s="107"/>
      <c r="KZL643" s="107"/>
      <c r="KZM643" s="107"/>
      <c r="KZN643" s="107"/>
      <c r="KZO643" s="107"/>
      <c r="KZP643" s="107"/>
      <c r="KZQ643" s="107"/>
      <c r="KZR643" s="107"/>
      <c r="KZS643" s="107"/>
      <c r="KZT643" s="107"/>
      <c r="KZU643" s="107"/>
      <c r="KZV643" s="107"/>
      <c r="KZW643" s="107"/>
      <c r="KZX643" s="107"/>
      <c r="KZY643" s="107"/>
      <c r="KZZ643" s="107"/>
      <c r="LAA643" s="107"/>
      <c r="LAB643" s="107"/>
      <c r="LAC643" s="107"/>
      <c r="LAD643" s="107"/>
      <c r="LAE643" s="107"/>
      <c r="LAF643" s="107"/>
      <c r="LAG643" s="107"/>
      <c r="LAH643" s="107"/>
      <c r="LAI643" s="107"/>
      <c r="LAJ643" s="107"/>
      <c r="LAK643" s="107"/>
      <c r="LAL643" s="107"/>
      <c r="LAM643" s="107"/>
      <c r="LAN643" s="107"/>
      <c r="LAO643" s="107"/>
      <c r="LAP643" s="107"/>
      <c r="LAQ643" s="107"/>
      <c r="LAR643" s="107"/>
      <c r="LAS643" s="107"/>
      <c r="LAT643" s="107"/>
      <c r="LAU643" s="107"/>
      <c r="LAV643" s="107"/>
      <c r="LAW643" s="107"/>
      <c r="LAX643" s="107"/>
      <c r="LAY643" s="107"/>
      <c r="LAZ643" s="107"/>
      <c r="LBA643" s="107"/>
      <c r="LBB643" s="107"/>
      <c r="LBC643" s="107"/>
      <c r="LBD643" s="107"/>
      <c r="LBE643" s="107"/>
      <c r="LBF643" s="107"/>
      <c r="LBG643" s="107"/>
      <c r="LBH643" s="107"/>
      <c r="LBI643" s="107"/>
      <c r="LBJ643" s="107"/>
      <c r="LBK643" s="107"/>
      <c r="LBL643" s="107"/>
      <c r="LBM643" s="107"/>
      <c r="LBN643" s="107"/>
      <c r="LBO643" s="107"/>
      <c r="LBP643" s="107"/>
      <c r="LBQ643" s="107"/>
      <c r="LBR643" s="107"/>
      <c r="LBS643" s="107"/>
      <c r="LBT643" s="107"/>
      <c r="LBU643" s="107"/>
      <c r="LBV643" s="107"/>
      <c r="LBW643" s="107"/>
      <c r="LBX643" s="107"/>
      <c r="LBY643" s="107"/>
      <c r="LBZ643" s="107"/>
      <c r="LCA643" s="107"/>
      <c r="LCB643" s="107"/>
      <c r="LCC643" s="107"/>
      <c r="LCD643" s="107"/>
      <c r="LCE643" s="107"/>
      <c r="LCF643" s="107"/>
      <c r="LCG643" s="107"/>
      <c r="LCH643" s="107"/>
      <c r="LCI643" s="107"/>
      <c r="LCJ643" s="107"/>
      <c r="LCK643" s="107"/>
      <c r="LCL643" s="107"/>
      <c r="LCM643" s="107"/>
      <c r="LCN643" s="107"/>
      <c r="LCO643" s="107"/>
      <c r="LCP643" s="107"/>
      <c r="LCQ643" s="107"/>
      <c r="LCR643" s="107"/>
      <c r="LCS643" s="107"/>
      <c r="LCT643" s="107"/>
      <c r="LCU643" s="107"/>
      <c r="LCV643" s="107"/>
      <c r="LCW643" s="107"/>
      <c r="LCX643" s="107"/>
      <c r="LCY643" s="107"/>
      <c r="LCZ643" s="107"/>
      <c r="LDA643" s="107"/>
      <c r="LDB643" s="107"/>
      <c r="LDC643" s="107"/>
      <c r="LDD643" s="107"/>
      <c r="LDE643" s="107"/>
      <c r="LDF643" s="107"/>
      <c r="LDG643" s="107"/>
      <c r="LDH643" s="107"/>
      <c r="LDI643" s="107"/>
      <c r="LDJ643" s="107"/>
      <c r="LDK643" s="107"/>
      <c r="LDL643" s="107"/>
      <c r="LDM643" s="107"/>
      <c r="LDN643" s="107"/>
      <c r="LDO643" s="107"/>
      <c r="LDP643" s="107"/>
      <c r="LDQ643" s="107"/>
      <c r="LDR643" s="107"/>
      <c r="LDS643" s="107"/>
      <c r="LDT643" s="107"/>
      <c r="LDU643" s="107"/>
      <c r="LDV643" s="107"/>
      <c r="LDW643" s="107"/>
      <c r="LDX643" s="107"/>
      <c r="LDY643" s="107"/>
      <c r="LDZ643" s="107"/>
      <c r="LEA643" s="107"/>
      <c r="LEB643" s="107"/>
      <c r="LEC643" s="107"/>
      <c r="LED643" s="107"/>
      <c r="LEE643" s="107"/>
      <c r="LEF643" s="107"/>
      <c r="LEG643" s="107"/>
      <c r="LEH643" s="107"/>
      <c r="LEI643" s="107"/>
      <c r="LEJ643" s="107"/>
      <c r="LEK643" s="107"/>
      <c r="LEL643" s="107"/>
      <c r="LEM643" s="107"/>
      <c r="LEN643" s="107"/>
      <c r="LEO643" s="107"/>
      <c r="LEP643" s="107"/>
      <c r="LEQ643" s="107"/>
      <c r="LER643" s="107"/>
      <c r="LES643" s="107"/>
      <c r="LET643" s="107"/>
      <c r="LEU643" s="107"/>
      <c r="LEV643" s="107"/>
      <c r="LEW643" s="107"/>
      <c r="LEX643" s="107"/>
      <c r="LEY643" s="107"/>
      <c r="LEZ643" s="107"/>
      <c r="LFA643" s="107"/>
      <c r="LFB643" s="107"/>
      <c r="LFC643" s="107"/>
      <c r="LFD643" s="107"/>
      <c r="LFE643" s="107"/>
      <c r="LFF643" s="107"/>
      <c r="LFG643" s="107"/>
      <c r="LFH643" s="107"/>
      <c r="LFI643" s="107"/>
      <c r="LFJ643" s="107"/>
      <c r="LFK643" s="107"/>
      <c r="LFL643" s="107"/>
      <c r="LFM643" s="107"/>
      <c r="LFN643" s="107"/>
      <c r="LFO643" s="107"/>
      <c r="LFP643" s="107"/>
      <c r="LFQ643" s="107"/>
      <c r="LFR643" s="107"/>
      <c r="LFS643" s="107"/>
      <c r="LFT643" s="107"/>
      <c r="LFU643" s="107"/>
      <c r="LFV643" s="107"/>
      <c r="LFW643" s="107"/>
      <c r="LFX643" s="107"/>
      <c r="LFY643" s="107"/>
      <c r="LFZ643" s="107"/>
      <c r="LGA643" s="107"/>
      <c r="LGB643" s="107"/>
      <c r="LGC643" s="107"/>
      <c r="LGD643" s="107"/>
      <c r="LGE643" s="107"/>
      <c r="LGF643" s="107"/>
      <c r="LGG643" s="107"/>
      <c r="LGH643" s="107"/>
      <c r="LGI643" s="107"/>
      <c r="LGJ643" s="107"/>
      <c r="LGK643" s="107"/>
      <c r="LGL643" s="107"/>
      <c r="LGM643" s="107"/>
      <c r="LGN643" s="107"/>
      <c r="LGO643" s="107"/>
      <c r="LGP643" s="107"/>
      <c r="LGQ643" s="107"/>
      <c r="LGR643" s="107"/>
      <c r="LGS643" s="107"/>
      <c r="LGT643" s="107"/>
      <c r="LGU643" s="107"/>
      <c r="LGV643" s="107"/>
      <c r="LGW643" s="107"/>
      <c r="LGX643" s="107"/>
      <c r="LGY643" s="107"/>
      <c r="LGZ643" s="107"/>
      <c r="LHA643" s="107"/>
      <c r="LHB643" s="107"/>
      <c r="LHC643" s="107"/>
      <c r="LHD643" s="107"/>
      <c r="LHE643" s="107"/>
      <c r="LHF643" s="107"/>
      <c r="LHG643" s="107"/>
      <c r="LHH643" s="107"/>
      <c r="LHI643" s="107"/>
      <c r="LHJ643" s="107"/>
      <c r="LHK643" s="107"/>
      <c r="LHL643" s="107"/>
      <c r="LHM643" s="107"/>
      <c r="LHN643" s="107"/>
      <c r="LHO643" s="107"/>
      <c r="LHP643" s="107"/>
      <c r="LHQ643" s="107"/>
      <c r="LHR643" s="107"/>
      <c r="LHS643" s="107"/>
      <c r="LHT643" s="107"/>
      <c r="LHU643" s="107"/>
      <c r="LHV643" s="107"/>
      <c r="LHW643" s="107"/>
      <c r="LHX643" s="107"/>
      <c r="LHY643" s="107"/>
      <c r="LHZ643" s="107"/>
      <c r="LIA643" s="107"/>
      <c r="LIB643" s="107"/>
      <c r="LIC643" s="107"/>
      <c r="LID643" s="107"/>
      <c r="LIE643" s="107"/>
      <c r="LIF643" s="107"/>
      <c r="LIG643" s="107"/>
      <c r="LIH643" s="107"/>
      <c r="LII643" s="107"/>
      <c r="LIJ643" s="107"/>
      <c r="LIK643" s="107"/>
      <c r="LIL643" s="107"/>
      <c r="LIM643" s="107"/>
      <c r="LIN643" s="107"/>
      <c r="LIO643" s="107"/>
      <c r="LIP643" s="107"/>
      <c r="LIQ643" s="107"/>
      <c r="LIR643" s="107"/>
      <c r="LIS643" s="107"/>
      <c r="LIT643" s="107"/>
      <c r="LIU643" s="107"/>
      <c r="LIV643" s="107"/>
      <c r="LIW643" s="107"/>
      <c r="LIX643" s="107"/>
      <c r="LIY643" s="107"/>
      <c r="LIZ643" s="107"/>
      <c r="LJA643" s="107"/>
      <c r="LJB643" s="107"/>
      <c r="LJC643" s="107"/>
      <c r="LJD643" s="107"/>
      <c r="LJE643" s="107"/>
      <c r="LJF643" s="107"/>
      <c r="LJG643" s="107"/>
      <c r="LJH643" s="107"/>
      <c r="LJI643" s="107"/>
      <c r="LJJ643" s="107"/>
      <c r="LJK643" s="107"/>
      <c r="LJL643" s="107"/>
      <c r="LJM643" s="107"/>
      <c r="LJN643" s="107"/>
      <c r="LJO643" s="107"/>
      <c r="LJP643" s="107"/>
      <c r="LJQ643" s="107"/>
      <c r="LJR643" s="107"/>
      <c r="LJS643" s="107"/>
      <c r="LJT643" s="107"/>
      <c r="LJU643" s="107"/>
      <c r="LJV643" s="107"/>
      <c r="LJW643" s="107"/>
      <c r="LJX643" s="107"/>
      <c r="LJY643" s="107"/>
      <c r="LJZ643" s="107"/>
      <c r="LKA643" s="107"/>
      <c r="LKB643" s="107"/>
      <c r="LKC643" s="107"/>
      <c r="LKD643" s="107"/>
      <c r="LKE643" s="107"/>
      <c r="LKF643" s="107"/>
      <c r="LKG643" s="107"/>
      <c r="LKH643" s="107"/>
      <c r="LKI643" s="107"/>
      <c r="LKJ643" s="107"/>
      <c r="LKK643" s="107"/>
      <c r="LKL643" s="107"/>
      <c r="LKM643" s="107"/>
      <c r="LKN643" s="107"/>
      <c r="LKO643" s="107"/>
      <c r="LKP643" s="107"/>
      <c r="LKQ643" s="107"/>
      <c r="LKR643" s="107"/>
      <c r="LKS643" s="107"/>
      <c r="LKT643" s="107"/>
      <c r="LKU643" s="107"/>
      <c r="LKV643" s="107"/>
      <c r="LKW643" s="107"/>
      <c r="LKX643" s="107"/>
      <c r="LKY643" s="107"/>
      <c r="LKZ643" s="107"/>
      <c r="LLA643" s="107"/>
      <c r="LLB643" s="107"/>
      <c r="LLC643" s="107"/>
      <c r="LLD643" s="107"/>
      <c r="LLE643" s="107"/>
      <c r="LLF643" s="107"/>
      <c r="LLG643" s="107"/>
      <c r="LLH643" s="107"/>
      <c r="LLI643" s="107"/>
      <c r="LLJ643" s="107"/>
      <c r="LLK643" s="107"/>
      <c r="LLL643" s="107"/>
      <c r="LLM643" s="107"/>
      <c r="LLN643" s="107"/>
      <c r="LLO643" s="107"/>
      <c r="LLP643" s="107"/>
      <c r="LLQ643" s="107"/>
      <c r="LLR643" s="107"/>
      <c r="LLS643" s="107"/>
      <c r="LLT643" s="107"/>
      <c r="LLU643" s="107"/>
      <c r="LLV643" s="107"/>
      <c r="LLW643" s="107"/>
      <c r="LLX643" s="107"/>
      <c r="LLY643" s="107"/>
      <c r="LLZ643" s="107"/>
      <c r="LMA643" s="107"/>
      <c r="LMB643" s="107"/>
      <c r="LMC643" s="107"/>
      <c r="LMD643" s="107"/>
      <c r="LME643" s="107"/>
      <c r="LMF643" s="107"/>
      <c r="LMG643" s="107"/>
      <c r="LMH643" s="107"/>
      <c r="LMI643" s="107"/>
      <c r="LMJ643" s="107"/>
      <c r="LMK643" s="107"/>
      <c r="LML643" s="107"/>
      <c r="LMM643" s="107"/>
      <c r="LMN643" s="107"/>
      <c r="LMO643" s="107"/>
      <c r="LMP643" s="107"/>
      <c r="LMQ643" s="107"/>
      <c r="LMR643" s="107"/>
      <c r="LMS643" s="107"/>
      <c r="LMT643" s="107"/>
      <c r="LMU643" s="107"/>
      <c r="LMV643" s="107"/>
      <c r="LMW643" s="107"/>
      <c r="LMX643" s="107"/>
      <c r="LMY643" s="107"/>
      <c r="LMZ643" s="107"/>
      <c r="LNA643" s="107"/>
      <c r="LNB643" s="107"/>
      <c r="LNC643" s="107"/>
      <c r="LND643" s="107"/>
      <c r="LNE643" s="107"/>
      <c r="LNF643" s="107"/>
      <c r="LNG643" s="107"/>
      <c r="LNH643" s="107"/>
      <c r="LNI643" s="107"/>
      <c r="LNJ643" s="107"/>
      <c r="LNK643" s="107"/>
      <c r="LNL643" s="107"/>
      <c r="LNM643" s="107"/>
      <c r="LNN643" s="107"/>
      <c r="LNO643" s="107"/>
      <c r="LNP643" s="107"/>
      <c r="LNQ643" s="107"/>
      <c r="LNR643" s="107"/>
      <c r="LNS643" s="107"/>
      <c r="LNT643" s="107"/>
      <c r="LNU643" s="107"/>
      <c r="LNV643" s="107"/>
      <c r="LNW643" s="107"/>
      <c r="LNX643" s="107"/>
      <c r="LNY643" s="107"/>
      <c r="LNZ643" s="107"/>
      <c r="LOA643" s="107"/>
      <c r="LOB643" s="107"/>
      <c r="LOC643" s="107"/>
      <c r="LOD643" s="107"/>
      <c r="LOE643" s="107"/>
      <c r="LOF643" s="107"/>
      <c r="LOG643" s="107"/>
      <c r="LOH643" s="107"/>
      <c r="LOI643" s="107"/>
      <c r="LOJ643" s="107"/>
      <c r="LOK643" s="107"/>
      <c r="LOL643" s="107"/>
      <c r="LOM643" s="107"/>
      <c r="LON643" s="107"/>
      <c r="LOO643" s="107"/>
      <c r="LOP643" s="107"/>
      <c r="LOQ643" s="107"/>
      <c r="LOR643" s="107"/>
      <c r="LOS643" s="107"/>
      <c r="LOT643" s="107"/>
      <c r="LOU643" s="107"/>
      <c r="LOV643" s="107"/>
      <c r="LOW643" s="107"/>
      <c r="LOX643" s="107"/>
      <c r="LOY643" s="107"/>
      <c r="LOZ643" s="107"/>
      <c r="LPA643" s="107"/>
      <c r="LPB643" s="107"/>
      <c r="LPC643" s="107"/>
      <c r="LPD643" s="107"/>
      <c r="LPE643" s="107"/>
      <c r="LPF643" s="107"/>
      <c r="LPG643" s="107"/>
      <c r="LPH643" s="107"/>
      <c r="LPI643" s="107"/>
      <c r="LPJ643" s="107"/>
      <c r="LPK643" s="107"/>
      <c r="LPL643" s="107"/>
      <c r="LPM643" s="107"/>
      <c r="LPN643" s="107"/>
      <c r="LPO643" s="107"/>
      <c r="LPP643" s="107"/>
      <c r="LPQ643" s="107"/>
      <c r="LPR643" s="107"/>
      <c r="LPS643" s="107"/>
      <c r="LPT643" s="107"/>
      <c r="LPU643" s="107"/>
      <c r="LPV643" s="107"/>
      <c r="LPW643" s="107"/>
      <c r="LPX643" s="107"/>
      <c r="LPY643" s="107"/>
      <c r="LPZ643" s="107"/>
      <c r="LQA643" s="107"/>
      <c r="LQB643" s="107"/>
      <c r="LQC643" s="107"/>
      <c r="LQD643" s="107"/>
      <c r="LQE643" s="107"/>
      <c r="LQF643" s="107"/>
      <c r="LQG643" s="107"/>
      <c r="LQH643" s="107"/>
      <c r="LQI643" s="107"/>
      <c r="LQJ643" s="107"/>
      <c r="LQK643" s="107"/>
      <c r="LQL643" s="107"/>
      <c r="LQM643" s="107"/>
      <c r="LQN643" s="107"/>
      <c r="LQO643" s="107"/>
      <c r="LQP643" s="107"/>
      <c r="LQQ643" s="107"/>
      <c r="LQR643" s="107"/>
      <c r="LQS643" s="107"/>
      <c r="LQT643" s="107"/>
      <c r="LQU643" s="107"/>
      <c r="LQV643" s="107"/>
      <c r="LQW643" s="107"/>
      <c r="LQX643" s="107"/>
      <c r="LQY643" s="107"/>
      <c r="LQZ643" s="107"/>
      <c r="LRA643" s="107"/>
      <c r="LRB643" s="107"/>
      <c r="LRC643" s="107"/>
      <c r="LRD643" s="107"/>
      <c r="LRE643" s="107"/>
      <c r="LRF643" s="107"/>
      <c r="LRG643" s="107"/>
      <c r="LRH643" s="107"/>
      <c r="LRI643" s="107"/>
      <c r="LRJ643" s="107"/>
      <c r="LRK643" s="107"/>
      <c r="LRL643" s="107"/>
      <c r="LRM643" s="107"/>
      <c r="LRN643" s="107"/>
      <c r="LRO643" s="107"/>
      <c r="LRP643" s="107"/>
      <c r="LRQ643" s="107"/>
      <c r="LRR643" s="107"/>
      <c r="LRS643" s="107"/>
      <c r="LRT643" s="107"/>
      <c r="LRU643" s="107"/>
      <c r="LRV643" s="107"/>
      <c r="LRW643" s="107"/>
      <c r="LRX643" s="107"/>
      <c r="LRY643" s="107"/>
      <c r="LRZ643" s="107"/>
      <c r="LSA643" s="107"/>
      <c r="LSB643" s="107"/>
      <c r="LSC643" s="107"/>
      <c r="LSD643" s="107"/>
      <c r="LSE643" s="107"/>
      <c r="LSF643" s="107"/>
      <c r="LSG643" s="107"/>
      <c r="LSH643" s="107"/>
      <c r="LSI643" s="107"/>
      <c r="LSJ643" s="107"/>
      <c r="LSK643" s="107"/>
      <c r="LSL643" s="107"/>
      <c r="LSM643" s="107"/>
      <c r="LSN643" s="107"/>
      <c r="LSO643" s="107"/>
      <c r="LSP643" s="107"/>
      <c r="LSQ643" s="107"/>
      <c r="LSR643" s="107"/>
      <c r="LSS643" s="107"/>
      <c r="LST643" s="107"/>
      <c r="LSU643" s="107"/>
      <c r="LSV643" s="107"/>
      <c r="LSW643" s="107"/>
      <c r="LSX643" s="107"/>
      <c r="LSY643" s="107"/>
      <c r="LSZ643" s="107"/>
      <c r="LTA643" s="107"/>
      <c r="LTB643" s="107"/>
      <c r="LTC643" s="107"/>
      <c r="LTD643" s="107"/>
      <c r="LTE643" s="107"/>
      <c r="LTF643" s="107"/>
      <c r="LTG643" s="107"/>
      <c r="LTH643" s="107"/>
      <c r="LTI643" s="107"/>
      <c r="LTJ643" s="107"/>
      <c r="LTK643" s="107"/>
      <c r="LTL643" s="107"/>
      <c r="LTM643" s="107"/>
      <c r="LTN643" s="107"/>
      <c r="LTO643" s="107"/>
      <c r="LTP643" s="107"/>
      <c r="LTQ643" s="107"/>
      <c r="LTR643" s="107"/>
      <c r="LTS643" s="107"/>
      <c r="LTT643" s="107"/>
      <c r="LTU643" s="107"/>
      <c r="LTV643" s="107"/>
      <c r="LTW643" s="107"/>
      <c r="LTX643" s="107"/>
      <c r="LTY643" s="107"/>
      <c r="LTZ643" s="107"/>
      <c r="LUA643" s="107"/>
      <c r="LUB643" s="107"/>
      <c r="LUC643" s="107"/>
      <c r="LUD643" s="107"/>
      <c r="LUE643" s="107"/>
      <c r="LUF643" s="107"/>
      <c r="LUG643" s="107"/>
      <c r="LUH643" s="107"/>
      <c r="LUI643" s="107"/>
      <c r="LUJ643" s="107"/>
      <c r="LUK643" s="107"/>
      <c r="LUL643" s="107"/>
      <c r="LUM643" s="107"/>
      <c r="LUN643" s="107"/>
      <c r="LUO643" s="107"/>
      <c r="LUP643" s="107"/>
      <c r="LUQ643" s="107"/>
      <c r="LUR643" s="107"/>
      <c r="LUS643" s="107"/>
      <c r="LUT643" s="107"/>
      <c r="LUU643" s="107"/>
      <c r="LUV643" s="107"/>
      <c r="LUW643" s="107"/>
      <c r="LUX643" s="107"/>
      <c r="LUY643" s="107"/>
      <c r="LUZ643" s="107"/>
      <c r="LVA643" s="107"/>
      <c r="LVB643" s="107"/>
      <c r="LVC643" s="107"/>
      <c r="LVD643" s="107"/>
      <c r="LVE643" s="107"/>
      <c r="LVF643" s="107"/>
      <c r="LVG643" s="107"/>
      <c r="LVH643" s="107"/>
      <c r="LVI643" s="107"/>
      <c r="LVJ643" s="107"/>
      <c r="LVK643" s="107"/>
      <c r="LVL643" s="107"/>
      <c r="LVM643" s="107"/>
      <c r="LVN643" s="107"/>
      <c r="LVO643" s="107"/>
      <c r="LVP643" s="107"/>
      <c r="LVQ643" s="107"/>
      <c r="LVR643" s="107"/>
      <c r="LVS643" s="107"/>
      <c r="LVT643" s="107"/>
      <c r="LVU643" s="107"/>
      <c r="LVV643" s="107"/>
      <c r="LVW643" s="107"/>
      <c r="LVX643" s="107"/>
      <c r="LVY643" s="107"/>
      <c r="LVZ643" s="107"/>
      <c r="LWA643" s="107"/>
      <c r="LWB643" s="107"/>
      <c r="LWC643" s="107"/>
      <c r="LWD643" s="107"/>
      <c r="LWE643" s="107"/>
      <c r="LWF643" s="107"/>
      <c r="LWG643" s="107"/>
      <c r="LWH643" s="107"/>
      <c r="LWI643" s="107"/>
      <c r="LWJ643" s="107"/>
      <c r="LWK643" s="107"/>
      <c r="LWL643" s="107"/>
      <c r="LWM643" s="107"/>
      <c r="LWN643" s="107"/>
      <c r="LWO643" s="107"/>
      <c r="LWP643" s="107"/>
      <c r="LWQ643" s="107"/>
      <c r="LWR643" s="107"/>
      <c r="LWS643" s="107"/>
      <c r="LWT643" s="107"/>
      <c r="LWU643" s="107"/>
      <c r="LWV643" s="107"/>
      <c r="LWW643" s="107"/>
      <c r="LWX643" s="107"/>
      <c r="LWY643" s="107"/>
      <c r="LWZ643" s="107"/>
      <c r="LXA643" s="107"/>
      <c r="LXB643" s="107"/>
      <c r="LXC643" s="107"/>
      <c r="LXD643" s="107"/>
      <c r="LXE643" s="107"/>
      <c r="LXF643" s="107"/>
      <c r="LXG643" s="107"/>
      <c r="LXH643" s="107"/>
      <c r="LXI643" s="107"/>
      <c r="LXJ643" s="107"/>
      <c r="LXK643" s="107"/>
      <c r="LXL643" s="107"/>
      <c r="LXM643" s="107"/>
      <c r="LXN643" s="107"/>
      <c r="LXO643" s="107"/>
      <c r="LXP643" s="107"/>
      <c r="LXQ643" s="107"/>
      <c r="LXR643" s="107"/>
      <c r="LXS643" s="107"/>
      <c r="LXT643" s="107"/>
      <c r="LXU643" s="107"/>
      <c r="LXV643" s="107"/>
      <c r="LXW643" s="107"/>
      <c r="LXX643" s="107"/>
      <c r="LXY643" s="107"/>
      <c r="LXZ643" s="107"/>
      <c r="LYA643" s="107"/>
      <c r="LYB643" s="107"/>
      <c r="LYC643" s="107"/>
      <c r="LYD643" s="107"/>
      <c r="LYE643" s="107"/>
      <c r="LYF643" s="107"/>
      <c r="LYG643" s="107"/>
      <c r="LYH643" s="107"/>
      <c r="LYI643" s="107"/>
      <c r="LYJ643" s="107"/>
      <c r="LYK643" s="107"/>
      <c r="LYL643" s="107"/>
      <c r="LYM643" s="107"/>
      <c r="LYN643" s="107"/>
      <c r="LYO643" s="107"/>
      <c r="LYP643" s="107"/>
      <c r="LYQ643" s="107"/>
      <c r="LYR643" s="107"/>
      <c r="LYS643" s="107"/>
      <c r="LYT643" s="107"/>
      <c r="LYU643" s="107"/>
      <c r="LYV643" s="107"/>
      <c r="LYW643" s="107"/>
      <c r="LYX643" s="107"/>
      <c r="LYY643" s="107"/>
      <c r="LYZ643" s="107"/>
      <c r="LZA643" s="107"/>
      <c r="LZB643" s="107"/>
      <c r="LZC643" s="107"/>
      <c r="LZD643" s="107"/>
      <c r="LZE643" s="107"/>
      <c r="LZF643" s="107"/>
      <c r="LZG643" s="107"/>
      <c r="LZH643" s="107"/>
      <c r="LZI643" s="107"/>
      <c r="LZJ643" s="107"/>
      <c r="LZK643" s="107"/>
      <c r="LZL643" s="107"/>
      <c r="LZM643" s="107"/>
      <c r="LZN643" s="107"/>
      <c r="LZO643" s="107"/>
      <c r="LZP643" s="107"/>
      <c r="LZQ643" s="107"/>
      <c r="LZR643" s="107"/>
      <c r="LZS643" s="107"/>
      <c r="LZT643" s="107"/>
      <c r="LZU643" s="107"/>
      <c r="LZV643" s="107"/>
      <c r="LZW643" s="107"/>
      <c r="LZX643" s="107"/>
      <c r="LZY643" s="107"/>
      <c r="LZZ643" s="107"/>
      <c r="MAA643" s="107"/>
      <c r="MAB643" s="107"/>
      <c r="MAC643" s="107"/>
      <c r="MAD643" s="107"/>
      <c r="MAE643" s="107"/>
      <c r="MAF643" s="107"/>
      <c r="MAG643" s="107"/>
      <c r="MAH643" s="107"/>
      <c r="MAI643" s="107"/>
      <c r="MAJ643" s="107"/>
      <c r="MAK643" s="107"/>
      <c r="MAL643" s="107"/>
      <c r="MAM643" s="107"/>
      <c r="MAN643" s="107"/>
      <c r="MAO643" s="107"/>
      <c r="MAP643" s="107"/>
      <c r="MAQ643" s="107"/>
      <c r="MAR643" s="107"/>
      <c r="MAS643" s="107"/>
      <c r="MAT643" s="107"/>
      <c r="MAU643" s="107"/>
      <c r="MAV643" s="107"/>
      <c r="MAW643" s="107"/>
      <c r="MAX643" s="107"/>
      <c r="MAY643" s="107"/>
      <c r="MAZ643" s="107"/>
      <c r="MBA643" s="107"/>
      <c r="MBB643" s="107"/>
      <c r="MBC643" s="107"/>
      <c r="MBD643" s="107"/>
      <c r="MBE643" s="107"/>
      <c r="MBF643" s="107"/>
      <c r="MBG643" s="107"/>
      <c r="MBH643" s="107"/>
      <c r="MBI643" s="107"/>
      <c r="MBJ643" s="107"/>
      <c r="MBK643" s="107"/>
      <c r="MBL643" s="107"/>
      <c r="MBM643" s="107"/>
      <c r="MBN643" s="107"/>
      <c r="MBO643" s="107"/>
      <c r="MBP643" s="107"/>
      <c r="MBQ643" s="107"/>
      <c r="MBR643" s="107"/>
      <c r="MBS643" s="107"/>
      <c r="MBT643" s="107"/>
      <c r="MBU643" s="107"/>
      <c r="MBV643" s="107"/>
      <c r="MBW643" s="107"/>
      <c r="MBX643" s="107"/>
      <c r="MBY643" s="107"/>
      <c r="MBZ643" s="107"/>
      <c r="MCA643" s="107"/>
      <c r="MCB643" s="107"/>
      <c r="MCC643" s="107"/>
      <c r="MCD643" s="107"/>
      <c r="MCE643" s="107"/>
      <c r="MCF643" s="107"/>
      <c r="MCG643" s="107"/>
      <c r="MCH643" s="107"/>
      <c r="MCI643" s="107"/>
      <c r="MCJ643" s="107"/>
      <c r="MCK643" s="107"/>
      <c r="MCL643" s="107"/>
      <c r="MCM643" s="107"/>
      <c r="MCN643" s="107"/>
      <c r="MCO643" s="107"/>
      <c r="MCP643" s="107"/>
      <c r="MCQ643" s="107"/>
      <c r="MCR643" s="107"/>
      <c r="MCS643" s="107"/>
      <c r="MCT643" s="107"/>
      <c r="MCU643" s="107"/>
      <c r="MCV643" s="107"/>
      <c r="MCW643" s="107"/>
      <c r="MCX643" s="107"/>
      <c r="MCY643" s="107"/>
      <c r="MCZ643" s="107"/>
      <c r="MDA643" s="107"/>
      <c r="MDB643" s="107"/>
      <c r="MDC643" s="107"/>
      <c r="MDD643" s="107"/>
      <c r="MDE643" s="107"/>
      <c r="MDF643" s="107"/>
      <c r="MDG643" s="107"/>
      <c r="MDH643" s="107"/>
      <c r="MDI643" s="107"/>
      <c r="MDJ643" s="107"/>
      <c r="MDK643" s="107"/>
      <c r="MDL643" s="107"/>
      <c r="MDM643" s="107"/>
      <c r="MDN643" s="107"/>
      <c r="MDO643" s="107"/>
      <c r="MDP643" s="107"/>
      <c r="MDQ643" s="107"/>
      <c r="MDR643" s="107"/>
      <c r="MDS643" s="107"/>
      <c r="MDT643" s="107"/>
      <c r="MDU643" s="107"/>
      <c r="MDV643" s="107"/>
      <c r="MDW643" s="107"/>
      <c r="MDX643" s="107"/>
      <c r="MDY643" s="107"/>
      <c r="MDZ643" s="107"/>
      <c r="MEA643" s="107"/>
      <c r="MEB643" s="107"/>
      <c r="MEC643" s="107"/>
      <c r="MED643" s="107"/>
      <c r="MEE643" s="107"/>
      <c r="MEF643" s="107"/>
      <c r="MEG643" s="107"/>
      <c r="MEH643" s="107"/>
      <c r="MEI643" s="107"/>
      <c r="MEJ643" s="107"/>
      <c r="MEK643" s="107"/>
      <c r="MEL643" s="107"/>
      <c r="MEM643" s="107"/>
      <c r="MEN643" s="107"/>
      <c r="MEO643" s="107"/>
      <c r="MEP643" s="107"/>
      <c r="MEQ643" s="107"/>
      <c r="MER643" s="107"/>
      <c r="MES643" s="107"/>
      <c r="MET643" s="107"/>
      <c r="MEU643" s="107"/>
      <c r="MEV643" s="107"/>
      <c r="MEW643" s="107"/>
      <c r="MEX643" s="107"/>
      <c r="MEY643" s="107"/>
      <c r="MEZ643" s="107"/>
      <c r="MFA643" s="107"/>
      <c r="MFB643" s="107"/>
      <c r="MFC643" s="107"/>
      <c r="MFD643" s="107"/>
      <c r="MFE643" s="107"/>
      <c r="MFF643" s="107"/>
      <c r="MFG643" s="107"/>
      <c r="MFH643" s="107"/>
      <c r="MFI643" s="107"/>
      <c r="MFJ643" s="107"/>
      <c r="MFK643" s="107"/>
      <c r="MFL643" s="107"/>
      <c r="MFM643" s="107"/>
      <c r="MFN643" s="107"/>
      <c r="MFO643" s="107"/>
      <c r="MFP643" s="107"/>
      <c r="MFQ643" s="107"/>
      <c r="MFR643" s="107"/>
      <c r="MFS643" s="107"/>
      <c r="MFT643" s="107"/>
      <c r="MFU643" s="107"/>
      <c r="MFV643" s="107"/>
      <c r="MFW643" s="107"/>
      <c r="MFX643" s="107"/>
      <c r="MFY643" s="107"/>
      <c r="MFZ643" s="107"/>
      <c r="MGA643" s="107"/>
      <c r="MGB643" s="107"/>
      <c r="MGC643" s="107"/>
      <c r="MGD643" s="107"/>
      <c r="MGE643" s="107"/>
      <c r="MGF643" s="107"/>
      <c r="MGG643" s="107"/>
      <c r="MGH643" s="107"/>
      <c r="MGI643" s="107"/>
      <c r="MGJ643" s="107"/>
      <c r="MGK643" s="107"/>
      <c r="MGL643" s="107"/>
      <c r="MGM643" s="107"/>
      <c r="MGN643" s="107"/>
      <c r="MGO643" s="107"/>
      <c r="MGP643" s="107"/>
      <c r="MGQ643" s="107"/>
      <c r="MGR643" s="107"/>
      <c r="MGS643" s="107"/>
      <c r="MGT643" s="107"/>
      <c r="MGU643" s="107"/>
      <c r="MGV643" s="107"/>
      <c r="MGW643" s="107"/>
      <c r="MGX643" s="107"/>
      <c r="MGY643" s="107"/>
      <c r="MGZ643" s="107"/>
      <c r="MHA643" s="107"/>
      <c r="MHB643" s="107"/>
      <c r="MHC643" s="107"/>
      <c r="MHD643" s="107"/>
      <c r="MHE643" s="107"/>
      <c r="MHF643" s="107"/>
      <c r="MHG643" s="107"/>
      <c r="MHH643" s="107"/>
      <c r="MHI643" s="107"/>
      <c r="MHJ643" s="107"/>
      <c r="MHK643" s="107"/>
      <c r="MHL643" s="107"/>
      <c r="MHM643" s="107"/>
      <c r="MHN643" s="107"/>
      <c r="MHO643" s="107"/>
      <c r="MHP643" s="107"/>
      <c r="MHQ643" s="107"/>
      <c r="MHR643" s="107"/>
      <c r="MHS643" s="107"/>
      <c r="MHT643" s="107"/>
      <c r="MHU643" s="107"/>
      <c r="MHV643" s="107"/>
      <c r="MHW643" s="107"/>
      <c r="MHX643" s="107"/>
      <c r="MHY643" s="107"/>
      <c r="MHZ643" s="107"/>
      <c r="MIA643" s="107"/>
      <c r="MIB643" s="107"/>
      <c r="MIC643" s="107"/>
      <c r="MID643" s="107"/>
      <c r="MIE643" s="107"/>
      <c r="MIF643" s="107"/>
      <c r="MIG643" s="107"/>
      <c r="MIH643" s="107"/>
      <c r="MII643" s="107"/>
      <c r="MIJ643" s="107"/>
      <c r="MIK643" s="107"/>
      <c r="MIL643" s="107"/>
      <c r="MIM643" s="107"/>
      <c r="MIN643" s="107"/>
      <c r="MIO643" s="107"/>
      <c r="MIP643" s="107"/>
      <c r="MIQ643" s="107"/>
      <c r="MIR643" s="107"/>
      <c r="MIS643" s="107"/>
      <c r="MIT643" s="107"/>
      <c r="MIU643" s="107"/>
      <c r="MIV643" s="107"/>
      <c r="MIW643" s="107"/>
      <c r="MIX643" s="107"/>
      <c r="MIY643" s="107"/>
      <c r="MIZ643" s="107"/>
      <c r="MJA643" s="107"/>
      <c r="MJB643" s="107"/>
      <c r="MJC643" s="107"/>
      <c r="MJD643" s="107"/>
      <c r="MJE643" s="107"/>
      <c r="MJF643" s="107"/>
      <c r="MJG643" s="107"/>
      <c r="MJH643" s="107"/>
      <c r="MJI643" s="107"/>
      <c r="MJJ643" s="107"/>
      <c r="MJK643" s="107"/>
      <c r="MJL643" s="107"/>
      <c r="MJM643" s="107"/>
      <c r="MJN643" s="107"/>
      <c r="MJO643" s="107"/>
      <c r="MJP643" s="107"/>
      <c r="MJQ643" s="107"/>
      <c r="MJR643" s="107"/>
      <c r="MJS643" s="107"/>
      <c r="MJT643" s="107"/>
      <c r="MJU643" s="107"/>
      <c r="MJV643" s="107"/>
      <c r="MJW643" s="107"/>
      <c r="MJX643" s="107"/>
      <c r="MJY643" s="107"/>
      <c r="MJZ643" s="107"/>
      <c r="MKA643" s="107"/>
      <c r="MKB643" s="107"/>
      <c r="MKC643" s="107"/>
      <c r="MKD643" s="107"/>
      <c r="MKE643" s="107"/>
      <c r="MKF643" s="107"/>
      <c r="MKG643" s="107"/>
      <c r="MKH643" s="107"/>
      <c r="MKI643" s="107"/>
      <c r="MKJ643" s="107"/>
      <c r="MKK643" s="107"/>
      <c r="MKL643" s="107"/>
      <c r="MKM643" s="107"/>
      <c r="MKN643" s="107"/>
      <c r="MKO643" s="107"/>
      <c r="MKP643" s="107"/>
      <c r="MKQ643" s="107"/>
      <c r="MKR643" s="107"/>
      <c r="MKS643" s="107"/>
      <c r="MKT643" s="107"/>
      <c r="MKU643" s="107"/>
      <c r="MKV643" s="107"/>
      <c r="MKW643" s="107"/>
      <c r="MKX643" s="107"/>
      <c r="MKY643" s="107"/>
      <c r="MKZ643" s="107"/>
      <c r="MLA643" s="107"/>
      <c r="MLB643" s="107"/>
      <c r="MLC643" s="107"/>
      <c r="MLD643" s="107"/>
      <c r="MLE643" s="107"/>
      <c r="MLF643" s="107"/>
      <c r="MLG643" s="107"/>
      <c r="MLH643" s="107"/>
      <c r="MLI643" s="107"/>
      <c r="MLJ643" s="107"/>
      <c r="MLK643" s="107"/>
      <c r="MLL643" s="107"/>
      <c r="MLM643" s="107"/>
      <c r="MLN643" s="107"/>
      <c r="MLO643" s="107"/>
      <c r="MLP643" s="107"/>
      <c r="MLQ643" s="107"/>
      <c r="MLR643" s="107"/>
      <c r="MLS643" s="107"/>
      <c r="MLT643" s="107"/>
      <c r="MLU643" s="107"/>
      <c r="MLV643" s="107"/>
      <c r="MLW643" s="107"/>
      <c r="MLX643" s="107"/>
      <c r="MLY643" s="107"/>
      <c r="MLZ643" s="107"/>
      <c r="MMA643" s="107"/>
      <c r="MMB643" s="107"/>
      <c r="MMC643" s="107"/>
      <c r="MMD643" s="107"/>
      <c r="MME643" s="107"/>
      <c r="MMF643" s="107"/>
      <c r="MMG643" s="107"/>
      <c r="MMH643" s="107"/>
      <c r="MMI643" s="107"/>
      <c r="MMJ643" s="107"/>
      <c r="MMK643" s="107"/>
      <c r="MML643" s="107"/>
      <c r="MMM643" s="107"/>
      <c r="MMN643" s="107"/>
      <c r="MMO643" s="107"/>
      <c r="MMP643" s="107"/>
      <c r="MMQ643" s="107"/>
      <c r="MMR643" s="107"/>
      <c r="MMS643" s="107"/>
      <c r="MMT643" s="107"/>
      <c r="MMU643" s="107"/>
      <c r="MMV643" s="107"/>
      <c r="MMW643" s="107"/>
      <c r="MMX643" s="107"/>
      <c r="MMY643" s="107"/>
      <c r="MMZ643" s="107"/>
      <c r="MNA643" s="107"/>
      <c r="MNB643" s="107"/>
      <c r="MNC643" s="107"/>
      <c r="MND643" s="107"/>
      <c r="MNE643" s="107"/>
      <c r="MNF643" s="107"/>
      <c r="MNG643" s="107"/>
      <c r="MNH643" s="107"/>
      <c r="MNI643" s="107"/>
      <c r="MNJ643" s="107"/>
      <c r="MNK643" s="107"/>
      <c r="MNL643" s="107"/>
      <c r="MNM643" s="107"/>
      <c r="MNN643" s="107"/>
      <c r="MNO643" s="107"/>
      <c r="MNP643" s="107"/>
      <c r="MNQ643" s="107"/>
      <c r="MNR643" s="107"/>
      <c r="MNS643" s="107"/>
      <c r="MNT643" s="107"/>
      <c r="MNU643" s="107"/>
      <c r="MNV643" s="107"/>
      <c r="MNW643" s="107"/>
      <c r="MNX643" s="107"/>
      <c r="MNY643" s="107"/>
      <c r="MNZ643" s="107"/>
      <c r="MOA643" s="107"/>
      <c r="MOB643" s="107"/>
      <c r="MOC643" s="107"/>
      <c r="MOD643" s="107"/>
      <c r="MOE643" s="107"/>
      <c r="MOF643" s="107"/>
      <c r="MOG643" s="107"/>
      <c r="MOH643" s="107"/>
      <c r="MOI643" s="107"/>
      <c r="MOJ643" s="107"/>
      <c r="MOK643" s="107"/>
      <c r="MOL643" s="107"/>
      <c r="MOM643" s="107"/>
      <c r="MON643" s="107"/>
      <c r="MOO643" s="107"/>
      <c r="MOP643" s="107"/>
      <c r="MOQ643" s="107"/>
      <c r="MOR643" s="107"/>
      <c r="MOS643" s="107"/>
      <c r="MOT643" s="107"/>
      <c r="MOU643" s="107"/>
      <c r="MOV643" s="107"/>
      <c r="MOW643" s="107"/>
      <c r="MOX643" s="107"/>
      <c r="MOY643" s="107"/>
      <c r="MOZ643" s="107"/>
      <c r="MPA643" s="107"/>
      <c r="MPB643" s="107"/>
      <c r="MPC643" s="107"/>
      <c r="MPD643" s="107"/>
      <c r="MPE643" s="107"/>
      <c r="MPF643" s="107"/>
      <c r="MPG643" s="107"/>
      <c r="MPH643" s="107"/>
      <c r="MPI643" s="107"/>
      <c r="MPJ643" s="107"/>
      <c r="MPK643" s="107"/>
      <c r="MPL643" s="107"/>
      <c r="MPM643" s="107"/>
      <c r="MPN643" s="107"/>
      <c r="MPO643" s="107"/>
      <c r="MPP643" s="107"/>
      <c r="MPQ643" s="107"/>
      <c r="MPR643" s="107"/>
      <c r="MPS643" s="107"/>
      <c r="MPT643" s="107"/>
      <c r="MPU643" s="107"/>
      <c r="MPV643" s="107"/>
      <c r="MPW643" s="107"/>
      <c r="MPX643" s="107"/>
      <c r="MPY643" s="107"/>
      <c r="MPZ643" s="107"/>
      <c r="MQA643" s="107"/>
      <c r="MQB643" s="107"/>
      <c r="MQC643" s="107"/>
      <c r="MQD643" s="107"/>
      <c r="MQE643" s="107"/>
      <c r="MQF643" s="107"/>
      <c r="MQG643" s="107"/>
      <c r="MQH643" s="107"/>
      <c r="MQI643" s="107"/>
      <c r="MQJ643" s="107"/>
      <c r="MQK643" s="107"/>
      <c r="MQL643" s="107"/>
      <c r="MQM643" s="107"/>
      <c r="MQN643" s="107"/>
      <c r="MQO643" s="107"/>
      <c r="MQP643" s="107"/>
      <c r="MQQ643" s="107"/>
      <c r="MQR643" s="107"/>
      <c r="MQS643" s="107"/>
      <c r="MQT643" s="107"/>
      <c r="MQU643" s="107"/>
      <c r="MQV643" s="107"/>
      <c r="MQW643" s="107"/>
      <c r="MQX643" s="107"/>
      <c r="MQY643" s="107"/>
      <c r="MQZ643" s="107"/>
      <c r="MRA643" s="107"/>
      <c r="MRB643" s="107"/>
      <c r="MRC643" s="107"/>
      <c r="MRD643" s="107"/>
      <c r="MRE643" s="107"/>
      <c r="MRF643" s="107"/>
      <c r="MRG643" s="107"/>
      <c r="MRH643" s="107"/>
      <c r="MRI643" s="107"/>
      <c r="MRJ643" s="107"/>
      <c r="MRK643" s="107"/>
      <c r="MRL643" s="107"/>
      <c r="MRM643" s="107"/>
      <c r="MRN643" s="107"/>
      <c r="MRO643" s="107"/>
      <c r="MRP643" s="107"/>
      <c r="MRQ643" s="107"/>
      <c r="MRR643" s="107"/>
      <c r="MRS643" s="107"/>
      <c r="MRT643" s="107"/>
      <c r="MRU643" s="107"/>
      <c r="MRV643" s="107"/>
      <c r="MRW643" s="107"/>
      <c r="MRX643" s="107"/>
      <c r="MRY643" s="107"/>
      <c r="MRZ643" s="107"/>
      <c r="MSA643" s="107"/>
      <c r="MSB643" s="107"/>
      <c r="MSC643" s="107"/>
      <c r="MSD643" s="107"/>
      <c r="MSE643" s="107"/>
      <c r="MSF643" s="107"/>
      <c r="MSG643" s="107"/>
      <c r="MSH643" s="107"/>
      <c r="MSI643" s="107"/>
      <c r="MSJ643" s="107"/>
      <c r="MSK643" s="107"/>
      <c r="MSL643" s="107"/>
      <c r="MSM643" s="107"/>
      <c r="MSN643" s="107"/>
      <c r="MSO643" s="107"/>
      <c r="MSP643" s="107"/>
      <c r="MSQ643" s="107"/>
      <c r="MSR643" s="107"/>
      <c r="MSS643" s="107"/>
      <c r="MST643" s="107"/>
      <c r="MSU643" s="107"/>
      <c r="MSV643" s="107"/>
      <c r="MSW643" s="107"/>
      <c r="MSX643" s="107"/>
      <c r="MSY643" s="107"/>
      <c r="MSZ643" s="107"/>
      <c r="MTA643" s="107"/>
      <c r="MTB643" s="107"/>
      <c r="MTC643" s="107"/>
      <c r="MTD643" s="107"/>
      <c r="MTE643" s="107"/>
      <c r="MTF643" s="107"/>
      <c r="MTG643" s="107"/>
      <c r="MTH643" s="107"/>
      <c r="MTI643" s="107"/>
      <c r="MTJ643" s="107"/>
      <c r="MTK643" s="107"/>
      <c r="MTL643" s="107"/>
      <c r="MTM643" s="107"/>
      <c r="MTN643" s="107"/>
      <c r="MTO643" s="107"/>
      <c r="MTP643" s="107"/>
      <c r="MTQ643" s="107"/>
      <c r="MTR643" s="107"/>
      <c r="MTS643" s="107"/>
      <c r="MTT643" s="107"/>
      <c r="MTU643" s="107"/>
      <c r="MTV643" s="107"/>
      <c r="MTW643" s="107"/>
      <c r="MTX643" s="107"/>
      <c r="MTY643" s="107"/>
      <c r="MTZ643" s="107"/>
      <c r="MUA643" s="107"/>
      <c r="MUB643" s="107"/>
      <c r="MUC643" s="107"/>
      <c r="MUD643" s="107"/>
      <c r="MUE643" s="107"/>
      <c r="MUF643" s="107"/>
      <c r="MUG643" s="107"/>
      <c r="MUH643" s="107"/>
      <c r="MUI643" s="107"/>
      <c r="MUJ643" s="107"/>
      <c r="MUK643" s="107"/>
      <c r="MUL643" s="107"/>
      <c r="MUM643" s="107"/>
      <c r="MUN643" s="107"/>
      <c r="MUO643" s="107"/>
      <c r="MUP643" s="107"/>
      <c r="MUQ643" s="107"/>
      <c r="MUR643" s="107"/>
      <c r="MUS643" s="107"/>
      <c r="MUT643" s="107"/>
      <c r="MUU643" s="107"/>
      <c r="MUV643" s="107"/>
      <c r="MUW643" s="107"/>
      <c r="MUX643" s="107"/>
      <c r="MUY643" s="107"/>
      <c r="MUZ643" s="107"/>
      <c r="MVA643" s="107"/>
      <c r="MVB643" s="107"/>
      <c r="MVC643" s="107"/>
      <c r="MVD643" s="107"/>
      <c r="MVE643" s="107"/>
      <c r="MVF643" s="107"/>
      <c r="MVG643" s="107"/>
      <c r="MVH643" s="107"/>
      <c r="MVI643" s="107"/>
      <c r="MVJ643" s="107"/>
      <c r="MVK643" s="107"/>
      <c r="MVL643" s="107"/>
      <c r="MVM643" s="107"/>
      <c r="MVN643" s="107"/>
      <c r="MVO643" s="107"/>
      <c r="MVP643" s="107"/>
      <c r="MVQ643" s="107"/>
      <c r="MVR643" s="107"/>
      <c r="MVS643" s="107"/>
      <c r="MVT643" s="107"/>
      <c r="MVU643" s="107"/>
      <c r="MVV643" s="107"/>
      <c r="MVW643" s="107"/>
      <c r="MVX643" s="107"/>
      <c r="MVY643" s="107"/>
      <c r="MVZ643" s="107"/>
      <c r="MWA643" s="107"/>
      <c r="MWB643" s="107"/>
      <c r="MWC643" s="107"/>
      <c r="MWD643" s="107"/>
      <c r="MWE643" s="107"/>
      <c r="MWF643" s="107"/>
      <c r="MWG643" s="107"/>
      <c r="MWH643" s="107"/>
      <c r="MWI643" s="107"/>
      <c r="MWJ643" s="107"/>
      <c r="MWK643" s="107"/>
      <c r="MWL643" s="107"/>
      <c r="MWM643" s="107"/>
      <c r="MWN643" s="107"/>
      <c r="MWO643" s="107"/>
      <c r="MWP643" s="107"/>
      <c r="MWQ643" s="107"/>
      <c r="MWR643" s="107"/>
      <c r="MWS643" s="107"/>
      <c r="MWT643" s="107"/>
      <c r="MWU643" s="107"/>
      <c r="MWV643" s="107"/>
      <c r="MWW643" s="107"/>
      <c r="MWX643" s="107"/>
      <c r="MWY643" s="107"/>
      <c r="MWZ643" s="107"/>
      <c r="MXA643" s="107"/>
      <c r="MXB643" s="107"/>
      <c r="MXC643" s="107"/>
      <c r="MXD643" s="107"/>
      <c r="MXE643" s="107"/>
      <c r="MXF643" s="107"/>
      <c r="MXG643" s="107"/>
      <c r="MXH643" s="107"/>
      <c r="MXI643" s="107"/>
      <c r="MXJ643" s="107"/>
      <c r="MXK643" s="107"/>
      <c r="MXL643" s="107"/>
      <c r="MXM643" s="107"/>
      <c r="MXN643" s="107"/>
      <c r="MXO643" s="107"/>
      <c r="MXP643" s="107"/>
      <c r="MXQ643" s="107"/>
      <c r="MXR643" s="107"/>
      <c r="MXS643" s="107"/>
      <c r="MXT643" s="107"/>
      <c r="MXU643" s="107"/>
      <c r="MXV643" s="107"/>
      <c r="MXW643" s="107"/>
      <c r="MXX643" s="107"/>
      <c r="MXY643" s="107"/>
      <c r="MXZ643" s="107"/>
      <c r="MYA643" s="107"/>
      <c r="MYB643" s="107"/>
      <c r="MYC643" s="107"/>
      <c r="MYD643" s="107"/>
      <c r="MYE643" s="107"/>
      <c r="MYF643" s="107"/>
      <c r="MYG643" s="107"/>
      <c r="MYH643" s="107"/>
      <c r="MYI643" s="107"/>
      <c r="MYJ643" s="107"/>
      <c r="MYK643" s="107"/>
      <c r="MYL643" s="107"/>
      <c r="MYM643" s="107"/>
      <c r="MYN643" s="107"/>
      <c r="MYO643" s="107"/>
      <c r="MYP643" s="107"/>
      <c r="MYQ643" s="107"/>
      <c r="MYR643" s="107"/>
      <c r="MYS643" s="107"/>
      <c r="MYT643" s="107"/>
      <c r="MYU643" s="107"/>
      <c r="MYV643" s="107"/>
      <c r="MYW643" s="107"/>
      <c r="MYX643" s="107"/>
      <c r="MYY643" s="107"/>
      <c r="MYZ643" s="107"/>
      <c r="MZA643" s="107"/>
      <c r="MZB643" s="107"/>
      <c r="MZC643" s="107"/>
      <c r="MZD643" s="107"/>
      <c r="MZE643" s="107"/>
      <c r="MZF643" s="107"/>
      <c r="MZG643" s="107"/>
      <c r="MZH643" s="107"/>
      <c r="MZI643" s="107"/>
      <c r="MZJ643" s="107"/>
      <c r="MZK643" s="107"/>
      <c r="MZL643" s="107"/>
      <c r="MZM643" s="107"/>
      <c r="MZN643" s="107"/>
      <c r="MZO643" s="107"/>
      <c r="MZP643" s="107"/>
      <c r="MZQ643" s="107"/>
      <c r="MZR643" s="107"/>
      <c r="MZS643" s="107"/>
      <c r="MZT643" s="107"/>
      <c r="MZU643" s="107"/>
      <c r="MZV643" s="107"/>
      <c r="MZW643" s="107"/>
      <c r="MZX643" s="107"/>
      <c r="MZY643" s="107"/>
      <c r="MZZ643" s="107"/>
      <c r="NAA643" s="107"/>
      <c r="NAB643" s="107"/>
      <c r="NAC643" s="107"/>
      <c r="NAD643" s="107"/>
      <c r="NAE643" s="107"/>
      <c r="NAF643" s="107"/>
      <c r="NAG643" s="107"/>
      <c r="NAH643" s="107"/>
      <c r="NAI643" s="107"/>
      <c r="NAJ643" s="107"/>
      <c r="NAK643" s="107"/>
      <c r="NAL643" s="107"/>
      <c r="NAM643" s="107"/>
      <c r="NAN643" s="107"/>
      <c r="NAO643" s="107"/>
      <c r="NAP643" s="107"/>
      <c r="NAQ643" s="107"/>
      <c r="NAR643" s="107"/>
      <c r="NAS643" s="107"/>
      <c r="NAT643" s="107"/>
      <c r="NAU643" s="107"/>
      <c r="NAV643" s="107"/>
      <c r="NAW643" s="107"/>
      <c r="NAX643" s="107"/>
      <c r="NAY643" s="107"/>
      <c r="NAZ643" s="107"/>
      <c r="NBA643" s="107"/>
      <c r="NBB643" s="107"/>
      <c r="NBC643" s="107"/>
      <c r="NBD643" s="107"/>
      <c r="NBE643" s="107"/>
      <c r="NBF643" s="107"/>
      <c r="NBG643" s="107"/>
      <c r="NBH643" s="107"/>
      <c r="NBI643" s="107"/>
      <c r="NBJ643" s="107"/>
      <c r="NBK643" s="107"/>
      <c r="NBL643" s="107"/>
      <c r="NBM643" s="107"/>
      <c r="NBN643" s="107"/>
      <c r="NBO643" s="107"/>
      <c r="NBP643" s="107"/>
      <c r="NBQ643" s="107"/>
      <c r="NBR643" s="107"/>
      <c r="NBS643" s="107"/>
      <c r="NBT643" s="107"/>
      <c r="NBU643" s="107"/>
      <c r="NBV643" s="107"/>
      <c r="NBW643" s="107"/>
      <c r="NBX643" s="107"/>
      <c r="NBY643" s="107"/>
      <c r="NBZ643" s="107"/>
      <c r="NCA643" s="107"/>
      <c r="NCB643" s="107"/>
      <c r="NCC643" s="107"/>
      <c r="NCD643" s="107"/>
      <c r="NCE643" s="107"/>
      <c r="NCF643" s="107"/>
      <c r="NCG643" s="107"/>
      <c r="NCH643" s="107"/>
      <c r="NCI643" s="107"/>
      <c r="NCJ643" s="107"/>
      <c r="NCK643" s="107"/>
      <c r="NCL643" s="107"/>
      <c r="NCM643" s="107"/>
      <c r="NCN643" s="107"/>
      <c r="NCO643" s="107"/>
      <c r="NCP643" s="107"/>
      <c r="NCQ643" s="107"/>
      <c r="NCR643" s="107"/>
      <c r="NCS643" s="107"/>
      <c r="NCT643" s="107"/>
      <c r="NCU643" s="107"/>
      <c r="NCV643" s="107"/>
      <c r="NCW643" s="107"/>
      <c r="NCX643" s="107"/>
      <c r="NCY643" s="107"/>
      <c r="NCZ643" s="107"/>
      <c r="NDA643" s="107"/>
      <c r="NDB643" s="107"/>
      <c r="NDC643" s="107"/>
      <c r="NDD643" s="107"/>
      <c r="NDE643" s="107"/>
      <c r="NDF643" s="107"/>
      <c r="NDG643" s="107"/>
      <c r="NDH643" s="107"/>
      <c r="NDI643" s="107"/>
      <c r="NDJ643" s="107"/>
      <c r="NDK643" s="107"/>
      <c r="NDL643" s="107"/>
      <c r="NDM643" s="107"/>
      <c r="NDN643" s="107"/>
      <c r="NDO643" s="107"/>
      <c r="NDP643" s="107"/>
      <c r="NDQ643" s="107"/>
      <c r="NDR643" s="107"/>
      <c r="NDS643" s="107"/>
      <c r="NDT643" s="107"/>
      <c r="NDU643" s="107"/>
      <c r="NDV643" s="107"/>
      <c r="NDW643" s="107"/>
      <c r="NDX643" s="107"/>
      <c r="NDY643" s="107"/>
      <c r="NDZ643" s="107"/>
      <c r="NEA643" s="107"/>
      <c r="NEB643" s="107"/>
      <c r="NEC643" s="107"/>
      <c r="NED643" s="107"/>
      <c r="NEE643" s="107"/>
      <c r="NEF643" s="107"/>
      <c r="NEG643" s="107"/>
      <c r="NEH643" s="107"/>
      <c r="NEI643" s="107"/>
      <c r="NEJ643" s="107"/>
      <c r="NEK643" s="107"/>
      <c r="NEL643" s="107"/>
      <c r="NEM643" s="107"/>
      <c r="NEN643" s="107"/>
      <c r="NEO643" s="107"/>
      <c r="NEP643" s="107"/>
      <c r="NEQ643" s="107"/>
      <c r="NER643" s="107"/>
      <c r="NES643" s="107"/>
      <c r="NET643" s="107"/>
      <c r="NEU643" s="107"/>
      <c r="NEV643" s="107"/>
      <c r="NEW643" s="107"/>
      <c r="NEX643" s="107"/>
      <c r="NEY643" s="107"/>
      <c r="NEZ643" s="107"/>
      <c r="NFA643" s="107"/>
      <c r="NFB643" s="107"/>
      <c r="NFC643" s="107"/>
      <c r="NFD643" s="107"/>
      <c r="NFE643" s="107"/>
      <c r="NFF643" s="107"/>
      <c r="NFG643" s="107"/>
      <c r="NFH643" s="107"/>
      <c r="NFI643" s="107"/>
      <c r="NFJ643" s="107"/>
      <c r="NFK643" s="107"/>
      <c r="NFL643" s="107"/>
      <c r="NFM643" s="107"/>
      <c r="NFN643" s="107"/>
      <c r="NFO643" s="107"/>
      <c r="NFP643" s="107"/>
      <c r="NFQ643" s="107"/>
      <c r="NFR643" s="107"/>
      <c r="NFS643" s="107"/>
      <c r="NFT643" s="107"/>
      <c r="NFU643" s="107"/>
      <c r="NFV643" s="107"/>
      <c r="NFW643" s="107"/>
      <c r="NFX643" s="107"/>
      <c r="NFY643" s="107"/>
      <c r="NFZ643" s="107"/>
      <c r="NGA643" s="107"/>
      <c r="NGB643" s="107"/>
      <c r="NGC643" s="107"/>
      <c r="NGD643" s="107"/>
      <c r="NGE643" s="107"/>
      <c r="NGF643" s="107"/>
      <c r="NGG643" s="107"/>
      <c r="NGH643" s="107"/>
      <c r="NGI643" s="107"/>
      <c r="NGJ643" s="107"/>
      <c r="NGK643" s="107"/>
      <c r="NGL643" s="107"/>
      <c r="NGM643" s="107"/>
      <c r="NGN643" s="107"/>
      <c r="NGO643" s="107"/>
      <c r="NGP643" s="107"/>
      <c r="NGQ643" s="107"/>
      <c r="NGR643" s="107"/>
      <c r="NGS643" s="107"/>
      <c r="NGT643" s="107"/>
      <c r="NGU643" s="107"/>
      <c r="NGV643" s="107"/>
      <c r="NGW643" s="107"/>
      <c r="NGX643" s="107"/>
      <c r="NGY643" s="107"/>
      <c r="NGZ643" s="107"/>
      <c r="NHA643" s="107"/>
      <c r="NHB643" s="107"/>
      <c r="NHC643" s="107"/>
      <c r="NHD643" s="107"/>
      <c r="NHE643" s="107"/>
      <c r="NHF643" s="107"/>
      <c r="NHG643" s="107"/>
      <c r="NHH643" s="107"/>
      <c r="NHI643" s="107"/>
      <c r="NHJ643" s="107"/>
      <c r="NHK643" s="107"/>
      <c r="NHL643" s="107"/>
      <c r="NHM643" s="107"/>
      <c r="NHN643" s="107"/>
      <c r="NHO643" s="107"/>
      <c r="NHP643" s="107"/>
      <c r="NHQ643" s="107"/>
      <c r="NHR643" s="107"/>
      <c r="NHS643" s="107"/>
      <c r="NHT643" s="107"/>
      <c r="NHU643" s="107"/>
      <c r="NHV643" s="107"/>
      <c r="NHW643" s="107"/>
      <c r="NHX643" s="107"/>
      <c r="NHY643" s="107"/>
      <c r="NHZ643" s="107"/>
      <c r="NIA643" s="107"/>
      <c r="NIB643" s="107"/>
      <c r="NIC643" s="107"/>
      <c r="NID643" s="107"/>
      <c r="NIE643" s="107"/>
      <c r="NIF643" s="107"/>
      <c r="NIG643" s="107"/>
      <c r="NIH643" s="107"/>
      <c r="NII643" s="107"/>
      <c r="NIJ643" s="107"/>
      <c r="NIK643" s="107"/>
      <c r="NIL643" s="107"/>
      <c r="NIM643" s="107"/>
      <c r="NIN643" s="107"/>
      <c r="NIO643" s="107"/>
      <c r="NIP643" s="107"/>
      <c r="NIQ643" s="107"/>
      <c r="NIR643" s="107"/>
      <c r="NIS643" s="107"/>
      <c r="NIT643" s="107"/>
      <c r="NIU643" s="107"/>
      <c r="NIV643" s="107"/>
      <c r="NIW643" s="107"/>
      <c r="NIX643" s="107"/>
      <c r="NIY643" s="107"/>
      <c r="NIZ643" s="107"/>
      <c r="NJA643" s="107"/>
      <c r="NJB643" s="107"/>
      <c r="NJC643" s="107"/>
      <c r="NJD643" s="107"/>
      <c r="NJE643" s="107"/>
      <c r="NJF643" s="107"/>
      <c r="NJG643" s="107"/>
      <c r="NJH643" s="107"/>
      <c r="NJI643" s="107"/>
      <c r="NJJ643" s="107"/>
      <c r="NJK643" s="107"/>
      <c r="NJL643" s="107"/>
      <c r="NJM643" s="107"/>
      <c r="NJN643" s="107"/>
      <c r="NJO643" s="107"/>
      <c r="NJP643" s="107"/>
      <c r="NJQ643" s="107"/>
      <c r="NJR643" s="107"/>
      <c r="NJS643" s="107"/>
      <c r="NJT643" s="107"/>
      <c r="NJU643" s="107"/>
      <c r="NJV643" s="107"/>
      <c r="NJW643" s="107"/>
      <c r="NJX643" s="107"/>
      <c r="NJY643" s="107"/>
      <c r="NJZ643" s="107"/>
      <c r="NKA643" s="107"/>
      <c r="NKB643" s="107"/>
      <c r="NKC643" s="107"/>
      <c r="NKD643" s="107"/>
      <c r="NKE643" s="107"/>
      <c r="NKF643" s="107"/>
      <c r="NKG643" s="107"/>
      <c r="NKH643" s="107"/>
      <c r="NKI643" s="107"/>
      <c r="NKJ643" s="107"/>
      <c r="NKK643" s="107"/>
      <c r="NKL643" s="107"/>
      <c r="NKM643" s="107"/>
      <c r="NKN643" s="107"/>
      <c r="NKO643" s="107"/>
      <c r="NKP643" s="107"/>
      <c r="NKQ643" s="107"/>
      <c r="NKR643" s="107"/>
      <c r="NKS643" s="107"/>
      <c r="NKT643" s="107"/>
      <c r="NKU643" s="107"/>
      <c r="NKV643" s="107"/>
      <c r="NKW643" s="107"/>
      <c r="NKX643" s="107"/>
      <c r="NKY643" s="107"/>
      <c r="NKZ643" s="107"/>
      <c r="NLA643" s="107"/>
      <c r="NLB643" s="107"/>
      <c r="NLC643" s="107"/>
      <c r="NLD643" s="107"/>
      <c r="NLE643" s="107"/>
      <c r="NLF643" s="107"/>
      <c r="NLG643" s="107"/>
      <c r="NLH643" s="107"/>
      <c r="NLI643" s="107"/>
      <c r="NLJ643" s="107"/>
      <c r="NLK643" s="107"/>
      <c r="NLL643" s="107"/>
      <c r="NLM643" s="107"/>
      <c r="NLN643" s="107"/>
      <c r="NLO643" s="107"/>
      <c r="NLP643" s="107"/>
      <c r="NLQ643" s="107"/>
      <c r="NLR643" s="107"/>
      <c r="NLS643" s="107"/>
      <c r="NLT643" s="107"/>
      <c r="NLU643" s="107"/>
      <c r="NLV643" s="107"/>
      <c r="NLW643" s="107"/>
      <c r="NLX643" s="107"/>
      <c r="NLY643" s="107"/>
      <c r="NLZ643" s="107"/>
      <c r="NMA643" s="107"/>
      <c r="NMB643" s="107"/>
      <c r="NMC643" s="107"/>
      <c r="NMD643" s="107"/>
      <c r="NME643" s="107"/>
      <c r="NMF643" s="107"/>
      <c r="NMG643" s="107"/>
      <c r="NMH643" s="107"/>
      <c r="NMI643" s="107"/>
      <c r="NMJ643" s="107"/>
      <c r="NMK643" s="107"/>
      <c r="NML643" s="107"/>
      <c r="NMM643" s="107"/>
      <c r="NMN643" s="107"/>
      <c r="NMO643" s="107"/>
      <c r="NMP643" s="107"/>
      <c r="NMQ643" s="107"/>
      <c r="NMR643" s="107"/>
      <c r="NMS643" s="107"/>
      <c r="NMT643" s="107"/>
      <c r="NMU643" s="107"/>
      <c r="NMV643" s="107"/>
      <c r="NMW643" s="107"/>
      <c r="NMX643" s="107"/>
      <c r="NMY643" s="107"/>
      <c r="NMZ643" s="107"/>
      <c r="NNA643" s="107"/>
      <c r="NNB643" s="107"/>
      <c r="NNC643" s="107"/>
      <c r="NND643" s="107"/>
      <c r="NNE643" s="107"/>
      <c r="NNF643" s="107"/>
      <c r="NNG643" s="107"/>
      <c r="NNH643" s="107"/>
      <c r="NNI643" s="107"/>
      <c r="NNJ643" s="107"/>
      <c r="NNK643" s="107"/>
      <c r="NNL643" s="107"/>
      <c r="NNM643" s="107"/>
      <c r="NNN643" s="107"/>
      <c r="NNO643" s="107"/>
      <c r="NNP643" s="107"/>
      <c r="NNQ643" s="107"/>
      <c r="NNR643" s="107"/>
      <c r="NNS643" s="107"/>
      <c r="NNT643" s="107"/>
      <c r="NNU643" s="107"/>
      <c r="NNV643" s="107"/>
      <c r="NNW643" s="107"/>
      <c r="NNX643" s="107"/>
      <c r="NNY643" s="107"/>
      <c r="NNZ643" s="107"/>
      <c r="NOA643" s="107"/>
      <c r="NOB643" s="107"/>
      <c r="NOC643" s="107"/>
      <c r="NOD643" s="107"/>
      <c r="NOE643" s="107"/>
      <c r="NOF643" s="107"/>
      <c r="NOG643" s="107"/>
      <c r="NOH643" s="107"/>
      <c r="NOI643" s="107"/>
      <c r="NOJ643" s="107"/>
      <c r="NOK643" s="107"/>
      <c r="NOL643" s="107"/>
      <c r="NOM643" s="107"/>
      <c r="NON643" s="107"/>
      <c r="NOO643" s="107"/>
      <c r="NOP643" s="107"/>
      <c r="NOQ643" s="107"/>
      <c r="NOR643" s="107"/>
      <c r="NOS643" s="107"/>
      <c r="NOT643" s="107"/>
      <c r="NOU643" s="107"/>
      <c r="NOV643" s="107"/>
      <c r="NOW643" s="107"/>
      <c r="NOX643" s="107"/>
      <c r="NOY643" s="107"/>
      <c r="NOZ643" s="107"/>
      <c r="NPA643" s="107"/>
      <c r="NPB643" s="107"/>
      <c r="NPC643" s="107"/>
      <c r="NPD643" s="107"/>
      <c r="NPE643" s="107"/>
      <c r="NPF643" s="107"/>
      <c r="NPG643" s="107"/>
      <c r="NPH643" s="107"/>
      <c r="NPI643" s="107"/>
      <c r="NPJ643" s="107"/>
      <c r="NPK643" s="107"/>
      <c r="NPL643" s="107"/>
      <c r="NPM643" s="107"/>
      <c r="NPN643" s="107"/>
      <c r="NPO643" s="107"/>
      <c r="NPP643" s="107"/>
      <c r="NPQ643" s="107"/>
      <c r="NPR643" s="107"/>
      <c r="NPS643" s="107"/>
      <c r="NPT643" s="107"/>
      <c r="NPU643" s="107"/>
      <c r="NPV643" s="107"/>
      <c r="NPW643" s="107"/>
      <c r="NPX643" s="107"/>
      <c r="NPY643" s="107"/>
      <c r="NPZ643" s="107"/>
      <c r="NQA643" s="107"/>
      <c r="NQB643" s="107"/>
      <c r="NQC643" s="107"/>
      <c r="NQD643" s="107"/>
      <c r="NQE643" s="107"/>
      <c r="NQF643" s="107"/>
      <c r="NQG643" s="107"/>
      <c r="NQH643" s="107"/>
      <c r="NQI643" s="107"/>
      <c r="NQJ643" s="107"/>
      <c r="NQK643" s="107"/>
      <c r="NQL643" s="107"/>
      <c r="NQM643" s="107"/>
      <c r="NQN643" s="107"/>
      <c r="NQO643" s="107"/>
      <c r="NQP643" s="107"/>
      <c r="NQQ643" s="107"/>
      <c r="NQR643" s="107"/>
      <c r="NQS643" s="107"/>
      <c r="NQT643" s="107"/>
      <c r="NQU643" s="107"/>
      <c r="NQV643" s="107"/>
      <c r="NQW643" s="107"/>
      <c r="NQX643" s="107"/>
      <c r="NQY643" s="107"/>
      <c r="NQZ643" s="107"/>
      <c r="NRA643" s="107"/>
      <c r="NRB643" s="107"/>
      <c r="NRC643" s="107"/>
      <c r="NRD643" s="107"/>
      <c r="NRE643" s="107"/>
      <c r="NRF643" s="107"/>
      <c r="NRG643" s="107"/>
      <c r="NRH643" s="107"/>
      <c r="NRI643" s="107"/>
      <c r="NRJ643" s="107"/>
      <c r="NRK643" s="107"/>
      <c r="NRL643" s="107"/>
      <c r="NRM643" s="107"/>
      <c r="NRN643" s="107"/>
      <c r="NRO643" s="107"/>
      <c r="NRP643" s="107"/>
      <c r="NRQ643" s="107"/>
      <c r="NRR643" s="107"/>
      <c r="NRS643" s="107"/>
      <c r="NRT643" s="107"/>
      <c r="NRU643" s="107"/>
      <c r="NRV643" s="107"/>
      <c r="NRW643" s="107"/>
      <c r="NRX643" s="107"/>
      <c r="NRY643" s="107"/>
      <c r="NRZ643" s="107"/>
      <c r="NSA643" s="107"/>
      <c r="NSB643" s="107"/>
      <c r="NSC643" s="107"/>
      <c r="NSD643" s="107"/>
      <c r="NSE643" s="107"/>
      <c r="NSF643" s="107"/>
      <c r="NSG643" s="107"/>
      <c r="NSH643" s="107"/>
      <c r="NSI643" s="107"/>
      <c r="NSJ643" s="107"/>
      <c r="NSK643" s="107"/>
      <c r="NSL643" s="107"/>
      <c r="NSM643" s="107"/>
      <c r="NSN643" s="107"/>
      <c r="NSO643" s="107"/>
      <c r="NSP643" s="107"/>
      <c r="NSQ643" s="107"/>
      <c r="NSR643" s="107"/>
      <c r="NSS643" s="107"/>
      <c r="NST643" s="107"/>
      <c r="NSU643" s="107"/>
      <c r="NSV643" s="107"/>
      <c r="NSW643" s="107"/>
      <c r="NSX643" s="107"/>
      <c r="NSY643" s="107"/>
      <c r="NSZ643" s="107"/>
      <c r="NTA643" s="107"/>
      <c r="NTB643" s="107"/>
      <c r="NTC643" s="107"/>
      <c r="NTD643" s="107"/>
      <c r="NTE643" s="107"/>
      <c r="NTF643" s="107"/>
      <c r="NTG643" s="107"/>
      <c r="NTH643" s="107"/>
      <c r="NTI643" s="107"/>
      <c r="NTJ643" s="107"/>
      <c r="NTK643" s="107"/>
      <c r="NTL643" s="107"/>
      <c r="NTM643" s="107"/>
      <c r="NTN643" s="107"/>
      <c r="NTO643" s="107"/>
      <c r="NTP643" s="107"/>
      <c r="NTQ643" s="107"/>
      <c r="NTR643" s="107"/>
      <c r="NTS643" s="107"/>
      <c r="NTT643" s="107"/>
      <c r="NTU643" s="107"/>
      <c r="NTV643" s="107"/>
      <c r="NTW643" s="107"/>
      <c r="NTX643" s="107"/>
      <c r="NTY643" s="107"/>
      <c r="NTZ643" s="107"/>
      <c r="NUA643" s="107"/>
      <c r="NUB643" s="107"/>
      <c r="NUC643" s="107"/>
      <c r="NUD643" s="107"/>
      <c r="NUE643" s="107"/>
      <c r="NUF643" s="107"/>
      <c r="NUG643" s="107"/>
      <c r="NUH643" s="107"/>
      <c r="NUI643" s="107"/>
      <c r="NUJ643" s="107"/>
      <c r="NUK643" s="107"/>
      <c r="NUL643" s="107"/>
      <c r="NUM643" s="107"/>
      <c r="NUN643" s="107"/>
      <c r="NUO643" s="107"/>
      <c r="NUP643" s="107"/>
      <c r="NUQ643" s="107"/>
      <c r="NUR643" s="107"/>
      <c r="NUS643" s="107"/>
      <c r="NUT643" s="107"/>
      <c r="NUU643" s="107"/>
      <c r="NUV643" s="107"/>
      <c r="NUW643" s="107"/>
      <c r="NUX643" s="107"/>
      <c r="NUY643" s="107"/>
      <c r="NUZ643" s="107"/>
      <c r="NVA643" s="107"/>
      <c r="NVB643" s="107"/>
      <c r="NVC643" s="107"/>
      <c r="NVD643" s="107"/>
      <c r="NVE643" s="107"/>
      <c r="NVF643" s="107"/>
      <c r="NVG643" s="107"/>
      <c r="NVH643" s="107"/>
      <c r="NVI643" s="107"/>
      <c r="NVJ643" s="107"/>
      <c r="NVK643" s="107"/>
      <c r="NVL643" s="107"/>
      <c r="NVM643" s="107"/>
      <c r="NVN643" s="107"/>
      <c r="NVO643" s="107"/>
      <c r="NVP643" s="107"/>
      <c r="NVQ643" s="107"/>
      <c r="NVR643" s="107"/>
      <c r="NVS643" s="107"/>
      <c r="NVT643" s="107"/>
      <c r="NVU643" s="107"/>
      <c r="NVV643" s="107"/>
      <c r="NVW643" s="107"/>
      <c r="NVX643" s="107"/>
      <c r="NVY643" s="107"/>
      <c r="NVZ643" s="107"/>
      <c r="NWA643" s="107"/>
      <c r="NWB643" s="107"/>
      <c r="NWC643" s="107"/>
      <c r="NWD643" s="107"/>
      <c r="NWE643" s="107"/>
      <c r="NWF643" s="107"/>
      <c r="NWG643" s="107"/>
      <c r="NWH643" s="107"/>
      <c r="NWI643" s="107"/>
      <c r="NWJ643" s="107"/>
      <c r="NWK643" s="107"/>
      <c r="NWL643" s="107"/>
      <c r="NWM643" s="107"/>
      <c r="NWN643" s="107"/>
      <c r="NWO643" s="107"/>
      <c r="NWP643" s="107"/>
      <c r="NWQ643" s="107"/>
      <c r="NWR643" s="107"/>
      <c r="NWS643" s="107"/>
      <c r="NWT643" s="107"/>
      <c r="NWU643" s="107"/>
      <c r="NWV643" s="107"/>
      <c r="NWW643" s="107"/>
      <c r="NWX643" s="107"/>
      <c r="NWY643" s="107"/>
      <c r="NWZ643" s="107"/>
      <c r="NXA643" s="107"/>
      <c r="NXB643" s="107"/>
      <c r="NXC643" s="107"/>
      <c r="NXD643" s="107"/>
      <c r="NXE643" s="107"/>
      <c r="NXF643" s="107"/>
      <c r="NXG643" s="107"/>
      <c r="NXH643" s="107"/>
      <c r="NXI643" s="107"/>
      <c r="NXJ643" s="107"/>
      <c r="NXK643" s="107"/>
      <c r="NXL643" s="107"/>
      <c r="NXM643" s="107"/>
      <c r="NXN643" s="107"/>
      <c r="NXO643" s="107"/>
      <c r="NXP643" s="107"/>
      <c r="NXQ643" s="107"/>
      <c r="NXR643" s="107"/>
      <c r="NXS643" s="107"/>
      <c r="NXT643" s="107"/>
      <c r="NXU643" s="107"/>
      <c r="NXV643" s="107"/>
      <c r="NXW643" s="107"/>
      <c r="NXX643" s="107"/>
      <c r="NXY643" s="107"/>
      <c r="NXZ643" s="107"/>
      <c r="NYA643" s="107"/>
      <c r="NYB643" s="107"/>
      <c r="NYC643" s="107"/>
      <c r="NYD643" s="107"/>
      <c r="NYE643" s="107"/>
      <c r="NYF643" s="107"/>
      <c r="NYG643" s="107"/>
      <c r="NYH643" s="107"/>
      <c r="NYI643" s="107"/>
      <c r="NYJ643" s="107"/>
      <c r="NYK643" s="107"/>
      <c r="NYL643" s="107"/>
      <c r="NYM643" s="107"/>
      <c r="NYN643" s="107"/>
      <c r="NYO643" s="107"/>
      <c r="NYP643" s="107"/>
      <c r="NYQ643" s="107"/>
      <c r="NYR643" s="107"/>
      <c r="NYS643" s="107"/>
      <c r="NYT643" s="107"/>
      <c r="NYU643" s="107"/>
      <c r="NYV643" s="107"/>
      <c r="NYW643" s="107"/>
      <c r="NYX643" s="107"/>
      <c r="NYY643" s="107"/>
      <c r="NYZ643" s="107"/>
      <c r="NZA643" s="107"/>
      <c r="NZB643" s="107"/>
      <c r="NZC643" s="107"/>
      <c r="NZD643" s="107"/>
      <c r="NZE643" s="107"/>
      <c r="NZF643" s="107"/>
      <c r="NZG643" s="107"/>
      <c r="NZH643" s="107"/>
      <c r="NZI643" s="107"/>
      <c r="NZJ643" s="107"/>
      <c r="NZK643" s="107"/>
      <c r="NZL643" s="107"/>
      <c r="NZM643" s="107"/>
      <c r="NZN643" s="107"/>
      <c r="NZO643" s="107"/>
      <c r="NZP643" s="107"/>
      <c r="NZQ643" s="107"/>
      <c r="NZR643" s="107"/>
      <c r="NZS643" s="107"/>
      <c r="NZT643" s="107"/>
      <c r="NZU643" s="107"/>
      <c r="NZV643" s="107"/>
      <c r="NZW643" s="107"/>
      <c r="NZX643" s="107"/>
      <c r="NZY643" s="107"/>
      <c r="NZZ643" s="107"/>
      <c r="OAA643" s="107"/>
      <c r="OAB643" s="107"/>
      <c r="OAC643" s="107"/>
      <c r="OAD643" s="107"/>
      <c r="OAE643" s="107"/>
      <c r="OAF643" s="107"/>
      <c r="OAG643" s="107"/>
      <c r="OAH643" s="107"/>
      <c r="OAI643" s="107"/>
      <c r="OAJ643" s="107"/>
      <c r="OAK643" s="107"/>
      <c r="OAL643" s="107"/>
      <c r="OAM643" s="107"/>
      <c r="OAN643" s="107"/>
      <c r="OAO643" s="107"/>
      <c r="OAP643" s="107"/>
      <c r="OAQ643" s="107"/>
      <c r="OAR643" s="107"/>
      <c r="OAS643" s="107"/>
      <c r="OAT643" s="107"/>
      <c r="OAU643" s="107"/>
      <c r="OAV643" s="107"/>
      <c r="OAW643" s="107"/>
      <c r="OAX643" s="107"/>
      <c r="OAY643" s="107"/>
      <c r="OAZ643" s="107"/>
      <c r="OBA643" s="107"/>
      <c r="OBB643" s="107"/>
      <c r="OBC643" s="107"/>
      <c r="OBD643" s="107"/>
      <c r="OBE643" s="107"/>
      <c r="OBF643" s="107"/>
      <c r="OBG643" s="107"/>
      <c r="OBH643" s="107"/>
      <c r="OBI643" s="107"/>
      <c r="OBJ643" s="107"/>
      <c r="OBK643" s="107"/>
      <c r="OBL643" s="107"/>
      <c r="OBM643" s="107"/>
      <c r="OBN643" s="107"/>
      <c r="OBO643" s="107"/>
      <c r="OBP643" s="107"/>
      <c r="OBQ643" s="107"/>
      <c r="OBR643" s="107"/>
      <c r="OBS643" s="107"/>
      <c r="OBT643" s="107"/>
      <c r="OBU643" s="107"/>
      <c r="OBV643" s="107"/>
      <c r="OBW643" s="107"/>
      <c r="OBX643" s="107"/>
      <c r="OBY643" s="107"/>
      <c r="OBZ643" s="107"/>
      <c r="OCA643" s="107"/>
      <c r="OCB643" s="107"/>
      <c r="OCC643" s="107"/>
      <c r="OCD643" s="107"/>
      <c r="OCE643" s="107"/>
      <c r="OCF643" s="107"/>
      <c r="OCG643" s="107"/>
      <c r="OCH643" s="107"/>
      <c r="OCI643" s="107"/>
      <c r="OCJ643" s="107"/>
      <c r="OCK643" s="107"/>
      <c r="OCL643" s="107"/>
      <c r="OCM643" s="107"/>
      <c r="OCN643" s="107"/>
      <c r="OCO643" s="107"/>
      <c r="OCP643" s="107"/>
      <c r="OCQ643" s="107"/>
      <c r="OCR643" s="107"/>
      <c r="OCS643" s="107"/>
      <c r="OCT643" s="107"/>
      <c r="OCU643" s="107"/>
      <c r="OCV643" s="107"/>
      <c r="OCW643" s="107"/>
      <c r="OCX643" s="107"/>
      <c r="OCY643" s="107"/>
      <c r="OCZ643" s="107"/>
      <c r="ODA643" s="107"/>
      <c r="ODB643" s="107"/>
      <c r="ODC643" s="107"/>
      <c r="ODD643" s="107"/>
      <c r="ODE643" s="107"/>
      <c r="ODF643" s="107"/>
      <c r="ODG643" s="107"/>
      <c r="ODH643" s="107"/>
      <c r="ODI643" s="107"/>
      <c r="ODJ643" s="107"/>
      <c r="ODK643" s="107"/>
      <c r="ODL643" s="107"/>
      <c r="ODM643" s="107"/>
      <c r="ODN643" s="107"/>
      <c r="ODO643" s="107"/>
      <c r="ODP643" s="107"/>
      <c r="ODQ643" s="107"/>
      <c r="ODR643" s="107"/>
      <c r="ODS643" s="107"/>
      <c r="ODT643" s="107"/>
      <c r="ODU643" s="107"/>
      <c r="ODV643" s="107"/>
      <c r="ODW643" s="107"/>
      <c r="ODX643" s="107"/>
      <c r="ODY643" s="107"/>
      <c r="ODZ643" s="107"/>
      <c r="OEA643" s="107"/>
      <c r="OEB643" s="107"/>
      <c r="OEC643" s="107"/>
      <c r="OED643" s="107"/>
      <c r="OEE643" s="107"/>
      <c r="OEF643" s="107"/>
      <c r="OEG643" s="107"/>
      <c r="OEH643" s="107"/>
      <c r="OEI643" s="107"/>
      <c r="OEJ643" s="107"/>
      <c r="OEK643" s="107"/>
      <c r="OEL643" s="107"/>
      <c r="OEM643" s="107"/>
      <c r="OEN643" s="107"/>
      <c r="OEO643" s="107"/>
      <c r="OEP643" s="107"/>
      <c r="OEQ643" s="107"/>
      <c r="OER643" s="107"/>
      <c r="OES643" s="107"/>
      <c r="OET643" s="107"/>
      <c r="OEU643" s="107"/>
      <c r="OEV643" s="107"/>
      <c r="OEW643" s="107"/>
      <c r="OEX643" s="107"/>
      <c r="OEY643" s="107"/>
      <c r="OEZ643" s="107"/>
      <c r="OFA643" s="107"/>
      <c r="OFB643" s="107"/>
      <c r="OFC643" s="107"/>
      <c r="OFD643" s="107"/>
      <c r="OFE643" s="107"/>
      <c r="OFF643" s="107"/>
      <c r="OFG643" s="107"/>
      <c r="OFH643" s="107"/>
      <c r="OFI643" s="107"/>
      <c r="OFJ643" s="107"/>
      <c r="OFK643" s="107"/>
      <c r="OFL643" s="107"/>
      <c r="OFM643" s="107"/>
      <c r="OFN643" s="107"/>
      <c r="OFO643" s="107"/>
      <c r="OFP643" s="107"/>
      <c r="OFQ643" s="107"/>
      <c r="OFR643" s="107"/>
      <c r="OFS643" s="107"/>
      <c r="OFT643" s="107"/>
      <c r="OFU643" s="107"/>
      <c r="OFV643" s="107"/>
      <c r="OFW643" s="107"/>
      <c r="OFX643" s="107"/>
      <c r="OFY643" s="107"/>
      <c r="OFZ643" s="107"/>
      <c r="OGA643" s="107"/>
      <c r="OGB643" s="107"/>
      <c r="OGC643" s="107"/>
      <c r="OGD643" s="107"/>
      <c r="OGE643" s="107"/>
      <c r="OGF643" s="107"/>
      <c r="OGG643" s="107"/>
      <c r="OGH643" s="107"/>
      <c r="OGI643" s="107"/>
      <c r="OGJ643" s="107"/>
      <c r="OGK643" s="107"/>
      <c r="OGL643" s="107"/>
      <c r="OGM643" s="107"/>
      <c r="OGN643" s="107"/>
      <c r="OGO643" s="107"/>
      <c r="OGP643" s="107"/>
      <c r="OGQ643" s="107"/>
      <c r="OGR643" s="107"/>
      <c r="OGS643" s="107"/>
      <c r="OGT643" s="107"/>
      <c r="OGU643" s="107"/>
      <c r="OGV643" s="107"/>
      <c r="OGW643" s="107"/>
      <c r="OGX643" s="107"/>
      <c r="OGY643" s="107"/>
      <c r="OGZ643" s="107"/>
      <c r="OHA643" s="107"/>
      <c r="OHB643" s="107"/>
      <c r="OHC643" s="107"/>
      <c r="OHD643" s="107"/>
      <c r="OHE643" s="107"/>
      <c r="OHF643" s="107"/>
      <c r="OHG643" s="107"/>
      <c r="OHH643" s="107"/>
      <c r="OHI643" s="107"/>
      <c r="OHJ643" s="107"/>
      <c r="OHK643" s="107"/>
      <c r="OHL643" s="107"/>
      <c r="OHM643" s="107"/>
      <c r="OHN643" s="107"/>
      <c r="OHO643" s="107"/>
      <c r="OHP643" s="107"/>
      <c r="OHQ643" s="107"/>
      <c r="OHR643" s="107"/>
      <c r="OHS643" s="107"/>
      <c r="OHT643" s="107"/>
      <c r="OHU643" s="107"/>
      <c r="OHV643" s="107"/>
      <c r="OHW643" s="107"/>
      <c r="OHX643" s="107"/>
      <c r="OHY643" s="107"/>
      <c r="OHZ643" s="107"/>
      <c r="OIA643" s="107"/>
      <c r="OIB643" s="107"/>
      <c r="OIC643" s="107"/>
      <c r="OID643" s="107"/>
      <c r="OIE643" s="107"/>
      <c r="OIF643" s="107"/>
      <c r="OIG643" s="107"/>
      <c r="OIH643" s="107"/>
      <c r="OII643" s="107"/>
      <c r="OIJ643" s="107"/>
      <c r="OIK643" s="107"/>
      <c r="OIL643" s="107"/>
      <c r="OIM643" s="107"/>
      <c r="OIN643" s="107"/>
      <c r="OIO643" s="107"/>
      <c r="OIP643" s="107"/>
      <c r="OIQ643" s="107"/>
      <c r="OIR643" s="107"/>
      <c r="OIS643" s="107"/>
      <c r="OIT643" s="107"/>
      <c r="OIU643" s="107"/>
      <c r="OIV643" s="107"/>
      <c r="OIW643" s="107"/>
      <c r="OIX643" s="107"/>
      <c r="OIY643" s="107"/>
      <c r="OIZ643" s="107"/>
      <c r="OJA643" s="107"/>
      <c r="OJB643" s="107"/>
      <c r="OJC643" s="107"/>
      <c r="OJD643" s="107"/>
      <c r="OJE643" s="107"/>
      <c r="OJF643" s="107"/>
      <c r="OJG643" s="107"/>
      <c r="OJH643" s="107"/>
      <c r="OJI643" s="107"/>
      <c r="OJJ643" s="107"/>
      <c r="OJK643" s="107"/>
      <c r="OJL643" s="107"/>
      <c r="OJM643" s="107"/>
      <c r="OJN643" s="107"/>
      <c r="OJO643" s="107"/>
      <c r="OJP643" s="107"/>
      <c r="OJQ643" s="107"/>
      <c r="OJR643" s="107"/>
      <c r="OJS643" s="107"/>
      <c r="OJT643" s="107"/>
      <c r="OJU643" s="107"/>
      <c r="OJV643" s="107"/>
      <c r="OJW643" s="107"/>
      <c r="OJX643" s="107"/>
      <c r="OJY643" s="107"/>
      <c r="OJZ643" s="107"/>
      <c r="OKA643" s="107"/>
      <c r="OKB643" s="107"/>
      <c r="OKC643" s="107"/>
      <c r="OKD643" s="107"/>
      <c r="OKE643" s="107"/>
      <c r="OKF643" s="107"/>
      <c r="OKG643" s="107"/>
      <c r="OKH643" s="107"/>
      <c r="OKI643" s="107"/>
      <c r="OKJ643" s="107"/>
      <c r="OKK643" s="107"/>
      <c r="OKL643" s="107"/>
      <c r="OKM643" s="107"/>
      <c r="OKN643" s="107"/>
      <c r="OKO643" s="107"/>
      <c r="OKP643" s="107"/>
      <c r="OKQ643" s="107"/>
      <c r="OKR643" s="107"/>
      <c r="OKS643" s="107"/>
      <c r="OKT643" s="107"/>
      <c r="OKU643" s="107"/>
      <c r="OKV643" s="107"/>
      <c r="OKW643" s="107"/>
      <c r="OKX643" s="107"/>
      <c r="OKY643" s="107"/>
      <c r="OKZ643" s="107"/>
      <c r="OLA643" s="107"/>
      <c r="OLB643" s="107"/>
      <c r="OLC643" s="107"/>
      <c r="OLD643" s="107"/>
      <c r="OLE643" s="107"/>
      <c r="OLF643" s="107"/>
      <c r="OLG643" s="107"/>
      <c r="OLH643" s="107"/>
      <c r="OLI643" s="107"/>
      <c r="OLJ643" s="107"/>
      <c r="OLK643" s="107"/>
      <c r="OLL643" s="107"/>
      <c r="OLM643" s="107"/>
      <c r="OLN643" s="107"/>
      <c r="OLO643" s="107"/>
      <c r="OLP643" s="107"/>
      <c r="OLQ643" s="107"/>
      <c r="OLR643" s="107"/>
      <c r="OLS643" s="107"/>
      <c r="OLT643" s="107"/>
      <c r="OLU643" s="107"/>
      <c r="OLV643" s="107"/>
      <c r="OLW643" s="107"/>
      <c r="OLX643" s="107"/>
      <c r="OLY643" s="107"/>
      <c r="OLZ643" s="107"/>
      <c r="OMA643" s="107"/>
      <c r="OMB643" s="107"/>
      <c r="OMC643" s="107"/>
      <c r="OMD643" s="107"/>
      <c r="OME643" s="107"/>
      <c r="OMF643" s="107"/>
      <c r="OMG643" s="107"/>
      <c r="OMH643" s="107"/>
      <c r="OMI643" s="107"/>
      <c r="OMJ643" s="107"/>
      <c r="OMK643" s="107"/>
      <c r="OML643" s="107"/>
      <c r="OMM643" s="107"/>
      <c r="OMN643" s="107"/>
      <c r="OMO643" s="107"/>
      <c r="OMP643" s="107"/>
      <c r="OMQ643" s="107"/>
      <c r="OMR643" s="107"/>
      <c r="OMS643" s="107"/>
      <c r="OMT643" s="107"/>
      <c r="OMU643" s="107"/>
      <c r="OMV643" s="107"/>
      <c r="OMW643" s="107"/>
      <c r="OMX643" s="107"/>
      <c r="OMY643" s="107"/>
      <c r="OMZ643" s="107"/>
      <c r="ONA643" s="107"/>
      <c r="ONB643" s="107"/>
      <c r="ONC643" s="107"/>
      <c r="OND643" s="107"/>
      <c r="ONE643" s="107"/>
      <c r="ONF643" s="107"/>
      <c r="ONG643" s="107"/>
      <c r="ONH643" s="107"/>
      <c r="ONI643" s="107"/>
      <c r="ONJ643" s="107"/>
      <c r="ONK643" s="107"/>
      <c r="ONL643" s="107"/>
      <c r="ONM643" s="107"/>
      <c r="ONN643" s="107"/>
      <c r="ONO643" s="107"/>
      <c r="ONP643" s="107"/>
      <c r="ONQ643" s="107"/>
      <c r="ONR643" s="107"/>
      <c r="ONS643" s="107"/>
      <c r="ONT643" s="107"/>
      <c r="ONU643" s="107"/>
      <c r="ONV643" s="107"/>
      <c r="ONW643" s="107"/>
      <c r="ONX643" s="107"/>
      <c r="ONY643" s="107"/>
      <c r="ONZ643" s="107"/>
      <c r="OOA643" s="107"/>
      <c r="OOB643" s="107"/>
      <c r="OOC643" s="107"/>
      <c r="OOD643" s="107"/>
      <c r="OOE643" s="107"/>
      <c r="OOF643" s="107"/>
      <c r="OOG643" s="107"/>
      <c r="OOH643" s="107"/>
      <c r="OOI643" s="107"/>
      <c r="OOJ643" s="107"/>
      <c r="OOK643" s="107"/>
      <c r="OOL643" s="107"/>
      <c r="OOM643" s="107"/>
      <c r="OON643" s="107"/>
      <c r="OOO643" s="107"/>
      <c r="OOP643" s="107"/>
      <c r="OOQ643" s="107"/>
      <c r="OOR643" s="107"/>
      <c r="OOS643" s="107"/>
      <c r="OOT643" s="107"/>
      <c r="OOU643" s="107"/>
      <c r="OOV643" s="107"/>
      <c r="OOW643" s="107"/>
      <c r="OOX643" s="107"/>
      <c r="OOY643" s="107"/>
      <c r="OOZ643" s="107"/>
      <c r="OPA643" s="107"/>
      <c r="OPB643" s="107"/>
      <c r="OPC643" s="107"/>
      <c r="OPD643" s="107"/>
      <c r="OPE643" s="107"/>
      <c r="OPF643" s="107"/>
      <c r="OPG643" s="107"/>
      <c r="OPH643" s="107"/>
      <c r="OPI643" s="107"/>
      <c r="OPJ643" s="107"/>
      <c r="OPK643" s="107"/>
      <c r="OPL643" s="107"/>
      <c r="OPM643" s="107"/>
      <c r="OPN643" s="107"/>
      <c r="OPO643" s="107"/>
      <c r="OPP643" s="107"/>
      <c r="OPQ643" s="107"/>
      <c r="OPR643" s="107"/>
      <c r="OPS643" s="107"/>
      <c r="OPT643" s="107"/>
      <c r="OPU643" s="107"/>
      <c r="OPV643" s="107"/>
      <c r="OPW643" s="107"/>
      <c r="OPX643" s="107"/>
      <c r="OPY643" s="107"/>
      <c r="OPZ643" s="107"/>
      <c r="OQA643" s="107"/>
      <c r="OQB643" s="107"/>
      <c r="OQC643" s="107"/>
      <c r="OQD643" s="107"/>
      <c r="OQE643" s="107"/>
      <c r="OQF643" s="107"/>
      <c r="OQG643" s="107"/>
      <c r="OQH643" s="107"/>
      <c r="OQI643" s="107"/>
      <c r="OQJ643" s="107"/>
      <c r="OQK643" s="107"/>
      <c r="OQL643" s="107"/>
      <c r="OQM643" s="107"/>
      <c r="OQN643" s="107"/>
      <c r="OQO643" s="107"/>
      <c r="OQP643" s="107"/>
      <c r="OQQ643" s="107"/>
      <c r="OQR643" s="107"/>
      <c r="OQS643" s="107"/>
      <c r="OQT643" s="107"/>
      <c r="OQU643" s="107"/>
      <c r="OQV643" s="107"/>
      <c r="OQW643" s="107"/>
      <c r="OQX643" s="107"/>
      <c r="OQY643" s="107"/>
      <c r="OQZ643" s="107"/>
      <c r="ORA643" s="107"/>
      <c r="ORB643" s="107"/>
      <c r="ORC643" s="107"/>
      <c r="ORD643" s="107"/>
      <c r="ORE643" s="107"/>
      <c r="ORF643" s="107"/>
      <c r="ORG643" s="107"/>
      <c r="ORH643" s="107"/>
      <c r="ORI643" s="107"/>
      <c r="ORJ643" s="107"/>
      <c r="ORK643" s="107"/>
      <c r="ORL643" s="107"/>
      <c r="ORM643" s="107"/>
      <c r="ORN643" s="107"/>
      <c r="ORO643" s="107"/>
      <c r="ORP643" s="107"/>
      <c r="ORQ643" s="107"/>
      <c r="ORR643" s="107"/>
      <c r="ORS643" s="107"/>
      <c r="ORT643" s="107"/>
      <c r="ORU643" s="107"/>
      <c r="ORV643" s="107"/>
      <c r="ORW643" s="107"/>
      <c r="ORX643" s="107"/>
      <c r="ORY643" s="107"/>
      <c r="ORZ643" s="107"/>
      <c r="OSA643" s="107"/>
      <c r="OSB643" s="107"/>
      <c r="OSC643" s="107"/>
      <c r="OSD643" s="107"/>
      <c r="OSE643" s="107"/>
      <c r="OSF643" s="107"/>
      <c r="OSG643" s="107"/>
      <c r="OSH643" s="107"/>
      <c r="OSI643" s="107"/>
      <c r="OSJ643" s="107"/>
      <c r="OSK643" s="107"/>
      <c r="OSL643" s="107"/>
      <c r="OSM643" s="107"/>
      <c r="OSN643" s="107"/>
      <c r="OSO643" s="107"/>
      <c r="OSP643" s="107"/>
      <c r="OSQ643" s="107"/>
      <c r="OSR643" s="107"/>
      <c r="OSS643" s="107"/>
      <c r="OST643" s="107"/>
      <c r="OSU643" s="107"/>
      <c r="OSV643" s="107"/>
      <c r="OSW643" s="107"/>
      <c r="OSX643" s="107"/>
      <c r="OSY643" s="107"/>
      <c r="OSZ643" s="107"/>
      <c r="OTA643" s="107"/>
      <c r="OTB643" s="107"/>
      <c r="OTC643" s="107"/>
      <c r="OTD643" s="107"/>
      <c r="OTE643" s="107"/>
      <c r="OTF643" s="107"/>
      <c r="OTG643" s="107"/>
      <c r="OTH643" s="107"/>
      <c r="OTI643" s="107"/>
      <c r="OTJ643" s="107"/>
      <c r="OTK643" s="107"/>
      <c r="OTL643" s="107"/>
      <c r="OTM643" s="107"/>
      <c r="OTN643" s="107"/>
      <c r="OTO643" s="107"/>
      <c r="OTP643" s="107"/>
      <c r="OTQ643" s="107"/>
      <c r="OTR643" s="107"/>
      <c r="OTS643" s="107"/>
      <c r="OTT643" s="107"/>
      <c r="OTU643" s="107"/>
      <c r="OTV643" s="107"/>
      <c r="OTW643" s="107"/>
      <c r="OTX643" s="107"/>
      <c r="OTY643" s="107"/>
      <c r="OTZ643" s="107"/>
      <c r="OUA643" s="107"/>
      <c r="OUB643" s="107"/>
      <c r="OUC643" s="107"/>
      <c r="OUD643" s="107"/>
      <c r="OUE643" s="107"/>
      <c r="OUF643" s="107"/>
      <c r="OUG643" s="107"/>
      <c r="OUH643" s="107"/>
      <c r="OUI643" s="107"/>
      <c r="OUJ643" s="107"/>
      <c r="OUK643" s="107"/>
      <c r="OUL643" s="107"/>
      <c r="OUM643" s="107"/>
      <c r="OUN643" s="107"/>
      <c r="OUO643" s="107"/>
      <c r="OUP643" s="107"/>
      <c r="OUQ643" s="107"/>
      <c r="OUR643" s="107"/>
      <c r="OUS643" s="107"/>
      <c r="OUT643" s="107"/>
      <c r="OUU643" s="107"/>
      <c r="OUV643" s="107"/>
      <c r="OUW643" s="107"/>
      <c r="OUX643" s="107"/>
      <c r="OUY643" s="107"/>
      <c r="OUZ643" s="107"/>
      <c r="OVA643" s="107"/>
      <c r="OVB643" s="107"/>
      <c r="OVC643" s="107"/>
      <c r="OVD643" s="107"/>
      <c r="OVE643" s="107"/>
      <c r="OVF643" s="107"/>
      <c r="OVG643" s="107"/>
      <c r="OVH643" s="107"/>
      <c r="OVI643" s="107"/>
      <c r="OVJ643" s="107"/>
      <c r="OVK643" s="107"/>
      <c r="OVL643" s="107"/>
      <c r="OVM643" s="107"/>
      <c r="OVN643" s="107"/>
      <c r="OVO643" s="107"/>
      <c r="OVP643" s="107"/>
      <c r="OVQ643" s="107"/>
      <c r="OVR643" s="107"/>
      <c r="OVS643" s="107"/>
      <c r="OVT643" s="107"/>
      <c r="OVU643" s="107"/>
      <c r="OVV643" s="107"/>
      <c r="OVW643" s="107"/>
      <c r="OVX643" s="107"/>
      <c r="OVY643" s="107"/>
      <c r="OVZ643" s="107"/>
      <c r="OWA643" s="107"/>
      <c r="OWB643" s="107"/>
      <c r="OWC643" s="107"/>
      <c r="OWD643" s="107"/>
      <c r="OWE643" s="107"/>
      <c r="OWF643" s="107"/>
      <c r="OWG643" s="107"/>
      <c r="OWH643" s="107"/>
      <c r="OWI643" s="107"/>
      <c r="OWJ643" s="107"/>
      <c r="OWK643" s="107"/>
      <c r="OWL643" s="107"/>
      <c r="OWM643" s="107"/>
      <c r="OWN643" s="107"/>
      <c r="OWO643" s="107"/>
      <c r="OWP643" s="107"/>
      <c r="OWQ643" s="107"/>
      <c r="OWR643" s="107"/>
      <c r="OWS643" s="107"/>
      <c r="OWT643" s="107"/>
      <c r="OWU643" s="107"/>
      <c r="OWV643" s="107"/>
      <c r="OWW643" s="107"/>
      <c r="OWX643" s="107"/>
      <c r="OWY643" s="107"/>
      <c r="OWZ643" s="107"/>
      <c r="OXA643" s="107"/>
      <c r="OXB643" s="107"/>
      <c r="OXC643" s="107"/>
      <c r="OXD643" s="107"/>
      <c r="OXE643" s="107"/>
      <c r="OXF643" s="107"/>
      <c r="OXG643" s="107"/>
      <c r="OXH643" s="107"/>
      <c r="OXI643" s="107"/>
      <c r="OXJ643" s="107"/>
      <c r="OXK643" s="107"/>
      <c r="OXL643" s="107"/>
      <c r="OXM643" s="107"/>
      <c r="OXN643" s="107"/>
      <c r="OXO643" s="107"/>
      <c r="OXP643" s="107"/>
      <c r="OXQ643" s="107"/>
      <c r="OXR643" s="107"/>
      <c r="OXS643" s="107"/>
      <c r="OXT643" s="107"/>
      <c r="OXU643" s="107"/>
      <c r="OXV643" s="107"/>
      <c r="OXW643" s="107"/>
      <c r="OXX643" s="107"/>
      <c r="OXY643" s="107"/>
      <c r="OXZ643" s="107"/>
      <c r="OYA643" s="107"/>
      <c r="OYB643" s="107"/>
      <c r="OYC643" s="107"/>
      <c r="OYD643" s="107"/>
      <c r="OYE643" s="107"/>
      <c r="OYF643" s="107"/>
      <c r="OYG643" s="107"/>
      <c r="OYH643" s="107"/>
      <c r="OYI643" s="107"/>
      <c r="OYJ643" s="107"/>
      <c r="OYK643" s="107"/>
      <c r="OYL643" s="107"/>
      <c r="OYM643" s="107"/>
      <c r="OYN643" s="107"/>
      <c r="OYO643" s="107"/>
      <c r="OYP643" s="107"/>
      <c r="OYQ643" s="107"/>
      <c r="OYR643" s="107"/>
      <c r="OYS643" s="107"/>
      <c r="OYT643" s="107"/>
      <c r="OYU643" s="107"/>
      <c r="OYV643" s="107"/>
      <c r="OYW643" s="107"/>
      <c r="OYX643" s="107"/>
      <c r="OYY643" s="107"/>
      <c r="OYZ643" s="107"/>
      <c r="OZA643" s="107"/>
      <c r="OZB643" s="107"/>
      <c r="OZC643" s="107"/>
      <c r="OZD643" s="107"/>
      <c r="OZE643" s="107"/>
      <c r="OZF643" s="107"/>
      <c r="OZG643" s="107"/>
      <c r="OZH643" s="107"/>
      <c r="OZI643" s="107"/>
      <c r="OZJ643" s="107"/>
      <c r="OZK643" s="107"/>
      <c r="OZL643" s="107"/>
      <c r="OZM643" s="107"/>
      <c r="OZN643" s="107"/>
      <c r="OZO643" s="107"/>
      <c r="OZP643" s="107"/>
      <c r="OZQ643" s="107"/>
      <c r="OZR643" s="107"/>
      <c r="OZS643" s="107"/>
      <c r="OZT643" s="107"/>
      <c r="OZU643" s="107"/>
      <c r="OZV643" s="107"/>
      <c r="OZW643" s="107"/>
      <c r="OZX643" s="107"/>
      <c r="OZY643" s="107"/>
      <c r="OZZ643" s="107"/>
      <c r="PAA643" s="107"/>
      <c r="PAB643" s="107"/>
      <c r="PAC643" s="107"/>
      <c r="PAD643" s="107"/>
      <c r="PAE643" s="107"/>
      <c r="PAF643" s="107"/>
      <c r="PAG643" s="107"/>
      <c r="PAH643" s="107"/>
      <c r="PAI643" s="107"/>
      <c r="PAJ643" s="107"/>
      <c r="PAK643" s="107"/>
      <c r="PAL643" s="107"/>
      <c r="PAM643" s="107"/>
      <c r="PAN643" s="107"/>
      <c r="PAO643" s="107"/>
      <c r="PAP643" s="107"/>
      <c r="PAQ643" s="107"/>
      <c r="PAR643" s="107"/>
      <c r="PAS643" s="107"/>
      <c r="PAT643" s="107"/>
      <c r="PAU643" s="107"/>
      <c r="PAV643" s="107"/>
      <c r="PAW643" s="107"/>
      <c r="PAX643" s="107"/>
      <c r="PAY643" s="107"/>
      <c r="PAZ643" s="107"/>
      <c r="PBA643" s="107"/>
      <c r="PBB643" s="107"/>
      <c r="PBC643" s="107"/>
      <c r="PBD643" s="107"/>
      <c r="PBE643" s="107"/>
      <c r="PBF643" s="107"/>
      <c r="PBG643" s="107"/>
      <c r="PBH643" s="107"/>
      <c r="PBI643" s="107"/>
      <c r="PBJ643" s="107"/>
      <c r="PBK643" s="107"/>
      <c r="PBL643" s="107"/>
      <c r="PBM643" s="107"/>
      <c r="PBN643" s="107"/>
      <c r="PBO643" s="107"/>
      <c r="PBP643" s="107"/>
      <c r="PBQ643" s="107"/>
      <c r="PBR643" s="107"/>
      <c r="PBS643" s="107"/>
      <c r="PBT643" s="107"/>
      <c r="PBU643" s="107"/>
      <c r="PBV643" s="107"/>
      <c r="PBW643" s="107"/>
      <c r="PBX643" s="107"/>
      <c r="PBY643" s="107"/>
      <c r="PBZ643" s="107"/>
      <c r="PCA643" s="107"/>
      <c r="PCB643" s="107"/>
      <c r="PCC643" s="107"/>
      <c r="PCD643" s="107"/>
      <c r="PCE643" s="107"/>
      <c r="PCF643" s="107"/>
      <c r="PCG643" s="107"/>
      <c r="PCH643" s="107"/>
      <c r="PCI643" s="107"/>
      <c r="PCJ643" s="107"/>
      <c r="PCK643" s="107"/>
      <c r="PCL643" s="107"/>
      <c r="PCM643" s="107"/>
      <c r="PCN643" s="107"/>
      <c r="PCO643" s="107"/>
      <c r="PCP643" s="107"/>
      <c r="PCQ643" s="107"/>
      <c r="PCR643" s="107"/>
      <c r="PCS643" s="107"/>
      <c r="PCT643" s="107"/>
      <c r="PCU643" s="107"/>
      <c r="PCV643" s="107"/>
      <c r="PCW643" s="107"/>
      <c r="PCX643" s="107"/>
      <c r="PCY643" s="107"/>
      <c r="PCZ643" s="107"/>
      <c r="PDA643" s="107"/>
      <c r="PDB643" s="107"/>
      <c r="PDC643" s="107"/>
      <c r="PDD643" s="107"/>
      <c r="PDE643" s="107"/>
      <c r="PDF643" s="107"/>
      <c r="PDG643" s="107"/>
      <c r="PDH643" s="107"/>
      <c r="PDI643" s="107"/>
      <c r="PDJ643" s="107"/>
      <c r="PDK643" s="107"/>
      <c r="PDL643" s="107"/>
      <c r="PDM643" s="107"/>
      <c r="PDN643" s="107"/>
      <c r="PDO643" s="107"/>
      <c r="PDP643" s="107"/>
      <c r="PDQ643" s="107"/>
      <c r="PDR643" s="107"/>
      <c r="PDS643" s="107"/>
      <c r="PDT643" s="107"/>
      <c r="PDU643" s="107"/>
      <c r="PDV643" s="107"/>
      <c r="PDW643" s="107"/>
      <c r="PDX643" s="107"/>
      <c r="PDY643" s="107"/>
      <c r="PDZ643" s="107"/>
      <c r="PEA643" s="107"/>
      <c r="PEB643" s="107"/>
      <c r="PEC643" s="107"/>
      <c r="PED643" s="107"/>
      <c r="PEE643" s="107"/>
      <c r="PEF643" s="107"/>
      <c r="PEG643" s="107"/>
      <c r="PEH643" s="107"/>
      <c r="PEI643" s="107"/>
      <c r="PEJ643" s="107"/>
      <c r="PEK643" s="107"/>
      <c r="PEL643" s="107"/>
      <c r="PEM643" s="107"/>
      <c r="PEN643" s="107"/>
      <c r="PEO643" s="107"/>
      <c r="PEP643" s="107"/>
      <c r="PEQ643" s="107"/>
      <c r="PER643" s="107"/>
      <c r="PES643" s="107"/>
      <c r="PET643" s="107"/>
      <c r="PEU643" s="107"/>
      <c r="PEV643" s="107"/>
      <c r="PEW643" s="107"/>
      <c r="PEX643" s="107"/>
      <c r="PEY643" s="107"/>
      <c r="PEZ643" s="107"/>
      <c r="PFA643" s="107"/>
      <c r="PFB643" s="107"/>
      <c r="PFC643" s="107"/>
      <c r="PFD643" s="107"/>
      <c r="PFE643" s="107"/>
      <c r="PFF643" s="107"/>
      <c r="PFG643" s="107"/>
      <c r="PFH643" s="107"/>
      <c r="PFI643" s="107"/>
      <c r="PFJ643" s="107"/>
      <c r="PFK643" s="107"/>
      <c r="PFL643" s="107"/>
      <c r="PFM643" s="107"/>
      <c r="PFN643" s="107"/>
      <c r="PFO643" s="107"/>
      <c r="PFP643" s="107"/>
      <c r="PFQ643" s="107"/>
      <c r="PFR643" s="107"/>
      <c r="PFS643" s="107"/>
      <c r="PFT643" s="107"/>
      <c r="PFU643" s="107"/>
      <c r="PFV643" s="107"/>
      <c r="PFW643" s="107"/>
      <c r="PFX643" s="107"/>
      <c r="PFY643" s="107"/>
      <c r="PFZ643" s="107"/>
      <c r="PGA643" s="107"/>
      <c r="PGB643" s="107"/>
      <c r="PGC643" s="107"/>
      <c r="PGD643" s="107"/>
      <c r="PGE643" s="107"/>
      <c r="PGF643" s="107"/>
      <c r="PGG643" s="107"/>
      <c r="PGH643" s="107"/>
      <c r="PGI643" s="107"/>
      <c r="PGJ643" s="107"/>
      <c r="PGK643" s="107"/>
      <c r="PGL643" s="107"/>
      <c r="PGM643" s="107"/>
      <c r="PGN643" s="107"/>
      <c r="PGO643" s="107"/>
      <c r="PGP643" s="107"/>
      <c r="PGQ643" s="107"/>
      <c r="PGR643" s="107"/>
      <c r="PGS643" s="107"/>
      <c r="PGT643" s="107"/>
      <c r="PGU643" s="107"/>
      <c r="PGV643" s="107"/>
      <c r="PGW643" s="107"/>
      <c r="PGX643" s="107"/>
      <c r="PGY643" s="107"/>
      <c r="PGZ643" s="107"/>
      <c r="PHA643" s="107"/>
      <c r="PHB643" s="107"/>
      <c r="PHC643" s="107"/>
      <c r="PHD643" s="107"/>
      <c r="PHE643" s="107"/>
      <c r="PHF643" s="107"/>
      <c r="PHG643" s="107"/>
      <c r="PHH643" s="107"/>
      <c r="PHI643" s="107"/>
      <c r="PHJ643" s="107"/>
      <c r="PHK643" s="107"/>
      <c r="PHL643" s="107"/>
      <c r="PHM643" s="107"/>
      <c r="PHN643" s="107"/>
      <c r="PHO643" s="107"/>
      <c r="PHP643" s="107"/>
      <c r="PHQ643" s="107"/>
      <c r="PHR643" s="107"/>
      <c r="PHS643" s="107"/>
      <c r="PHT643" s="107"/>
      <c r="PHU643" s="107"/>
      <c r="PHV643" s="107"/>
      <c r="PHW643" s="107"/>
      <c r="PHX643" s="107"/>
      <c r="PHY643" s="107"/>
      <c r="PHZ643" s="107"/>
      <c r="PIA643" s="107"/>
      <c r="PIB643" s="107"/>
      <c r="PIC643" s="107"/>
      <c r="PID643" s="107"/>
      <c r="PIE643" s="107"/>
      <c r="PIF643" s="107"/>
      <c r="PIG643" s="107"/>
      <c r="PIH643" s="107"/>
      <c r="PII643" s="107"/>
      <c r="PIJ643" s="107"/>
      <c r="PIK643" s="107"/>
      <c r="PIL643" s="107"/>
      <c r="PIM643" s="107"/>
      <c r="PIN643" s="107"/>
      <c r="PIO643" s="107"/>
      <c r="PIP643" s="107"/>
      <c r="PIQ643" s="107"/>
      <c r="PIR643" s="107"/>
      <c r="PIS643" s="107"/>
      <c r="PIT643" s="107"/>
      <c r="PIU643" s="107"/>
      <c r="PIV643" s="107"/>
      <c r="PIW643" s="107"/>
      <c r="PIX643" s="107"/>
      <c r="PIY643" s="107"/>
      <c r="PIZ643" s="107"/>
      <c r="PJA643" s="107"/>
      <c r="PJB643" s="107"/>
      <c r="PJC643" s="107"/>
      <c r="PJD643" s="107"/>
      <c r="PJE643" s="107"/>
      <c r="PJF643" s="107"/>
      <c r="PJG643" s="107"/>
      <c r="PJH643" s="107"/>
      <c r="PJI643" s="107"/>
      <c r="PJJ643" s="107"/>
      <c r="PJK643" s="107"/>
      <c r="PJL643" s="107"/>
      <c r="PJM643" s="107"/>
      <c r="PJN643" s="107"/>
      <c r="PJO643" s="107"/>
      <c r="PJP643" s="107"/>
      <c r="PJQ643" s="107"/>
      <c r="PJR643" s="107"/>
      <c r="PJS643" s="107"/>
      <c r="PJT643" s="107"/>
      <c r="PJU643" s="107"/>
      <c r="PJV643" s="107"/>
      <c r="PJW643" s="107"/>
      <c r="PJX643" s="107"/>
      <c r="PJY643" s="107"/>
      <c r="PJZ643" s="107"/>
      <c r="PKA643" s="107"/>
      <c r="PKB643" s="107"/>
      <c r="PKC643" s="107"/>
      <c r="PKD643" s="107"/>
      <c r="PKE643" s="107"/>
      <c r="PKF643" s="107"/>
      <c r="PKG643" s="107"/>
      <c r="PKH643" s="107"/>
      <c r="PKI643" s="107"/>
      <c r="PKJ643" s="107"/>
      <c r="PKK643" s="107"/>
      <c r="PKL643" s="107"/>
      <c r="PKM643" s="107"/>
      <c r="PKN643" s="107"/>
      <c r="PKO643" s="107"/>
      <c r="PKP643" s="107"/>
      <c r="PKQ643" s="107"/>
      <c r="PKR643" s="107"/>
      <c r="PKS643" s="107"/>
      <c r="PKT643" s="107"/>
      <c r="PKU643" s="107"/>
      <c r="PKV643" s="107"/>
      <c r="PKW643" s="107"/>
      <c r="PKX643" s="107"/>
      <c r="PKY643" s="107"/>
      <c r="PKZ643" s="107"/>
      <c r="PLA643" s="107"/>
      <c r="PLB643" s="107"/>
      <c r="PLC643" s="107"/>
      <c r="PLD643" s="107"/>
      <c r="PLE643" s="107"/>
      <c r="PLF643" s="107"/>
      <c r="PLG643" s="107"/>
      <c r="PLH643" s="107"/>
      <c r="PLI643" s="107"/>
      <c r="PLJ643" s="107"/>
      <c r="PLK643" s="107"/>
      <c r="PLL643" s="107"/>
      <c r="PLM643" s="107"/>
      <c r="PLN643" s="107"/>
      <c r="PLO643" s="107"/>
      <c r="PLP643" s="107"/>
      <c r="PLQ643" s="107"/>
      <c r="PLR643" s="107"/>
      <c r="PLS643" s="107"/>
      <c r="PLT643" s="107"/>
      <c r="PLU643" s="107"/>
      <c r="PLV643" s="107"/>
      <c r="PLW643" s="107"/>
      <c r="PLX643" s="107"/>
      <c r="PLY643" s="107"/>
      <c r="PLZ643" s="107"/>
      <c r="PMA643" s="107"/>
      <c r="PMB643" s="107"/>
      <c r="PMC643" s="107"/>
      <c r="PMD643" s="107"/>
      <c r="PME643" s="107"/>
      <c r="PMF643" s="107"/>
      <c r="PMG643" s="107"/>
      <c r="PMH643" s="107"/>
      <c r="PMI643" s="107"/>
      <c r="PMJ643" s="107"/>
      <c r="PMK643" s="107"/>
      <c r="PML643" s="107"/>
      <c r="PMM643" s="107"/>
      <c r="PMN643" s="107"/>
      <c r="PMO643" s="107"/>
      <c r="PMP643" s="107"/>
      <c r="PMQ643" s="107"/>
      <c r="PMR643" s="107"/>
      <c r="PMS643" s="107"/>
      <c r="PMT643" s="107"/>
      <c r="PMU643" s="107"/>
      <c r="PMV643" s="107"/>
      <c r="PMW643" s="107"/>
      <c r="PMX643" s="107"/>
      <c r="PMY643" s="107"/>
      <c r="PMZ643" s="107"/>
      <c r="PNA643" s="107"/>
      <c r="PNB643" s="107"/>
      <c r="PNC643" s="107"/>
      <c r="PND643" s="107"/>
      <c r="PNE643" s="107"/>
      <c r="PNF643" s="107"/>
      <c r="PNG643" s="107"/>
      <c r="PNH643" s="107"/>
      <c r="PNI643" s="107"/>
      <c r="PNJ643" s="107"/>
      <c r="PNK643" s="107"/>
      <c r="PNL643" s="107"/>
      <c r="PNM643" s="107"/>
      <c r="PNN643" s="107"/>
      <c r="PNO643" s="107"/>
      <c r="PNP643" s="107"/>
      <c r="PNQ643" s="107"/>
      <c r="PNR643" s="107"/>
      <c r="PNS643" s="107"/>
      <c r="PNT643" s="107"/>
      <c r="PNU643" s="107"/>
      <c r="PNV643" s="107"/>
      <c r="PNW643" s="107"/>
      <c r="PNX643" s="107"/>
      <c r="PNY643" s="107"/>
      <c r="PNZ643" s="107"/>
      <c r="POA643" s="107"/>
      <c r="POB643" s="107"/>
      <c r="POC643" s="107"/>
      <c r="POD643" s="107"/>
      <c r="POE643" s="107"/>
      <c r="POF643" s="107"/>
      <c r="POG643" s="107"/>
      <c r="POH643" s="107"/>
      <c r="POI643" s="107"/>
      <c r="POJ643" s="107"/>
      <c r="POK643" s="107"/>
      <c r="POL643" s="107"/>
      <c r="POM643" s="107"/>
      <c r="PON643" s="107"/>
      <c r="POO643" s="107"/>
      <c r="POP643" s="107"/>
      <c r="POQ643" s="107"/>
      <c r="POR643" s="107"/>
      <c r="POS643" s="107"/>
      <c r="POT643" s="107"/>
      <c r="POU643" s="107"/>
      <c r="POV643" s="107"/>
      <c r="POW643" s="107"/>
      <c r="POX643" s="107"/>
      <c r="POY643" s="107"/>
      <c r="POZ643" s="107"/>
      <c r="PPA643" s="107"/>
      <c r="PPB643" s="107"/>
      <c r="PPC643" s="107"/>
      <c r="PPD643" s="107"/>
      <c r="PPE643" s="107"/>
      <c r="PPF643" s="107"/>
      <c r="PPG643" s="107"/>
      <c r="PPH643" s="107"/>
      <c r="PPI643" s="107"/>
      <c r="PPJ643" s="107"/>
      <c r="PPK643" s="107"/>
      <c r="PPL643" s="107"/>
      <c r="PPM643" s="107"/>
      <c r="PPN643" s="107"/>
      <c r="PPO643" s="107"/>
      <c r="PPP643" s="107"/>
      <c r="PPQ643" s="107"/>
      <c r="PPR643" s="107"/>
      <c r="PPS643" s="107"/>
      <c r="PPT643" s="107"/>
      <c r="PPU643" s="107"/>
      <c r="PPV643" s="107"/>
      <c r="PPW643" s="107"/>
      <c r="PPX643" s="107"/>
      <c r="PPY643" s="107"/>
      <c r="PPZ643" s="107"/>
      <c r="PQA643" s="107"/>
      <c r="PQB643" s="107"/>
      <c r="PQC643" s="107"/>
      <c r="PQD643" s="107"/>
      <c r="PQE643" s="107"/>
      <c r="PQF643" s="107"/>
      <c r="PQG643" s="107"/>
      <c r="PQH643" s="107"/>
      <c r="PQI643" s="107"/>
      <c r="PQJ643" s="107"/>
      <c r="PQK643" s="107"/>
      <c r="PQL643" s="107"/>
      <c r="PQM643" s="107"/>
      <c r="PQN643" s="107"/>
      <c r="PQO643" s="107"/>
      <c r="PQP643" s="107"/>
      <c r="PQQ643" s="107"/>
      <c r="PQR643" s="107"/>
      <c r="PQS643" s="107"/>
      <c r="PQT643" s="107"/>
      <c r="PQU643" s="107"/>
      <c r="PQV643" s="107"/>
      <c r="PQW643" s="107"/>
      <c r="PQX643" s="107"/>
      <c r="PQY643" s="107"/>
      <c r="PQZ643" s="107"/>
      <c r="PRA643" s="107"/>
      <c r="PRB643" s="107"/>
      <c r="PRC643" s="107"/>
      <c r="PRD643" s="107"/>
      <c r="PRE643" s="107"/>
      <c r="PRF643" s="107"/>
      <c r="PRG643" s="107"/>
      <c r="PRH643" s="107"/>
      <c r="PRI643" s="107"/>
      <c r="PRJ643" s="107"/>
      <c r="PRK643" s="107"/>
      <c r="PRL643" s="107"/>
      <c r="PRM643" s="107"/>
      <c r="PRN643" s="107"/>
      <c r="PRO643" s="107"/>
      <c r="PRP643" s="107"/>
      <c r="PRQ643" s="107"/>
      <c r="PRR643" s="107"/>
      <c r="PRS643" s="107"/>
      <c r="PRT643" s="107"/>
      <c r="PRU643" s="107"/>
      <c r="PRV643" s="107"/>
      <c r="PRW643" s="107"/>
      <c r="PRX643" s="107"/>
      <c r="PRY643" s="107"/>
      <c r="PRZ643" s="107"/>
      <c r="PSA643" s="107"/>
      <c r="PSB643" s="107"/>
      <c r="PSC643" s="107"/>
      <c r="PSD643" s="107"/>
      <c r="PSE643" s="107"/>
      <c r="PSF643" s="107"/>
      <c r="PSG643" s="107"/>
      <c r="PSH643" s="107"/>
      <c r="PSI643" s="107"/>
      <c r="PSJ643" s="107"/>
      <c r="PSK643" s="107"/>
      <c r="PSL643" s="107"/>
      <c r="PSM643" s="107"/>
      <c r="PSN643" s="107"/>
      <c r="PSO643" s="107"/>
      <c r="PSP643" s="107"/>
      <c r="PSQ643" s="107"/>
      <c r="PSR643" s="107"/>
      <c r="PSS643" s="107"/>
      <c r="PST643" s="107"/>
      <c r="PSU643" s="107"/>
      <c r="PSV643" s="107"/>
      <c r="PSW643" s="107"/>
      <c r="PSX643" s="107"/>
      <c r="PSY643" s="107"/>
      <c r="PSZ643" s="107"/>
      <c r="PTA643" s="107"/>
      <c r="PTB643" s="107"/>
      <c r="PTC643" s="107"/>
      <c r="PTD643" s="107"/>
      <c r="PTE643" s="107"/>
      <c r="PTF643" s="107"/>
      <c r="PTG643" s="107"/>
      <c r="PTH643" s="107"/>
      <c r="PTI643" s="107"/>
      <c r="PTJ643" s="107"/>
      <c r="PTK643" s="107"/>
      <c r="PTL643" s="107"/>
      <c r="PTM643" s="107"/>
      <c r="PTN643" s="107"/>
      <c r="PTO643" s="107"/>
      <c r="PTP643" s="107"/>
      <c r="PTQ643" s="107"/>
      <c r="PTR643" s="107"/>
      <c r="PTS643" s="107"/>
      <c r="PTT643" s="107"/>
      <c r="PTU643" s="107"/>
      <c r="PTV643" s="107"/>
      <c r="PTW643" s="107"/>
      <c r="PTX643" s="107"/>
      <c r="PTY643" s="107"/>
      <c r="PTZ643" s="107"/>
      <c r="PUA643" s="107"/>
      <c r="PUB643" s="107"/>
      <c r="PUC643" s="107"/>
      <c r="PUD643" s="107"/>
      <c r="PUE643" s="107"/>
      <c r="PUF643" s="107"/>
      <c r="PUG643" s="107"/>
      <c r="PUH643" s="107"/>
      <c r="PUI643" s="107"/>
      <c r="PUJ643" s="107"/>
      <c r="PUK643" s="107"/>
      <c r="PUL643" s="107"/>
      <c r="PUM643" s="107"/>
      <c r="PUN643" s="107"/>
      <c r="PUO643" s="107"/>
      <c r="PUP643" s="107"/>
      <c r="PUQ643" s="107"/>
      <c r="PUR643" s="107"/>
      <c r="PUS643" s="107"/>
      <c r="PUT643" s="107"/>
      <c r="PUU643" s="107"/>
      <c r="PUV643" s="107"/>
      <c r="PUW643" s="107"/>
      <c r="PUX643" s="107"/>
      <c r="PUY643" s="107"/>
      <c r="PUZ643" s="107"/>
      <c r="PVA643" s="107"/>
      <c r="PVB643" s="107"/>
      <c r="PVC643" s="107"/>
      <c r="PVD643" s="107"/>
      <c r="PVE643" s="107"/>
      <c r="PVF643" s="107"/>
      <c r="PVG643" s="107"/>
      <c r="PVH643" s="107"/>
      <c r="PVI643" s="107"/>
      <c r="PVJ643" s="107"/>
      <c r="PVK643" s="107"/>
      <c r="PVL643" s="107"/>
      <c r="PVM643" s="107"/>
      <c r="PVN643" s="107"/>
      <c r="PVO643" s="107"/>
      <c r="PVP643" s="107"/>
      <c r="PVQ643" s="107"/>
      <c r="PVR643" s="107"/>
      <c r="PVS643" s="107"/>
      <c r="PVT643" s="107"/>
      <c r="PVU643" s="107"/>
      <c r="PVV643" s="107"/>
      <c r="PVW643" s="107"/>
      <c r="PVX643" s="107"/>
      <c r="PVY643" s="107"/>
      <c r="PVZ643" s="107"/>
      <c r="PWA643" s="107"/>
      <c r="PWB643" s="107"/>
      <c r="PWC643" s="107"/>
      <c r="PWD643" s="107"/>
      <c r="PWE643" s="107"/>
      <c r="PWF643" s="107"/>
      <c r="PWG643" s="107"/>
      <c r="PWH643" s="107"/>
      <c r="PWI643" s="107"/>
      <c r="PWJ643" s="107"/>
      <c r="PWK643" s="107"/>
      <c r="PWL643" s="107"/>
      <c r="PWM643" s="107"/>
      <c r="PWN643" s="107"/>
      <c r="PWO643" s="107"/>
      <c r="PWP643" s="107"/>
      <c r="PWQ643" s="107"/>
      <c r="PWR643" s="107"/>
      <c r="PWS643" s="107"/>
      <c r="PWT643" s="107"/>
      <c r="PWU643" s="107"/>
      <c r="PWV643" s="107"/>
      <c r="PWW643" s="107"/>
      <c r="PWX643" s="107"/>
      <c r="PWY643" s="107"/>
      <c r="PWZ643" s="107"/>
      <c r="PXA643" s="107"/>
      <c r="PXB643" s="107"/>
      <c r="PXC643" s="107"/>
      <c r="PXD643" s="107"/>
      <c r="PXE643" s="107"/>
      <c r="PXF643" s="107"/>
      <c r="PXG643" s="107"/>
      <c r="PXH643" s="107"/>
      <c r="PXI643" s="107"/>
      <c r="PXJ643" s="107"/>
      <c r="PXK643" s="107"/>
      <c r="PXL643" s="107"/>
      <c r="PXM643" s="107"/>
      <c r="PXN643" s="107"/>
      <c r="PXO643" s="107"/>
      <c r="PXP643" s="107"/>
      <c r="PXQ643" s="107"/>
      <c r="PXR643" s="107"/>
      <c r="PXS643" s="107"/>
      <c r="PXT643" s="107"/>
      <c r="PXU643" s="107"/>
      <c r="PXV643" s="107"/>
      <c r="PXW643" s="107"/>
      <c r="PXX643" s="107"/>
      <c r="PXY643" s="107"/>
      <c r="PXZ643" s="107"/>
      <c r="PYA643" s="107"/>
      <c r="PYB643" s="107"/>
      <c r="PYC643" s="107"/>
      <c r="PYD643" s="107"/>
      <c r="PYE643" s="107"/>
      <c r="PYF643" s="107"/>
      <c r="PYG643" s="107"/>
      <c r="PYH643" s="107"/>
      <c r="PYI643" s="107"/>
      <c r="PYJ643" s="107"/>
      <c r="PYK643" s="107"/>
      <c r="PYL643" s="107"/>
      <c r="PYM643" s="107"/>
      <c r="PYN643" s="107"/>
      <c r="PYO643" s="107"/>
      <c r="PYP643" s="107"/>
      <c r="PYQ643" s="107"/>
      <c r="PYR643" s="107"/>
      <c r="PYS643" s="107"/>
      <c r="PYT643" s="107"/>
      <c r="PYU643" s="107"/>
      <c r="PYV643" s="107"/>
      <c r="PYW643" s="107"/>
      <c r="PYX643" s="107"/>
      <c r="PYY643" s="107"/>
      <c r="PYZ643" s="107"/>
      <c r="PZA643" s="107"/>
      <c r="PZB643" s="107"/>
      <c r="PZC643" s="107"/>
      <c r="PZD643" s="107"/>
      <c r="PZE643" s="107"/>
      <c r="PZF643" s="107"/>
      <c r="PZG643" s="107"/>
      <c r="PZH643" s="107"/>
      <c r="PZI643" s="107"/>
      <c r="PZJ643" s="107"/>
      <c r="PZK643" s="107"/>
      <c r="PZL643" s="107"/>
      <c r="PZM643" s="107"/>
      <c r="PZN643" s="107"/>
      <c r="PZO643" s="107"/>
      <c r="PZP643" s="107"/>
      <c r="PZQ643" s="107"/>
      <c r="PZR643" s="107"/>
      <c r="PZS643" s="107"/>
      <c r="PZT643" s="107"/>
      <c r="PZU643" s="107"/>
      <c r="PZV643" s="107"/>
      <c r="PZW643" s="107"/>
      <c r="PZX643" s="107"/>
      <c r="PZY643" s="107"/>
      <c r="PZZ643" s="107"/>
      <c r="QAA643" s="107"/>
      <c r="QAB643" s="107"/>
      <c r="QAC643" s="107"/>
      <c r="QAD643" s="107"/>
      <c r="QAE643" s="107"/>
      <c r="QAF643" s="107"/>
      <c r="QAG643" s="107"/>
      <c r="QAH643" s="107"/>
      <c r="QAI643" s="107"/>
      <c r="QAJ643" s="107"/>
      <c r="QAK643" s="107"/>
      <c r="QAL643" s="107"/>
      <c r="QAM643" s="107"/>
      <c r="QAN643" s="107"/>
      <c r="QAO643" s="107"/>
      <c r="QAP643" s="107"/>
      <c r="QAQ643" s="107"/>
      <c r="QAR643" s="107"/>
      <c r="QAS643" s="107"/>
      <c r="QAT643" s="107"/>
      <c r="QAU643" s="107"/>
      <c r="QAV643" s="107"/>
      <c r="QAW643" s="107"/>
      <c r="QAX643" s="107"/>
      <c r="QAY643" s="107"/>
      <c r="QAZ643" s="107"/>
      <c r="QBA643" s="107"/>
      <c r="QBB643" s="107"/>
      <c r="QBC643" s="107"/>
      <c r="QBD643" s="107"/>
      <c r="QBE643" s="107"/>
      <c r="QBF643" s="107"/>
      <c r="QBG643" s="107"/>
      <c r="QBH643" s="107"/>
      <c r="QBI643" s="107"/>
      <c r="QBJ643" s="107"/>
      <c r="QBK643" s="107"/>
      <c r="QBL643" s="107"/>
      <c r="QBM643" s="107"/>
      <c r="QBN643" s="107"/>
      <c r="QBO643" s="107"/>
      <c r="QBP643" s="107"/>
      <c r="QBQ643" s="107"/>
      <c r="QBR643" s="107"/>
      <c r="QBS643" s="107"/>
      <c r="QBT643" s="107"/>
      <c r="QBU643" s="107"/>
      <c r="QBV643" s="107"/>
      <c r="QBW643" s="107"/>
      <c r="QBX643" s="107"/>
      <c r="QBY643" s="107"/>
      <c r="QBZ643" s="107"/>
      <c r="QCA643" s="107"/>
      <c r="QCB643" s="107"/>
      <c r="QCC643" s="107"/>
      <c r="QCD643" s="107"/>
      <c r="QCE643" s="107"/>
      <c r="QCF643" s="107"/>
      <c r="QCG643" s="107"/>
      <c r="QCH643" s="107"/>
      <c r="QCI643" s="107"/>
      <c r="QCJ643" s="107"/>
      <c r="QCK643" s="107"/>
      <c r="QCL643" s="107"/>
      <c r="QCM643" s="107"/>
      <c r="QCN643" s="107"/>
      <c r="QCO643" s="107"/>
      <c r="QCP643" s="107"/>
      <c r="QCQ643" s="107"/>
      <c r="QCR643" s="107"/>
      <c r="QCS643" s="107"/>
      <c r="QCT643" s="107"/>
      <c r="QCU643" s="107"/>
      <c r="QCV643" s="107"/>
      <c r="QCW643" s="107"/>
      <c r="QCX643" s="107"/>
      <c r="QCY643" s="107"/>
      <c r="QCZ643" s="107"/>
      <c r="QDA643" s="107"/>
      <c r="QDB643" s="107"/>
      <c r="QDC643" s="107"/>
      <c r="QDD643" s="107"/>
      <c r="QDE643" s="107"/>
      <c r="QDF643" s="107"/>
      <c r="QDG643" s="107"/>
      <c r="QDH643" s="107"/>
      <c r="QDI643" s="107"/>
      <c r="QDJ643" s="107"/>
      <c r="QDK643" s="107"/>
      <c r="QDL643" s="107"/>
      <c r="QDM643" s="107"/>
      <c r="QDN643" s="107"/>
      <c r="QDO643" s="107"/>
      <c r="QDP643" s="107"/>
      <c r="QDQ643" s="107"/>
      <c r="QDR643" s="107"/>
      <c r="QDS643" s="107"/>
      <c r="QDT643" s="107"/>
      <c r="QDU643" s="107"/>
      <c r="QDV643" s="107"/>
      <c r="QDW643" s="107"/>
      <c r="QDX643" s="107"/>
      <c r="QDY643" s="107"/>
      <c r="QDZ643" s="107"/>
      <c r="QEA643" s="107"/>
      <c r="QEB643" s="107"/>
      <c r="QEC643" s="107"/>
      <c r="QED643" s="107"/>
      <c r="QEE643" s="107"/>
      <c r="QEF643" s="107"/>
      <c r="QEG643" s="107"/>
      <c r="QEH643" s="107"/>
      <c r="QEI643" s="107"/>
      <c r="QEJ643" s="107"/>
      <c r="QEK643" s="107"/>
      <c r="QEL643" s="107"/>
      <c r="QEM643" s="107"/>
      <c r="QEN643" s="107"/>
      <c r="QEO643" s="107"/>
      <c r="QEP643" s="107"/>
      <c r="QEQ643" s="107"/>
      <c r="QER643" s="107"/>
      <c r="QES643" s="107"/>
      <c r="QET643" s="107"/>
      <c r="QEU643" s="107"/>
      <c r="QEV643" s="107"/>
      <c r="QEW643" s="107"/>
      <c r="QEX643" s="107"/>
      <c r="QEY643" s="107"/>
      <c r="QEZ643" s="107"/>
      <c r="QFA643" s="107"/>
      <c r="QFB643" s="107"/>
      <c r="QFC643" s="107"/>
      <c r="QFD643" s="107"/>
      <c r="QFE643" s="107"/>
      <c r="QFF643" s="107"/>
      <c r="QFG643" s="107"/>
      <c r="QFH643" s="107"/>
      <c r="QFI643" s="107"/>
      <c r="QFJ643" s="107"/>
      <c r="QFK643" s="107"/>
      <c r="QFL643" s="107"/>
      <c r="QFM643" s="107"/>
      <c r="QFN643" s="107"/>
      <c r="QFO643" s="107"/>
      <c r="QFP643" s="107"/>
      <c r="QFQ643" s="107"/>
      <c r="QFR643" s="107"/>
      <c r="QFS643" s="107"/>
      <c r="QFT643" s="107"/>
      <c r="QFU643" s="107"/>
      <c r="QFV643" s="107"/>
      <c r="QFW643" s="107"/>
      <c r="QFX643" s="107"/>
      <c r="QFY643" s="107"/>
      <c r="QFZ643" s="107"/>
      <c r="QGA643" s="107"/>
      <c r="QGB643" s="107"/>
      <c r="QGC643" s="107"/>
      <c r="QGD643" s="107"/>
      <c r="QGE643" s="107"/>
      <c r="QGF643" s="107"/>
      <c r="QGG643" s="107"/>
      <c r="QGH643" s="107"/>
      <c r="QGI643" s="107"/>
      <c r="QGJ643" s="107"/>
      <c r="QGK643" s="107"/>
      <c r="QGL643" s="107"/>
      <c r="QGM643" s="107"/>
      <c r="QGN643" s="107"/>
      <c r="QGO643" s="107"/>
      <c r="QGP643" s="107"/>
      <c r="QGQ643" s="107"/>
      <c r="QGR643" s="107"/>
      <c r="QGS643" s="107"/>
      <c r="QGT643" s="107"/>
      <c r="QGU643" s="107"/>
      <c r="QGV643" s="107"/>
      <c r="QGW643" s="107"/>
      <c r="QGX643" s="107"/>
      <c r="QGY643" s="107"/>
      <c r="QGZ643" s="107"/>
      <c r="QHA643" s="107"/>
      <c r="QHB643" s="107"/>
      <c r="QHC643" s="107"/>
      <c r="QHD643" s="107"/>
      <c r="QHE643" s="107"/>
      <c r="QHF643" s="107"/>
      <c r="QHG643" s="107"/>
      <c r="QHH643" s="107"/>
      <c r="QHI643" s="107"/>
      <c r="QHJ643" s="107"/>
      <c r="QHK643" s="107"/>
      <c r="QHL643" s="107"/>
      <c r="QHM643" s="107"/>
      <c r="QHN643" s="107"/>
      <c r="QHO643" s="107"/>
      <c r="QHP643" s="107"/>
      <c r="QHQ643" s="107"/>
      <c r="QHR643" s="107"/>
      <c r="QHS643" s="107"/>
      <c r="QHT643" s="107"/>
      <c r="QHU643" s="107"/>
      <c r="QHV643" s="107"/>
      <c r="QHW643" s="107"/>
      <c r="QHX643" s="107"/>
      <c r="QHY643" s="107"/>
      <c r="QHZ643" s="107"/>
      <c r="QIA643" s="107"/>
      <c r="QIB643" s="107"/>
      <c r="QIC643" s="107"/>
      <c r="QID643" s="107"/>
      <c r="QIE643" s="107"/>
      <c r="QIF643" s="107"/>
      <c r="QIG643" s="107"/>
      <c r="QIH643" s="107"/>
      <c r="QII643" s="107"/>
      <c r="QIJ643" s="107"/>
      <c r="QIK643" s="107"/>
      <c r="QIL643" s="107"/>
      <c r="QIM643" s="107"/>
      <c r="QIN643" s="107"/>
      <c r="QIO643" s="107"/>
      <c r="QIP643" s="107"/>
      <c r="QIQ643" s="107"/>
      <c r="QIR643" s="107"/>
      <c r="QIS643" s="107"/>
      <c r="QIT643" s="107"/>
      <c r="QIU643" s="107"/>
      <c r="QIV643" s="107"/>
      <c r="QIW643" s="107"/>
      <c r="QIX643" s="107"/>
      <c r="QIY643" s="107"/>
      <c r="QIZ643" s="107"/>
      <c r="QJA643" s="107"/>
      <c r="QJB643" s="107"/>
      <c r="QJC643" s="107"/>
      <c r="QJD643" s="107"/>
      <c r="QJE643" s="107"/>
      <c r="QJF643" s="107"/>
      <c r="QJG643" s="107"/>
      <c r="QJH643" s="107"/>
      <c r="QJI643" s="107"/>
      <c r="QJJ643" s="107"/>
      <c r="QJK643" s="107"/>
      <c r="QJL643" s="107"/>
      <c r="QJM643" s="107"/>
      <c r="QJN643" s="107"/>
      <c r="QJO643" s="107"/>
      <c r="QJP643" s="107"/>
      <c r="QJQ643" s="107"/>
      <c r="QJR643" s="107"/>
      <c r="QJS643" s="107"/>
      <c r="QJT643" s="107"/>
      <c r="QJU643" s="107"/>
      <c r="QJV643" s="107"/>
      <c r="QJW643" s="107"/>
      <c r="QJX643" s="107"/>
      <c r="QJY643" s="107"/>
      <c r="QJZ643" s="107"/>
      <c r="QKA643" s="107"/>
      <c r="QKB643" s="107"/>
      <c r="QKC643" s="107"/>
      <c r="QKD643" s="107"/>
      <c r="QKE643" s="107"/>
      <c r="QKF643" s="107"/>
      <c r="QKG643" s="107"/>
      <c r="QKH643" s="107"/>
      <c r="QKI643" s="107"/>
      <c r="QKJ643" s="107"/>
      <c r="QKK643" s="107"/>
      <c r="QKL643" s="107"/>
      <c r="QKM643" s="107"/>
      <c r="QKN643" s="107"/>
      <c r="QKO643" s="107"/>
      <c r="QKP643" s="107"/>
      <c r="QKQ643" s="107"/>
      <c r="QKR643" s="107"/>
      <c r="QKS643" s="107"/>
      <c r="QKT643" s="107"/>
      <c r="QKU643" s="107"/>
      <c r="QKV643" s="107"/>
      <c r="QKW643" s="107"/>
      <c r="QKX643" s="107"/>
      <c r="QKY643" s="107"/>
      <c r="QKZ643" s="107"/>
      <c r="QLA643" s="107"/>
      <c r="QLB643" s="107"/>
      <c r="QLC643" s="107"/>
      <c r="QLD643" s="107"/>
      <c r="QLE643" s="107"/>
      <c r="QLF643" s="107"/>
      <c r="QLG643" s="107"/>
      <c r="QLH643" s="107"/>
      <c r="QLI643" s="107"/>
      <c r="QLJ643" s="107"/>
      <c r="QLK643" s="107"/>
      <c r="QLL643" s="107"/>
      <c r="QLM643" s="107"/>
      <c r="QLN643" s="107"/>
      <c r="QLO643" s="107"/>
      <c r="QLP643" s="107"/>
      <c r="QLQ643" s="107"/>
      <c r="QLR643" s="107"/>
      <c r="QLS643" s="107"/>
      <c r="QLT643" s="107"/>
      <c r="QLU643" s="107"/>
      <c r="QLV643" s="107"/>
      <c r="QLW643" s="107"/>
      <c r="QLX643" s="107"/>
      <c r="QLY643" s="107"/>
      <c r="QLZ643" s="107"/>
      <c r="QMA643" s="107"/>
      <c r="QMB643" s="107"/>
      <c r="QMC643" s="107"/>
      <c r="QMD643" s="107"/>
      <c r="QME643" s="107"/>
      <c r="QMF643" s="107"/>
      <c r="QMG643" s="107"/>
      <c r="QMH643" s="107"/>
      <c r="QMI643" s="107"/>
      <c r="QMJ643" s="107"/>
      <c r="QMK643" s="107"/>
      <c r="QML643" s="107"/>
      <c r="QMM643" s="107"/>
      <c r="QMN643" s="107"/>
      <c r="QMO643" s="107"/>
      <c r="QMP643" s="107"/>
      <c r="QMQ643" s="107"/>
      <c r="QMR643" s="107"/>
      <c r="QMS643" s="107"/>
      <c r="QMT643" s="107"/>
      <c r="QMU643" s="107"/>
      <c r="QMV643" s="107"/>
      <c r="QMW643" s="107"/>
      <c r="QMX643" s="107"/>
      <c r="QMY643" s="107"/>
      <c r="QMZ643" s="107"/>
      <c r="QNA643" s="107"/>
      <c r="QNB643" s="107"/>
      <c r="QNC643" s="107"/>
      <c r="QND643" s="107"/>
      <c r="QNE643" s="107"/>
      <c r="QNF643" s="107"/>
      <c r="QNG643" s="107"/>
      <c r="QNH643" s="107"/>
      <c r="QNI643" s="107"/>
      <c r="QNJ643" s="107"/>
      <c r="QNK643" s="107"/>
      <c r="QNL643" s="107"/>
      <c r="QNM643" s="107"/>
      <c r="QNN643" s="107"/>
      <c r="QNO643" s="107"/>
      <c r="QNP643" s="107"/>
      <c r="QNQ643" s="107"/>
      <c r="QNR643" s="107"/>
      <c r="QNS643" s="107"/>
      <c r="QNT643" s="107"/>
      <c r="QNU643" s="107"/>
      <c r="QNV643" s="107"/>
      <c r="QNW643" s="107"/>
      <c r="QNX643" s="107"/>
      <c r="QNY643" s="107"/>
      <c r="QNZ643" s="107"/>
      <c r="QOA643" s="107"/>
      <c r="QOB643" s="107"/>
      <c r="QOC643" s="107"/>
      <c r="QOD643" s="107"/>
      <c r="QOE643" s="107"/>
      <c r="QOF643" s="107"/>
      <c r="QOG643" s="107"/>
      <c r="QOH643" s="107"/>
      <c r="QOI643" s="107"/>
      <c r="QOJ643" s="107"/>
      <c r="QOK643" s="107"/>
      <c r="QOL643" s="107"/>
      <c r="QOM643" s="107"/>
      <c r="QON643" s="107"/>
      <c r="QOO643" s="107"/>
      <c r="QOP643" s="107"/>
      <c r="QOQ643" s="107"/>
      <c r="QOR643" s="107"/>
      <c r="QOS643" s="107"/>
      <c r="QOT643" s="107"/>
      <c r="QOU643" s="107"/>
      <c r="QOV643" s="107"/>
      <c r="QOW643" s="107"/>
      <c r="QOX643" s="107"/>
      <c r="QOY643" s="107"/>
      <c r="QOZ643" s="107"/>
      <c r="QPA643" s="107"/>
      <c r="QPB643" s="107"/>
      <c r="QPC643" s="107"/>
      <c r="QPD643" s="107"/>
      <c r="QPE643" s="107"/>
      <c r="QPF643" s="107"/>
      <c r="QPG643" s="107"/>
      <c r="QPH643" s="107"/>
      <c r="QPI643" s="107"/>
      <c r="QPJ643" s="107"/>
      <c r="QPK643" s="107"/>
      <c r="QPL643" s="107"/>
      <c r="QPM643" s="107"/>
      <c r="QPN643" s="107"/>
      <c r="QPO643" s="107"/>
      <c r="QPP643" s="107"/>
      <c r="QPQ643" s="107"/>
      <c r="QPR643" s="107"/>
      <c r="QPS643" s="107"/>
      <c r="QPT643" s="107"/>
      <c r="QPU643" s="107"/>
      <c r="QPV643" s="107"/>
      <c r="QPW643" s="107"/>
      <c r="QPX643" s="107"/>
      <c r="QPY643" s="107"/>
      <c r="QPZ643" s="107"/>
      <c r="QQA643" s="107"/>
      <c r="QQB643" s="107"/>
      <c r="QQC643" s="107"/>
      <c r="QQD643" s="107"/>
      <c r="QQE643" s="107"/>
      <c r="QQF643" s="107"/>
      <c r="QQG643" s="107"/>
      <c r="QQH643" s="107"/>
      <c r="QQI643" s="107"/>
      <c r="QQJ643" s="107"/>
      <c r="QQK643" s="107"/>
      <c r="QQL643" s="107"/>
      <c r="QQM643" s="107"/>
      <c r="QQN643" s="107"/>
      <c r="QQO643" s="107"/>
      <c r="QQP643" s="107"/>
      <c r="QQQ643" s="107"/>
      <c r="QQR643" s="107"/>
      <c r="QQS643" s="107"/>
      <c r="QQT643" s="107"/>
      <c r="QQU643" s="107"/>
      <c r="QQV643" s="107"/>
      <c r="QQW643" s="107"/>
      <c r="QQX643" s="107"/>
      <c r="QQY643" s="107"/>
      <c r="QQZ643" s="107"/>
      <c r="QRA643" s="107"/>
      <c r="QRB643" s="107"/>
      <c r="QRC643" s="107"/>
      <c r="QRD643" s="107"/>
      <c r="QRE643" s="107"/>
      <c r="QRF643" s="107"/>
      <c r="QRG643" s="107"/>
      <c r="QRH643" s="107"/>
      <c r="QRI643" s="107"/>
      <c r="QRJ643" s="107"/>
      <c r="QRK643" s="107"/>
      <c r="QRL643" s="107"/>
      <c r="QRM643" s="107"/>
      <c r="QRN643" s="107"/>
      <c r="QRO643" s="107"/>
      <c r="QRP643" s="107"/>
      <c r="QRQ643" s="107"/>
      <c r="QRR643" s="107"/>
      <c r="QRS643" s="107"/>
      <c r="QRT643" s="107"/>
      <c r="QRU643" s="107"/>
      <c r="QRV643" s="107"/>
      <c r="QRW643" s="107"/>
      <c r="QRX643" s="107"/>
      <c r="QRY643" s="107"/>
      <c r="QRZ643" s="107"/>
      <c r="QSA643" s="107"/>
      <c r="QSB643" s="107"/>
      <c r="QSC643" s="107"/>
      <c r="QSD643" s="107"/>
      <c r="QSE643" s="107"/>
      <c r="QSF643" s="107"/>
      <c r="QSG643" s="107"/>
      <c r="QSH643" s="107"/>
      <c r="QSI643" s="107"/>
      <c r="QSJ643" s="107"/>
      <c r="QSK643" s="107"/>
      <c r="QSL643" s="107"/>
      <c r="QSM643" s="107"/>
      <c r="QSN643" s="107"/>
      <c r="QSO643" s="107"/>
      <c r="QSP643" s="107"/>
      <c r="QSQ643" s="107"/>
      <c r="QSR643" s="107"/>
      <c r="QSS643" s="107"/>
      <c r="QST643" s="107"/>
      <c r="QSU643" s="107"/>
      <c r="QSV643" s="107"/>
      <c r="QSW643" s="107"/>
      <c r="QSX643" s="107"/>
      <c r="QSY643" s="107"/>
      <c r="QSZ643" s="107"/>
      <c r="QTA643" s="107"/>
      <c r="QTB643" s="107"/>
      <c r="QTC643" s="107"/>
      <c r="QTD643" s="107"/>
      <c r="QTE643" s="107"/>
      <c r="QTF643" s="107"/>
      <c r="QTG643" s="107"/>
      <c r="QTH643" s="107"/>
      <c r="QTI643" s="107"/>
      <c r="QTJ643" s="107"/>
      <c r="QTK643" s="107"/>
      <c r="QTL643" s="107"/>
      <c r="QTM643" s="107"/>
      <c r="QTN643" s="107"/>
      <c r="QTO643" s="107"/>
      <c r="QTP643" s="107"/>
      <c r="QTQ643" s="107"/>
      <c r="QTR643" s="107"/>
      <c r="QTS643" s="107"/>
      <c r="QTT643" s="107"/>
      <c r="QTU643" s="107"/>
      <c r="QTV643" s="107"/>
      <c r="QTW643" s="107"/>
      <c r="QTX643" s="107"/>
      <c r="QTY643" s="107"/>
      <c r="QTZ643" s="107"/>
      <c r="QUA643" s="107"/>
      <c r="QUB643" s="107"/>
      <c r="QUC643" s="107"/>
      <c r="QUD643" s="107"/>
      <c r="QUE643" s="107"/>
      <c r="QUF643" s="107"/>
      <c r="QUG643" s="107"/>
      <c r="QUH643" s="107"/>
      <c r="QUI643" s="107"/>
      <c r="QUJ643" s="107"/>
      <c r="QUK643" s="107"/>
      <c r="QUL643" s="107"/>
      <c r="QUM643" s="107"/>
      <c r="QUN643" s="107"/>
      <c r="QUO643" s="107"/>
      <c r="QUP643" s="107"/>
      <c r="QUQ643" s="107"/>
      <c r="QUR643" s="107"/>
      <c r="QUS643" s="107"/>
      <c r="QUT643" s="107"/>
      <c r="QUU643" s="107"/>
      <c r="QUV643" s="107"/>
      <c r="QUW643" s="107"/>
      <c r="QUX643" s="107"/>
      <c r="QUY643" s="107"/>
      <c r="QUZ643" s="107"/>
      <c r="QVA643" s="107"/>
      <c r="QVB643" s="107"/>
      <c r="QVC643" s="107"/>
      <c r="QVD643" s="107"/>
      <c r="QVE643" s="107"/>
      <c r="QVF643" s="107"/>
      <c r="QVG643" s="107"/>
      <c r="QVH643" s="107"/>
      <c r="QVI643" s="107"/>
      <c r="QVJ643" s="107"/>
      <c r="QVK643" s="107"/>
      <c r="QVL643" s="107"/>
      <c r="QVM643" s="107"/>
      <c r="QVN643" s="107"/>
      <c r="QVO643" s="107"/>
      <c r="QVP643" s="107"/>
      <c r="QVQ643" s="107"/>
      <c r="QVR643" s="107"/>
      <c r="QVS643" s="107"/>
      <c r="QVT643" s="107"/>
      <c r="QVU643" s="107"/>
      <c r="QVV643" s="107"/>
      <c r="QVW643" s="107"/>
      <c r="QVX643" s="107"/>
      <c r="QVY643" s="107"/>
      <c r="QVZ643" s="107"/>
      <c r="QWA643" s="107"/>
      <c r="QWB643" s="107"/>
      <c r="QWC643" s="107"/>
      <c r="QWD643" s="107"/>
      <c r="QWE643" s="107"/>
      <c r="QWF643" s="107"/>
      <c r="QWG643" s="107"/>
      <c r="QWH643" s="107"/>
      <c r="QWI643" s="107"/>
      <c r="QWJ643" s="107"/>
      <c r="QWK643" s="107"/>
      <c r="QWL643" s="107"/>
      <c r="QWM643" s="107"/>
      <c r="QWN643" s="107"/>
      <c r="QWO643" s="107"/>
      <c r="QWP643" s="107"/>
      <c r="QWQ643" s="107"/>
      <c r="QWR643" s="107"/>
      <c r="QWS643" s="107"/>
      <c r="QWT643" s="107"/>
      <c r="QWU643" s="107"/>
      <c r="QWV643" s="107"/>
      <c r="QWW643" s="107"/>
      <c r="QWX643" s="107"/>
      <c r="QWY643" s="107"/>
      <c r="QWZ643" s="107"/>
      <c r="QXA643" s="107"/>
      <c r="QXB643" s="107"/>
      <c r="QXC643" s="107"/>
      <c r="QXD643" s="107"/>
      <c r="QXE643" s="107"/>
      <c r="QXF643" s="107"/>
      <c r="QXG643" s="107"/>
      <c r="QXH643" s="107"/>
      <c r="QXI643" s="107"/>
      <c r="QXJ643" s="107"/>
      <c r="QXK643" s="107"/>
      <c r="QXL643" s="107"/>
      <c r="QXM643" s="107"/>
      <c r="QXN643" s="107"/>
      <c r="QXO643" s="107"/>
      <c r="QXP643" s="107"/>
      <c r="QXQ643" s="107"/>
      <c r="QXR643" s="107"/>
      <c r="QXS643" s="107"/>
      <c r="QXT643" s="107"/>
      <c r="QXU643" s="107"/>
      <c r="QXV643" s="107"/>
      <c r="QXW643" s="107"/>
      <c r="QXX643" s="107"/>
      <c r="QXY643" s="107"/>
      <c r="QXZ643" s="107"/>
      <c r="QYA643" s="107"/>
      <c r="QYB643" s="107"/>
      <c r="QYC643" s="107"/>
      <c r="QYD643" s="107"/>
      <c r="QYE643" s="107"/>
      <c r="QYF643" s="107"/>
      <c r="QYG643" s="107"/>
      <c r="QYH643" s="107"/>
      <c r="QYI643" s="107"/>
      <c r="QYJ643" s="107"/>
      <c r="QYK643" s="107"/>
      <c r="QYL643" s="107"/>
      <c r="QYM643" s="107"/>
      <c r="QYN643" s="107"/>
      <c r="QYO643" s="107"/>
      <c r="QYP643" s="107"/>
      <c r="QYQ643" s="107"/>
      <c r="QYR643" s="107"/>
      <c r="QYS643" s="107"/>
      <c r="QYT643" s="107"/>
      <c r="QYU643" s="107"/>
      <c r="QYV643" s="107"/>
      <c r="QYW643" s="107"/>
      <c r="QYX643" s="107"/>
      <c r="QYY643" s="107"/>
      <c r="QYZ643" s="107"/>
      <c r="QZA643" s="107"/>
      <c r="QZB643" s="107"/>
      <c r="QZC643" s="107"/>
      <c r="QZD643" s="107"/>
      <c r="QZE643" s="107"/>
      <c r="QZF643" s="107"/>
      <c r="QZG643" s="107"/>
      <c r="QZH643" s="107"/>
      <c r="QZI643" s="107"/>
      <c r="QZJ643" s="107"/>
      <c r="QZK643" s="107"/>
      <c r="QZL643" s="107"/>
      <c r="QZM643" s="107"/>
      <c r="QZN643" s="107"/>
      <c r="QZO643" s="107"/>
      <c r="QZP643" s="107"/>
      <c r="QZQ643" s="107"/>
      <c r="QZR643" s="107"/>
      <c r="QZS643" s="107"/>
      <c r="QZT643" s="107"/>
      <c r="QZU643" s="107"/>
      <c r="QZV643" s="107"/>
      <c r="QZW643" s="107"/>
      <c r="QZX643" s="107"/>
      <c r="QZY643" s="107"/>
      <c r="QZZ643" s="107"/>
      <c r="RAA643" s="107"/>
      <c r="RAB643" s="107"/>
      <c r="RAC643" s="107"/>
      <c r="RAD643" s="107"/>
      <c r="RAE643" s="107"/>
      <c r="RAF643" s="107"/>
      <c r="RAG643" s="107"/>
      <c r="RAH643" s="107"/>
      <c r="RAI643" s="107"/>
      <c r="RAJ643" s="107"/>
      <c r="RAK643" s="107"/>
      <c r="RAL643" s="107"/>
      <c r="RAM643" s="107"/>
      <c r="RAN643" s="107"/>
      <c r="RAO643" s="107"/>
      <c r="RAP643" s="107"/>
      <c r="RAQ643" s="107"/>
      <c r="RAR643" s="107"/>
      <c r="RAS643" s="107"/>
      <c r="RAT643" s="107"/>
      <c r="RAU643" s="107"/>
      <c r="RAV643" s="107"/>
      <c r="RAW643" s="107"/>
      <c r="RAX643" s="107"/>
      <c r="RAY643" s="107"/>
      <c r="RAZ643" s="107"/>
      <c r="RBA643" s="107"/>
      <c r="RBB643" s="107"/>
      <c r="RBC643" s="107"/>
      <c r="RBD643" s="107"/>
      <c r="RBE643" s="107"/>
      <c r="RBF643" s="107"/>
      <c r="RBG643" s="107"/>
      <c r="RBH643" s="107"/>
      <c r="RBI643" s="107"/>
      <c r="RBJ643" s="107"/>
      <c r="RBK643" s="107"/>
      <c r="RBL643" s="107"/>
      <c r="RBM643" s="107"/>
      <c r="RBN643" s="107"/>
      <c r="RBO643" s="107"/>
      <c r="RBP643" s="107"/>
      <c r="RBQ643" s="107"/>
      <c r="RBR643" s="107"/>
      <c r="RBS643" s="107"/>
      <c r="RBT643" s="107"/>
      <c r="RBU643" s="107"/>
      <c r="RBV643" s="107"/>
      <c r="RBW643" s="107"/>
      <c r="RBX643" s="107"/>
      <c r="RBY643" s="107"/>
      <c r="RBZ643" s="107"/>
      <c r="RCA643" s="107"/>
      <c r="RCB643" s="107"/>
      <c r="RCC643" s="107"/>
      <c r="RCD643" s="107"/>
      <c r="RCE643" s="107"/>
      <c r="RCF643" s="107"/>
      <c r="RCG643" s="107"/>
      <c r="RCH643" s="107"/>
      <c r="RCI643" s="107"/>
      <c r="RCJ643" s="107"/>
      <c r="RCK643" s="107"/>
      <c r="RCL643" s="107"/>
      <c r="RCM643" s="107"/>
      <c r="RCN643" s="107"/>
      <c r="RCO643" s="107"/>
      <c r="RCP643" s="107"/>
      <c r="RCQ643" s="107"/>
      <c r="RCR643" s="107"/>
      <c r="RCS643" s="107"/>
      <c r="RCT643" s="107"/>
      <c r="RCU643" s="107"/>
      <c r="RCV643" s="107"/>
      <c r="RCW643" s="107"/>
      <c r="RCX643" s="107"/>
      <c r="RCY643" s="107"/>
      <c r="RCZ643" s="107"/>
      <c r="RDA643" s="107"/>
      <c r="RDB643" s="107"/>
      <c r="RDC643" s="107"/>
      <c r="RDD643" s="107"/>
      <c r="RDE643" s="107"/>
      <c r="RDF643" s="107"/>
      <c r="RDG643" s="107"/>
      <c r="RDH643" s="107"/>
      <c r="RDI643" s="107"/>
      <c r="RDJ643" s="107"/>
      <c r="RDK643" s="107"/>
      <c r="RDL643" s="107"/>
      <c r="RDM643" s="107"/>
      <c r="RDN643" s="107"/>
      <c r="RDO643" s="107"/>
      <c r="RDP643" s="107"/>
      <c r="RDQ643" s="107"/>
      <c r="RDR643" s="107"/>
      <c r="RDS643" s="107"/>
      <c r="RDT643" s="107"/>
      <c r="RDU643" s="107"/>
      <c r="RDV643" s="107"/>
      <c r="RDW643" s="107"/>
      <c r="RDX643" s="107"/>
      <c r="RDY643" s="107"/>
      <c r="RDZ643" s="107"/>
      <c r="REA643" s="107"/>
      <c r="REB643" s="107"/>
      <c r="REC643" s="107"/>
      <c r="RED643" s="107"/>
      <c r="REE643" s="107"/>
      <c r="REF643" s="107"/>
      <c r="REG643" s="107"/>
      <c r="REH643" s="107"/>
      <c r="REI643" s="107"/>
      <c r="REJ643" s="107"/>
      <c r="REK643" s="107"/>
      <c r="REL643" s="107"/>
      <c r="REM643" s="107"/>
      <c r="REN643" s="107"/>
      <c r="REO643" s="107"/>
      <c r="REP643" s="107"/>
      <c r="REQ643" s="107"/>
      <c r="RER643" s="107"/>
      <c r="RES643" s="107"/>
      <c r="RET643" s="107"/>
      <c r="REU643" s="107"/>
      <c r="REV643" s="107"/>
      <c r="REW643" s="107"/>
      <c r="REX643" s="107"/>
      <c r="REY643" s="107"/>
      <c r="REZ643" s="107"/>
      <c r="RFA643" s="107"/>
      <c r="RFB643" s="107"/>
      <c r="RFC643" s="107"/>
      <c r="RFD643" s="107"/>
      <c r="RFE643" s="107"/>
      <c r="RFF643" s="107"/>
      <c r="RFG643" s="107"/>
      <c r="RFH643" s="107"/>
      <c r="RFI643" s="107"/>
      <c r="RFJ643" s="107"/>
      <c r="RFK643" s="107"/>
      <c r="RFL643" s="107"/>
      <c r="RFM643" s="107"/>
      <c r="RFN643" s="107"/>
      <c r="RFO643" s="107"/>
      <c r="RFP643" s="107"/>
      <c r="RFQ643" s="107"/>
      <c r="RFR643" s="107"/>
      <c r="RFS643" s="107"/>
      <c r="RFT643" s="107"/>
      <c r="RFU643" s="107"/>
      <c r="RFV643" s="107"/>
      <c r="RFW643" s="107"/>
      <c r="RFX643" s="107"/>
      <c r="RFY643" s="107"/>
      <c r="RFZ643" s="107"/>
      <c r="RGA643" s="107"/>
      <c r="RGB643" s="107"/>
      <c r="RGC643" s="107"/>
      <c r="RGD643" s="107"/>
      <c r="RGE643" s="107"/>
      <c r="RGF643" s="107"/>
      <c r="RGG643" s="107"/>
      <c r="RGH643" s="107"/>
      <c r="RGI643" s="107"/>
      <c r="RGJ643" s="107"/>
      <c r="RGK643" s="107"/>
      <c r="RGL643" s="107"/>
      <c r="RGM643" s="107"/>
      <c r="RGN643" s="107"/>
      <c r="RGO643" s="107"/>
      <c r="RGP643" s="107"/>
      <c r="RGQ643" s="107"/>
      <c r="RGR643" s="107"/>
      <c r="RGS643" s="107"/>
      <c r="RGT643" s="107"/>
      <c r="RGU643" s="107"/>
      <c r="RGV643" s="107"/>
      <c r="RGW643" s="107"/>
      <c r="RGX643" s="107"/>
      <c r="RGY643" s="107"/>
      <c r="RGZ643" s="107"/>
      <c r="RHA643" s="107"/>
      <c r="RHB643" s="107"/>
      <c r="RHC643" s="107"/>
      <c r="RHD643" s="107"/>
      <c r="RHE643" s="107"/>
      <c r="RHF643" s="107"/>
      <c r="RHG643" s="107"/>
      <c r="RHH643" s="107"/>
      <c r="RHI643" s="107"/>
      <c r="RHJ643" s="107"/>
      <c r="RHK643" s="107"/>
      <c r="RHL643" s="107"/>
      <c r="RHM643" s="107"/>
      <c r="RHN643" s="107"/>
      <c r="RHO643" s="107"/>
      <c r="RHP643" s="107"/>
      <c r="RHQ643" s="107"/>
      <c r="RHR643" s="107"/>
      <c r="RHS643" s="107"/>
      <c r="RHT643" s="107"/>
      <c r="RHU643" s="107"/>
      <c r="RHV643" s="107"/>
      <c r="RHW643" s="107"/>
      <c r="RHX643" s="107"/>
      <c r="RHY643" s="107"/>
      <c r="RHZ643" s="107"/>
      <c r="RIA643" s="107"/>
      <c r="RIB643" s="107"/>
      <c r="RIC643" s="107"/>
      <c r="RID643" s="107"/>
      <c r="RIE643" s="107"/>
      <c r="RIF643" s="107"/>
      <c r="RIG643" s="107"/>
      <c r="RIH643" s="107"/>
      <c r="RII643" s="107"/>
      <c r="RIJ643" s="107"/>
      <c r="RIK643" s="107"/>
      <c r="RIL643" s="107"/>
      <c r="RIM643" s="107"/>
      <c r="RIN643" s="107"/>
      <c r="RIO643" s="107"/>
      <c r="RIP643" s="107"/>
      <c r="RIQ643" s="107"/>
      <c r="RIR643" s="107"/>
      <c r="RIS643" s="107"/>
      <c r="RIT643" s="107"/>
      <c r="RIU643" s="107"/>
      <c r="RIV643" s="107"/>
      <c r="RIW643" s="107"/>
      <c r="RIX643" s="107"/>
      <c r="RIY643" s="107"/>
      <c r="RIZ643" s="107"/>
      <c r="RJA643" s="107"/>
      <c r="RJB643" s="107"/>
      <c r="RJC643" s="107"/>
      <c r="RJD643" s="107"/>
      <c r="RJE643" s="107"/>
      <c r="RJF643" s="107"/>
      <c r="RJG643" s="107"/>
      <c r="RJH643" s="107"/>
      <c r="RJI643" s="107"/>
      <c r="RJJ643" s="107"/>
      <c r="RJK643" s="107"/>
      <c r="RJL643" s="107"/>
      <c r="RJM643" s="107"/>
      <c r="RJN643" s="107"/>
      <c r="RJO643" s="107"/>
      <c r="RJP643" s="107"/>
      <c r="RJQ643" s="107"/>
      <c r="RJR643" s="107"/>
      <c r="RJS643" s="107"/>
      <c r="RJT643" s="107"/>
      <c r="RJU643" s="107"/>
      <c r="RJV643" s="107"/>
      <c r="RJW643" s="107"/>
      <c r="RJX643" s="107"/>
      <c r="RJY643" s="107"/>
      <c r="RJZ643" s="107"/>
      <c r="RKA643" s="107"/>
      <c r="RKB643" s="107"/>
      <c r="RKC643" s="107"/>
      <c r="RKD643" s="107"/>
      <c r="RKE643" s="107"/>
      <c r="RKF643" s="107"/>
      <c r="RKG643" s="107"/>
      <c r="RKH643" s="107"/>
      <c r="RKI643" s="107"/>
      <c r="RKJ643" s="107"/>
      <c r="RKK643" s="107"/>
      <c r="RKL643" s="107"/>
      <c r="RKM643" s="107"/>
      <c r="RKN643" s="107"/>
      <c r="RKO643" s="107"/>
      <c r="RKP643" s="107"/>
      <c r="RKQ643" s="107"/>
      <c r="RKR643" s="107"/>
      <c r="RKS643" s="107"/>
      <c r="RKT643" s="107"/>
      <c r="RKU643" s="107"/>
      <c r="RKV643" s="107"/>
      <c r="RKW643" s="107"/>
      <c r="RKX643" s="107"/>
      <c r="RKY643" s="107"/>
      <c r="RKZ643" s="107"/>
      <c r="RLA643" s="107"/>
      <c r="RLB643" s="107"/>
      <c r="RLC643" s="107"/>
      <c r="RLD643" s="107"/>
      <c r="RLE643" s="107"/>
      <c r="RLF643" s="107"/>
      <c r="RLG643" s="107"/>
      <c r="RLH643" s="107"/>
      <c r="RLI643" s="107"/>
      <c r="RLJ643" s="107"/>
      <c r="RLK643" s="107"/>
      <c r="RLL643" s="107"/>
      <c r="RLM643" s="107"/>
      <c r="RLN643" s="107"/>
      <c r="RLO643" s="107"/>
      <c r="RLP643" s="107"/>
      <c r="RLQ643" s="107"/>
      <c r="RLR643" s="107"/>
      <c r="RLS643" s="107"/>
      <c r="RLT643" s="107"/>
      <c r="RLU643" s="107"/>
      <c r="RLV643" s="107"/>
      <c r="RLW643" s="107"/>
      <c r="RLX643" s="107"/>
      <c r="RLY643" s="107"/>
      <c r="RLZ643" s="107"/>
      <c r="RMA643" s="107"/>
      <c r="RMB643" s="107"/>
      <c r="RMC643" s="107"/>
      <c r="RMD643" s="107"/>
      <c r="RME643" s="107"/>
      <c r="RMF643" s="107"/>
      <c r="RMG643" s="107"/>
      <c r="RMH643" s="107"/>
      <c r="RMI643" s="107"/>
      <c r="RMJ643" s="107"/>
      <c r="RMK643" s="107"/>
      <c r="RML643" s="107"/>
      <c r="RMM643" s="107"/>
      <c r="RMN643" s="107"/>
      <c r="RMO643" s="107"/>
      <c r="RMP643" s="107"/>
      <c r="RMQ643" s="107"/>
      <c r="RMR643" s="107"/>
      <c r="RMS643" s="107"/>
      <c r="RMT643" s="107"/>
      <c r="RMU643" s="107"/>
      <c r="RMV643" s="107"/>
      <c r="RMW643" s="107"/>
      <c r="RMX643" s="107"/>
      <c r="RMY643" s="107"/>
      <c r="RMZ643" s="107"/>
      <c r="RNA643" s="107"/>
      <c r="RNB643" s="107"/>
      <c r="RNC643" s="107"/>
      <c r="RND643" s="107"/>
      <c r="RNE643" s="107"/>
      <c r="RNF643" s="107"/>
      <c r="RNG643" s="107"/>
      <c r="RNH643" s="107"/>
      <c r="RNI643" s="107"/>
      <c r="RNJ643" s="107"/>
      <c r="RNK643" s="107"/>
      <c r="RNL643" s="107"/>
      <c r="RNM643" s="107"/>
      <c r="RNN643" s="107"/>
      <c r="RNO643" s="107"/>
      <c r="RNP643" s="107"/>
      <c r="RNQ643" s="107"/>
      <c r="RNR643" s="107"/>
      <c r="RNS643" s="107"/>
      <c r="RNT643" s="107"/>
      <c r="RNU643" s="107"/>
      <c r="RNV643" s="107"/>
      <c r="RNW643" s="107"/>
      <c r="RNX643" s="107"/>
      <c r="RNY643" s="107"/>
      <c r="RNZ643" s="107"/>
      <c r="ROA643" s="107"/>
      <c r="ROB643" s="107"/>
      <c r="ROC643" s="107"/>
      <c r="ROD643" s="107"/>
      <c r="ROE643" s="107"/>
      <c r="ROF643" s="107"/>
      <c r="ROG643" s="107"/>
      <c r="ROH643" s="107"/>
      <c r="ROI643" s="107"/>
      <c r="ROJ643" s="107"/>
      <c r="ROK643" s="107"/>
      <c r="ROL643" s="107"/>
      <c r="ROM643" s="107"/>
      <c r="RON643" s="107"/>
      <c r="ROO643" s="107"/>
      <c r="ROP643" s="107"/>
      <c r="ROQ643" s="107"/>
      <c r="ROR643" s="107"/>
      <c r="ROS643" s="107"/>
      <c r="ROT643" s="107"/>
      <c r="ROU643" s="107"/>
      <c r="ROV643" s="107"/>
      <c r="ROW643" s="107"/>
      <c r="ROX643" s="107"/>
      <c r="ROY643" s="107"/>
      <c r="ROZ643" s="107"/>
      <c r="RPA643" s="107"/>
      <c r="RPB643" s="107"/>
      <c r="RPC643" s="107"/>
      <c r="RPD643" s="107"/>
      <c r="RPE643" s="107"/>
      <c r="RPF643" s="107"/>
      <c r="RPG643" s="107"/>
      <c r="RPH643" s="107"/>
      <c r="RPI643" s="107"/>
      <c r="RPJ643" s="107"/>
      <c r="RPK643" s="107"/>
      <c r="RPL643" s="107"/>
      <c r="RPM643" s="107"/>
      <c r="RPN643" s="107"/>
      <c r="RPO643" s="107"/>
      <c r="RPP643" s="107"/>
      <c r="RPQ643" s="107"/>
      <c r="RPR643" s="107"/>
      <c r="RPS643" s="107"/>
      <c r="RPT643" s="107"/>
      <c r="RPU643" s="107"/>
      <c r="RPV643" s="107"/>
      <c r="RPW643" s="107"/>
      <c r="RPX643" s="107"/>
      <c r="RPY643" s="107"/>
      <c r="RPZ643" s="107"/>
      <c r="RQA643" s="107"/>
      <c r="RQB643" s="107"/>
      <c r="RQC643" s="107"/>
      <c r="RQD643" s="107"/>
      <c r="RQE643" s="107"/>
      <c r="RQF643" s="107"/>
      <c r="RQG643" s="107"/>
      <c r="RQH643" s="107"/>
      <c r="RQI643" s="107"/>
      <c r="RQJ643" s="107"/>
      <c r="RQK643" s="107"/>
      <c r="RQL643" s="107"/>
      <c r="RQM643" s="107"/>
      <c r="RQN643" s="107"/>
      <c r="RQO643" s="107"/>
      <c r="RQP643" s="107"/>
      <c r="RQQ643" s="107"/>
      <c r="RQR643" s="107"/>
      <c r="RQS643" s="107"/>
      <c r="RQT643" s="107"/>
      <c r="RQU643" s="107"/>
      <c r="RQV643" s="107"/>
      <c r="RQW643" s="107"/>
      <c r="RQX643" s="107"/>
      <c r="RQY643" s="107"/>
      <c r="RQZ643" s="107"/>
      <c r="RRA643" s="107"/>
      <c r="RRB643" s="107"/>
      <c r="RRC643" s="107"/>
      <c r="RRD643" s="107"/>
      <c r="RRE643" s="107"/>
      <c r="RRF643" s="107"/>
      <c r="RRG643" s="107"/>
      <c r="RRH643" s="107"/>
      <c r="RRI643" s="107"/>
      <c r="RRJ643" s="107"/>
      <c r="RRK643" s="107"/>
      <c r="RRL643" s="107"/>
      <c r="RRM643" s="107"/>
      <c r="RRN643" s="107"/>
      <c r="RRO643" s="107"/>
      <c r="RRP643" s="107"/>
      <c r="RRQ643" s="107"/>
      <c r="RRR643" s="107"/>
      <c r="RRS643" s="107"/>
      <c r="RRT643" s="107"/>
      <c r="RRU643" s="107"/>
      <c r="RRV643" s="107"/>
      <c r="RRW643" s="107"/>
      <c r="RRX643" s="107"/>
      <c r="RRY643" s="107"/>
      <c r="RRZ643" s="107"/>
      <c r="RSA643" s="107"/>
      <c r="RSB643" s="107"/>
      <c r="RSC643" s="107"/>
      <c r="RSD643" s="107"/>
      <c r="RSE643" s="107"/>
      <c r="RSF643" s="107"/>
      <c r="RSG643" s="107"/>
      <c r="RSH643" s="107"/>
      <c r="RSI643" s="107"/>
      <c r="RSJ643" s="107"/>
      <c r="RSK643" s="107"/>
      <c r="RSL643" s="107"/>
      <c r="RSM643" s="107"/>
      <c r="RSN643" s="107"/>
      <c r="RSO643" s="107"/>
      <c r="RSP643" s="107"/>
      <c r="RSQ643" s="107"/>
      <c r="RSR643" s="107"/>
      <c r="RSS643" s="107"/>
      <c r="RST643" s="107"/>
      <c r="RSU643" s="107"/>
      <c r="RSV643" s="107"/>
      <c r="RSW643" s="107"/>
      <c r="RSX643" s="107"/>
      <c r="RSY643" s="107"/>
      <c r="RSZ643" s="107"/>
      <c r="RTA643" s="107"/>
      <c r="RTB643" s="107"/>
      <c r="RTC643" s="107"/>
      <c r="RTD643" s="107"/>
      <c r="RTE643" s="107"/>
      <c r="RTF643" s="107"/>
      <c r="RTG643" s="107"/>
      <c r="RTH643" s="107"/>
      <c r="RTI643" s="107"/>
      <c r="RTJ643" s="107"/>
      <c r="RTK643" s="107"/>
      <c r="RTL643" s="107"/>
      <c r="RTM643" s="107"/>
      <c r="RTN643" s="107"/>
      <c r="RTO643" s="107"/>
      <c r="RTP643" s="107"/>
      <c r="RTQ643" s="107"/>
      <c r="RTR643" s="107"/>
      <c r="RTS643" s="107"/>
      <c r="RTT643" s="107"/>
      <c r="RTU643" s="107"/>
      <c r="RTV643" s="107"/>
      <c r="RTW643" s="107"/>
      <c r="RTX643" s="107"/>
      <c r="RTY643" s="107"/>
      <c r="RTZ643" s="107"/>
      <c r="RUA643" s="107"/>
      <c r="RUB643" s="107"/>
      <c r="RUC643" s="107"/>
      <c r="RUD643" s="107"/>
      <c r="RUE643" s="107"/>
      <c r="RUF643" s="107"/>
      <c r="RUG643" s="107"/>
      <c r="RUH643" s="107"/>
      <c r="RUI643" s="107"/>
      <c r="RUJ643" s="107"/>
      <c r="RUK643" s="107"/>
      <c r="RUL643" s="107"/>
      <c r="RUM643" s="107"/>
      <c r="RUN643" s="107"/>
      <c r="RUO643" s="107"/>
      <c r="RUP643" s="107"/>
      <c r="RUQ643" s="107"/>
      <c r="RUR643" s="107"/>
      <c r="RUS643" s="107"/>
      <c r="RUT643" s="107"/>
      <c r="RUU643" s="107"/>
      <c r="RUV643" s="107"/>
      <c r="RUW643" s="107"/>
      <c r="RUX643" s="107"/>
      <c r="RUY643" s="107"/>
      <c r="RUZ643" s="107"/>
      <c r="RVA643" s="107"/>
      <c r="RVB643" s="107"/>
      <c r="RVC643" s="107"/>
      <c r="RVD643" s="107"/>
      <c r="RVE643" s="107"/>
      <c r="RVF643" s="107"/>
      <c r="RVG643" s="107"/>
      <c r="RVH643" s="107"/>
      <c r="RVI643" s="107"/>
      <c r="RVJ643" s="107"/>
      <c r="RVK643" s="107"/>
      <c r="RVL643" s="107"/>
      <c r="RVM643" s="107"/>
      <c r="RVN643" s="107"/>
      <c r="RVO643" s="107"/>
      <c r="RVP643" s="107"/>
      <c r="RVQ643" s="107"/>
      <c r="RVR643" s="107"/>
      <c r="RVS643" s="107"/>
      <c r="RVT643" s="107"/>
      <c r="RVU643" s="107"/>
      <c r="RVV643" s="107"/>
      <c r="RVW643" s="107"/>
      <c r="RVX643" s="107"/>
      <c r="RVY643" s="107"/>
      <c r="RVZ643" s="107"/>
      <c r="RWA643" s="107"/>
      <c r="RWB643" s="107"/>
      <c r="RWC643" s="107"/>
      <c r="RWD643" s="107"/>
      <c r="RWE643" s="107"/>
      <c r="RWF643" s="107"/>
      <c r="RWG643" s="107"/>
      <c r="RWH643" s="107"/>
      <c r="RWI643" s="107"/>
      <c r="RWJ643" s="107"/>
      <c r="RWK643" s="107"/>
      <c r="RWL643" s="107"/>
      <c r="RWM643" s="107"/>
      <c r="RWN643" s="107"/>
      <c r="RWO643" s="107"/>
      <c r="RWP643" s="107"/>
      <c r="RWQ643" s="107"/>
      <c r="RWR643" s="107"/>
      <c r="RWS643" s="107"/>
      <c r="RWT643" s="107"/>
      <c r="RWU643" s="107"/>
      <c r="RWV643" s="107"/>
      <c r="RWW643" s="107"/>
      <c r="RWX643" s="107"/>
      <c r="RWY643" s="107"/>
      <c r="RWZ643" s="107"/>
      <c r="RXA643" s="107"/>
      <c r="RXB643" s="107"/>
      <c r="RXC643" s="107"/>
      <c r="RXD643" s="107"/>
      <c r="RXE643" s="107"/>
      <c r="RXF643" s="107"/>
      <c r="RXG643" s="107"/>
      <c r="RXH643" s="107"/>
      <c r="RXI643" s="107"/>
      <c r="RXJ643" s="107"/>
      <c r="RXK643" s="107"/>
      <c r="RXL643" s="107"/>
      <c r="RXM643" s="107"/>
      <c r="RXN643" s="107"/>
      <c r="RXO643" s="107"/>
      <c r="RXP643" s="107"/>
      <c r="RXQ643" s="107"/>
      <c r="RXR643" s="107"/>
      <c r="RXS643" s="107"/>
      <c r="RXT643" s="107"/>
      <c r="RXU643" s="107"/>
      <c r="RXV643" s="107"/>
      <c r="RXW643" s="107"/>
      <c r="RXX643" s="107"/>
      <c r="RXY643" s="107"/>
      <c r="RXZ643" s="107"/>
      <c r="RYA643" s="107"/>
      <c r="RYB643" s="107"/>
      <c r="RYC643" s="107"/>
      <c r="RYD643" s="107"/>
      <c r="RYE643" s="107"/>
      <c r="RYF643" s="107"/>
      <c r="RYG643" s="107"/>
      <c r="RYH643" s="107"/>
      <c r="RYI643" s="107"/>
      <c r="RYJ643" s="107"/>
      <c r="RYK643" s="107"/>
      <c r="RYL643" s="107"/>
      <c r="RYM643" s="107"/>
      <c r="RYN643" s="107"/>
      <c r="RYO643" s="107"/>
      <c r="RYP643" s="107"/>
      <c r="RYQ643" s="107"/>
      <c r="RYR643" s="107"/>
      <c r="RYS643" s="107"/>
      <c r="RYT643" s="107"/>
      <c r="RYU643" s="107"/>
      <c r="RYV643" s="107"/>
      <c r="RYW643" s="107"/>
      <c r="RYX643" s="107"/>
      <c r="RYY643" s="107"/>
      <c r="RYZ643" s="107"/>
      <c r="RZA643" s="107"/>
      <c r="RZB643" s="107"/>
      <c r="RZC643" s="107"/>
      <c r="RZD643" s="107"/>
      <c r="RZE643" s="107"/>
      <c r="RZF643" s="107"/>
      <c r="RZG643" s="107"/>
      <c r="RZH643" s="107"/>
      <c r="RZI643" s="107"/>
      <c r="RZJ643" s="107"/>
      <c r="RZK643" s="107"/>
      <c r="RZL643" s="107"/>
      <c r="RZM643" s="107"/>
      <c r="RZN643" s="107"/>
      <c r="RZO643" s="107"/>
      <c r="RZP643" s="107"/>
      <c r="RZQ643" s="107"/>
      <c r="RZR643" s="107"/>
      <c r="RZS643" s="107"/>
      <c r="RZT643" s="107"/>
      <c r="RZU643" s="107"/>
      <c r="RZV643" s="107"/>
      <c r="RZW643" s="107"/>
      <c r="RZX643" s="107"/>
      <c r="RZY643" s="107"/>
      <c r="RZZ643" s="107"/>
      <c r="SAA643" s="107"/>
      <c r="SAB643" s="107"/>
      <c r="SAC643" s="107"/>
      <c r="SAD643" s="107"/>
      <c r="SAE643" s="107"/>
      <c r="SAF643" s="107"/>
      <c r="SAG643" s="107"/>
      <c r="SAH643" s="107"/>
      <c r="SAI643" s="107"/>
      <c r="SAJ643" s="107"/>
      <c r="SAK643" s="107"/>
      <c r="SAL643" s="107"/>
      <c r="SAM643" s="107"/>
      <c r="SAN643" s="107"/>
      <c r="SAO643" s="107"/>
      <c r="SAP643" s="107"/>
      <c r="SAQ643" s="107"/>
      <c r="SAR643" s="107"/>
      <c r="SAS643" s="107"/>
      <c r="SAT643" s="107"/>
      <c r="SAU643" s="107"/>
      <c r="SAV643" s="107"/>
      <c r="SAW643" s="107"/>
      <c r="SAX643" s="107"/>
      <c r="SAY643" s="107"/>
      <c r="SAZ643" s="107"/>
      <c r="SBA643" s="107"/>
      <c r="SBB643" s="107"/>
      <c r="SBC643" s="107"/>
      <c r="SBD643" s="107"/>
      <c r="SBE643" s="107"/>
      <c r="SBF643" s="107"/>
      <c r="SBG643" s="107"/>
      <c r="SBH643" s="107"/>
      <c r="SBI643" s="107"/>
      <c r="SBJ643" s="107"/>
      <c r="SBK643" s="107"/>
      <c r="SBL643" s="107"/>
      <c r="SBM643" s="107"/>
      <c r="SBN643" s="107"/>
      <c r="SBO643" s="107"/>
      <c r="SBP643" s="107"/>
      <c r="SBQ643" s="107"/>
      <c r="SBR643" s="107"/>
      <c r="SBS643" s="107"/>
      <c r="SBT643" s="107"/>
      <c r="SBU643" s="107"/>
      <c r="SBV643" s="107"/>
      <c r="SBW643" s="107"/>
      <c r="SBX643" s="107"/>
      <c r="SBY643" s="107"/>
      <c r="SBZ643" s="107"/>
      <c r="SCA643" s="107"/>
      <c r="SCB643" s="107"/>
      <c r="SCC643" s="107"/>
      <c r="SCD643" s="107"/>
      <c r="SCE643" s="107"/>
      <c r="SCF643" s="107"/>
      <c r="SCG643" s="107"/>
      <c r="SCH643" s="107"/>
      <c r="SCI643" s="107"/>
      <c r="SCJ643" s="107"/>
      <c r="SCK643" s="107"/>
      <c r="SCL643" s="107"/>
      <c r="SCM643" s="107"/>
      <c r="SCN643" s="107"/>
      <c r="SCO643" s="107"/>
      <c r="SCP643" s="107"/>
      <c r="SCQ643" s="107"/>
      <c r="SCR643" s="107"/>
      <c r="SCS643" s="107"/>
      <c r="SCT643" s="107"/>
      <c r="SCU643" s="107"/>
      <c r="SCV643" s="107"/>
      <c r="SCW643" s="107"/>
      <c r="SCX643" s="107"/>
      <c r="SCY643" s="107"/>
      <c r="SCZ643" s="107"/>
      <c r="SDA643" s="107"/>
      <c r="SDB643" s="107"/>
      <c r="SDC643" s="107"/>
      <c r="SDD643" s="107"/>
      <c r="SDE643" s="107"/>
      <c r="SDF643" s="107"/>
      <c r="SDG643" s="107"/>
      <c r="SDH643" s="107"/>
      <c r="SDI643" s="107"/>
      <c r="SDJ643" s="107"/>
      <c r="SDK643" s="107"/>
      <c r="SDL643" s="107"/>
      <c r="SDM643" s="107"/>
      <c r="SDN643" s="107"/>
      <c r="SDO643" s="107"/>
      <c r="SDP643" s="107"/>
      <c r="SDQ643" s="107"/>
      <c r="SDR643" s="107"/>
      <c r="SDS643" s="107"/>
      <c r="SDT643" s="107"/>
      <c r="SDU643" s="107"/>
      <c r="SDV643" s="107"/>
      <c r="SDW643" s="107"/>
      <c r="SDX643" s="107"/>
      <c r="SDY643" s="107"/>
      <c r="SDZ643" s="107"/>
      <c r="SEA643" s="107"/>
      <c r="SEB643" s="107"/>
      <c r="SEC643" s="107"/>
      <c r="SED643" s="107"/>
      <c r="SEE643" s="107"/>
      <c r="SEF643" s="107"/>
      <c r="SEG643" s="107"/>
      <c r="SEH643" s="107"/>
      <c r="SEI643" s="107"/>
      <c r="SEJ643" s="107"/>
      <c r="SEK643" s="107"/>
      <c r="SEL643" s="107"/>
      <c r="SEM643" s="107"/>
      <c r="SEN643" s="107"/>
      <c r="SEO643" s="107"/>
      <c r="SEP643" s="107"/>
      <c r="SEQ643" s="107"/>
      <c r="SER643" s="107"/>
      <c r="SES643" s="107"/>
      <c r="SET643" s="107"/>
      <c r="SEU643" s="107"/>
      <c r="SEV643" s="107"/>
      <c r="SEW643" s="107"/>
      <c r="SEX643" s="107"/>
      <c r="SEY643" s="107"/>
      <c r="SEZ643" s="107"/>
      <c r="SFA643" s="107"/>
      <c r="SFB643" s="107"/>
      <c r="SFC643" s="107"/>
      <c r="SFD643" s="107"/>
      <c r="SFE643" s="107"/>
      <c r="SFF643" s="107"/>
      <c r="SFG643" s="107"/>
      <c r="SFH643" s="107"/>
      <c r="SFI643" s="107"/>
      <c r="SFJ643" s="107"/>
      <c r="SFK643" s="107"/>
      <c r="SFL643" s="107"/>
      <c r="SFM643" s="107"/>
      <c r="SFN643" s="107"/>
      <c r="SFO643" s="107"/>
      <c r="SFP643" s="107"/>
      <c r="SFQ643" s="107"/>
      <c r="SFR643" s="107"/>
      <c r="SFS643" s="107"/>
      <c r="SFT643" s="107"/>
      <c r="SFU643" s="107"/>
      <c r="SFV643" s="107"/>
      <c r="SFW643" s="107"/>
      <c r="SFX643" s="107"/>
      <c r="SFY643" s="107"/>
      <c r="SFZ643" s="107"/>
      <c r="SGA643" s="107"/>
      <c r="SGB643" s="107"/>
      <c r="SGC643" s="107"/>
      <c r="SGD643" s="107"/>
      <c r="SGE643" s="107"/>
      <c r="SGF643" s="107"/>
      <c r="SGG643" s="107"/>
      <c r="SGH643" s="107"/>
      <c r="SGI643" s="107"/>
      <c r="SGJ643" s="107"/>
      <c r="SGK643" s="107"/>
      <c r="SGL643" s="107"/>
      <c r="SGM643" s="107"/>
      <c r="SGN643" s="107"/>
      <c r="SGO643" s="107"/>
      <c r="SGP643" s="107"/>
      <c r="SGQ643" s="107"/>
      <c r="SGR643" s="107"/>
      <c r="SGS643" s="107"/>
      <c r="SGT643" s="107"/>
      <c r="SGU643" s="107"/>
      <c r="SGV643" s="107"/>
      <c r="SGW643" s="107"/>
      <c r="SGX643" s="107"/>
      <c r="SGY643" s="107"/>
      <c r="SGZ643" s="107"/>
      <c r="SHA643" s="107"/>
      <c r="SHB643" s="107"/>
      <c r="SHC643" s="107"/>
      <c r="SHD643" s="107"/>
      <c r="SHE643" s="107"/>
      <c r="SHF643" s="107"/>
      <c r="SHG643" s="107"/>
      <c r="SHH643" s="107"/>
      <c r="SHI643" s="107"/>
      <c r="SHJ643" s="107"/>
      <c r="SHK643" s="107"/>
      <c r="SHL643" s="107"/>
      <c r="SHM643" s="107"/>
      <c r="SHN643" s="107"/>
      <c r="SHO643" s="107"/>
      <c r="SHP643" s="107"/>
      <c r="SHQ643" s="107"/>
      <c r="SHR643" s="107"/>
      <c r="SHS643" s="107"/>
      <c r="SHT643" s="107"/>
      <c r="SHU643" s="107"/>
      <c r="SHV643" s="107"/>
      <c r="SHW643" s="107"/>
      <c r="SHX643" s="107"/>
      <c r="SHY643" s="107"/>
      <c r="SHZ643" s="107"/>
      <c r="SIA643" s="107"/>
      <c r="SIB643" s="107"/>
      <c r="SIC643" s="107"/>
      <c r="SID643" s="107"/>
      <c r="SIE643" s="107"/>
      <c r="SIF643" s="107"/>
      <c r="SIG643" s="107"/>
      <c r="SIH643" s="107"/>
      <c r="SII643" s="107"/>
      <c r="SIJ643" s="107"/>
      <c r="SIK643" s="107"/>
      <c r="SIL643" s="107"/>
      <c r="SIM643" s="107"/>
      <c r="SIN643" s="107"/>
      <c r="SIO643" s="107"/>
      <c r="SIP643" s="107"/>
      <c r="SIQ643" s="107"/>
      <c r="SIR643" s="107"/>
      <c r="SIS643" s="107"/>
      <c r="SIT643" s="107"/>
      <c r="SIU643" s="107"/>
      <c r="SIV643" s="107"/>
      <c r="SIW643" s="107"/>
      <c r="SIX643" s="107"/>
      <c r="SIY643" s="107"/>
      <c r="SIZ643" s="107"/>
      <c r="SJA643" s="107"/>
      <c r="SJB643" s="107"/>
      <c r="SJC643" s="107"/>
      <c r="SJD643" s="107"/>
      <c r="SJE643" s="107"/>
      <c r="SJF643" s="107"/>
      <c r="SJG643" s="107"/>
      <c r="SJH643" s="107"/>
      <c r="SJI643" s="107"/>
      <c r="SJJ643" s="107"/>
      <c r="SJK643" s="107"/>
      <c r="SJL643" s="107"/>
      <c r="SJM643" s="107"/>
      <c r="SJN643" s="107"/>
      <c r="SJO643" s="107"/>
      <c r="SJP643" s="107"/>
      <c r="SJQ643" s="107"/>
      <c r="SJR643" s="107"/>
      <c r="SJS643" s="107"/>
      <c r="SJT643" s="107"/>
      <c r="SJU643" s="107"/>
      <c r="SJV643" s="107"/>
      <c r="SJW643" s="107"/>
      <c r="SJX643" s="107"/>
      <c r="SJY643" s="107"/>
      <c r="SJZ643" s="107"/>
      <c r="SKA643" s="107"/>
      <c r="SKB643" s="107"/>
      <c r="SKC643" s="107"/>
      <c r="SKD643" s="107"/>
      <c r="SKE643" s="107"/>
      <c r="SKF643" s="107"/>
      <c r="SKG643" s="107"/>
      <c r="SKH643" s="107"/>
      <c r="SKI643" s="107"/>
      <c r="SKJ643" s="107"/>
      <c r="SKK643" s="107"/>
      <c r="SKL643" s="107"/>
      <c r="SKM643" s="107"/>
      <c r="SKN643" s="107"/>
      <c r="SKO643" s="107"/>
      <c r="SKP643" s="107"/>
      <c r="SKQ643" s="107"/>
      <c r="SKR643" s="107"/>
      <c r="SKS643" s="107"/>
      <c r="SKT643" s="107"/>
      <c r="SKU643" s="107"/>
      <c r="SKV643" s="107"/>
      <c r="SKW643" s="107"/>
      <c r="SKX643" s="107"/>
      <c r="SKY643" s="107"/>
      <c r="SKZ643" s="107"/>
      <c r="SLA643" s="107"/>
      <c r="SLB643" s="107"/>
      <c r="SLC643" s="107"/>
      <c r="SLD643" s="107"/>
      <c r="SLE643" s="107"/>
      <c r="SLF643" s="107"/>
      <c r="SLG643" s="107"/>
      <c r="SLH643" s="107"/>
      <c r="SLI643" s="107"/>
      <c r="SLJ643" s="107"/>
      <c r="SLK643" s="107"/>
      <c r="SLL643" s="107"/>
      <c r="SLM643" s="107"/>
      <c r="SLN643" s="107"/>
      <c r="SLO643" s="107"/>
      <c r="SLP643" s="107"/>
      <c r="SLQ643" s="107"/>
      <c r="SLR643" s="107"/>
      <c r="SLS643" s="107"/>
      <c r="SLT643" s="107"/>
      <c r="SLU643" s="107"/>
      <c r="SLV643" s="107"/>
      <c r="SLW643" s="107"/>
      <c r="SLX643" s="107"/>
      <c r="SLY643" s="107"/>
      <c r="SLZ643" s="107"/>
      <c r="SMA643" s="107"/>
      <c r="SMB643" s="107"/>
      <c r="SMC643" s="107"/>
      <c r="SMD643" s="107"/>
      <c r="SME643" s="107"/>
      <c r="SMF643" s="107"/>
      <c r="SMG643" s="107"/>
      <c r="SMH643" s="107"/>
      <c r="SMI643" s="107"/>
      <c r="SMJ643" s="107"/>
      <c r="SMK643" s="107"/>
      <c r="SML643" s="107"/>
      <c r="SMM643" s="107"/>
      <c r="SMN643" s="107"/>
      <c r="SMO643" s="107"/>
      <c r="SMP643" s="107"/>
      <c r="SMQ643" s="107"/>
      <c r="SMR643" s="107"/>
      <c r="SMS643" s="107"/>
      <c r="SMT643" s="107"/>
      <c r="SMU643" s="107"/>
      <c r="SMV643" s="107"/>
      <c r="SMW643" s="107"/>
      <c r="SMX643" s="107"/>
      <c r="SMY643" s="107"/>
      <c r="SMZ643" s="107"/>
      <c r="SNA643" s="107"/>
      <c r="SNB643" s="107"/>
      <c r="SNC643" s="107"/>
      <c r="SND643" s="107"/>
      <c r="SNE643" s="107"/>
      <c r="SNF643" s="107"/>
      <c r="SNG643" s="107"/>
      <c r="SNH643" s="107"/>
      <c r="SNI643" s="107"/>
      <c r="SNJ643" s="107"/>
      <c r="SNK643" s="107"/>
      <c r="SNL643" s="107"/>
      <c r="SNM643" s="107"/>
      <c r="SNN643" s="107"/>
      <c r="SNO643" s="107"/>
      <c r="SNP643" s="107"/>
      <c r="SNQ643" s="107"/>
      <c r="SNR643" s="107"/>
      <c r="SNS643" s="107"/>
      <c r="SNT643" s="107"/>
      <c r="SNU643" s="107"/>
      <c r="SNV643" s="107"/>
      <c r="SNW643" s="107"/>
      <c r="SNX643" s="107"/>
      <c r="SNY643" s="107"/>
      <c r="SNZ643" s="107"/>
      <c r="SOA643" s="107"/>
      <c r="SOB643" s="107"/>
      <c r="SOC643" s="107"/>
      <c r="SOD643" s="107"/>
      <c r="SOE643" s="107"/>
      <c r="SOF643" s="107"/>
      <c r="SOG643" s="107"/>
      <c r="SOH643" s="107"/>
      <c r="SOI643" s="107"/>
      <c r="SOJ643" s="107"/>
      <c r="SOK643" s="107"/>
      <c r="SOL643" s="107"/>
      <c r="SOM643" s="107"/>
      <c r="SON643" s="107"/>
      <c r="SOO643" s="107"/>
      <c r="SOP643" s="107"/>
      <c r="SOQ643" s="107"/>
      <c r="SOR643" s="107"/>
      <c r="SOS643" s="107"/>
      <c r="SOT643" s="107"/>
      <c r="SOU643" s="107"/>
      <c r="SOV643" s="107"/>
      <c r="SOW643" s="107"/>
      <c r="SOX643" s="107"/>
      <c r="SOY643" s="107"/>
      <c r="SOZ643" s="107"/>
      <c r="SPA643" s="107"/>
      <c r="SPB643" s="107"/>
      <c r="SPC643" s="107"/>
      <c r="SPD643" s="107"/>
      <c r="SPE643" s="107"/>
      <c r="SPF643" s="107"/>
      <c r="SPG643" s="107"/>
      <c r="SPH643" s="107"/>
      <c r="SPI643" s="107"/>
      <c r="SPJ643" s="107"/>
      <c r="SPK643" s="107"/>
      <c r="SPL643" s="107"/>
      <c r="SPM643" s="107"/>
      <c r="SPN643" s="107"/>
      <c r="SPO643" s="107"/>
      <c r="SPP643" s="107"/>
      <c r="SPQ643" s="107"/>
      <c r="SPR643" s="107"/>
      <c r="SPS643" s="107"/>
      <c r="SPT643" s="107"/>
      <c r="SPU643" s="107"/>
      <c r="SPV643" s="107"/>
      <c r="SPW643" s="107"/>
      <c r="SPX643" s="107"/>
      <c r="SPY643" s="107"/>
      <c r="SPZ643" s="107"/>
      <c r="SQA643" s="107"/>
      <c r="SQB643" s="107"/>
      <c r="SQC643" s="107"/>
      <c r="SQD643" s="107"/>
      <c r="SQE643" s="107"/>
      <c r="SQF643" s="107"/>
      <c r="SQG643" s="107"/>
      <c r="SQH643" s="107"/>
      <c r="SQI643" s="107"/>
      <c r="SQJ643" s="107"/>
      <c r="SQK643" s="107"/>
      <c r="SQL643" s="107"/>
      <c r="SQM643" s="107"/>
      <c r="SQN643" s="107"/>
      <c r="SQO643" s="107"/>
      <c r="SQP643" s="107"/>
      <c r="SQQ643" s="107"/>
      <c r="SQR643" s="107"/>
      <c r="SQS643" s="107"/>
      <c r="SQT643" s="107"/>
      <c r="SQU643" s="107"/>
      <c r="SQV643" s="107"/>
      <c r="SQW643" s="107"/>
      <c r="SQX643" s="107"/>
      <c r="SQY643" s="107"/>
      <c r="SQZ643" s="107"/>
      <c r="SRA643" s="107"/>
      <c r="SRB643" s="107"/>
      <c r="SRC643" s="107"/>
      <c r="SRD643" s="107"/>
      <c r="SRE643" s="107"/>
      <c r="SRF643" s="107"/>
      <c r="SRG643" s="107"/>
      <c r="SRH643" s="107"/>
      <c r="SRI643" s="107"/>
      <c r="SRJ643" s="107"/>
      <c r="SRK643" s="107"/>
      <c r="SRL643" s="107"/>
      <c r="SRM643" s="107"/>
      <c r="SRN643" s="107"/>
      <c r="SRO643" s="107"/>
      <c r="SRP643" s="107"/>
      <c r="SRQ643" s="107"/>
      <c r="SRR643" s="107"/>
      <c r="SRS643" s="107"/>
      <c r="SRT643" s="107"/>
      <c r="SRU643" s="107"/>
      <c r="SRV643" s="107"/>
      <c r="SRW643" s="107"/>
      <c r="SRX643" s="107"/>
      <c r="SRY643" s="107"/>
      <c r="SRZ643" s="107"/>
      <c r="SSA643" s="107"/>
      <c r="SSB643" s="107"/>
      <c r="SSC643" s="107"/>
      <c r="SSD643" s="107"/>
      <c r="SSE643" s="107"/>
      <c r="SSF643" s="107"/>
      <c r="SSG643" s="107"/>
      <c r="SSH643" s="107"/>
      <c r="SSI643" s="107"/>
      <c r="SSJ643" s="107"/>
      <c r="SSK643" s="107"/>
      <c r="SSL643" s="107"/>
      <c r="SSM643" s="107"/>
      <c r="SSN643" s="107"/>
      <c r="SSO643" s="107"/>
      <c r="SSP643" s="107"/>
      <c r="SSQ643" s="107"/>
      <c r="SSR643" s="107"/>
      <c r="SSS643" s="107"/>
      <c r="SST643" s="107"/>
      <c r="SSU643" s="107"/>
      <c r="SSV643" s="107"/>
      <c r="SSW643" s="107"/>
      <c r="SSX643" s="107"/>
      <c r="SSY643" s="107"/>
      <c r="SSZ643" s="107"/>
      <c r="STA643" s="107"/>
      <c r="STB643" s="107"/>
      <c r="STC643" s="107"/>
      <c r="STD643" s="107"/>
      <c r="STE643" s="107"/>
      <c r="STF643" s="107"/>
      <c r="STG643" s="107"/>
      <c r="STH643" s="107"/>
      <c r="STI643" s="107"/>
      <c r="STJ643" s="107"/>
      <c r="STK643" s="107"/>
      <c r="STL643" s="107"/>
      <c r="STM643" s="107"/>
      <c r="STN643" s="107"/>
      <c r="STO643" s="107"/>
      <c r="STP643" s="107"/>
      <c r="STQ643" s="107"/>
      <c r="STR643" s="107"/>
      <c r="STS643" s="107"/>
      <c r="STT643" s="107"/>
      <c r="STU643" s="107"/>
      <c r="STV643" s="107"/>
      <c r="STW643" s="107"/>
      <c r="STX643" s="107"/>
      <c r="STY643" s="107"/>
      <c r="STZ643" s="107"/>
      <c r="SUA643" s="107"/>
      <c r="SUB643" s="107"/>
      <c r="SUC643" s="107"/>
      <c r="SUD643" s="107"/>
      <c r="SUE643" s="107"/>
      <c r="SUF643" s="107"/>
      <c r="SUG643" s="107"/>
      <c r="SUH643" s="107"/>
      <c r="SUI643" s="107"/>
      <c r="SUJ643" s="107"/>
      <c r="SUK643" s="107"/>
      <c r="SUL643" s="107"/>
      <c r="SUM643" s="107"/>
      <c r="SUN643" s="107"/>
      <c r="SUO643" s="107"/>
      <c r="SUP643" s="107"/>
      <c r="SUQ643" s="107"/>
      <c r="SUR643" s="107"/>
      <c r="SUS643" s="107"/>
      <c r="SUT643" s="107"/>
      <c r="SUU643" s="107"/>
      <c r="SUV643" s="107"/>
      <c r="SUW643" s="107"/>
      <c r="SUX643" s="107"/>
      <c r="SUY643" s="107"/>
      <c r="SUZ643" s="107"/>
      <c r="SVA643" s="107"/>
      <c r="SVB643" s="107"/>
      <c r="SVC643" s="107"/>
      <c r="SVD643" s="107"/>
      <c r="SVE643" s="107"/>
      <c r="SVF643" s="107"/>
      <c r="SVG643" s="107"/>
      <c r="SVH643" s="107"/>
      <c r="SVI643" s="107"/>
      <c r="SVJ643" s="107"/>
      <c r="SVK643" s="107"/>
      <c r="SVL643" s="107"/>
      <c r="SVM643" s="107"/>
      <c r="SVN643" s="107"/>
      <c r="SVO643" s="107"/>
      <c r="SVP643" s="107"/>
      <c r="SVQ643" s="107"/>
      <c r="SVR643" s="107"/>
      <c r="SVS643" s="107"/>
      <c r="SVT643" s="107"/>
      <c r="SVU643" s="107"/>
      <c r="SVV643" s="107"/>
      <c r="SVW643" s="107"/>
      <c r="SVX643" s="107"/>
      <c r="SVY643" s="107"/>
      <c r="SVZ643" s="107"/>
      <c r="SWA643" s="107"/>
      <c r="SWB643" s="107"/>
      <c r="SWC643" s="107"/>
      <c r="SWD643" s="107"/>
      <c r="SWE643" s="107"/>
      <c r="SWF643" s="107"/>
      <c r="SWG643" s="107"/>
      <c r="SWH643" s="107"/>
      <c r="SWI643" s="107"/>
      <c r="SWJ643" s="107"/>
      <c r="SWK643" s="107"/>
      <c r="SWL643" s="107"/>
      <c r="SWM643" s="107"/>
      <c r="SWN643" s="107"/>
      <c r="SWO643" s="107"/>
      <c r="SWP643" s="107"/>
      <c r="SWQ643" s="107"/>
      <c r="SWR643" s="107"/>
      <c r="SWS643" s="107"/>
      <c r="SWT643" s="107"/>
      <c r="SWU643" s="107"/>
      <c r="SWV643" s="107"/>
      <c r="SWW643" s="107"/>
      <c r="SWX643" s="107"/>
      <c r="SWY643" s="107"/>
      <c r="SWZ643" s="107"/>
      <c r="SXA643" s="107"/>
      <c r="SXB643" s="107"/>
      <c r="SXC643" s="107"/>
      <c r="SXD643" s="107"/>
      <c r="SXE643" s="107"/>
      <c r="SXF643" s="107"/>
      <c r="SXG643" s="107"/>
      <c r="SXH643" s="107"/>
      <c r="SXI643" s="107"/>
      <c r="SXJ643" s="107"/>
      <c r="SXK643" s="107"/>
      <c r="SXL643" s="107"/>
      <c r="SXM643" s="107"/>
      <c r="SXN643" s="107"/>
      <c r="SXO643" s="107"/>
      <c r="SXP643" s="107"/>
      <c r="SXQ643" s="107"/>
      <c r="SXR643" s="107"/>
      <c r="SXS643" s="107"/>
      <c r="SXT643" s="107"/>
      <c r="SXU643" s="107"/>
      <c r="SXV643" s="107"/>
      <c r="SXW643" s="107"/>
      <c r="SXX643" s="107"/>
      <c r="SXY643" s="107"/>
      <c r="SXZ643" s="107"/>
      <c r="SYA643" s="107"/>
      <c r="SYB643" s="107"/>
      <c r="SYC643" s="107"/>
      <c r="SYD643" s="107"/>
      <c r="SYE643" s="107"/>
      <c r="SYF643" s="107"/>
      <c r="SYG643" s="107"/>
      <c r="SYH643" s="107"/>
      <c r="SYI643" s="107"/>
      <c r="SYJ643" s="107"/>
      <c r="SYK643" s="107"/>
      <c r="SYL643" s="107"/>
      <c r="SYM643" s="107"/>
      <c r="SYN643" s="107"/>
      <c r="SYO643" s="107"/>
      <c r="SYP643" s="107"/>
      <c r="SYQ643" s="107"/>
      <c r="SYR643" s="107"/>
      <c r="SYS643" s="107"/>
      <c r="SYT643" s="107"/>
      <c r="SYU643" s="107"/>
      <c r="SYV643" s="107"/>
      <c r="SYW643" s="107"/>
      <c r="SYX643" s="107"/>
      <c r="SYY643" s="107"/>
      <c r="SYZ643" s="107"/>
      <c r="SZA643" s="107"/>
      <c r="SZB643" s="107"/>
      <c r="SZC643" s="107"/>
      <c r="SZD643" s="107"/>
      <c r="SZE643" s="107"/>
      <c r="SZF643" s="107"/>
      <c r="SZG643" s="107"/>
      <c r="SZH643" s="107"/>
      <c r="SZI643" s="107"/>
      <c r="SZJ643" s="107"/>
      <c r="SZK643" s="107"/>
      <c r="SZL643" s="107"/>
      <c r="SZM643" s="107"/>
      <c r="SZN643" s="107"/>
      <c r="SZO643" s="107"/>
      <c r="SZP643" s="107"/>
      <c r="SZQ643" s="107"/>
      <c r="SZR643" s="107"/>
      <c r="SZS643" s="107"/>
      <c r="SZT643" s="107"/>
      <c r="SZU643" s="107"/>
      <c r="SZV643" s="107"/>
      <c r="SZW643" s="107"/>
      <c r="SZX643" s="107"/>
      <c r="SZY643" s="107"/>
      <c r="SZZ643" s="107"/>
      <c r="TAA643" s="107"/>
      <c r="TAB643" s="107"/>
      <c r="TAC643" s="107"/>
      <c r="TAD643" s="107"/>
      <c r="TAE643" s="107"/>
      <c r="TAF643" s="107"/>
      <c r="TAG643" s="107"/>
      <c r="TAH643" s="107"/>
      <c r="TAI643" s="107"/>
      <c r="TAJ643" s="107"/>
      <c r="TAK643" s="107"/>
      <c r="TAL643" s="107"/>
      <c r="TAM643" s="107"/>
      <c r="TAN643" s="107"/>
      <c r="TAO643" s="107"/>
      <c r="TAP643" s="107"/>
      <c r="TAQ643" s="107"/>
      <c r="TAR643" s="107"/>
      <c r="TAS643" s="107"/>
      <c r="TAT643" s="107"/>
      <c r="TAU643" s="107"/>
      <c r="TAV643" s="107"/>
      <c r="TAW643" s="107"/>
      <c r="TAX643" s="107"/>
      <c r="TAY643" s="107"/>
      <c r="TAZ643" s="107"/>
      <c r="TBA643" s="107"/>
      <c r="TBB643" s="107"/>
      <c r="TBC643" s="107"/>
      <c r="TBD643" s="107"/>
      <c r="TBE643" s="107"/>
      <c r="TBF643" s="107"/>
      <c r="TBG643" s="107"/>
      <c r="TBH643" s="107"/>
      <c r="TBI643" s="107"/>
      <c r="TBJ643" s="107"/>
      <c r="TBK643" s="107"/>
      <c r="TBL643" s="107"/>
      <c r="TBM643" s="107"/>
      <c r="TBN643" s="107"/>
      <c r="TBO643" s="107"/>
      <c r="TBP643" s="107"/>
      <c r="TBQ643" s="107"/>
      <c r="TBR643" s="107"/>
      <c r="TBS643" s="107"/>
      <c r="TBT643" s="107"/>
      <c r="TBU643" s="107"/>
      <c r="TBV643" s="107"/>
      <c r="TBW643" s="107"/>
      <c r="TBX643" s="107"/>
      <c r="TBY643" s="107"/>
      <c r="TBZ643" s="107"/>
      <c r="TCA643" s="107"/>
      <c r="TCB643" s="107"/>
      <c r="TCC643" s="107"/>
      <c r="TCD643" s="107"/>
      <c r="TCE643" s="107"/>
      <c r="TCF643" s="107"/>
      <c r="TCG643" s="107"/>
      <c r="TCH643" s="107"/>
      <c r="TCI643" s="107"/>
      <c r="TCJ643" s="107"/>
      <c r="TCK643" s="107"/>
      <c r="TCL643" s="107"/>
      <c r="TCM643" s="107"/>
      <c r="TCN643" s="107"/>
      <c r="TCO643" s="107"/>
      <c r="TCP643" s="107"/>
      <c r="TCQ643" s="107"/>
      <c r="TCR643" s="107"/>
      <c r="TCS643" s="107"/>
      <c r="TCT643" s="107"/>
      <c r="TCU643" s="107"/>
      <c r="TCV643" s="107"/>
      <c r="TCW643" s="107"/>
      <c r="TCX643" s="107"/>
      <c r="TCY643" s="107"/>
      <c r="TCZ643" s="107"/>
      <c r="TDA643" s="107"/>
      <c r="TDB643" s="107"/>
      <c r="TDC643" s="107"/>
      <c r="TDD643" s="107"/>
      <c r="TDE643" s="107"/>
      <c r="TDF643" s="107"/>
      <c r="TDG643" s="107"/>
      <c r="TDH643" s="107"/>
      <c r="TDI643" s="107"/>
      <c r="TDJ643" s="107"/>
      <c r="TDK643" s="107"/>
      <c r="TDL643" s="107"/>
      <c r="TDM643" s="107"/>
      <c r="TDN643" s="107"/>
      <c r="TDO643" s="107"/>
      <c r="TDP643" s="107"/>
      <c r="TDQ643" s="107"/>
      <c r="TDR643" s="107"/>
      <c r="TDS643" s="107"/>
      <c r="TDT643" s="107"/>
      <c r="TDU643" s="107"/>
      <c r="TDV643" s="107"/>
      <c r="TDW643" s="107"/>
      <c r="TDX643" s="107"/>
      <c r="TDY643" s="107"/>
      <c r="TDZ643" s="107"/>
      <c r="TEA643" s="107"/>
      <c r="TEB643" s="107"/>
      <c r="TEC643" s="107"/>
      <c r="TED643" s="107"/>
      <c r="TEE643" s="107"/>
      <c r="TEF643" s="107"/>
      <c r="TEG643" s="107"/>
      <c r="TEH643" s="107"/>
      <c r="TEI643" s="107"/>
      <c r="TEJ643" s="107"/>
      <c r="TEK643" s="107"/>
      <c r="TEL643" s="107"/>
      <c r="TEM643" s="107"/>
      <c r="TEN643" s="107"/>
      <c r="TEO643" s="107"/>
      <c r="TEP643" s="107"/>
      <c r="TEQ643" s="107"/>
      <c r="TER643" s="107"/>
      <c r="TES643" s="107"/>
      <c r="TET643" s="107"/>
      <c r="TEU643" s="107"/>
      <c r="TEV643" s="107"/>
      <c r="TEW643" s="107"/>
      <c r="TEX643" s="107"/>
      <c r="TEY643" s="107"/>
      <c r="TEZ643" s="107"/>
      <c r="TFA643" s="107"/>
      <c r="TFB643" s="107"/>
      <c r="TFC643" s="107"/>
      <c r="TFD643" s="107"/>
      <c r="TFE643" s="107"/>
      <c r="TFF643" s="107"/>
      <c r="TFG643" s="107"/>
      <c r="TFH643" s="107"/>
      <c r="TFI643" s="107"/>
      <c r="TFJ643" s="107"/>
      <c r="TFK643" s="107"/>
      <c r="TFL643" s="107"/>
      <c r="TFM643" s="107"/>
      <c r="TFN643" s="107"/>
      <c r="TFO643" s="107"/>
      <c r="TFP643" s="107"/>
      <c r="TFQ643" s="107"/>
      <c r="TFR643" s="107"/>
      <c r="TFS643" s="107"/>
      <c r="TFT643" s="107"/>
      <c r="TFU643" s="107"/>
      <c r="TFV643" s="107"/>
      <c r="TFW643" s="107"/>
      <c r="TFX643" s="107"/>
      <c r="TFY643" s="107"/>
      <c r="TFZ643" s="107"/>
      <c r="TGA643" s="107"/>
      <c r="TGB643" s="107"/>
      <c r="TGC643" s="107"/>
      <c r="TGD643" s="107"/>
      <c r="TGE643" s="107"/>
      <c r="TGF643" s="107"/>
      <c r="TGG643" s="107"/>
      <c r="TGH643" s="107"/>
      <c r="TGI643" s="107"/>
      <c r="TGJ643" s="107"/>
      <c r="TGK643" s="107"/>
      <c r="TGL643" s="107"/>
      <c r="TGM643" s="107"/>
      <c r="TGN643" s="107"/>
      <c r="TGO643" s="107"/>
      <c r="TGP643" s="107"/>
      <c r="TGQ643" s="107"/>
      <c r="TGR643" s="107"/>
      <c r="TGS643" s="107"/>
      <c r="TGT643" s="107"/>
      <c r="TGU643" s="107"/>
      <c r="TGV643" s="107"/>
      <c r="TGW643" s="107"/>
      <c r="TGX643" s="107"/>
      <c r="TGY643" s="107"/>
      <c r="TGZ643" s="107"/>
      <c r="THA643" s="107"/>
      <c r="THB643" s="107"/>
      <c r="THC643" s="107"/>
      <c r="THD643" s="107"/>
      <c r="THE643" s="107"/>
      <c r="THF643" s="107"/>
      <c r="THG643" s="107"/>
      <c r="THH643" s="107"/>
      <c r="THI643" s="107"/>
      <c r="THJ643" s="107"/>
      <c r="THK643" s="107"/>
      <c r="THL643" s="107"/>
      <c r="THM643" s="107"/>
      <c r="THN643" s="107"/>
      <c r="THO643" s="107"/>
      <c r="THP643" s="107"/>
      <c r="THQ643" s="107"/>
      <c r="THR643" s="107"/>
      <c r="THS643" s="107"/>
      <c r="THT643" s="107"/>
      <c r="THU643" s="107"/>
      <c r="THV643" s="107"/>
      <c r="THW643" s="107"/>
      <c r="THX643" s="107"/>
      <c r="THY643" s="107"/>
      <c r="THZ643" s="107"/>
      <c r="TIA643" s="107"/>
      <c r="TIB643" s="107"/>
      <c r="TIC643" s="107"/>
      <c r="TID643" s="107"/>
      <c r="TIE643" s="107"/>
      <c r="TIF643" s="107"/>
      <c r="TIG643" s="107"/>
      <c r="TIH643" s="107"/>
      <c r="TII643" s="107"/>
      <c r="TIJ643" s="107"/>
      <c r="TIK643" s="107"/>
      <c r="TIL643" s="107"/>
      <c r="TIM643" s="107"/>
      <c r="TIN643" s="107"/>
      <c r="TIO643" s="107"/>
      <c r="TIP643" s="107"/>
      <c r="TIQ643" s="107"/>
      <c r="TIR643" s="107"/>
      <c r="TIS643" s="107"/>
      <c r="TIT643" s="107"/>
      <c r="TIU643" s="107"/>
      <c r="TIV643" s="107"/>
      <c r="TIW643" s="107"/>
      <c r="TIX643" s="107"/>
      <c r="TIY643" s="107"/>
      <c r="TIZ643" s="107"/>
      <c r="TJA643" s="107"/>
      <c r="TJB643" s="107"/>
      <c r="TJC643" s="107"/>
      <c r="TJD643" s="107"/>
      <c r="TJE643" s="107"/>
      <c r="TJF643" s="107"/>
      <c r="TJG643" s="107"/>
      <c r="TJH643" s="107"/>
      <c r="TJI643" s="107"/>
      <c r="TJJ643" s="107"/>
      <c r="TJK643" s="107"/>
      <c r="TJL643" s="107"/>
      <c r="TJM643" s="107"/>
      <c r="TJN643" s="107"/>
      <c r="TJO643" s="107"/>
      <c r="TJP643" s="107"/>
      <c r="TJQ643" s="107"/>
      <c r="TJR643" s="107"/>
      <c r="TJS643" s="107"/>
      <c r="TJT643" s="107"/>
      <c r="TJU643" s="107"/>
      <c r="TJV643" s="107"/>
      <c r="TJW643" s="107"/>
      <c r="TJX643" s="107"/>
      <c r="TJY643" s="107"/>
      <c r="TJZ643" s="107"/>
      <c r="TKA643" s="107"/>
      <c r="TKB643" s="107"/>
      <c r="TKC643" s="107"/>
      <c r="TKD643" s="107"/>
      <c r="TKE643" s="107"/>
      <c r="TKF643" s="107"/>
      <c r="TKG643" s="107"/>
      <c r="TKH643" s="107"/>
      <c r="TKI643" s="107"/>
      <c r="TKJ643" s="107"/>
      <c r="TKK643" s="107"/>
      <c r="TKL643" s="107"/>
      <c r="TKM643" s="107"/>
      <c r="TKN643" s="107"/>
      <c r="TKO643" s="107"/>
      <c r="TKP643" s="107"/>
      <c r="TKQ643" s="107"/>
      <c r="TKR643" s="107"/>
      <c r="TKS643" s="107"/>
      <c r="TKT643" s="107"/>
      <c r="TKU643" s="107"/>
      <c r="TKV643" s="107"/>
      <c r="TKW643" s="107"/>
      <c r="TKX643" s="107"/>
      <c r="TKY643" s="107"/>
      <c r="TKZ643" s="107"/>
      <c r="TLA643" s="107"/>
      <c r="TLB643" s="107"/>
      <c r="TLC643" s="107"/>
      <c r="TLD643" s="107"/>
      <c r="TLE643" s="107"/>
      <c r="TLF643" s="107"/>
      <c r="TLG643" s="107"/>
      <c r="TLH643" s="107"/>
      <c r="TLI643" s="107"/>
      <c r="TLJ643" s="107"/>
      <c r="TLK643" s="107"/>
      <c r="TLL643" s="107"/>
      <c r="TLM643" s="107"/>
      <c r="TLN643" s="107"/>
      <c r="TLO643" s="107"/>
      <c r="TLP643" s="107"/>
      <c r="TLQ643" s="107"/>
      <c r="TLR643" s="107"/>
      <c r="TLS643" s="107"/>
      <c r="TLT643" s="107"/>
      <c r="TLU643" s="107"/>
      <c r="TLV643" s="107"/>
      <c r="TLW643" s="107"/>
      <c r="TLX643" s="107"/>
      <c r="TLY643" s="107"/>
      <c r="TLZ643" s="107"/>
      <c r="TMA643" s="107"/>
      <c r="TMB643" s="107"/>
      <c r="TMC643" s="107"/>
      <c r="TMD643" s="107"/>
      <c r="TME643" s="107"/>
      <c r="TMF643" s="107"/>
      <c r="TMG643" s="107"/>
      <c r="TMH643" s="107"/>
      <c r="TMI643" s="107"/>
      <c r="TMJ643" s="107"/>
      <c r="TMK643" s="107"/>
      <c r="TML643" s="107"/>
      <c r="TMM643" s="107"/>
      <c r="TMN643" s="107"/>
      <c r="TMO643" s="107"/>
      <c r="TMP643" s="107"/>
      <c r="TMQ643" s="107"/>
      <c r="TMR643" s="107"/>
      <c r="TMS643" s="107"/>
      <c r="TMT643" s="107"/>
      <c r="TMU643" s="107"/>
      <c r="TMV643" s="107"/>
      <c r="TMW643" s="107"/>
      <c r="TMX643" s="107"/>
      <c r="TMY643" s="107"/>
      <c r="TMZ643" s="107"/>
      <c r="TNA643" s="107"/>
      <c r="TNB643" s="107"/>
      <c r="TNC643" s="107"/>
      <c r="TND643" s="107"/>
      <c r="TNE643" s="107"/>
      <c r="TNF643" s="107"/>
      <c r="TNG643" s="107"/>
      <c r="TNH643" s="107"/>
      <c r="TNI643" s="107"/>
      <c r="TNJ643" s="107"/>
      <c r="TNK643" s="107"/>
      <c r="TNL643" s="107"/>
      <c r="TNM643" s="107"/>
      <c r="TNN643" s="107"/>
      <c r="TNO643" s="107"/>
      <c r="TNP643" s="107"/>
      <c r="TNQ643" s="107"/>
      <c r="TNR643" s="107"/>
      <c r="TNS643" s="107"/>
      <c r="TNT643" s="107"/>
      <c r="TNU643" s="107"/>
      <c r="TNV643" s="107"/>
      <c r="TNW643" s="107"/>
      <c r="TNX643" s="107"/>
      <c r="TNY643" s="107"/>
      <c r="TNZ643" s="107"/>
      <c r="TOA643" s="107"/>
      <c r="TOB643" s="107"/>
      <c r="TOC643" s="107"/>
      <c r="TOD643" s="107"/>
      <c r="TOE643" s="107"/>
      <c r="TOF643" s="107"/>
      <c r="TOG643" s="107"/>
      <c r="TOH643" s="107"/>
      <c r="TOI643" s="107"/>
      <c r="TOJ643" s="107"/>
      <c r="TOK643" s="107"/>
      <c r="TOL643" s="107"/>
      <c r="TOM643" s="107"/>
      <c r="TON643" s="107"/>
      <c r="TOO643" s="107"/>
      <c r="TOP643" s="107"/>
      <c r="TOQ643" s="107"/>
      <c r="TOR643" s="107"/>
      <c r="TOS643" s="107"/>
      <c r="TOT643" s="107"/>
      <c r="TOU643" s="107"/>
      <c r="TOV643" s="107"/>
      <c r="TOW643" s="107"/>
      <c r="TOX643" s="107"/>
      <c r="TOY643" s="107"/>
      <c r="TOZ643" s="107"/>
      <c r="TPA643" s="107"/>
      <c r="TPB643" s="107"/>
      <c r="TPC643" s="107"/>
      <c r="TPD643" s="107"/>
      <c r="TPE643" s="107"/>
      <c r="TPF643" s="107"/>
      <c r="TPG643" s="107"/>
      <c r="TPH643" s="107"/>
      <c r="TPI643" s="107"/>
      <c r="TPJ643" s="107"/>
      <c r="TPK643" s="107"/>
      <c r="TPL643" s="107"/>
      <c r="TPM643" s="107"/>
      <c r="TPN643" s="107"/>
      <c r="TPO643" s="107"/>
      <c r="TPP643" s="107"/>
      <c r="TPQ643" s="107"/>
      <c r="TPR643" s="107"/>
      <c r="TPS643" s="107"/>
      <c r="TPT643" s="107"/>
      <c r="TPU643" s="107"/>
      <c r="TPV643" s="107"/>
      <c r="TPW643" s="107"/>
      <c r="TPX643" s="107"/>
      <c r="TPY643" s="107"/>
      <c r="TPZ643" s="107"/>
      <c r="TQA643" s="107"/>
      <c r="TQB643" s="107"/>
      <c r="TQC643" s="107"/>
      <c r="TQD643" s="107"/>
      <c r="TQE643" s="107"/>
      <c r="TQF643" s="107"/>
      <c r="TQG643" s="107"/>
      <c r="TQH643" s="107"/>
      <c r="TQI643" s="107"/>
      <c r="TQJ643" s="107"/>
      <c r="TQK643" s="107"/>
      <c r="TQL643" s="107"/>
      <c r="TQM643" s="107"/>
      <c r="TQN643" s="107"/>
      <c r="TQO643" s="107"/>
      <c r="TQP643" s="107"/>
      <c r="TQQ643" s="107"/>
      <c r="TQR643" s="107"/>
      <c r="TQS643" s="107"/>
      <c r="TQT643" s="107"/>
      <c r="TQU643" s="107"/>
      <c r="TQV643" s="107"/>
      <c r="TQW643" s="107"/>
      <c r="TQX643" s="107"/>
      <c r="TQY643" s="107"/>
      <c r="TQZ643" s="107"/>
      <c r="TRA643" s="107"/>
      <c r="TRB643" s="107"/>
      <c r="TRC643" s="107"/>
      <c r="TRD643" s="107"/>
      <c r="TRE643" s="107"/>
      <c r="TRF643" s="107"/>
      <c r="TRG643" s="107"/>
      <c r="TRH643" s="107"/>
      <c r="TRI643" s="107"/>
      <c r="TRJ643" s="107"/>
      <c r="TRK643" s="107"/>
      <c r="TRL643" s="107"/>
      <c r="TRM643" s="107"/>
      <c r="TRN643" s="107"/>
      <c r="TRO643" s="107"/>
      <c r="TRP643" s="107"/>
      <c r="TRQ643" s="107"/>
      <c r="TRR643" s="107"/>
      <c r="TRS643" s="107"/>
      <c r="TRT643" s="107"/>
      <c r="TRU643" s="107"/>
      <c r="TRV643" s="107"/>
      <c r="TRW643" s="107"/>
      <c r="TRX643" s="107"/>
      <c r="TRY643" s="107"/>
      <c r="TRZ643" s="107"/>
      <c r="TSA643" s="107"/>
      <c r="TSB643" s="107"/>
      <c r="TSC643" s="107"/>
      <c r="TSD643" s="107"/>
      <c r="TSE643" s="107"/>
      <c r="TSF643" s="107"/>
      <c r="TSG643" s="107"/>
      <c r="TSH643" s="107"/>
      <c r="TSI643" s="107"/>
      <c r="TSJ643" s="107"/>
      <c r="TSK643" s="107"/>
      <c r="TSL643" s="107"/>
      <c r="TSM643" s="107"/>
      <c r="TSN643" s="107"/>
      <c r="TSO643" s="107"/>
      <c r="TSP643" s="107"/>
      <c r="TSQ643" s="107"/>
      <c r="TSR643" s="107"/>
      <c r="TSS643" s="107"/>
      <c r="TST643" s="107"/>
      <c r="TSU643" s="107"/>
      <c r="TSV643" s="107"/>
      <c r="TSW643" s="107"/>
      <c r="TSX643" s="107"/>
      <c r="TSY643" s="107"/>
      <c r="TSZ643" s="107"/>
      <c r="TTA643" s="107"/>
      <c r="TTB643" s="107"/>
      <c r="TTC643" s="107"/>
      <c r="TTD643" s="107"/>
      <c r="TTE643" s="107"/>
      <c r="TTF643" s="107"/>
      <c r="TTG643" s="107"/>
      <c r="TTH643" s="107"/>
      <c r="TTI643" s="107"/>
      <c r="TTJ643" s="107"/>
      <c r="TTK643" s="107"/>
      <c r="TTL643" s="107"/>
      <c r="TTM643" s="107"/>
      <c r="TTN643" s="107"/>
      <c r="TTO643" s="107"/>
      <c r="TTP643" s="107"/>
      <c r="TTQ643" s="107"/>
      <c r="TTR643" s="107"/>
      <c r="TTS643" s="107"/>
      <c r="TTT643" s="107"/>
      <c r="TTU643" s="107"/>
      <c r="TTV643" s="107"/>
      <c r="TTW643" s="107"/>
      <c r="TTX643" s="107"/>
      <c r="TTY643" s="107"/>
      <c r="TTZ643" s="107"/>
      <c r="TUA643" s="107"/>
      <c r="TUB643" s="107"/>
      <c r="TUC643" s="107"/>
      <c r="TUD643" s="107"/>
      <c r="TUE643" s="107"/>
      <c r="TUF643" s="107"/>
      <c r="TUG643" s="107"/>
      <c r="TUH643" s="107"/>
      <c r="TUI643" s="107"/>
      <c r="TUJ643" s="107"/>
      <c r="TUK643" s="107"/>
      <c r="TUL643" s="107"/>
      <c r="TUM643" s="107"/>
      <c r="TUN643" s="107"/>
      <c r="TUO643" s="107"/>
      <c r="TUP643" s="107"/>
      <c r="TUQ643" s="107"/>
      <c r="TUR643" s="107"/>
      <c r="TUS643" s="107"/>
      <c r="TUT643" s="107"/>
      <c r="TUU643" s="107"/>
      <c r="TUV643" s="107"/>
      <c r="TUW643" s="107"/>
      <c r="TUX643" s="107"/>
      <c r="TUY643" s="107"/>
      <c r="TUZ643" s="107"/>
      <c r="TVA643" s="107"/>
      <c r="TVB643" s="107"/>
      <c r="TVC643" s="107"/>
      <c r="TVD643" s="107"/>
      <c r="TVE643" s="107"/>
      <c r="TVF643" s="107"/>
      <c r="TVG643" s="107"/>
      <c r="TVH643" s="107"/>
      <c r="TVI643" s="107"/>
      <c r="TVJ643" s="107"/>
      <c r="TVK643" s="107"/>
      <c r="TVL643" s="107"/>
      <c r="TVM643" s="107"/>
      <c r="TVN643" s="107"/>
      <c r="TVO643" s="107"/>
      <c r="TVP643" s="107"/>
      <c r="TVQ643" s="107"/>
      <c r="TVR643" s="107"/>
      <c r="TVS643" s="107"/>
      <c r="TVT643" s="107"/>
      <c r="TVU643" s="107"/>
      <c r="TVV643" s="107"/>
      <c r="TVW643" s="107"/>
      <c r="TVX643" s="107"/>
      <c r="TVY643" s="107"/>
      <c r="TVZ643" s="107"/>
      <c r="TWA643" s="107"/>
      <c r="TWB643" s="107"/>
      <c r="TWC643" s="107"/>
      <c r="TWD643" s="107"/>
      <c r="TWE643" s="107"/>
      <c r="TWF643" s="107"/>
      <c r="TWG643" s="107"/>
      <c r="TWH643" s="107"/>
      <c r="TWI643" s="107"/>
      <c r="TWJ643" s="107"/>
      <c r="TWK643" s="107"/>
      <c r="TWL643" s="107"/>
      <c r="TWM643" s="107"/>
      <c r="TWN643" s="107"/>
      <c r="TWO643" s="107"/>
      <c r="TWP643" s="107"/>
      <c r="TWQ643" s="107"/>
      <c r="TWR643" s="107"/>
      <c r="TWS643" s="107"/>
      <c r="TWT643" s="107"/>
      <c r="TWU643" s="107"/>
      <c r="TWV643" s="107"/>
      <c r="TWW643" s="107"/>
      <c r="TWX643" s="107"/>
      <c r="TWY643" s="107"/>
      <c r="TWZ643" s="107"/>
      <c r="TXA643" s="107"/>
      <c r="TXB643" s="107"/>
      <c r="TXC643" s="107"/>
      <c r="TXD643" s="107"/>
      <c r="TXE643" s="107"/>
      <c r="TXF643" s="107"/>
      <c r="TXG643" s="107"/>
      <c r="TXH643" s="107"/>
      <c r="TXI643" s="107"/>
      <c r="TXJ643" s="107"/>
      <c r="TXK643" s="107"/>
      <c r="TXL643" s="107"/>
      <c r="TXM643" s="107"/>
      <c r="TXN643" s="107"/>
      <c r="TXO643" s="107"/>
      <c r="TXP643" s="107"/>
      <c r="TXQ643" s="107"/>
      <c r="TXR643" s="107"/>
      <c r="TXS643" s="107"/>
      <c r="TXT643" s="107"/>
      <c r="TXU643" s="107"/>
      <c r="TXV643" s="107"/>
      <c r="TXW643" s="107"/>
      <c r="TXX643" s="107"/>
      <c r="TXY643" s="107"/>
      <c r="TXZ643" s="107"/>
      <c r="TYA643" s="107"/>
      <c r="TYB643" s="107"/>
      <c r="TYC643" s="107"/>
      <c r="TYD643" s="107"/>
      <c r="TYE643" s="107"/>
      <c r="TYF643" s="107"/>
      <c r="TYG643" s="107"/>
      <c r="TYH643" s="107"/>
      <c r="TYI643" s="107"/>
      <c r="TYJ643" s="107"/>
      <c r="TYK643" s="107"/>
      <c r="TYL643" s="107"/>
      <c r="TYM643" s="107"/>
      <c r="TYN643" s="107"/>
      <c r="TYO643" s="107"/>
      <c r="TYP643" s="107"/>
      <c r="TYQ643" s="107"/>
      <c r="TYR643" s="107"/>
      <c r="TYS643" s="107"/>
      <c r="TYT643" s="107"/>
      <c r="TYU643" s="107"/>
      <c r="TYV643" s="107"/>
      <c r="TYW643" s="107"/>
      <c r="TYX643" s="107"/>
      <c r="TYY643" s="107"/>
      <c r="TYZ643" s="107"/>
      <c r="TZA643" s="107"/>
      <c r="TZB643" s="107"/>
      <c r="TZC643" s="107"/>
      <c r="TZD643" s="107"/>
      <c r="TZE643" s="107"/>
      <c r="TZF643" s="107"/>
      <c r="TZG643" s="107"/>
      <c r="TZH643" s="107"/>
      <c r="TZI643" s="107"/>
      <c r="TZJ643" s="107"/>
      <c r="TZK643" s="107"/>
      <c r="TZL643" s="107"/>
      <c r="TZM643" s="107"/>
      <c r="TZN643" s="107"/>
      <c r="TZO643" s="107"/>
      <c r="TZP643" s="107"/>
      <c r="TZQ643" s="107"/>
      <c r="TZR643" s="107"/>
      <c r="TZS643" s="107"/>
      <c r="TZT643" s="107"/>
      <c r="TZU643" s="107"/>
      <c r="TZV643" s="107"/>
      <c r="TZW643" s="107"/>
      <c r="TZX643" s="107"/>
      <c r="TZY643" s="107"/>
      <c r="TZZ643" s="107"/>
      <c r="UAA643" s="107"/>
      <c r="UAB643" s="107"/>
      <c r="UAC643" s="107"/>
      <c r="UAD643" s="107"/>
      <c r="UAE643" s="107"/>
      <c r="UAF643" s="107"/>
      <c r="UAG643" s="107"/>
      <c r="UAH643" s="107"/>
      <c r="UAI643" s="107"/>
      <c r="UAJ643" s="107"/>
      <c r="UAK643" s="107"/>
      <c r="UAL643" s="107"/>
      <c r="UAM643" s="107"/>
      <c r="UAN643" s="107"/>
      <c r="UAO643" s="107"/>
      <c r="UAP643" s="107"/>
      <c r="UAQ643" s="107"/>
      <c r="UAR643" s="107"/>
      <c r="UAS643" s="107"/>
      <c r="UAT643" s="107"/>
      <c r="UAU643" s="107"/>
      <c r="UAV643" s="107"/>
      <c r="UAW643" s="107"/>
      <c r="UAX643" s="107"/>
      <c r="UAY643" s="107"/>
      <c r="UAZ643" s="107"/>
      <c r="UBA643" s="107"/>
      <c r="UBB643" s="107"/>
      <c r="UBC643" s="107"/>
      <c r="UBD643" s="107"/>
      <c r="UBE643" s="107"/>
      <c r="UBF643" s="107"/>
      <c r="UBG643" s="107"/>
      <c r="UBH643" s="107"/>
      <c r="UBI643" s="107"/>
      <c r="UBJ643" s="107"/>
      <c r="UBK643" s="107"/>
      <c r="UBL643" s="107"/>
      <c r="UBM643" s="107"/>
      <c r="UBN643" s="107"/>
      <c r="UBO643" s="107"/>
      <c r="UBP643" s="107"/>
      <c r="UBQ643" s="107"/>
      <c r="UBR643" s="107"/>
      <c r="UBS643" s="107"/>
      <c r="UBT643" s="107"/>
      <c r="UBU643" s="107"/>
      <c r="UBV643" s="107"/>
      <c r="UBW643" s="107"/>
      <c r="UBX643" s="107"/>
      <c r="UBY643" s="107"/>
      <c r="UBZ643" s="107"/>
      <c r="UCA643" s="107"/>
      <c r="UCB643" s="107"/>
      <c r="UCC643" s="107"/>
      <c r="UCD643" s="107"/>
      <c r="UCE643" s="107"/>
      <c r="UCF643" s="107"/>
      <c r="UCG643" s="107"/>
      <c r="UCH643" s="107"/>
      <c r="UCI643" s="107"/>
      <c r="UCJ643" s="107"/>
      <c r="UCK643" s="107"/>
      <c r="UCL643" s="107"/>
      <c r="UCM643" s="107"/>
      <c r="UCN643" s="107"/>
      <c r="UCO643" s="107"/>
      <c r="UCP643" s="107"/>
      <c r="UCQ643" s="107"/>
      <c r="UCR643" s="107"/>
      <c r="UCS643" s="107"/>
      <c r="UCT643" s="107"/>
      <c r="UCU643" s="107"/>
      <c r="UCV643" s="107"/>
      <c r="UCW643" s="107"/>
      <c r="UCX643" s="107"/>
      <c r="UCY643" s="107"/>
      <c r="UCZ643" s="107"/>
      <c r="UDA643" s="107"/>
      <c r="UDB643" s="107"/>
      <c r="UDC643" s="107"/>
      <c r="UDD643" s="107"/>
      <c r="UDE643" s="107"/>
      <c r="UDF643" s="107"/>
      <c r="UDG643" s="107"/>
      <c r="UDH643" s="107"/>
      <c r="UDI643" s="107"/>
      <c r="UDJ643" s="107"/>
      <c r="UDK643" s="107"/>
      <c r="UDL643" s="107"/>
      <c r="UDM643" s="107"/>
      <c r="UDN643" s="107"/>
      <c r="UDO643" s="107"/>
      <c r="UDP643" s="107"/>
      <c r="UDQ643" s="107"/>
      <c r="UDR643" s="107"/>
      <c r="UDS643" s="107"/>
      <c r="UDT643" s="107"/>
      <c r="UDU643" s="107"/>
      <c r="UDV643" s="107"/>
      <c r="UDW643" s="107"/>
      <c r="UDX643" s="107"/>
      <c r="UDY643" s="107"/>
      <c r="UDZ643" s="107"/>
      <c r="UEA643" s="107"/>
      <c r="UEB643" s="107"/>
      <c r="UEC643" s="107"/>
      <c r="UED643" s="107"/>
      <c r="UEE643" s="107"/>
      <c r="UEF643" s="107"/>
      <c r="UEG643" s="107"/>
      <c r="UEH643" s="107"/>
      <c r="UEI643" s="107"/>
      <c r="UEJ643" s="107"/>
      <c r="UEK643" s="107"/>
      <c r="UEL643" s="107"/>
      <c r="UEM643" s="107"/>
      <c r="UEN643" s="107"/>
      <c r="UEO643" s="107"/>
      <c r="UEP643" s="107"/>
      <c r="UEQ643" s="107"/>
      <c r="UER643" s="107"/>
      <c r="UES643" s="107"/>
      <c r="UET643" s="107"/>
      <c r="UEU643" s="107"/>
      <c r="UEV643" s="107"/>
      <c r="UEW643" s="107"/>
      <c r="UEX643" s="107"/>
      <c r="UEY643" s="107"/>
      <c r="UEZ643" s="107"/>
      <c r="UFA643" s="107"/>
      <c r="UFB643" s="107"/>
      <c r="UFC643" s="107"/>
      <c r="UFD643" s="107"/>
      <c r="UFE643" s="107"/>
      <c r="UFF643" s="107"/>
      <c r="UFG643" s="107"/>
      <c r="UFH643" s="107"/>
      <c r="UFI643" s="107"/>
      <c r="UFJ643" s="107"/>
      <c r="UFK643" s="107"/>
      <c r="UFL643" s="107"/>
      <c r="UFM643" s="107"/>
      <c r="UFN643" s="107"/>
      <c r="UFO643" s="107"/>
      <c r="UFP643" s="107"/>
      <c r="UFQ643" s="107"/>
      <c r="UFR643" s="107"/>
      <c r="UFS643" s="107"/>
      <c r="UFT643" s="107"/>
      <c r="UFU643" s="107"/>
      <c r="UFV643" s="107"/>
      <c r="UFW643" s="107"/>
      <c r="UFX643" s="107"/>
      <c r="UFY643" s="107"/>
      <c r="UFZ643" s="107"/>
      <c r="UGA643" s="107"/>
      <c r="UGB643" s="107"/>
      <c r="UGC643" s="107"/>
      <c r="UGD643" s="107"/>
      <c r="UGE643" s="107"/>
      <c r="UGF643" s="107"/>
      <c r="UGG643" s="107"/>
      <c r="UGH643" s="107"/>
      <c r="UGI643" s="107"/>
      <c r="UGJ643" s="107"/>
      <c r="UGK643" s="107"/>
      <c r="UGL643" s="107"/>
      <c r="UGM643" s="107"/>
      <c r="UGN643" s="107"/>
      <c r="UGO643" s="107"/>
      <c r="UGP643" s="107"/>
      <c r="UGQ643" s="107"/>
      <c r="UGR643" s="107"/>
      <c r="UGS643" s="107"/>
      <c r="UGT643" s="107"/>
      <c r="UGU643" s="107"/>
      <c r="UGV643" s="107"/>
      <c r="UGW643" s="107"/>
      <c r="UGX643" s="107"/>
      <c r="UGY643" s="107"/>
      <c r="UGZ643" s="107"/>
      <c r="UHA643" s="107"/>
      <c r="UHB643" s="107"/>
      <c r="UHC643" s="107"/>
      <c r="UHD643" s="107"/>
      <c r="UHE643" s="107"/>
      <c r="UHF643" s="107"/>
      <c r="UHG643" s="107"/>
      <c r="UHH643" s="107"/>
      <c r="UHI643" s="107"/>
      <c r="UHJ643" s="107"/>
      <c r="UHK643" s="107"/>
      <c r="UHL643" s="107"/>
      <c r="UHM643" s="107"/>
      <c r="UHN643" s="107"/>
      <c r="UHO643" s="107"/>
      <c r="UHP643" s="107"/>
      <c r="UHQ643" s="107"/>
      <c r="UHR643" s="107"/>
      <c r="UHS643" s="107"/>
      <c r="UHT643" s="107"/>
      <c r="UHU643" s="107"/>
      <c r="UHV643" s="107"/>
      <c r="UHW643" s="107"/>
      <c r="UHX643" s="107"/>
      <c r="UHY643" s="107"/>
      <c r="UHZ643" s="107"/>
      <c r="UIA643" s="107"/>
      <c r="UIB643" s="107"/>
      <c r="UIC643" s="107"/>
      <c r="UID643" s="107"/>
      <c r="UIE643" s="107"/>
      <c r="UIF643" s="107"/>
      <c r="UIG643" s="107"/>
      <c r="UIH643" s="107"/>
      <c r="UII643" s="107"/>
      <c r="UIJ643" s="107"/>
      <c r="UIK643" s="107"/>
      <c r="UIL643" s="107"/>
      <c r="UIM643" s="107"/>
      <c r="UIN643" s="107"/>
      <c r="UIO643" s="107"/>
      <c r="UIP643" s="107"/>
      <c r="UIQ643" s="107"/>
      <c r="UIR643" s="107"/>
      <c r="UIS643" s="107"/>
      <c r="UIT643" s="107"/>
      <c r="UIU643" s="107"/>
      <c r="UIV643" s="107"/>
      <c r="UIW643" s="107"/>
      <c r="UIX643" s="107"/>
      <c r="UIY643" s="107"/>
      <c r="UIZ643" s="107"/>
      <c r="UJA643" s="107"/>
      <c r="UJB643" s="107"/>
      <c r="UJC643" s="107"/>
      <c r="UJD643" s="107"/>
      <c r="UJE643" s="107"/>
      <c r="UJF643" s="107"/>
      <c r="UJG643" s="107"/>
      <c r="UJH643" s="107"/>
      <c r="UJI643" s="107"/>
      <c r="UJJ643" s="107"/>
      <c r="UJK643" s="107"/>
      <c r="UJL643" s="107"/>
      <c r="UJM643" s="107"/>
      <c r="UJN643" s="107"/>
      <c r="UJO643" s="107"/>
      <c r="UJP643" s="107"/>
      <c r="UJQ643" s="107"/>
      <c r="UJR643" s="107"/>
      <c r="UJS643" s="107"/>
      <c r="UJT643" s="107"/>
      <c r="UJU643" s="107"/>
      <c r="UJV643" s="107"/>
      <c r="UJW643" s="107"/>
      <c r="UJX643" s="107"/>
      <c r="UJY643" s="107"/>
      <c r="UJZ643" s="107"/>
      <c r="UKA643" s="107"/>
      <c r="UKB643" s="107"/>
      <c r="UKC643" s="107"/>
      <c r="UKD643" s="107"/>
      <c r="UKE643" s="107"/>
      <c r="UKF643" s="107"/>
      <c r="UKG643" s="107"/>
      <c r="UKH643" s="107"/>
      <c r="UKI643" s="107"/>
      <c r="UKJ643" s="107"/>
      <c r="UKK643" s="107"/>
      <c r="UKL643" s="107"/>
      <c r="UKM643" s="107"/>
      <c r="UKN643" s="107"/>
      <c r="UKO643" s="107"/>
      <c r="UKP643" s="107"/>
      <c r="UKQ643" s="107"/>
      <c r="UKR643" s="107"/>
      <c r="UKS643" s="107"/>
      <c r="UKT643" s="107"/>
      <c r="UKU643" s="107"/>
      <c r="UKV643" s="107"/>
      <c r="UKW643" s="107"/>
      <c r="UKX643" s="107"/>
      <c r="UKY643" s="107"/>
      <c r="UKZ643" s="107"/>
      <c r="ULA643" s="107"/>
      <c r="ULB643" s="107"/>
      <c r="ULC643" s="107"/>
      <c r="ULD643" s="107"/>
      <c r="ULE643" s="107"/>
      <c r="ULF643" s="107"/>
      <c r="ULG643" s="107"/>
      <c r="ULH643" s="107"/>
      <c r="ULI643" s="107"/>
      <c r="ULJ643" s="107"/>
      <c r="ULK643" s="107"/>
      <c r="ULL643" s="107"/>
      <c r="ULM643" s="107"/>
      <c r="ULN643" s="107"/>
      <c r="ULO643" s="107"/>
      <c r="ULP643" s="107"/>
      <c r="ULQ643" s="107"/>
      <c r="ULR643" s="107"/>
      <c r="ULS643" s="107"/>
      <c r="ULT643" s="107"/>
      <c r="ULU643" s="107"/>
      <c r="ULV643" s="107"/>
      <c r="ULW643" s="107"/>
      <c r="ULX643" s="107"/>
      <c r="ULY643" s="107"/>
      <c r="ULZ643" s="107"/>
      <c r="UMA643" s="107"/>
      <c r="UMB643" s="107"/>
      <c r="UMC643" s="107"/>
      <c r="UMD643" s="107"/>
      <c r="UME643" s="107"/>
      <c r="UMF643" s="107"/>
      <c r="UMG643" s="107"/>
      <c r="UMH643" s="107"/>
      <c r="UMI643" s="107"/>
      <c r="UMJ643" s="107"/>
      <c r="UMK643" s="107"/>
      <c r="UML643" s="107"/>
      <c r="UMM643" s="107"/>
      <c r="UMN643" s="107"/>
      <c r="UMO643" s="107"/>
      <c r="UMP643" s="107"/>
      <c r="UMQ643" s="107"/>
      <c r="UMR643" s="107"/>
      <c r="UMS643" s="107"/>
      <c r="UMT643" s="107"/>
      <c r="UMU643" s="107"/>
      <c r="UMV643" s="107"/>
      <c r="UMW643" s="107"/>
      <c r="UMX643" s="107"/>
      <c r="UMY643" s="107"/>
      <c r="UMZ643" s="107"/>
      <c r="UNA643" s="107"/>
      <c r="UNB643" s="107"/>
      <c r="UNC643" s="107"/>
      <c r="UND643" s="107"/>
      <c r="UNE643" s="107"/>
      <c r="UNF643" s="107"/>
      <c r="UNG643" s="107"/>
      <c r="UNH643" s="107"/>
      <c r="UNI643" s="107"/>
      <c r="UNJ643" s="107"/>
      <c r="UNK643" s="107"/>
      <c r="UNL643" s="107"/>
      <c r="UNM643" s="107"/>
      <c r="UNN643" s="107"/>
      <c r="UNO643" s="107"/>
      <c r="UNP643" s="107"/>
      <c r="UNQ643" s="107"/>
      <c r="UNR643" s="107"/>
      <c r="UNS643" s="107"/>
      <c r="UNT643" s="107"/>
      <c r="UNU643" s="107"/>
      <c r="UNV643" s="107"/>
      <c r="UNW643" s="107"/>
      <c r="UNX643" s="107"/>
      <c r="UNY643" s="107"/>
      <c r="UNZ643" s="107"/>
      <c r="UOA643" s="107"/>
      <c r="UOB643" s="107"/>
      <c r="UOC643" s="107"/>
      <c r="UOD643" s="107"/>
      <c r="UOE643" s="107"/>
      <c r="UOF643" s="107"/>
      <c r="UOG643" s="107"/>
      <c r="UOH643" s="107"/>
      <c r="UOI643" s="107"/>
      <c r="UOJ643" s="107"/>
      <c r="UOK643" s="107"/>
      <c r="UOL643" s="107"/>
      <c r="UOM643" s="107"/>
      <c r="UON643" s="107"/>
      <c r="UOO643" s="107"/>
      <c r="UOP643" s="107"/>
      <c r="UOQ643" s="107"/>
      <c r="UOR643" s="107"/>
      <c r="UOS643" s="107"/>
      <c r="UOT643" s="107"/>
      <c r="UOU643" s="107"/>
      <c r="UOV643" s="107"/>
      <c r="UOW643" s="107"/>
      <c r="UOX643" s="107"/>
      <c r="UOY643" s="107"/>
      <c r="UOZ643" s="107"/>
      <c r="UPA643" s="107"/>
      <c r="UPB643" s="107"/>
      <c r="UPC643" s="107"/>
      <c r="UPD643" s="107"/>
      <c r="UPE643" s="107"/>
      <c r="UPF643" s="107"/>
      <c r="UPG643" s="107"/>
      <c r="UPH643" s="107"/>
      <c r="UPI643" s="107"/>
      <c r="UPJ643" s="107"/>
      <c r="UPK643" s="107"/>
      <c r="UPL643" s="107"/>
      <c r="UPM643" s="107"/>
      <c r="UPN643" s="107"/>
      <c r="UPO643" s="107"/>
      <c r="UPP643" s="107"/>
      <c r="UPQ643" s="107"/>
      <c r="UPR643" s="107"/>
      <c r="UPS643" s="107"/>
      <c r="UPT643" s="107"/>
      <c r="UPU643" s="107"/>
      <c r="UPV643" s="107"/>
      <c r="UPW643" s="107"/>
      <c r="UPX643" s="107"/>
      <c r="UPY643" s="107"/>
      <c r="UPZ643" s="107"/>
      <c r="UQA643" s="107"/>
      <c r="UQB643" s="107"/>
      <c r="UQC643" s="107"/>
      <c r="UQD643" s="107"/>
      <c r="UQE643" s="107"/>
      <c r="UQF643" s="107"/>
      <c r="UQG643" s="107"/>
      <c r="UQH643" s="107"/>
      <c r="UQI643" s="107"/>
      <c r="UQJ643" s="107"/>
      <c r="UQK643" s="107"/>
      <c r="UQL643" s="107"/>
      <c r="UQM643" s="107"/>
      <c r="UQN643" s="107"/>
      <c r="UQO643" s="107"/>
      <c r="UQP643" s="107"/>
      <c r="UQQ643" s="107"/>
      <c r="UQR643" s="107"/>
      <c r="UQS643" s="107"/>
      <c r="UQT643" s="107"/>
      <c r="UQU643" s="107"/>
      <c r="UQV643" s="107"/>
      <c r="UQW643" s="107"/>
      <c r="UQX643" s="107"/>
      <c r="UQY643" s="107"/>
      <c r="UQZ643" s="107"/>
      <c r="URA643" s="107"/>
      <c r="URB643" s="107"/>
      <c r="URC643" s="107"/>
      <c r="URD643" s="107"/>
      <c r="URE643" s="107"/>
      <c r="URF643" s="107"/>
      <c r="URG643" s="107"/>
      <c r="URH643" s="107"/>
      <c r="URI643" s="107"/>
      <c r="URJ643" s="107"/>
      <c r="URK643" s="107"/>
      <c r="URL643" s="107"/>
      <c r="URM643" s="107"/>
      <c r="URN643" s="107"/>
      <c r="URO643" s="107"/>
      <c r="URP643" s="107"/>
      <c r="URQ643" s="107"/>
      <c r="URR643" s="107"/>
      <c r="URS643" s="107"/>
      <c r="URT643" s="107"/>
      <c r="URU643" s="107"/>
      <c r="URV643" s="107"/>
      <c r="URW643" s="107"/>
      <c r="URX643" s="107"/>
      <c r="URY643" s="107"/>
      <c r="URZ643" s="107"/>
      <c r="USA643" s="107"/>
      <c r="USB643" s="107"/>
      <c r="USC643" s="107"/>
      <c r="USD643" s="107"/>
      <c r="USE643" s="107"/>
      <c r="USF643" s="107"/>
      <c r="USG643" s="107"/>
      <c r="USH643" s="107"/>
      <c r="USI643" s="107"/>
      <c r="USJ643" s="107"/>
      <c r="USK643" s="107"/>
      <c r="USL643" s="107"/>
      <c r="USM643" s="107"/>
      <c r="USN643" s="107"/>
      <c r="USO643" s="107"/>
      <c r="USP643" s="107"/>
      <c r="USQ643" s="107"/>
      <c r="USR643" s="107"/>
      <c r="USS643" s="107"/>
      <c r="UST643" s="107"/>
      <c r="USU643" s="107"/>
      <c r="USV643" s="107"/>
      <c r="USW643" s="107"/>
      <c r="USX643" s="107"/>
      <c r="USY643" s="107"/>
      <c r="USZ643" s="107"/>
      <c r="UTA643" s="107"/>
      <c r="UTB643" s="107"/>
      <c r="UTC643" s="107"/>
      <c r="UTD643" s="107"/>
      <c r="UTE643" s="107"/>
      <c r="UTF643" s="107"/>
      <c r="UTG643" s="107"/>
      <c r="UTH643" s="107"/>
      <c r="UTI643" s="107"/>
      <c r="UTJ643" s="107"/>
      <c r="UTK643" s="107"/>
      <c r="UTL643" s="107"/>
      <c r="UTM643" s="107"/>
      <c r="UTN643" s="107"/>
      <c r="UTO643" s="107"/>
      <c r="UTP643" s="107"/>
      <c r="UTQ643" s="107"/>
      <c r="UTR643" s="107"/>
      <c r="UTS643" s="107"/>
      <c r="UTT643" s="107"/>
      <c r="UTU643" s="107"/>
      <c r="UTV643" s="107"/>
      <c r="UTW643" s="107"/>
      <c r="UTX643" s="107"/>
      <c r="UTY643" s="107"/>
      <c r="UTZ643" s="107"/>
      <c r="UUA643" s="107"/>
      <c r="UUB643" s="107"/>
      <c r="UUC643" s="107"/>
      <c r="UUD643" s="107"/>
      <c r="UUE643" s="107"/>
      <c r="UUF643" s="107"/>
      <c r="UUG643" s="107"/>
      <c r="UUH643" s="107"/>
      <c r="UUI643" s="107"/>
      <c r="UUJ643" s="107"/>
      <c r="UUK643" s="107"/>
      <c r="UUL643" s="107"/>
      <c r="UUM643" s="107"/>
      <c r="UUN643" s="107"/>
      <c r="UUO643" s="107"/>
      <c r="UUP643" s="107"/>
      <c r="UUQ643" s="107"/>
      <c r="UUR643" s="107"/>
      <c r="UUS643" s="107"/>
      <c r="UUT643" s="107"/>
      <c r="UUU643" s="107"/>
      <c r="UUV643" s="107"/>
      <c r="UUW643" s="107"/>
      <c r="UUX643" s="107"/>
      <c r="UUY643" s="107"/>
      <c r="UUZ643" s="107"/>
      <c r="UVA643" s="107"/>
      <c r="UVB643" s="107"/>
      <c r="UVC643" s="107"/>
      <c r="UVD643" s="107"/>
      <c r="UVE643" s="107"/>
      <c r="UVF643" s="107"/>
      <c r="UVG643" s="107"/>
      <c r="UVH643" s="107"/>
      <c r="UVI643" s="107"/>
      <c r="UVJ643" s="107"/>
      <c r="UVK643" s="107"/>
      <c r="UVL643" s="107"/>
      <c r="UVM643" s="107"/>
      <c r="UVN643" s="107"/>
      <c r="UVO643" s="107"/>
      <c r="UVP643" s="107"/>
      <c r="UVQ643" s="107"/>
      <c r="UVR643" s="107"/>
      <c r="UVS643" s="107"/>
      <c r="UVT643" s="107"/>
      <c r="UVU643" s="107"/>
      <c r="UVV643" s="107"/>
      <c r="UVW643" s="107"/>
      <c r="UVX643" s="107"/>
      <c r="UVY643" s="107"/>
      <c r="UVZ643" s="107"/>
      <c r="UWA643" s="107"/>
      <c r="UWB643" s="107"/>
      <c r="UWC643" s="107"/>
      <c r="UWD643" s="107"/>
      <c r="UWE643" s="107"/>
      <c r="UWF643" s="107"/>
      <c r="UWG643" s="107"/>
      <c r="UWH643" s="107"/>
      <c r="UWI643" s="107"/>
      <c r="UWJ643" s="107"/>
      <c r="UWK643" s="107"/>
      <c r="UWL643" s="107"/>
      <c r="UWM643" s="107"/>
      <c r="UWN643" s="107"/>
      <c r="UWO643" s="107"/>
      <c r="UWP643" s="107"/>
      <c r="UWQ643" s="107"/>
      <c r="UWR643" s="107"/>
      <c r="UWS643" s="107"/>
      <c r="UWT643" s="107"/>
      <c r="UWU643" s="107"/>
      <c r="UWV643" s="107"/>
      <c r="UWW643" s="107"/>
      <c r="UWX643" s="107"/>
      <c r="UWY643" s="107"/>
      <c r="UWZ643" s="107"/>
      <c r="UXA643" s="107"/>
      <c r="UXB643" s="107"/>
      <c r="UXC643" s="107"/>
      <c r="UXD643" s="107"/>
      <c r="UXE643" s="107"/>
      <c r="UXF643" s="107"/>
      <c r="UXG643" s="107"/>
      <c r="UXH643" s="107"/>
      <c r="UXI643" s="107"/>
      <c r="UXJ643" s="107"/>
      <c r="UXK643" s="107"/>
      <c r="UXL643" s="107"/>
      <c r="UXM643" s="107"/>
      <c r="UXN643" s="107"/>
      <c r="UXO643" s="107"/>
      <c r="UXP643" s="107"/>
      <c r="UXQ643" s="107"/>
      <c r="UXR643" s="107"/>
      <c r="UXS643" s="107"/>
      <c r="UXT643" s="107"/>
      <c r="UXU643" s="107"/>
      <c r="UXV643" s="107"/>
      <c r="UXW643" s="107"/>
      <c r="UXX643" s="107"/>
      <c r="UXY643" s="107"/>
      <c r="UXZ643" s="107"/>
      <c r="UYA643" s="107"/>
      <c r="UYB643" s="107"/>
      <c r="UYC643" s="107"/>
      <c r="UYD643" s="107"/>
      <c r="UYE643" s="107"/>
      <c r="UYF643" s="107"/>
      <c r="UYG643" s="107"/>
      <c r="UYH643" s="107"/>
      <c r="UYI643" s="107"/>
      <c r="UYJ643" s="107"/>
      <c r="UYK643" s="107"/>
      <c r="UYL643" s="107"/>
      <c r="UYM643" s="107"/>
      <c r="UYN643" s="107"/>
      <c r="UYO643" s="107"/>
      <c r="UYP643" s="107"/>
      <c r="UYQ643" s="107"/>
      <c r="UYR643" s="107"/>
      <c r="UYS643" s="107"/>
      <c r="UYT643" s="107"/>
      <c r="UYU643" s="107"/>
      <c r="UYV643" s="107"/>
      <c r="UYW643" s="107"/>
      <c r="UYX643" s="107"/>
      <c r="UYY643" s="107"/>
      <c r="UYZ643" s="107"/>
      <c r="UZA643" s="107"/>
      <c r="UZB643" s="107"/>
      <c r="UZC643" s="107"/>
      <c r="UZD643" s="107"/>
      <c r="UZE643" s="107"/>
      <c r="UZF643" s="107"/>
      <c r="UZG643" s="107"/>
      <c r="UZH643" s="107"/>
      <c r="UZI643" s="107"/>
      <c r="UZJ643" s="107"/>
      <c r="UZK643" s="107"/>
      <c r="UZL643" s="107"/>
      <c r="UZM643" s="107"/>
      <c r="UZN643" s="107"/>
      <c r="UZO643" s="107"/>
      <c r="UZP643" s="107"/>
      <c r="UZQ643" s="107"/>
      <c r="UZR643" s="107"/>
      <c r="UZS643" s="107"/>
      <c r="UZT643" s="107"/>
      <c r="UZU643" s="107"/>
      <c r="UZV643" s="107"/>
      <c r="UZW643" s="107"/>
      <c r="UZX643" s="107"/>
      <c r="UZY643" s="107"/>
      <c r="UZZ643" s="107"/>
      <c r="VAA643" s="107"/>
      <c r="VAB643" s="107"/>
      <c r="VAC643" s="107"/>
      <c r="VAD643" s="107"/>
      <c r="VAE643" s="107"/>
      <c r="VAF643" s="107"/>
      <c r="VAG643" s="107"/>
      <c r="VAH643" s="107"/>
      <c r="VAI643" s="107"/>
      <c r="VAJ643" s="107"/>
      <c r="VAK643" s="107"/>
      <c r="VAL643" s="107"/>
      <c r="VAM643" s="107"/>
      <c r="VAN643" s="107"/>
      <c r="VAO643" s="107"/>
      <c r="VAP643" s="107"/>
      <c r="VAQ643" s="107"/>
      <c r="VAR643" s="107"/>
      <c r="VAS643" s="107"/>
      <c r="VAT643" s="107"/>
      <c r="VAU643" s="107"/>
      <c r="VAV643" s="107"/>
      <c r="VAW643" s="107"/>
      <c r="VAX643" s="107"/>
      <c r="VAY643" s="107"/>
      <c r="VAZ643" s="107"/>
      <c r="VBA643" s="107"/>
      <c r="VBB643" s="107"/>
      <c r="VBC643" s="107"/>
      <c r="VBD643" s="107"/>
      <c r="VBE643" s="107"/>
      <c r="VBF643" s="107"/>
      <c r="VBG643" s="107"/>
      <c r="VBH643" s="107"/>
      <c r="VBI643" s="107"/>
      <c r="VBJ643" s="107"/>
      <c r="VBK643" s="107"/>
      <c r="VBL643" s="107"/>
      <c r="VBM643" s="107"/>
      <c r="VBN643" s="107"/>
      <c r="VBO643" s="107"/>
      <c r="VBP643" s="107"/>
      <c r="VBQ643" s="107"/>
      <c r="VBR643" s="107"/>
      <c r="VBS643" s="107"/>
      <c r="VBT643" s="107"/>
      <c r="VBU643" s="107"/>
      <c r="VBV643" s="107"/>
      <c r="VBW643" s="107"/>
      <c r="VBX643" s="107"/>
      <c r="VBY643" s="107"/>
      <c r="VBZ643" s="107"/>
      <c r="VCA643" s="107"/>
      <c r="VCB643" s="107"/>
      <c r="VCC643" s="107"/>
      <c r="VCD643" s="107"/>
      <c r="VCE643" s="107"/>
      <c r="VCF643" s="107"/>
      <c r="VCG643" s="107"/>
      <c r="VCH643" s="107"/>
      <c r="VCI643" s="107"/>
      <c r="VCJ643" s="107"/>
      <c r="VCK643" s="107"/>
      <c r="VCL643" s="107"/>
      <c r="VCM643" s="107"/>
      <c r="VCN643" s="107"/>
      <c r="VCO643" s="107"/>
      <c r="VCP643" s="107"/>
      <c r="VCQ643" s="107"/>
      <c r="VCR643" s="107"/>
      <c r="VCS643" s="107"/>
      <c r="VCT643" s="107"/>
      <c r="VCU643" s="107"/>
      <c r="VCV643" s="107"/>
      <c r="VCW643" s="107"/>
      <c r="VCX643" s="107"/>
      <c r="VCY643" s="107"/>
      <c r="VCZ643" s="107"/>
      <c r="VDA643" s="107"/>
      <c r="VDB643" s="107"/>
      <c r="VDC643" s="107"/>
      <c r="VDD643" s="107"/>
      <c r="VDE643" s="107"/>
      <c r="VDF643" s="107"/>
      <c r="VDG643" s="107"/>
      <c r="VDH643" s="107"/>
      <c r="VDI643" s="107"/>
      <c r="VDJ643" s="107"/>
      <c r="VDK643" s="107"/>
      <c r="VDL643" s="107"/>
      <c r="VDM643" s="107"/>
      <c r="VDN643" s="107"/>
      <c r="VDO643" s="107"/>
      <c r="VDP643" s="107"/>
      <c r="VDQ643" s="107"/>
      <c r="VDR643" s="107"/>
      <c r="VDS643" s="107"/>
      <c r="VDT643" s="107"/>
      <c r="VDU643" s="107"/>
      <c r="VDV643" s="107"/>
      <c r="VDW643" s="107"/>
      <c r="VDX643" s="107"/>
      <c r="VDY643" s="107"/>
      <c r="VDZ643" s="107"/>
      <c r="VEA643" s="107"/>
      <c r="VEB643" s="107"/>
      <c r="VEC643" s="107"/>
      <c r="VED643" s="107"/>
      <c r="VEE643" s="107"/>
      <c r="VEF643" s="107"/>
      <c r="VEG643" s="107"/>
      <c r="VEH643" s="107"/>
      <c r="VEI643" s="107"/>
      <c r="VEJ643" s="107"/>
      <c r="VEK643" s="107"/>
      <c r="VEL643" s="107"/>
      <c r="VEM643" s="107"/>
      <c r="VEN643" s="107"/>
      <c r="VEO643" s="107"/>
      <c r="VEP643" s="107"/>
      <c r="VEQ643" s="107"/>
      <c r="VER643" s="107"/>
      <c r="VES643" s="107"/>
      <c r="VET643" s="107"/>
      <c r="VEU643" s="107"/>
      <c r="VEV643" s="107"/>
      <c r="VEW643" s="107"/>
      <c r="VEX643" s="107"/>
      <c r="VEY643" s="107"/>
      <c r="VEZ643" s="107"/>
      <c r="VFA643" s="107"/>
      <c r="VFB643" s="107"/>
      <c r="VFC643" s="107"/>
      <c r="VFD643" s="107"/>
      <c r="VFE643" s="107"/>
      <c r="VFF643" s="107"/>
      <c r="VFG643" s="107"/>
      <c r="VFH643" s="107"/>
      <c r="VFI643" s="107"/>
      <c r="VFJ643" s="107"/>
      <c r="VFK643" s="107"/>
      <c r="VFL643" s="107"/>
      <c r="VFM643" s="107"/>
      <c r="VFN643" s="107"/>
      <c r="VFO643" s="107"/>
      <c r="VFP643" s="107"/>
      <c r="VFQ643" s="107"/>
      <c r="VFR643" s="107"/>
      <c r="VFS643" s="107"/>
      <c r="VFT643" s="107"/>
      <c r="VFU643" s="107"/>
      <c r="VFV643" s="107"/>
      <c r="VFW643" s="107"/>
      <c r="VFX643" s="107"/>
      <c r="VFY643" s="107"/>
      <c r="VFZ643" s="107"/>
      <c r="VGA643" s="107"/>
      <c r="VGB643" s="107"/>
      <c r="VGC643" s="107"/>
      <c r="VGD643" s="107"/>
      <c r="VGE643" s="107"/>
      <c r="VGF643" s="107"/>
      <c r="VGG643" s="107"/>
      <c r="VGH643" s="107"/>
      <c r="VGI643" s="107"/>
      <c r="VGJ643" s="107"/>
      <c r="VGK643" s="107"/>
      <c r="VGL643" s="107"/>
      <c r="VGM643" s="107"/>
      <c r="VGN643" s="107"/>
      <c r="VGO643" s="107"/>
      <c r="VGP643" s="107"/>
      <c r="VGQ643" s="107"/>
      <c r="VGR643" s="107"/>
      <c r="VGS643" s="107"/>
      <c r="VGT643" s="107"/>
      <c r="VGU643" s="107"/>
      <c r="VGV643" s="107"/>
      <c r="VGW643" s="107"/>
      <c r="VGX643" s="107"/>
      <c r="VGY643" s="107"/>
      <c r="VGZ643" s="107"/>
      <c r="VHA643" s="107"/>
      <c r="VHB643" s="107"/>
      <c r="VHC643" s="107"/>
      <c r="VHD643" s="107"/>
      <c r="VHE643" s="107"/>
      <c r="VHF643" s="107"/>
      <c r="VHG643" s="107"/>
      <c r="VHH643" s="107"/>
      <c r="VHI643" s="107"/>
      <c r="VHJ643" s="107"/>
      <c r="VHK643" s="107"/>
      <c r="VHL643" s="107"/>
      <c r="VHM643" s="107"/>
      <c r="VHN643" s="107"/>
      <c r="VHO643" s="107"/>
      <c r="VHP643" s="107"/>
      <c r="VHQ643" s="107"/>
      <c r="VHR643" s="107"/>
      <c r="VHS643" s="107"/>
      <c r="VHT643" s="107"/>
      <c r="VHU643" s="107"/>
      <c r="VHV643" s="107"/>
      <c r="VHW643" s="107"/>
      <c r="VHX643" s="107"/>
      <c r="VHY643" s="107"/>
      <c r="VHZ643" s="107"/>
      <c r="VIA643" s="107"/>
      <c r="VIB643" s="107"/>
      <c r="VIC643" s="107"/>
      <c r="VID643" s="107"/>
      <c r="VIE643" s="107"/>
      <c r="VIF643" s="107"/>
      <c r="VIG643" s="107"/>
      <c r="VIH643" s="107"/>
      <c r="VII643" s="107"/>
      <c r="VIJ643" s="107"/>
      <c r="VIK643" s="107"/>
      <c r="VIL643" s="107"/>
      <c r="VIM643" s="107"/>
      <c r="VIN643" s="107"/>
      <c r="VIO643" s="107"/>
      <c r="VIP643" s="107"/>
      <c r="VIQ643" s="107"/>
      <c r="VIR643" s="107"/>
      <c r="VIS643" s="107"/>
      <c r="VIT643" s="107"/>
      <c r="VIU643" s="107"/>
      <c r="VIV643" s="107"/>
      <c r="VIW643" s="107"/>
      <c r="VIX643" s="107"/>
      <c r="VIY643" s="107"/>
      <c r="VIZ643" s="107"/>
      <c r="VJA643" s="107"/>
      <c r="VJB643" s="107"/>
      <c r="VJC643" s="107"/>
      <c r="VJD643" s="107"/>
      <c r="VJE643" s="107"/>
      <c r="VJF643" s="107"/>
      <c r="VJG643" s="107"/>
      <c r="VJH643" s="107"/>
      <c r="VJI643" s="107"/>
      <c r="VJJ643" s="107"/>
      <c r="VJK643" s="107"/>
      <c r="VJL643" s="107"/>
      <c r="VJM643" s="107"/>
      <c r="VJN643" s="107"/>
      <c r="VJO643" s="107"/>
      <c r="VJP643" s="107"/>
      <c r="VJQ643" s="107"/>
      <c r="VJR643" s="107"/>
      <c r="VJS643" s="107"/>
      <c r="VJT643" s="107"/>
      <c r="VJU643" s="107"/>
      <c r="VJV643" s="107"/>
      <c r="VJW643" s="107"/>
      <c r="VJX643" s="107"/>
      <c r="VJY643" s="107"/>
      <c r="VJZ643" s="107"/>
      <c r="VKA643" s="107"/>
      <c r="VKB643" s="107"/>
      <c r="VKC643" s="107"/>
      <c r="VKD643" s="107"/>
      <c r="VKE643" s="107"/>
      <c r="VKF643" s="107"/>
      <c r="VKG643" s="107"/>
      <c r="VKH643" s="107"/>
      <c r="VKI643" s="107"/>
      <c r="VKJ643" s="107"/>
      <c r="VKK643" s="107"/>
      <c r="VKL643" s="107"/>
      <c r="VKM643" s="107"/>
      <c r="VKN643" s="107"/>
      <c r="VKO643" s="107"/>
      <c r="VKP643" s="107"/>
      <c r="VKQ643" s="107"/>
      <c r="VKR643" s="107"/>
      <c r="VKS643" s="107"/>
      <c r="VKT643" s="107"/>
      <c r="VKU643" s="107"/>
      <c r="VKV643" s="107"/>
      <c r="VKW643" s="107"/>
      <c r="VKX643" s="107"/>
      <c r="VKY643" s="107"/>
      <c r="VKZ643" s="107"/>
      <c r="VLA643" s="107"/>
      <c r="VLB643" s="107"/>
      <c r="VLC643" s="107"/>
      <c r="VLD643" s="107"/>
      <c r="VLE643" s="107"/>
      <c r="VLF643" s="107"/>
      <c r="VLG643" s="107"/>
      <c r="VLH643" s="107"/>
      <c r="VLI643" s="107"/>
      <c r="VLJ643" s="107"/>
      <c r="VLK643" s="107"/>
      <c r="VLL643" s="107"/>
      <c r="VLM643" s="107"/>
      <c r="VLN643" s="107"/>
      <c r="VLO643" s="107"/>
      <c r="VLP643" s="107"/>
      <c r="VLQ643" s="107"/>
      <c r="VLR643" s="107"/>
      <c r="VLS643" s="107"/>
      <c r="VLT643" s="107"/>
      <c r="VLU643" s="107"/>
      <c r="VLV643" s="107"/>
      <c r="VLW643" s="107"/>
      <c r="VLX643" s="107"/>
      <c r="VLY643" s="107"/>
      <c r="VLZ643" s="107"/>
      <c r="VMA643" s="107"/>
      <c r="VMB643" s="107"/>
      <c r="VMC643" s="107"/>
      <c r="VMD643" s="107"/>
      <c r="VME643" s="107"/>
      <c r="VMF643" s="107"/>
      <c r="VMG643" s="107"/>
      <c r="VMH643" s="107"/>
      <c r="VMI643" s="107"/>
      <c r="VMJ643" s="107"/>
      <c r="VMK643" s="107"/>
      <c r="VML643" s="107"/>
      <c r="VMM643" s="107"/>
      <c r="VMN643" s="107"/>
      <c r="VMO643" s="107"/>
      <c r="VMP643" s="107"/>
      <c r="VMQ643" s="107"/>
      <c r="VMR643" s="107"/>
      <c r="VMS643" s="107"/>
      <c r="VMT643" s="107"/>
      <c r="VMU643" s="107"/>
      <c r="VMV643" s="107"/>
      <c r="VMW643" s="107"/>
      <c r="VMX643" s="107"/>
      <c r="VMY643" s="107"/>
      <c r="VMZ643" s="107"/>
      <c r="VNA643" s="107"/>
      <c r="VNB643" s="107"/>
      <c r="VNC643" s="107"/>
      <c r="VND643" s="107"/>
      <c r="VNE643" s="107"/>
      <c r="VNF643" s="107"/>
      <c r="VNG643" s="107"/>
      <c r="VNH643" s="107"/>
      <c r="VNI643" s="107"/>
      <c r="VNJ643" s="107"/>
      <c r="VNK643" s="107"/>
      <c r="VNL643" s="107"/>
      <c r="VNM643" s="107"/>
      <c r="VNN643" s="107"/>
      <c r="VNO643" s="107"/>
      <c r="VNP643" s="107"/>
      <c r="VNQ643" s="107"/>
      <c r="VNR643" s="107"/>
      <c r="VNS643" s="107"/>
      <c r="VNT643" s="107"/>
      <c r="VNU643" s="107"/>
      <c r="VNV643" s="107"/>
      <c r="VNW643" s="107"/>
      <c r="VNX643" s="107"/>
      <c r="VNY643" s="107"/>
      <c r="VNZ643" s="107"/>
      <c r="VOA643" s="107"/>
      <c r="VOB643" s="107"/>
      <c r="VOC643" s="107"/>
      <c r="VOD643" s="107"/>
      <c r="VOE643" s="107"/>
      <c r="VOF643" s="107"/>
      <c r="VOG643" s="107"/>
      <c r="VOH643" s="107"/>
      <c r="VOI643" s="107"/>
      <c r="VOJ643" s="107"/>
      <c r="VOK643" s="107"/>
      <c r="VOL643" s="107"/>
      <c r="VOM643" s="107"/>
      <c r="VON643" s="107"/>
      <c r="VOO643" s="107"/>
      <c r="VOP643" s="107"/>
      <c r="VOQ643" s="107"/>
      <c r="VOR643" s="107"/>
      <c r="VOS643" s="107"/>
      <c r="VOT643" s="107"/>
      <c r="VOU643" s="107"/>
      <c r="VOV643" s="107"/>
      <c r="VOW643" s="107"/>
      <c r="VOX643" s="107"/>
      <c r="VOY643" s="107"/>
      <c r="VOZ643" s="107"/>
      <c r="VPA643" s="107"/>
      <c r="VPB643" s="107"/>
      <c r="VPC643" s="107"/>
      <c r="VPD643" s="107"/>
      <c r="VPE643" s="107"/>
      <c r="VPF643" s="107"/>
      <c r="VPG643" s="107"/>
      <c r="VPH643" s="107"/>
      <c r="VPI643" s="107"/>
      <c r="VPJ643" s="107"/>
      <c r="VPK643" s="107"/>
      <c r="VPL643" s="107"/>
      <c r="VPM643" s="107"/>
      <c r="VPN643" s="107"/>
      <c r="VPO643" s="107"/>
      <c r="VPP643" s="107"/>
      <c r="VPQ643" s="107"/>
      <c r="VPR643" s="107"/>
      <c r="VPS643" s="107"/>
      <c r="VPT643" s="107"/>
      <c r="VPU643" s="107"/>
      <c r="VPV643" s="107"/>
      <c r="VPW643" s="107"/>
      <c r="VPX643" s="107"/>
      <c r="VPY643" s="107"/>
      <c r="VPZ643" s="107"/>
      <c r="VQA643" s="107"/>
      <c r="VQB643" s="107"/>
      <c r="VQC643" s="107"/>
      <c r="VQD643" s="107"/>
      <c r="VQE643" s="107"/>
      <c r="VQF643" s="107"/>
      <c r="VQG643" s="107"/>
      <c r="VQH643" s="107"/>
      <c r="VQI643" s="107"/>
      <c r="VQJ643" s="107"/>
      <c r="VQK643" s="107"/>
      <c r="VQL643" s="107"/>
      <c r="VQM643" s="107"/>
      <c r="VQN643" s="107"/>
      <c r="VQO643" s="107"/>
      <c r="VQP643" s="107"/>
      <c r="VQQ643" s="107"/>
      <c r="VQR643" s="107"/>
      <c r="VQS643" s="107"/>
      <c r="VQT643" s="107"/>
      <c r="VQU643" s="107"/>
      <c r="VQV643" s="107"/>
      <c r="VQW643" s="107"/>
      <c r="VQX643" s="107"/>
      <c r="VQY643" s="107"/>
      <c r="VQZ643" s="107"/>
      <c r="VRA643" s="107"/>
      <c r="VRB643" s="107"/>
      <c r="VRC643" s="107"/>
      <c r="VRD643" s="107"/>
      <c r="VRE643" s="107"/>
      <c r="VRF643" s="107"/>
      <c r="VRG643" s="107"/>
      <c r="VRH643" s="107"/>
      <c r="VRI643" s="107"/>
      <c r="VRJ643" s="107"/>
      <c r="VRK643" s="107"/>
      <c r="VRL643" s="107"/>
      <c r="VRM643" s="107"/>
      <c r="VRN643" s="107"/>
      <c r="VRO643" s="107"/>
      <c r="VRP643" s="107"/>
      <c r="VRQ643" s="107"/>
      <c r="VRR643" s="107"/>
      <c r="VRS643" s="107"/>
      <c r="VRT643" s="107"/>
      <c r="VRU643" s="107"/>
      <c r="VRV643" s="107"/>
      <c r="VRW643" s="107"/>
      <c r="VRX643" s="107"/>
      <c r="VRY643" s="107"/>
      <c r="VRZ643" s="107"/>
      <c r="VSA643" s="107"/>
      <c r="VSB643" s="107"/>
      <c r="VSC643" s="107"/>
      <c r="VSD643" s="107"/>
      <c r="VSE643" s="107"/>
      <c r="VSF643" s="107"/>
      <c r="VSG643" s="107"/>
      <c r="VSH643" s="107"/>
      <c r="VSI643" s="107"/>
      <c r="VSJ643" s="107"/>
      <c r="VSK643" s="107"/>
      <c r="VSL643" s="107"/>
      <c r="VSM643" s="107"/>
      <c r="VSN643" s="107"/>
      <c r="VSO643" s="107"/>
      <c r="VSP643" s="107"/>
      <c r="VSQ643" s="107"/>
      <c r="VSR643" s="107"/>
      <c r="VSS643" s="107"/>
      <c r="VST643" s="107"/>
      <c r="VSU643" s="107"/>
      <c r="VSV643" s="107"/>
      <c r="VSW643" s="107"/>
      <c r="VSX643" s="107"/>
      <c r="VSY643" s="107"/>
      <c r="VSZ643" s="107"/>
      <c r="VTA643" s="107"/>
      <c r="VTB643" s="107"/>
      <c r="VTC643" s="107"/>
      <c r="VTD643" s="107"/>
      <c r="VTE643" s="107"/>
      <c r="VTF643" s="107"/>
      <c r="VTG643" s="107"/>
      <c r="VTH643" s="107"/>
      <c r="VTI643" s="107"/>
      <c r="VTJ643" s="107"/>
      <c r="VTK643" s="107"/>
      <c r="VTL643" s="107"/>
      <c r="VTM643" s="107"/>
      <c r="VTN643" s="107"/>
      <c r="VTO643" s="107"/>
      <c r="VTP643" s="107"/>
      <c r="VTQ643" s="107"/>
      <c r="VTR643" s="107"/>
      <c r="VTS643" s="107"/>
      <c r="VTT643" s="107"/>
      <c r="VTU643" s="107"/>
      <c r="VTV643" s="107"/>
      <c r="VTW643" s="107"/>
      <c r="VTX643" s="107"/>
      <c r="VTY643" s="107"/>
      <c r="VTZ643" s="107"/>
      <c r="VUA643" s="107"/>
      <c r="VUB643" s="107"/>
      <c r="VUC643" s="107"/>
      <c r="VUD643" s="107"/>
      <c r="VUE643" s="107"/>
      <c r="VUF643" s="107"/>
      <c r="VUG643" s="107"/>
      <c r="VUH643" s="107"/>
      <c r="VUI643" s="107"/>
      <c r="VUJ643" s="107"/>
      <c r="VUK643" s="107"/>
      <c r="VUL643" s="107"/>
      <c r="VUM643" s="107"/>
      <c r="VUN643" s="107"/>
      <c r="VUO643" s="107"/>
      <c r="VUP643" s="107"/>
      <c r="VUQ643" s="107"/>
      <c r="VUR643" s="107"/>
      <c r="VUS643" s="107"/>
      <c r="VUT643" s="107"/>
      <c r="VUU643" s="107"/>
      <c r="VUV643" s="107"/>
      <c r="VUW643" s="107"/>
      <c r="VUX643" s="107"/>
      <c r="VUY643" s="107"/>
      <c r="VUZ643" s="107"/>
      <c r="VVA643" s="107"/>
      <c r="VVB643" s="107"/>
      <c r="VVC643" s="107"/>
      <c r="VVD643" s="107"/>
      <c r="VVE643" s="107"/>
      <c r="VVF643" s="107"/>
      <c r="VVG643" s="107"/>
      <c r="VVH643" s="107"/>
      <c r="VVI643" s="107"/>
      <c r="VVJ643" s="107"/>
      <c r="VVK643" s="107"/>
      <c r="VVL643" s="107"/>
      <c r="VVM643" s="107"/>
      <c r="VVN643" s="107"/>
      <c r="VVO643" s="107"/>
      <c r="VVP643" s="107"/>
      <c r="VVQ643" s="107"/>
      <c r="VVR643" s="107"/>
      <c r="VVS643" s="107"/>
      <c r="VVT643" s="107"/>
      <c r="VVU643" s="107"/>
      <c r="VVV643" s="107"/>
      <c r="VVW643" s="107"/>
      <c r="VVX643" s="107"/>
      <c r="VVY643" s="107"/>
      <c r="VVZ643" s="107"/>
      <c r="VWA643" s="107"/>
      <c r="VWB643" s="107"/>
      <c r="VWC643" s="107"/>
      <c r="VWD643" s="107"/>
      <c r="VWE643" s="107"/>
      <c r="VWF643" s="107"/>
      <c r="VWG643" s="107"/>
      <c r="VWH643" s="107"/>
      <c r="VWI643" s="107"/>
      <c r="VWJ643" s="107"/>
      <c r="VWK643" s="107"/>
      <c r="VWL643" s="107"/>
      <c r="VWM643" s="107"/>
      <c r="VWN643" s="107"/>
      <c r="VWO643" s="107"/>
      <c r="VWP643" s="107"/>
      <c r="VWQ643" s="107"/>
      <c r="VWR643" s="107"/>
      <c r="VWS643" s="107"/>
      <c r="VWT643" s="107"/>
      <c r="VWU643" s="107"/>
      <c r="VWV643" s="107"/>
      <c r="VWW643" s="107"/>
      <c r="VWX643" s="107"/>
      <c r="VWY643" s="107"/>
      <c r="VWZ643" s="107"/>
      <c r="VXA643" s="107"/>
      <c r="VXB643" s="107"/>
      <c r="VXC643" s="107"/>
      <c r="VXD643" s="107"/>
      <c r="VXE643" s="107"/>
      <c r="VXF643" s="107"/>
      <c r="VXG643" s="107"/>
      <c r="VXH643" s="107"/>
      <c r="VXI643" s="107"/>
      <c r="VXJ643" s="107"/>
      <c r="VXK643" s="107"/>
      <c r="VXL643" s="107"/>
      <c r="VXM643" s="107"/>
      <c r="VXN643" s="107"/>
      <c r="VXO643" s="107"/>
      <c r="VXP643" s="107"/>
      <c r="VXQ643" s="107"/>
      <c r="VXR643" s="107"/>
      <c r="VXS643" s="107"/>
      <c r="VXT643" s="107"/>
      <c r="VXU643" s="107"/>
      <c r="VXV643" s="107"/>
      <c r="VXW643" s="107"/>
      <c r="VXX643" s="107"/>
      <c r="VXY643" s="107"/>
      <c r="VXZ643" s="107"/>
      <c r="VYA643" s="107"/>
      <c r="VYB643" s="107"/>
      <c r="VYC643" s="107"/>
      <c r="VYD643" s="107"/>
      <c r="VYE643" s="107"/>
      <c r="VYF643" s="107"/>
      <c r="VYG643" s="107"/>
      <c r="VYH643" s="107"/>
      <c r="VYI643" s="107"/>
      <c r="VYJ643" s="107"/>
      <c r="VYK643" s="107"/>
      <c r="VYL643" s="107"/>
      <c r="VYM643" s="107"/>
      <c r="VYN643" s="107"/>
      <c r="VYO643" s="107"/>
      <c r="VYP643" s="107"/>
      <c r="VYQ643" s="107"/>
      <c r="VYR643" s="107"/>
      <c r="VYS643" s="107"/>
      <c r="VYT643" s="107"/>
      <c r="VYU643" s="107"/>
      <c r="VYV643" s="107"/>
      <c r="VYW643" s="107"/>
      <c r="VYX643" s="107"/>
      <c r="VYY643" s="107"/>
      <c r="VYZ643" s="107"/>
      <c r="VZA643" s="107"/>
      <c r="VZB643" s="107"/>
      <c r="VZC643" s="107"/>
      <c r="VZD643" s="107"/>
      <c r="VZE643" s="107"/>
      <c r="VZF643" s="107"/>
      <c r="VZG643" s="107"/>
      <c r="VZH643" s="107"/>
      <c r="VZI643" s="107"/>
      <c r="VZJ643" s="107"/>
      <c r="VZK643" s="107"/>
      <c r="VZL643" s="107"/>
      <c r="VZM643" s="107"/>
      <c r="VZN643" s="107"/>
      <c r="VZO643" s="107"/>
      <c r="VZP643" s="107"/>
      <c r="VZQ643" s="107"/>
      <c r="VZR643" s="107"/>
      <c r="VZS643" s="107"/>
      <c r="VZT643" s="107"/>
      <c r="VZU643" s="107"/>
      <c r="VZV643" s="107"/>
      <c r="VZW643" s="107"/>
      <c r="VZX643" s="107"/>
      <c r="VZY643" s="107"/>
      <c r="VZZ643" s="107"/>
      <c r="WAA643" s="107"/>
      <c r="WAB643" s="107"/>
      <c r="WAC643" s="107"/>
      <c r="WAD643" s="107"/>
      <c r="WAE643" s="107"/>
      <c r="WAF643" s="107"/>
      <c r="WAG643" s="107"/>
      <c r="WAH643" s="107"/>
      <c r="WAI643" s="107"/>
      <c r="WAJ643" s="107"/>
      <c r="WAK643" s="107"/>
      <c r="WAL643" s="107"/>
      <c r="WAM643" s="107"/>
      <c r="WAN643" s="107"/>
      <c r="WAO643" s="107"/>
      <c r="WAP643" s="107"/>
      <c r="WAQ643" s="107"/>
      <c r="WAR643" s="107"/>
      <c r="WAS643" s="107"/>
      <c r="WAT643" s="107"/>
      <c r="WAU643" s="107"/>
      <c r="WAV643" s="107"/>
      <c r="WAW643" s="107"/>
      <c r="WAX643" s="107"/>
      <c r="WAY643" s="107"/>
      <c r="WAZ643" s="107"/>
      <c r="WBA643" s="107"/>
      <c r="WBB643" s="107"/>
      <c r="WBC643" s="107"/>
      <c r="WBD643" s="107"/>
      <c r="WBE643" s="107"/>
      <c r="WBF643" s="107"/>
      <c r="WBG643" s="107"/>
      <c r="WBH643" s="107"/>
      <c r="WBI643" s="107"/>
      <c r="WBJ643" s="107"/>
      <c r="WBK643" s="107"/>
      <c r="WBL643" s="107"/>
      <c r="WBM643" s="107"/>
      <c r="WBN643" s="107"/>
      <c r="WBO643" s="107"/>
      <c r="WBP643" s="107"/>
      <c r="WBQ643" s="107"/>
      <c r="WBR643" s="107"/>
      <c r="WBS643" s="107"/>
      <c r="WBT643" s="107"/>
      <c r="WBU643" s="107"/>
      <c r="WBV643" s="107"/>
      <c r="WBW643" s="107"/>
      <c r="WBX643" s="107"/>
      <c r="WBY643" s="107"/>
      <c r="WBZ643" s="107"/>
      <c r="WCA643" s="107"/>
      <c r="WCB643" s="107"/>
      <c r="WCC643" s="107"/>
      <c r="WCD643" s="107"/>
      <c r="WCE643" s="107"/>
      <c r="WCF643" s="107"/>
      <c r="WCG643" s="107"/>
      <c r="WCH643" s="107"/>
      <c r="WCI643" s="107"/>
      <c r="WCJ643" s="107"/>
      <c r="WCK643" s="107"/>
      <c r="WCL643" s="107"/>
      <c r="WCM643" s="107"/>
      <c r="WCN643" s="107"/>
      <c r="WCO643" s="107"/>
      <c r="WCP643" s="107"/>
      <c r="WCQ643" s="107"/>
      <c r="WCR643" s="107"/>
      <c r="WCS643" s="107"/>
      <c r="WCT643" s="107"/>
      <c r="WCU643" s="107"/>
      <c r="WCV643" s="107"/>
      <c r="WCW643" s="107"/>
      <c r="WCX643" s="107"/>
      <c r="WCY643" s="107"/>
      <c r="WCZ643" s="107"/>
      <c r="WDA643" s="107"/>
      <c r="WDB643" s="107"/>
      <c r="WDC643" s="107"/>
      <c r="WDD643" s="107"/>
      <c r="WDE643" s="107"/>
      <c r="WDF643" s="107"/>
      <c r="WDG643" s="107"/>
      <c r="WDH643" s="107"/>
      <c r="WDI643" s="107"/>
      <c r="WDJ643" s="107"/>
      <c r="WDK643" s="107"/>
      <c r="WDL643" s="107"/>
      <c r="WDM643" s="107"/>
      <c r="WDN643" s="107"/>
      <c r="WDO643" s="107"/>
      <c r="WDP643" s="107"/>
      <c r="WDQ643" s="107"/>
      <c r="WDR643" s="107"/>
      <c r="WDS643" s="107"/>
      <c r="WDT643" s="107"/>
      <c r="WDU643" s="107"/>
      <c r="WDV643" s="107"/>
      <c r="WDW643" s="107"/>
      <c r="WDX643" s="107"/>
      <c r="WDY643" s="107"/>
      <c r="WDZ643" s="107"/>
      <c r="WEA643" s="107"/>
      <c r="WEB643" s="107"/>
      <c r="WEC643" s="107"/>
      <c r="WED643" s="107"/>
      <c r="WEE643" s="107"/>
      <c r="WEF643" s="107"/>
      <c r="WEG643" s="107"/>
      <c r="WEH643" s="107"/>
      <c r="WEI643" s="107"/>
      <c r="WEJ643" s="107"/>
      <c r="WEK643" s="107"/>
      <c r="WEL643" s="107"/>
      <c r="WEM643" s="107"/>
      <c r="WEN643" s="107"/>
      <c r="WEO643" s="107"/>
      <c r="WEP643" s="107"/>
      <c r="WEQ643" s="107"/>
      <c r="WER643" s="107"/>
      <c r="WES643" s="107"/>
      <c r="WET643" s="107"/>
      <c r="WEU643" s="107"/>
      <c r="WEV643" s="107"/>
      <c r="WEW643" s="107"/>
      <c r="WEX643" s="107"/>
      <c r="WEY643" s="107"/>
      <c r="WEZ643" s="107"/>
      <c r="WFA643" s="107"/>
      <c r="WFB643" s="107"/>
      <c r="WFC643" s="107"/>
      <c r="WFD643" s="107"/>
      <c r="WFE643" s="107"/>
      <c r="WFF643" s="107"/>
      <c r="WFG643" s="107"/>
      <c r="WFH643" s="107"/>
      <c r="WFI643" s="107"/>
      <c r="WFJ643" s="107"/>
      <c r="WFK643" s="107"/>
      <c r="WFL643" s="107"/>
      <c r="WFM643" s="107"/>
      <c r="WFN643" s="107"/>
      <c r="WFO643" s="107"/>
      <c r="WFP643" s="107"/>
      <c r="WFQ643" s="107"/>
      <c r="WFR643" s="107"/>
      <c r="WFS643" s="107"/>
      <c r="WFT643" s="107"/>
      <c r="WFU643" s="107"/>
      <c r="WFV643" s="107"/>
      <c r="WFW643" s="107"/>
      <c r="WFX643" s="107"/>
      <c r="WFY643" s="107"/>
      <c r="WFZ643" s="107"/>
      <c r="WGA643" s="107"/>
      <c r="WGB643" s="107"/>
      <c r="WGC643" s="107"/>
      <c r="WGD643" s="107"/>
      <c r="WGE643" s="107"/>
      <c r="WGF643" s="107"/>
      <c r="WGG643" s="107"/>
      <c r="WGH643" s="107"/>
      <c r="WGI643" s="107"/>
      <c r="WGJ643" s="107"/>
      <c r="WGK643" s="107"/>
      <c r="WGL643" s="107"/>
      <c r="WGM643" s="107"/>
      <c r="WGN643" s="107"/>
      <c r="WGO643" s="107"/>
      <c r="WGP643" s="107"/>
      <c r="WGQ643" s="107"/>
      <c r="WGR643" s="107"/>
      <c r="WGS643" s="107"/>
      <c r="WGT643" s="107"/>
      <c r="WGU643" s="107"/>
      <c r="WGV643" s="107"/>
      <c r="WGW643" s="107"/>
      <c r="WGX643" s="107"/>
      <c r="WGY643" s="107"/>
      <c r="WGZ643" s="107"/>
      <c r="WHA643" s="107"/>
      <c r="WHB643" s="107"/>
      <c r="WHC643" s="107"/>
      <c r="WHD643" s="107"/>
      <c r="WHE643" s="107"/>
      <c r="WHF643" s="107"/>
      <c r="WHG643" s="107"/>
      <c r="WHH643" s="107"/>
      <c r="WHI643" s="107"/>
      <c r="WHJ643" s="107"/>
      <c r="WHK643" s="107"/>
      <c r="WHL643" s="107"/>
      <c r="WHM643" s="107"/>
      <c r="WHN643" s="107"/>
      <c r="WHO643" s="107"/>
      <c r="WHP643" s="107"/>
      <c r="WHQ643" s="107"/>
      <c r="WHR643" s="107"/>
      <c r="WHS643" s="107"/>
      <c r="WHT643" s="107"/>
      <c r="WHU643" s="107"/>
      <c r="WHV643" s="107"/>
      <c r="WHW643" s="107"/>
      <c r="WHX643" s="107"/>
      <c r="WHY643" s="107"/>
      <c r="WHZ643" s="107"/>
      <c r="WIA643" s="107"/>
      <c r="WIB643" s="107"/>
      <c r="WIC643" s="107"/>
      <c r="WID643" s="107"/>
      <c r="WIE643" s="107"/>
      <c r="WIF643" s="107"/>
      <c r="WIG643" s="107"/>
      <c r="WIH643" s="107"/>
      <c r="WII643" s="107"/>
      <c r="WIJ643" s="107"/>
      <c r="WIK643" s="107"/>
      <c r="WIL643" s="107"/>
      <c r="WIM643" s="107"/>
      <c r="WIN643" s="107"/>
      <c r="WIO643" s="107"/>
      <c r="WIP643" s="107"/>
      <c r="WIQ643" s="107"/>
      <c r="WIR643" s="107"/>
      <c r="WIS643" s="107"/>
      <c r="WIT643" s="107"/>
      <c r="WIU643" s="107"/>
      <c r="WIV643" s="107"/>
      <c r="WIW643" s="107"/>
      <c r="WIX643" s="107"/>
      <c r="WIY643" s="107"/>
      <c r="WIZ643" s="107"/>
      <c r="WJA643" s="107"/>
      <c r="WJB643" s="107"/>
      <c r="WJC643" s="107"/>
      <c r="WJD643" s="107"/>
      <c r="WJE643" s="107"/>
      <c r="WJF643" s="107"/>
      <c r="WJG643" s="107"/>
      <c r="WJH643" s="107"/>
      <c r="WJI643" s="107"/>
      <c r="WJJ643" s="107"/>
      <c r="WJK643" s="107"/>
      <c r="WJL643" s="107"/>
      <c r="WJM643" s="107"/>
      <c r="WJN643" s="107"/>
      <c r="WJO643" s="107"/>
      <c r="WJP643" s="107"/>
      <c r="WJQ643" s="107"/>
      <c r="WJR643" s="107"/>
      <c r="WJS643" s="107"/>
      <c r="WJT643" s="107"/>
      <c r="WJU643" s="107"/>
      <c r="WJV643" s="107"/>
      <c r="WJW643" s="107"/>
      <c r="WJX643" s="107"/>
      <c r="WJY643" s="107"/>
      <c r="WJZ643" s="107"/>
      <c r="WKA643" s="107"/>
      <c r="WKB643" s="107"/>
      <c r="WKC643" s="107"/>
      <c r="WKD643" s="107"/>
      <c r="WKE643" s="107"/>
      <c r="WKF643" s="107"/>
      <c r="WKG643" s="107"/>
      <c r="WKH643" s="107"/>
      <c r="WKI643" s="107"/>
      <c r="WKJ643" s="107"/>
      <c r="WKK643" s="107"/>
      <c r="WKL643" s="107"/>
      <c r="WKM643" s="107"/>
      <c r="WKN643" s="107"/>
      <c r="WKO643" s="107"/>
      <c r="WKP643" s="107"/>
      <c r="WKQ643" s="107"/>
      <c r="WKR643" s="107"/>
      <c r="WKS643" s="107"/>
      <c r="WKT643" s="107"/>
      <c r="WKU643" s="107"/>
      <c r="WKV643" s="107"/>
      <c r="WKW643" s="107"/>
      <c r="WKX643" s="107"/>
      <c r="WKY643" s="107"/>
      <c r="WKZ643" s="107"/>
      <c r="WLA643" s="107"/>
      <c r="WLB643" s="107"/>
      <c r="WLC643" s="107"/>
      <c r="WLD643" s="107"/>
      <c r="WLE643" s="107"/>
      <c r="WLF643" s="107"/>
      <c r="WLG643" s="107"/>
      <c r="WLH643" s="107"/>
      <c r="WLI643" s="107"/>
      <c r="WLJ643" s="107"/>
      <c r="WLK643" s="107"/>
      <c r="WLL643" s="107"/>
      <c r="WLM643" s="107"/>
      <c r="WLN643" s="107"/>
      <c r="WLO643" s="107"/>
      <c r="WLP643" s="107"/>
      <c r="WLQ643" s="107"/>
      <c r="WLR643" s="107"/>
      <c r="WLS643" s="107"/>
      <c r="WLT643" s="107"/>
      <c r="WLU643" s="107"/>
      <c r="WLV643" s="107"/>
      <c r="WLW643" s="107"/>
      <c r="WLX643" s="107"/>
      <c r="WLY643" s="107"/>
      <c r="WLZ643" s="107"/>
      <c r="WMA643" s="107"/>
      <c r="WMB643" s="107"/>
      <c r="WMC643" s="107"/>
      <c r="WMD643" s="107"/>
      <c r="WME643" s="107"/>
      <c r="WMF643" s="107"/>
      <c r="WMG643" s="107"/>
      <c r="WMH643" s="107"/>
      <c r="WMI643" s="107"/>
      <c r="WMJ643" s="107"/>
      <c r="WMK643" s="107"/>
      <c r="WML643" s="107"/>
      <c r="WMM643" s="107"/>
      <c r="WMN643" s="107"/>
      <c r="WMO643" s="107"/>
      <c r="WMP643" s="107"/>
      <c r="WMQ643" s="107"/>
      <c r="WMR643" s="107"/>
      <c r="WMS643" s="107"/>
      <c r="WMT643" s="107"/>
      <c r="WMU643" s="107"/>
      <c r="WMV643" s="107"/>
      <c r="WMW643" s="107"/>
      <c r="WMX643" s="107"/>
      <c r="WMY643" s="107"/>
      <c r="WMZ643" s="107"/>
      <c r="WNA643" s="107"/>
      <c r="WNB643" s="107"/>
      <c r="WNC643" s="107"/>
      <c r="WND643" s="107"/>
      <c r="WNE643" s="107"/>
      <c r="WNF643" s="107"/>
      <c r="WNG643" s="107"/>
      <c r="WNH643" s="107"/>
      <c r="WNI643" s="107"/>
      <c r="WNJ643" s="107"/>
      <c r="WNK643" s="107"/>
      <c r="WNL643" s="107"/>
      <c r="WNM643" s="107"/>
      <c r="WNN643" s="107"/>
      <c r="WNO643" s="107"/>
      <c r="WNP643" s="107"/>
      <c r="WNQ643" s="107"/>
      <c r="WNR643" s="107"/>
      <c r="WNS643" s="107"/>
      <c r="WNT643" s="107"/>
      <c r="WNU643" s="107"/>
      <c r="WNV643" s="107"/>
      <c r="WNW643" s="107"/>
      <c r="WNX643" s="107"/>
      <c r="WNY643" s="107"/>
      <c r="WNZ643" s="107"/>
      <c r="WOA643" s="107"/>
      <c r="WOB643" s="107"/>
      <c r="WOC643" s="107"/>
      <c r="WOD643" s="107"/>
      <c r="WOE643" s="107"/>
      <c r="WOF643" s="107"/>
      <c r="WOG643" s="107"/>
      <c r="WOH643" s="107"/>
      <c r="WOI643" s="107"/>
      <c r="WOJ643" s="107"/>
      <c r="WOK643" s="107"/>
      <c r="WOL643" s="107"/>
      <c r="WOM643" s="107"/>
      <c r="WON643" s="107"/>
      <c r="WOO643" s="107"/>
      <c r="WOP643" s="107"/>
      <c r="WOQ643" s="107"/>
      <c r="WOR643" s="107"/>
      <c r="WOS643" s="107"/>
      <c r="WOT643" s="107"/>
      <c r="WOU643" s="107"/>
      <c r="WOV643" s="107"/>
      <c r="WOW643" s="107"/>
      <c r="WOX643" s="107"/>
      <c r="WOY643" s="107"/>
      <c r="WOZ643" s="107"/>
      <c r="WPA643" s="107"/>
      <c r="WPB643" s="107"/>
      <c r="WPC643" s="107"/>
      <c r="WPD643" s="107"/>
      <c r="WPE643" s="107"/>
      <c r="WPF643" s="107"/>
      <c r="WPG643" s="107"/>
      <c r="WPH643" s="107"/>
      <c r="WPI643" s="107"/>
      <c r="WPJ643" s="107"/>
      <c r="WPK643" s="107"/>
      <c r="WPL643" s="107"/>
      <c r="WPM643" s="107"/>
      <c r="WPN643" s="107"/>
      <c r="WPO643" s="107"/>
      <c r="WPP643" s="107"/>
      <c r="WPQ643" s="107"/>
      <c r="WPR643" s="107"/>
      <c r="WPS643" s="107"/>
      <c r="WPT643" s="107"/>
      <c r="WPU643" s="107"/>
      <c r="WPV643" s="107"/>
      <c r="WPW643" s="107"/>
      <c r="WPX643" s="107"/>
      <c r="WPY643" s="107"/>
      <c r="WPZ643" s="107"/>
      <c r="WQA643" s="107"/>
      <c r="WQB643" s="107"/>
      <c r="WQC643" s="107"/>
      <c r="WQD643" s="107"/>
      <c r="WQE643" s="107"/>
      <c r="WQF643" s="107"/>
      <c r="WQG643" s="107"/>
      <c r="WQH643" s="107"/>
      <c r="WQI643" s="107"/>
      <c r="WQJ643" s="107"/>
      <c r="WQK643" s="107"/>
      <c r="WQL643" s="107"/>
      <c r="WQM643" s="107"/>
      <c r="WQN643" s="107"/>
      <c r="WQO643" s="107"/>
      <c r="WQP643" s="107"/>
      <c r="WQQ643" s="107"/>
      <c r="WQR643" s="107"/>
      <c r="WQS643" s="107"/>
      <c r="WQT643" s="107"/>
      <c r="WQU643" s="107"/>
      <c r="WQV643" s="107"/>
      <c r="WQW643" s="107"/>
      <c r="WQX643" s="107"/>
      <c r="WQY643" s="107"/>
      <c r="WQZ643" s="107"/>
      <c r="WRA643" s="107"/>
      <c r="WRB643" s="107"/>
      <c r="WRC643" s="107"/>
      <c r="WRD643" s="107"/>
      <c r="WRE643" s="107"/>
      <c r="WRF643" s="107"/>
      <c r="WRG643" s="107"/>
      <c r="WRH643" s="107"/>
      <c r="WRI643" s="107"/>
      <c r="WRJ643" s="107"/>
      <c r="WRK643" s="107"/>
      <c r="WRL643" s="107"/>
      <c r="WRM643" s="107"/>
      <c r="WRN643" s="107"/>
      <c r="WRO643" s="107"/>
      <c r="WRP643" s="107"/>
      <c r="WRQ643" s="107"/>
      <c r="WRR643" s="107"/>
      <c r="WRS643" s="107"/>
      <c r="WRT643" s="107"/>
      <c r="WRU643" s="107"/>
      <c r="WRV643" s="107"/>
      <c r="WRW643" s="107"/>
      <c r="WRX643" s="107"/>
      <c r="WRY643" s="107"/>
      <c r="WRZ643" s="107"/>
      <c r="WSA643" s="107"/>
      <c r="WSB643" s="107"/>
      <c r="WSC643" s="107"/>
      <c r="WSD643" s="107"/>
      <c r="WSE643" s="107"/>
      <c r="WSF643" s="107"/>
      <c r="WSG643" s="107"/>
      <c r="WSH643" s="107"/>
      <c r="WSI643" s="107"/>
      <c r="WSJ643" s="107"/>
      <c r="WSK643" s="107"/>
      <c r="WSL643" s="107"/>
      <c r="WSM643" s="107"/>
      <c r="WSN643" s="107"/>
      <c r="WSO643" s="107"/>
      <c r="WSP643" s="107"/>
      <c r="WSQ643" s="107"/>
      <c r="WSR643" s="107"/>
      <c r="WSS643" s="107"/>
      <c r="WST643" s="107"/>
      <c r="WSU643" s="107"/>
      <c r="WSV643" s="107"/>
      <c r="WSW643" s="107"/>
      <c r="WSX643" s="107"/>
      <c r="WSY643" s="107"/>
      <c r="WSZ643" s="107"/>
      <c r="WTA643" s="107"/>
      <c r="WTB643" s="107"/>
      <c r="WTC643" s="107"/>
      <c r="WTD643" s="107"/>
      <c r="WTE643" s="107"/>
      <c r="WTF643" s="107"/>
      <c r="WTG643" s="107"/>
      <c r="WTH643" s="107"/>
      <c r="WTI643" s="107"/>
      <c r="WTJ643" s="107"/>
      <c r="WTK643" s="107"/>
      <c r="WTL643" s="107"/>
      <c r="WTM643" s="107"/>
      <c r="WTN643" s="107"/>
      <c r="WTO643" s="107"/>
      <c r="WTP643" s="107"/>
      <c r="WTQ643" s="107"/>
      <c r="WTR643" s="107"/>
      <c r="WTS643" s="107"/>
      <c r="WTT643" s="107"/>
      <c r="WTU643" s="107"/>
      <c r="WTV643" s="107"/>
      <c r="WTW643" s="107"/>
      <c r="WTX643" s="107"/>
      <c r="WTY643" s="107"/>
      <c r="WTZ643" s="107"/>
      <c r="WUA643" s="107"/>
      <c r="WUB643" s="107"/>
      <c r="WUC643" s="107"/>
      <c r="WUD643" s="107"/>
      <c r="WUE643" s="107"/>
      <c r="WUF643" s="107"/>
      <c r="WUG643" s="107"/>
      <c r="WUH643" s="107"/>
      <c r="WUI643" s="107"/>
      <c r="WUJ643" s="107"/>
      <c r="WUK643" s="107"/>
      <c r="WUL643" s="107"/>
      <c r="WUM643" s="107"/>
      <c r="WUN643" s="107"/>
      <c r="WUO643" s="107"/>
      <c r="WUP643" s="107"/>
      <c r="WUQ643" s="107"/>
      <c r="WUR643" s="107"/>
      <c r="WUS643" s="107"/>
      <c r="WUT643" s="107"/>
      <c r="WUU643" s="107"/>
      <c r="WUV643" s="107"/>
      <c r="WUW643" s="107"/>
      <c r="WUX643" s="107"/>
      <c r="WUY643" s="107"/>
      <c r="WUZ643" s="107"/>
      <c r="WVA643" s="107"/>
      <c r="WVB643" s="107"/>
      <c r="WVC643" s="107"/>
      <c r="WVD643" s="107"/>
      <c r="WVE643" s="107"/>
      <c r="WVF643" s="107"/>
      <c r="WVG643" s="107"/>
      <c r="WVH643" s="107"/>
      <c r="WVI643" s="107"/>
      <c r="WVJ643" s="107"/>
      <c r="WVK643" s="107"/>
      <c r="WVL643" s="107"/>
      <c r="WVM643" s="107"/>
      <c r="WVN643" s="107"/>
      <c r="WVO643" s="107"/>
      <c r="WVP643" s="107"/>
      <c r="WVQ643" s="107"/>
      <c r="WVR643" s="107"/>
      <c r="WVS643" s="107"/>
      <c r="WVT643" s="107"/>
      <c r="WVU643" s="107"/>
      <c r="WVV643" s="107"/>
      <c r="WVW643" s="107"/>
      <c r="WVX643" s="107"/>
      <c r="WVY643" s="107"/>
      <c r="WVZ643" s="107"/>
      <c r="WWA643" s="107"/>
      <c r="WWB643" s="107"/>
      <c r="WWC643" s="107"/>
      <c r="WWD643" s="107"/>
      <c r="WWE643" s="107"/>
      <c r="WWF643" s="107"/>
      <c r="WWG643" s="107"/>
      <c r="WWH643" s="107"/>
      <c r="WWI643" s="107"/>
      <c r="WWJ643" s="107"/>
      <c r="WWK643" s="107"/>
      <c r="WWL643" s="107"/>
      <c r="WWM643" s="107"/>
      <c r="WWN643" s="107"/>
      <c r="WWO643" s="107"/>
      <c r="WWP643" s="107"/>
      <c r="WWQ643" s="107"/>
      <c r="WWR643" s="107"/>
      <c r="WWS643" s="107"/>
      <c r="WWT643" s="107"/>
      <c r="WWU643" s="107"/>
      <c r="WWV643" s="107"/>
      <c r="WWW643" s="107"/>
      <c r="WWX643" s="107"/>
      <c r="WWY643" s="107"/>
      <c r="WWZ643" s="107"/>
      <c r="WXA643" s="107"/>
      <c r="WXB643" s="107"/>
      <c r="WXC643" s="107"/>
      <c r="WXD643" s="107"/>
      <c r="WXE643" s="107"/>
      <c r="WXF643" s="107"/>
      <c r="WXG643" s="107"/>
      <c r="WXH643" s="107"/>
      <c r="WXI643" s="107"/>
      <c r="WXJ643" s="107"/>
      <c r="WXK643" s="107"/>
      <c r="WXL643" s="107"/>
      <c r="WXM643" s="107"/>
      <c r="WXN643" s="107"/>
      <c r="WXO643" s="107"/>
      <c r="WXP643" s="107"/>
      <c r="WXQ643" s="107"/>
      <c r="WXR643" s="107"/>
      <c r="WXS643" s="107"/>
      <c r="WXT643" s="107"/>
      <c r="WXU643" s="107"/>
      <c r="WXV643" s="107"/>
      <c r="WXW643" s="107"/>
      <c r="WXX643" s="107"/>
      <c r="WXY643" s="107"/>
      <c r="WXZ643" s="107"/>
      <c r="WYA643" s="107"/>
      <c r="WYB643" s="107"/>
      <c r="WYC643" s="107"/>
      <c r="WYD643" s="107"/>
      <c r="WYE643" s="107"/>
      <c r="WYF643" s="107"/>
      <c r="WYG643" s="107"/>
      <c r="WYH643" s="107"/>
      <c r="WYI643" s="107"/>
      <c r="WYJ643" s="107"/>
      <c r="WYK643" s="107"/>
      <c r="WYL643" s="107"/>
      <c r="WYM643" s="107"/>
      <c r="WYN643" s="107"/>
      <c r="WYO643" s="107"/>
      <c r="WYP643" s="107"/>
      <c r="WYQ643" s="107"/>
      <c r="WYR643" s="107"/>
      <c r="WYS643" s="107"/>
      <c r="WYT643" s="107"/>
      <c r="WYU643" s="107"/>
      <c r="WYV643" s="107"/>
      <c r="WYW643" s="107"/>
      <c r="WYX643" s="107"/>
      <c r="WYY643" s="107"/>
      <c r="WYZ643" s="107"/>
      <c r="WZA643" s="107"/>
      <c r="WZB643" s="107"/>
      <c r="WZC643" s="107"/>
      <c r="WZD643" s="107"/>
      <c r="WZE643" s="107"/>
      <c r="WZF643" s="107"/>
      <c r="WZG643" s="107"/>
      <c r="WZH643" s="107"/>
      <c r="WZI643" s="107"/>
      <c r="WZJ643" s="107"/>
      <c r="WZK643" s="107"/>
      <c r="WZL643" s="107"/>
      <c r="WZM643" s="107"/>
      <c r="WZN643" s="107"/>
      <c r="WZO643" s="107"/>
      <c r="WZP643" s="107"/>
      <c r="WZQ643" s="107"/>
      <c r="WZR643" s="107"/>
      <c r="WZS643" s="107"/>
      <c r="WZT643" s="107"/>
      <c r="WZU643" s="107"/>
      <c r="WZV643" s="107"/>
      <c r="WZW643" s="107"/>
      <c r="WZX643" s="107"/>
      <c r="WZY643" s="107"/>
      <c r="WZZ643" s="107"/>
      <c r="XAA643" s="107"/>
      <c r="XAB643" s="107"/>
      <c r="XAC643" s="107"/>
      <c r="XAD643" s="107"/>
      <c r="XAE643" s="107"/>
      <c r="XAF643" s="107"/>
      <c r="XAG643" s="107"/>
      <c r="XAH643" s="107"/>
      <c r="XAI643" s="107"/>
      <c r="XAJ643" s="107"/>
      <c r="XAK643" s="107"/>
      <c r="XAL643" s="107"/>
      <c r="XAM643" s="107"/>
      <c r="XAN643" s="107"/>
      <c r="XAO643" s="107"/>
      <c r="XAP643" s="107"/>
      <c r="XAQ643" s="107"/>
      <c r="XAR643" s="107"/>
      <c r="XAS643" s="107"/>
      <c r="XAT643" s="107"/>
      <c r="XAU643" s="107"/>
      <c r="XAV643" s="107"/>
      <c r="XAW643" s="107"/>
      <c r="XAX643" s="107"/>
      <c r="XAY643" s="107"/>
      <c r="XAZ643" s="107"/>
      <c r="XBA643" s="107"/>
      <c r="XBB643" s="107"/>
      <c r="XBC643" s="107"/>
      <c r="XBD643" s="107"/>
      <c r="XBE643" s="107"/>
      <c r="XBF643" s="107"/>
      <c r="XBG643" s="107"/>
      <c r="XBH643" s="107"/>
      <c r="XBI643" s="107"/>
      <c r="XBJ643" s="107"/>
      <c r="XBK643" s="107"/>
      <c r="XBL643" s="107"/>
      <c r="XBM643" s="107"/>
      <c r="XBN643" s="107"/>
      <c r="XBO643" s="107"/>
      <c r="XBP643" s="107"/>
      <c r="XBQ643" s="107"/>
      <c r="XBR643" s="107"/>
      <c r="XBS643" s="107"/>
      <c r="XBT643" s="107"/>
      <c r="XBU643" s="107"/>
      <c r="XBV643" s="107"/>
      <c r="XBW643" s="107"/>
      <c r="XBX643" s="107"/>
      <c r="XBY643" s="107"/>
      <c r="XBZ643" s="107"/>
      <c r="XCA643" s="107"/>
      <c r="XCB643" s="107"/>
      <c r="XCC643" s="107"/>
      <c r="XCD643" s="107"/>
      <c r="XCE643" s="107"/>
      <c r="XCF643" s="107"/>
      <c r="XCG643" s="107"/>
      <c r="XCH643" s="107"/>
      <c r="XCI643" s="107"/>
      <c r="XCJ643" s="107"/>
      <c r="XCK643" s="107"/>
      <c r="XCL643" s="107"/>
      <c r="XCM643" s="107"/>
      <c r="XCN643" s="107"/>
      <c r="XCO643" s="107"/>
      <c r="XCP643" s="107"/>
      <c r="XCQ643" s="107"/>
      <c r="XCR643" s="107"/>
      <c r="XCS643" s="107"/>
      <c r="XCT643" s="107"/>
      <c r="XCU643" s="107"/>
      <c r="XCV643" s="107"/>
      <c r="XCW643" s="107"/>
      <c r="XCX643" s="107"/>
      <c r="XCY643" s="107"/>
      <c r="XCZ643" s="107"/>
      <c r="XDA643" s="107"/>
      <c r="XDB643" s="107"/>
      <c r="XDC643" s="107"/>
      <c r="XDD643" s="107"/>
      <c r="XDE643" s="107"/>
      <c r="XDF643" s="107"/>
      <c r="XDG643" s="107"/>
      <c r="XDH643" s="107"/>
      <c r="XDI643" s="107"/>
      <c r="XDJ643" s="107"/>
      <c r="XDK643" s="107"/>
      <c r="XDL643" s="107"/>
      <c r="XDM643" s="107"/>
      <c r="XDN643" s="107"/>
      <c r="XDO643" s="107"/>
      <c r="XDP643" s="107"/>
      <c r="XDQ643" s="107"/>
      <c r="XDR643" s="107"/>
      <c r="XDS643" s="107"/>
      <c r="XDT643" s="107"/>
      <c r="XDU643" s="107"/>
      <c r="XDV643" s="107"/>
      <c r="XDW643" s="107"/>
      <c r="XDX643" s="107"/>
      <c r="XDY643" s="107"/>
      <c r="XDZ643" s="107"/>
      <c r="XEA643" s="107"/>
      <c r="XEB643" s="107"/>
      <c r="XEC643" s="107"/>
      <c r="XED643" s="107"/>
      <c r="XEE643" s="107"/>
      <c r="XEF643" s="107"/>
      <c r="XEG643" s="107"/>
      <c r="XEH643" s="107"/>
      <c r="XEI643" s="107"/>
      <c r="XEJ643" s="107"/>
      <c r="XEK643" s="107"/>
      <c r="XEL643" s="107"/>
      <c r="XEM643" s="107"/>
      <c r="XEN643" s="107"/>
      <c r="XEO643" s="107"/>
      <c r="XEP643" s="107"/>
      <c r="XEQ643" s="107"/>
      <c r="XER643" s="107"/>
      <c r="XES643" s="107"/>
      <c r="XET643" s="107"/>
      <c r="XEU643" s="107"/>
      <c r="XEV643" s="107"/>
      <c r="XEW643" s="107"/>
      <c r="XEX643" s="107"/>
      <c r="XEY643" s="107"/>
      <c r="XEZ643" s="107"/>
      <c r="XFA643" s="107"/>
      <c r="XFB643" s="107"/>
      <c r="XFC643" s="107"/>
      <c r="XFD643" s="107"/>
    </row>
    <row r="644" spans="1:16384" s="100" customFormat="1" ht="14.25">
      <c r="A644" s="95" t="s">
        <v>682</v>
      </c>
      <c r="B644" s="96" t="s">
        <v>63</v>
      </c>
      <c r="C644" s="97" t="s">
        <v>14</v>
      </c>
      <c r="D644" s="98">
        <v>500</v>
      </c>
      <c r="E644" s="98">
        <v>1293.5</v>
      </c>
      <c r="F644" s="97">
        <v>1280</v>
      </c>
      <c r="G644" s="97">
        <v>0</v>
      </c>
      <c r="H644" s="97">
        <v>0</v>
      </c>
      <c r="I644" s="99">
        <f>SUM(F644-E644)*D644</f>
        <v>-6750</v>
      </c>
      <c r="J644" s="97">
        <v>0</v>
      </c>
      <c r="K644" s="97">
        <v>0</v>
      </c>
      <c r="L644" s="99">
        <f t="shared" si="1274"/>
        <v>-6750</v>
      </c>
    </row>
    <row r="645" spans="1:16384" s="100" customFormat="1" ht="14.25">
      <c r="A645" s="95" t="s">
        <v>684</v>
      </c>
      <c r="B645" s="96" t="s">
        <v>664</v>
      </c>
      <c r="C645" s="97" t="s">
        <v>14</v>
      </c>
      <c r="D645" s="98">
        <v>2000</v>
      </c>
      <c r="E645" s="98">
        <v>135</v>
      </c>
      <c r="F645" s="97">
        <v>136</v>
      </c>
      <c r="G645" s="97">
        <v>0</v>
      </c>
      <c r="H645" s="97">
        <v>0</v>
      </c>
      <c r="I645" s="99">
        <f>SUM(F645-E645)*D645</f>
        <v>2000</v>
      </c>
      <c r="J645" s="97">
        <v>0</v>
      </c>
      <c r="K645" s="97">
        <v>0</v>
      </c>
      <c r="L645" s="99">
        <f t="shared" si="1274"/>
        <v>2000</v>
      </c>
    </row>
    <row r="646" spans="1:16384" s="100" customFormat="1" ht="14.25">
      <c r="A646" s="95" t="s">
        <v>684</v>
      </c>
      <c r="B646" s="96" t="s">
        <v>91</v>
      </c>
      <c r="C646" s="97" t="s">
        <v>14</v>
      </c>
      <c r="D646" s="98">
        <v>1000</v>
      </c>
      <c r="E646" s="98">
        <v>332</v>
      </c>
      <c r="F646" s="97">
        <v>334.5</v>
      </c>
      <c r="G646" s="97">
        <v>0</v>
      </c>
      <c r="H646" s="97">
        <v>0</v>
      </c>
      <c r="I646" s="99">
        <f t="shared" ref="I646:I709" si="1275">SUM(F646-E646)*D646</f>
        <v>2500</v>
      </c>
      <c r="J646" s="97">
        <v>0</v>
      </c>
      <c r="K646" s="97">
        <v>0</v>
      </c>
      <c r="L646" s="99">
        <f t="shared" si="1274"/>
        <v>2500</v>
      </c>
    </row>
    <row r="647" spans="1:16384" s="100" customFormat="1" ht="14.25">
      <c r="A647" s="95" t="s">
        <v>685</v>
      </c>
      <c r="B647" s="96" t="s">
        <v>83</v>
      </c>
      <c r="C647" s="97" t="s">
        <v>14</v>
      </c>
      <c r="D647" s="98">
        <v>2000</v>
      </c>
      <c r="E647" s="98">
        <v>228</v>
      </c>
      <c r="F647" s="97">
        <v>230</v>
      </c>
      <c r="G647" s="97">
        <v>232</v>
      </c>
      <c r="H647" s="97">
        <v>234</v>
      </c>
      <c r="I647" s="99">
        <f t="shared" si="1275"/>
        <v>4000</v>
      </c>
      <c r="J647" s="97">
        <v>4000</v>
      </c>
      <c r="K647" s="97">
        <v>4000</v>
      </c>
      <c r="L647" s="99">
        <f t="shared" si="1274"/>
        <v>12000</v>
      </c>
    </row>
    <row r="648" spans="1:16384" s="100" customFormat="1" ht="14.25">
      <c r="A648" s="95" t="s">
        <v>685</v>
      </c>
      <c r="B648" s="96" t="s">
        <v>665</v>
      </c>
      <c r="C648" s="97" t="s">
        <v>14</v>
      </c>
      <c r="D648" s="98">
        <v>2000</v>
      </c>
      <c r="E648" s="98">
        <v>168</v>
      </c>
      <c r="F648" s="97">
        <v>169.5</v>
      </c>
      <c r="G648" s="97">
        <v>171</v>
      </c>
      <c r="H648" s="97">
        <v>173</v>
      </c>
      <c r="I648" s="99">
        <f t="shared" si="1275"/>
        <v>3000</v>
      </c>
      <c r="J648" s="97">
        <v>3000</v>
      </c>
      <c r="K648" s="97">
        <v>4000</v>
      </c>
      <c r="L648" s="99">
        <f t="shared" si="1274"/>
        <v>10000</v>
      </c>
    </row>
    <row r="649" spans="1:16384" s="100" customFormat="1" ht="14.25">
      <c r="A649" s="95" t="s">
        <v>685</v>
      </c>
      <c r="B649" s="96" t="s">
        <v>666</v>
      </c>
      <c r="C649" s="97" t="s">
        <v>14</v>
      </c>
      <c r="D649" s="98">
        <v>500</v>
      </c>
      <c r="E649" s="98">
        <v>665</v>
      </c>
      <c r="F649" s="97">
        <v>658</v>
      </c>
      <c r="G649" s="97">
        <v>0</v>
      </c>
      <c r="H649" s="97">
        <v>0</v>
      </c>
      <c r="I649" s="99">
        <f t="shared" si="1275"/>
        <v>-3500</v>
      </c>
      <c r="J649" s="97">
        <v>0</v>
      </c>
      <c r="K649" s="97">
        <v>0</v>
      </c>
      <c r="L649" s="99">
        <f t="shared" si="1274"/>
        <v>-3500</v>
      </c>
    </row>
    <row r="650" spans="1:16384" s="100" customFormat="1" ht="14.25">
      <c r="A650" s="95" t="s">
        <v>685</v>
      </c>
      <c r="B650" s="96" t="s">
        <v>101</v>
      </c>
      <c r="C650" s="97" t="s">
        <v>14</v>
      </c>
      <c r="D650" s="98">
        <v>500</v>
      </c>
      <c r="E650" s="98">
        <v>1490</v>
      </c>
      <c r="F650" s="97">
        <v>1475</v>
      </c>
      <c r="G650" s="97">
        <v>0</v>
      </c>
      <c r="H650" s="97">
        <v>0</v>
      </c>
      <c r="I650" s="99">
        <f t="shared" si="1275"/>
        <v>-7500</v>
      </c>
      <c r="J650" s="97">
        <v>0</v>
      </c>
      <c r="K650" s="97">
        <v>0</v>
      </c>
      <c r="L650" s="99">
        <f t="shared" si="1274"/>
        <v>-7500</v>
      </c>
    </row>
    <row r="651" spans="1:16384" s="100" customFormat="1" ht="14.25">
      <c r="A651" s="95" t="s">
        <v>686</v>
      </c>
      <c r="B651" s="96" t="s">
        <v>667</v>
      </c>
      <c r="C651" s="97" t="s">
        <v>14</v>
      </c>
      <c r="D651" s="98">
        <v>2000</v>
      </c>
      <c r="E651" s="98">
        <v>147.5</v>
      </c>
      <c r="F651" s="97">
        <v>148.5</v>
      </c>
      <c r="G651" s="97">
        <v>149.5</v>
      </c>
      <c r="H651" s="97">
        <v>150.5</v>
      </c>
      <c r="I651" s="99">
        <f t="shared" si="1275"/>
        <v>2000</v>
      </c>
      <c r="J651" s="97">
        <v>2000</v>
      </c>
      <c r="K651" s="97">
        <v>2000</v>
      </c>
      <c r="L651" s="99">
        <f t="shared" si="1274"/>
        <v>6000</v>
      </c>
    </row>
    <row r="652" spans="1:16384" s="100" customFormat="1" ht="14.25">
      <c r="A652" s="95" t="s">
        <v>686</v>
      </c>
      <c r="B652" s="96" t="s">
        <v>23</v>
      </c>
      <c r="C652" s="97" t="s">
        <v>14</v>
      </c>
      <c r="D652" s="98">
        <v>2000</v>
      </c>
      <c r="E652" s="98">
        <v>186</v>
      </c>
      <c r="F652" s="97">
        <v>188</v>
      </c>
      <c r="G652" s="97">
        <v>0</v>
      </c>
      <c r="H652" s="97">
        <v>0</v>
      </c>
      <c r="I652" s="99">
        <f t="shared" si="1275"/>
        <v>4000</v>
      </c>
      <c r="J652" s="97">
        <v>0</v>
      </c>
      <c r="K652" s="97">
        <v>0</v>
      </c>
      <c r="L652" s="99">
        <f t="shared" si="1274"/>
        <v>4000</v>
      </c>
    </row>
    <row r="653" spans="1:16384" s="100" customFormat="1" ht="14.25">
      <c r="A653" s="95" t="s">
        <v>686</v>
      </c>
      <c r="B653" s="96" t="s">
        <v>133</v>
      </c>
      <c r="C653" s="97" t="s">
        <v>14</v>
      </c>
      <c r="D653" s="98">
        <v>500</v>
      </c>
      <c r="E653" s="98">
        <v>1076</v>
      </c>
      <c r="F653" s="97">
        <v>1084</v>
      </c>
      <c r="G653" s="97">
        <v>0</v>
      </c>
      <c r="H653" s="97">
        <v>0</v>
      </c>
      <c r="I653" s="99">
        <f t="shared" si="1275"/>
        <v>4000</v>
      </c>
      <c r="J653" s="97">
        <v>0</v>
      </c>
      <c r="K653" s="97">
        <v>0</v>
      </c>
      <c r="L653" s="99">
        <f t="shared" si="1274"/>
        <v>4000</v>
      </c>
    </row>
    <row r="654" spans="1:16384" s="100" customFormat="1" ht="14.25">
      <c r="A654" s="95" t="s">
        <v>686</v>
      </c>
      <c r="B654" s="96" t="s">
        <v>16</v>
      </c>
      <c r="C654" s="97" t="s">
        <v>14</v>
      </c>
      <c r="D654" s="98">
        <v>2000</v>
      </c>
      <c r="E654" s="98">
        <v>63</v>
      </c>
      <c r="F654" s="97">
        <v>63.95</v>
      </c>
      <c r="G654" s="97">
        <v>0</v>
      </c>
      <c r="H654" s="97">
        <v>0</v>
      </c>
      <c r="I654" s="99">
        <f t="shared" si="1275"/>
        <v>1900.0000000000057</v>
      </c>
      <c r="J654" s="97">
        <v>0</v>
      </c>
      <c r="K654" s="97">
        <v>0</v>
      </c>
      <c r="L654" s="99">
        <f t="shared" si="1274"/>
        <v>1900.0000000000057</v>
      </c>
    </row>
    <row r="655" spans="1:16384" s="100" customFormat="1" ht="14.25">
      <c r="A655" s="95" t="s">
        <v>687</v>
      </c>
      <c r="B655" s="96" t="s">
        <v>665</v>
      </c>
      <c r="C655" s="97" t="s">
        <v>14</v>
      </c>
      <c r="D655" s="98">
        <v>2000</v>
      </c>
      <c r="E655" s="98">
        <v>164</v>
      </c>
      <c r="F655" s="97">
        <v>165</v>
      </c>
      <c r="G655" s="97">
        <v>166</v>
      </c>
      <c r="H655" s="97">
        <v>167</v>
      </c>
      <c r="I655" s="99">
        <f t="shared" si="1275"/>
        <v>2000</v>
      </c>
      <c r="J655" s="97">
        <v>2000</v>
      </c>
      <c r="K655" s="97">
        <v>2000</v>
      </c>
      <c r="L655" s="99">
        <f t="shared" si="1274"/>
        <v>6000</v>
      </c>
    </row>
    <row r="656" spans="1:16384" s="100" customFormat="1" ht="14.25">
      <c r="A656" s="95" t="s">
        <v>687</v>
      </c>
      <c r="B656" s="96" t="s">
        <v>668</v>
      </c>
      <c r="C656" s="97" t="s">
        <v>14</v>
      </c>
      <c r="D656" s="98">
        <v>4000</v>
      </c>
      <c r="E656" s="98">
        <v>45.5</v>
      </c>
      <c r="F656" s="97">
        <v>45.5</v>
      </c>
      <c r="G656" s="97">
        <v>0</v>
      </c>
      <c r="H656" s="97">
        <v>0</v>
      </c>
      <c r="I656" s="99">
        <f t="shared" si="1275"/>
        <v>0</v>
      </c>
      <c r="J656" s="97">
        <v>0</v>
      </c>
      <c r="K656" s="97">
        <v>0</v>
      </c>
      <c r="L656" s="99">
        <f t="shared" si="1274"/>
        <v>0</v>
      </c>
    </row>
    <row r="657" spans="1:12" s="100" customFormat="1" ht="14.25">
      <c r="A657" s="95" t="s">
        <v>687</v>
      </c>
      <c r="B657" s="96" t="s">
        <v>664</v>
      </c>
      <c r="C657" s="97" t="s">
        <v>14</v>
      </c>
      <c r="D657" s="98">
        <v>2000</v>
      </c>
      <c r="E657" s="98">
        <v>142</v>
      </c>
      <c r="F657" s="97">
        <v>140.5</v>
      </c>
      <c r="G657" s="97">
        <v>0</v>
      </c>
      <c r="H657" s="97">
        <v>0</v>
      </c>
      <c r="I657" s="99">
        <f t="shared" si="1275"/>
        <v>-3000</v>
      </c>
      <c r="J657" s="97">
        <v>0</v>
      </c>
      <c r="K657" s="97">
        <v>0</v>
      </c>
      <c r="L657" s="99">
        <f t="shared" si="1274"/>
        <v>-3000</v>
      </c>
    </row>
    <row r="658" spans="1:12" s="100" customFormat="1" ht="14.25">
      <c r="A658" s="95" t="s">
        <v>688</v>
      </c>
      <c r="B658" s="96" t="s">
        <v>664</v>
      </c>
      <c r="C658" s="97" t="s">
        <v>14</v>
      </c>
      <c r="D658" s="98">
        <v>2000</v>
      </c>
      <c r="E658" s="98">
        <v>136</v>
      </c>
      <c r="F658" s="97">
        <v>137</v>
      </c>
      <c r="G658" s="97">
        <v>138</v>
      </c>
      <c r="H658" s="97">
        <v>139</v>
      </c>
      <c r="I658" s="99">
        <f t="shared" si="1275"/>
        <v>2000</v>
      </c>
      <c r="J658" s="97">
        <v>2000</v>
      </c>
      <c r="K658" s="97">
        <v>2000</v>
      </c>
      <c r="L658" s="99">
        <f t="shared" si="1274"/>
        <v>6000</v>
      </c>
    </row>
    <row r="659" spans="1:12" s="100" customFormat="1" ht="14.25">
      <c r="A659" s="95" t="s">
        <v>688</v>
      </c>
      <c r="B659" s="96" t="s">
        <v>669</v>
      </c>
      <c r="C659" s="97" t="s">
        <v>14</v>
      </c>
      <c r="D659" s="98">
        <v>12000</v>
      </c>
      <c r="E659" s="98">
        <v>31</v>
      </c>
      <c r="F659" s="97">
        <v>31.3</v>
      </c>
      <c r="G659" s="97">
        <v>31.6</v>
      </c>
      <c r="H659" s="97">
        <v>32</v>
      </c>
      <c r="I659" s="99">
        <f t="shared" si="1275"/>
        <v>3600.0000000000086</v>
      </c>
      <c r="J659" s="97">
        <v>3600.0000000000086</v>
      </c>
      <c r="K659" s="97">
        <v>4799.9999999999827</v>
      </c>
      <c r="L659" s="99">
        <f t="shared" si="1274"/>
        <v>12000</v>
      </c>
    </row>
    <row r="660" spans="1:12" s="100" customFormat="1" ht="14.25">
      <c r="A660" s="95" t="s">
        <v>688</v>
      </c>
      <c r="B660" s="96" t="s">
        <v>481</v>
      </c>
      <c r="C660" s="97" t="s">
        <v>14</v>
      </c>
      <c r="D660" s="98">
        <v>1000</v>
      </c>
      <c r="E660" s="98">
        <v>497.2</v>
      </c>
      <c r="F660" s="97">
        <v>501</v>
      </c>
      <c r="G660" s="97">
        <v>0</v>
      </c>
      <c r="H660" s="97">
        <v>0</v>
      </c>
      <c r="I660" s="99">
        <f t="shared" si="1275"/>
        <v>3800.0000000000114</v>
      </c>
      <c r="J660" s="97">
        <v>0</v>
      </c>
      <c r="K660" s="97">
        <v>0</v>
      </c>
      <c r="L660" s="99">
        <f t="shared" si="1274"/>
        <v>3800.0000000000114</v>
      </c>
    </row>
    <row r="661" spans="1:12" s="100" customFormat="1" ht="14.25">
      <c r="A661" s="95" t="s">
        <v>688</v>
      </c>
      <c r="B661" s="96" t="s">
        <v>670</v>
      </c>
      <c r="C661" s="97" t="s">
        <v>14</v>
      </c>
      <c r="D661" s="98">
        <v>2000</v>
      </c>
      <c r="E661" s="98">
        <v>114</v>
      </c>
      <c r="F661" s="97">
        <v>115</v>
      </c>
      <c r="G661" s="97">
        <v>0</v>
      </c>
      <c r="H661" s="97">
        <v>0</v>
      </c>
      <c r="I661" s="99">
        <f t="shared" si="1275"/>
        <v>2000</v>
      </c>
      <c r="J661" s="97">
        <v>0</v>
      </c>
      <c r="K661" s="97">
        <v>0</v>
      </c>
      <c r="L661" s="99">
        <f t="shared" si="1274"/>
        <v>2000</v>
      </c>
    </row>
    <row r="662" spans="1:12" s="100" customFormat="1" ht="14.25">
      <c r="A662" s="95" t="s">
        <v>688</v>
      </c>
      <c r="B662" s="96" t="s">
        <v>25</v>
      </c>
      <c r="C662" s="97" t="s">
        <v>14</v>
      </c>
      <c r="D662" s="98">
        <v>2000</v>
      </c>
      <c r="E662" s="98">
        <v>166</v>
      </c>
      <c r="F662" s="97">
        <v>166</v>
      </c>
      <c r="G662" s="97">
        <v>0</v>
      </c>
      <c r="H662" s="97">
        <v>0</v>
      </c>
      <c r="I662" s="99">
        <f t="shared" si="1275"/>
        <v>0</v>
      </c>
      <c r="J662" s="97">
        <v>0</v>
      </c>
      <c r="K662" s="97">
        <v>0</v>
      </c>
      <c r="L662" s="99">
        <f t="shared" si="1274"/>
        <v>0</v>
      </c>
    </row>
    <row r="663" spans="1:12" s="100" customFormat="1" ht="14.25">
      <c r="A663" s="95" t="s">
        <v>689</v>
      </c>
      <c r="B663" s="96" t="s">
        <v>101</v>
      </c>
      <c r="C663" s="97" t="s">
        <v>14</v>
      </c>
      <c r="D663" s="98">
        <v>500</v>
      </c>
      <c r="E663" s="98">
        <v>1480</v>
      </c>
      <c r="F663" s="97">
        <v>1490</v>
      </c>
      <c r="G663" s="97">
        <v>0</v>
      </c>
      <c r="H663" s="97">
        <v>0</v>
      </c>
      <c r="I663" s="99">
        <f t="shared" si="1275"/>
        <v>5000</v>
      </c>
      <c r="J663" s="97">
        <v>0</v>
      </c>
      <c r="K663" s="97">
        <v>0</v>
      </c>
      <c r="L663" s="99">
        <f t="shared" si="1274"/>
        <v>5000</v>
      </c>
    </row>
    <row r="664" spans="1:12" s="100" customFormat="1" ht="14.25">
      <c r="A664" s="95" t="s">
        <v>689</v>
      </c>
      <c r="B664" s="96" t="s">
        <v>330</v>
      </c>
      <c r="C664" s="97" t="s">
        <v>14</v>
      </c>
      <c r="D664" s="98">
        <v>4500</v>
      </c>
      <c r="E664" s="98">
        <v>84.7</v>
      </c>
      <c r="F664" s="97">
        <v>85.7</v>
      </c>
      <c r="G664" s="97">
        <v>0</v>
      </c>
      <c r="H664" s="97">
        <v>0</v>
      </c>
      <c r="I664" s="99">
        <f t="shared" si="1275"/>
        <v>4500</v>
      </c>
      <c r="J664" s="97">
        <v>0</v>
      </c>
      <c r="K664" s="97">
        <v>0</v>
      </c>
      <c r="L664" s="99">
        <f t="shared" si="1274"/>
        <v>4500</v>
      </c>
    </row>
    <row r="665" spans="1:12" s="100" customFormat="1" ht="14.25">
      <c r="A665" s="95" t="s">
        <v>689</v>
      </c>
      <c r="B665" s="96" t="s">
        <v>671</v>
      </c>
      <c r="C665" s="97" t="s">
        <v>14</v>
      </c>
      <c r="D665" s="98">
        <v>500</v>
      </c>
      <c r="E665" s="98">
        <v>1190</v>
      </c>
      <c r="F665" s="97">
        <v>1175</v>
      </c>
      <c r="G665" s="97">
        <v>0</v>
      </c>
      <c r="H665" s="97">
        <v>0</v>
      </c>
      <c r="I665" s="99">
        <f t="shared" si="1275"/>
        <v>-7500</v>
      </c>
      <c r="J665" s="97">
        <v>0</v>
      </c>
      <c r="K665" s="97">
        <v>0</v>
      </c>
      <c r="L665" s="99">
        <f t="shared" si="1274"/>
        <v>-7500</v>
      </c>
    </row>
    <row r="666" spans="1:12" s="100" customFormat="1" ht="14.25">
      <c r="A666" s="95" t="s">
        <v>689</v>
      </c>
      <c r="B666" s="96" t="s">
        <v>664</v>
      </c>
      <c r="C666" s="97" t="s">
        <v>14</v>
      </c>
      <c r="D666" s="98">
        <v>2000</v>
      </c>
      <c r="E666" s="98">
        <v>131</v>
      </c>
      <c r="F666" s="97">
        <v>131</v>
      </c>
      <c r="G666" s="97">
        <v>0</v>
      </c>
      <c r="H666" s="97">
        <v>0</v>
      </c>
      <c r="I666" s="99">
        <f t="shared" si="1275"/>
        <v>0</v>
      </c>
      <c r="J666" s="97">
        <v>0</v>
      </c>
      <c r="K666" s="97">
        <v>0</v>
      </c>
      <c r="L666" s="99">
        <f t="shared" si="1274"/>
        <v>0</v>
      </c>
    </row>
    <row r="667" spans="1:12" s="100" customFormat="1" ht="14.25">
      <c r="A667" s="95" t="s">
        <v>690</v>
      </c>
      <c r="B667" s="96" t="s">
        <v>672</v>
      </c>
      <c r="C667" s="97" t="s">
        <v>14</v>
      </c>
      <c r="D667" s="98">
        <v>6000</v>
      </c>
      <c r="E667" s="98">
        <v>122</v>
      </c>
      <c r="F667" s="97">
        <v>123</v>
      </c>
      <c r="G667" s="97">
        <v>124</v>
      </c>
      <c r="H667" s="97">
        <v>125</v>
      </c>
      <c r="I667" s="99">
        <f t="shared" si="1275"/>
        <v>6000</v>
      </c>
      <c r="J667" s="97">
        <v>6000</v>
      </c>
      <c r="K667" s="97">
        <v>6000</v>
      </c>
      <c r="L667" s="99">
        <f t="shared" si="1274"/>
        <v>18000</v>
      </c>
    </row>
    <row r="668" spans="1:12" s="100" customFormat="1" ht="14.25">
      <c r="A668" s="95" t="s">
        <v>690</v>
      </c>
      <c r="B668" s="96" t="s">
        <v>161</v>
      </c>
      <c r="C668" s="97" t="s">
        <v>14</v>
      </c>
      <c r="D668" s="98">
        <v>2000</v>
      </c>
      <c r="E668" s="98">
        <v>224</v>
      </c>
      <c r="F668" s="97">
        <v>226</v>
      </c>
      <c r="G668" s="97">
        <v>228</v>
      </c>
      <c r="H668" s="97">
        <v>230</v>
      </c>
      <c r="I668" s="99">
        <f t="shared" si="1275"/>
        <v>4000</v>
      </c>
      <c r="J668" s="97">
        <v>4000</v>
      </c>
      <c r="K668" s="97">
        <v>4000</v>
      </c>
      <c r="L668" s="99">
        <f t="shared" si="1274"/>
        <v>12000</v>
      </c>
    </row>
    <row r="669" spans="1:12" s="100" customFormat="1" ht="14.25">
      <c r="A669" s="95" t="s">
        <v>690</v>
      </c>
      <c r="B669" s="96" t="s">
        <v>62</v>
      </c>
      <c r="C669" s="97" t="s">
        <v>14</v>
      </c>
      <c r="D669" s="98">
        <v>2000</v>
      </c>
      <c r="E669" s="98">
        <v>212</v>
      </c>
      <c r="F669" s="97">
        <v>214</v>
      </c>
      <c r="G669" s="97">
        <v>216</v>
      </c>
      <c r="H669" s="97">
        <v>218</v>
      </c>
      <c r="I669" s="99">
        <f t="shared" si="1275"/>
        <v>4000</v>
      </c>
      <c r="J669" s="97">
        <v>4000</v>
      </c>
      <c r="K669" s="97">
        <v>4000</v>
      </c>
      <c r="L669" s="99">
        <f t="shared" si="1274"/>
        <v>12000</v>
      </c>
    </row>
    <row r="670" spans="1:12" s="100" customFormat="1" ht="14.25">
      <c r="A670" s="95" t="s">
        <v>690</v>
      </c>
      <c r="B670" s="96" t="s">
        <v>104</v>
      </c>
      <c r="C670" s="97" t="s">
        <v>14</v>
      </c>
      <c r="D670" s="98">
        <v>4000</v>
      </c>
      <c r="E670" s="98">
        <v>102</v>
      </c>
      <c r="F670" s="97">
        <v>103</v>
      </c>
      <c r="G670" s="97">
        <v>104</v>
      </c>
      <c r="H670" s="97">
        <v>0</v>
      </c>
      <c r="I670" s="99">
        <f t="shared" si="1275"/>
        <v>4000</v>
      </c>
      <c r="J670" s="97">
        <v>4000</v>
      </c>
      <c r="K670" s="97">
        <v>0</v>
      </c>
      <c r="L670" s="99">
        <f t="shared" si="1274"/>
        <v>8000</v>
      </c>
    </row>
    <row r="671" spans="1:12" s="100" customFormat="1" ht="14.25">
      <c r="A671" s="95" t="s">
        <v>683</v>
      </c>
      <c r="B671" s="96" t="s">
        <v>664</v>
      </c>
      <c r="C671" s="97" t="s">
        <v>14</v>
      </c>
      <c r="D671" s="98">
        <v>2000</v>
      </c>
      <c r="E671" s="98">
        <v>132</v>
      </c>
      <c r="F671" s="97">
        <v>133</v>
      </c>
      <c r="G671" s="97">
        <v>134</v>
      </c>
      <c r="H671" s="97">
        <v>135</v>
      </c>
      <c r="I671" s="99">
        <f t="shared" si="1275"/>
        <v>2000</v>
      </c>
      <c r="J671" s="97">
        <v>2000</v>
      </c>
      <c r="K671" s="97">
        <v>2000</v>
      </c>
      <c r="L671" s="99">
        <f t="shared" si="1274"/>
        <v>6000</v>
      </c>
    </row>
    <row r="672" spans="1:12" s="100" customFormat="1" ht="14.25">
      <c r="A672" s="95" t="s">
        <v>683</v>
      </c>
      <c r="B672" s="96" t="s">
        <v>673</v>
      </c>
      <c r="C672" s="97" t="s">
        <v>14</v>
      </c>
      <c r="D672" s="98">
        <v>1000</v>
      </c>
      <c r="E672" s="98">
        <v>475</v>
      </c>
      <c r="F672" s="97">
        <v>478</v>
      </c>
      <c r="G672" s="97">
        <v>482</v>
      </c>
      <c r="H672" s="97">
        <v>486</v>
      </c>
      <c r="I672" s="99">
        <f t="shared" si="1275"/>
        <v>3000</v>
      </c>
      <c r="J672" s="97">
        <v>4000</v>
      </c>
      <c r="K672" s="97">
        <v>4000</v>
      </c>
      <c r="L672" s="99">
        <f t="shared" si="1274"/>
        <v>11000</v>
      </c>
    </row>
    <row r="673" spans="1:12" s="100" customFormat="1" ht="14.25">
      <c r="A673" s="95" t="s">
        <v>683</v>
      </c>
      <c r="B673" s="96" t="s">
        <v>83</v>
      </c>
      <c r="C673" s="97" t="s">
        <v>14</v>
      </c>
      <c r="D673" s="98">
        <v>2000</v>
      </c>
      <c r="E673" s="98">
        <v>213</v>
      </c>
      <c r="F673" s="97">
        <v>215</v>
      </c>
      <c r="G673" s="97">
        <v>0</v>
      </c>
      <c r="H673" s="97">
        <v>0</v>
      </c>
      <c r="I673" s="99">
        <f t="shared" si="1275"/>
        <v>4000</v>
      </c>
      <c r="J673" s="97">
        <v>0</v>
      </c>
      <c r="K673" s="97">
        <v>0</v>
      </c>
      <c r="L673" s="99">
        <f t="shared" si="1274"/>
        <v>4000</v>
      </c>
    </row>
    <row r="674" spans="1:12" s="100" customFormat="1" ht="14.25">
      <c r="A674" s="110">
        <v>43511</v>
      </c>
      <c r="B674" s="111" t="s">
        <v>622</v>
      </c>
      <c r="C674" s="111" t="s">
        <v>14</v>
      </c>
      <c r="D674" s="112">
        <v>2000</v>
      </c>
      <c r="E674" s="111">
        <v>321.3</v>
      </c>
      <c r="F674" s="111">
        <v>323.5</v>
      </c>
      <c r="G674" s="111">
        <v>326.39999999999998</v>
      </c>
      <c r="H674" s="111">
        <v>329.35</v>
      </c>
      <c r="I674" s="99">
        <f t="shared" si="1275"/>
        <v>4399.9999999999773</v>
      </c>
      <c r="J674" s="97">
        <f t="shared" ref="J674:J709" si="1276">SUM(G674-F674)*D674</f>
        <v>5799.9999999999545</v>
      </c>
      <c r="K674" s="97">
        <f>SUM(H674-G674)*D674</f>
        <v>5900.0000000000909</v>
      </c>
      <c r="L674" s="99">
        <f t="shared" si="1274"/>
        <v>16100.000000000022</v>
      </c>
    </row>
    <row r="675" spans="1:12" s="100" customFormat="1" ht="14.25">
      <c r="A675" s="110">
        <v>43511</v>
      </c>
      <c r="B675" s="111" t="s">
        <v>622</v>
      </c>
      <c r="C675" s="111" t="s">
        <v>14</v>
      </c>
      <c r="D675" s="112">
        <v>2000</v>
      </c>
      <c r="E675" s="111">
        <v>148.5</v>
      </c>
      <c r="F675" s="111">
        <v>149.5</v>
      </c>
      <c r="G675" s="97">
        <v>0</v>
      </c>
      <c r="H675" s="97">
        <v>0</v>
      </c>
      <c r="I675" s="99">
        <f t="shared" si="1275"/>
        <v>2000</v>
      </c>
      <c r="J675" s="97">
        <v>0</v>
      </c>
      <c r="K675" s="97">
        <v>0</v>
      </c>
      <c r="L675" s="99">
        <f t="shared" si="1274"/>
        <v>2000</v>
      </c>
    </row>
    <row r="676" spans="1:12" s="100" customFormat="1" ht="14.25">
      <c r="A676" s="110">
        <v>43511</v>
      </c>
      <c r="B676" s="111" t="s">
        <v>653</v>
      </c>
      <c r="C676" s="111" t="s">
        <v>14</v>
      </c>
      <c r="D676" s="112">
        <v>4000</v>
      </c>
      <c r="E676" s="111">
        <v>81</v>
      </c>
      <c r="F676" s="111">
        <v>80.25</v>
      </c>
      <c r="G676" s="97">
        <v>0</v>
      </c>
      <c r="H676" s="97">
        <v>0</v>
      </c>
      <c r="I676" s="99">
        <f>SUM(E676-F676)*D676</f>
        <v>3000</v>
      </c>
      <c r="J676" s="97">
        <v>0</v>
      </c>
      <c r="K676" s="97">
        <v>0</v>
      </c>
      <c r="L676" s="99">
        <f t="shared" si="1274"/>
        <v>3000</v>
      </c>
    </row>
    <row r="677" spans="1:12" s="100" customFormat="1" ht="14.25">
      <c r="A677" s="110">
        <v>43511</v>
      </c>
      <c r="B677" s="111" t="s">
        <v>386</v>
      </c>
      <c r="C677" s="111" t="s">
        <v>18</v>
      </c>
      <c r="D677" s="112">
        <v>4000</v>
      </c>
      <c r="E677" s="111">
        <v>82.75</v>
      </c>
      <c r="F677" s="111">
        <v>82.15</v>
      </c>
      <c r="G677" s="111">
        <v>81.400000000000006</v>
      </c>
      <c r="H677" s="97">
        <v>0</v>
      </c>
      <c r="I677" s="99">
        <f>SUM(E677-F677)*D677</f>
        <v>2399.9999999999773</v>
      </c>
      <c r="J677" s="97">
        <v>0</v>
      </c>
      <c r="K677" s="97">
        <v>0</v>
      </c>
      <c r="L677" s="99">
        <f t="shared" si="1274"/>
        <v>2399.9999999999773</v>
      </c>
    </row>
    <row r="678" spans="1:12" s="100" customFormat="1" ht="14.25">
      <c r="A678" s="110">
        <v>43511</v>
      </c>
      <c r="B678" s="111" t="s">
        <v>622</v>
      </c>
      <c r="C678" s="111" t="s">
        <v>18</v>
      </c>
      <c r="D678" s="112">
        <v>2000</v>
      </c>
      <c r="E678" s="111">
        <v>146</v>
      </c>
      <c r="F678" s="111">
        <v>147.30000000000001</v>
      </c>
      <c r="G678" s="97">
        <v>0</v>
      </c>
      <c r="H678" s="97">
        <v>0</v>
      </c>
      <c r="I678" s="99">
        <f t="shared" si="1275"/>
        <v>2600.0000000000227</v>
      </c>
      <c r="J678" s="97">
        <v>0</v>
      </c>
      <c r="K678" s="97">
        <v>0</v>
      </c>
      <c r="L678" s="99">
        <f t="shared" si="1274"/>
        <v>2600.0000000000227</v>
      </c>
    </row>
    <row r="679" spans="1:12" s="100" customFormat="1" ht="14.25">
      <c r="A679" s="110">
        <v>43511</v>
      </c>
      <c r="B679" s="111" t="s">
        <v>544</v>
      </c>
      <c r="C679" s="111" t="s">
        <v>18</v>
      </c>
      <c r="D679" s="112">
        <v>2000</v>
      </c>
      <c r="E679" s="111">
        <v>273</v>
      </c>
      <c r="F679" s="111">
        <v>271.10000000000002</v>
      </c>
      <c r="G679" s="111">
        <v>268.64999999999998</v>
      </c>
      <c r="H679" s="111">
        <v>266.2</v>
      </c>
      <c r="I679" s="99">
        <f>SUM(E679-F679)*D679</f>
        <v>3799.9999999999545</v>
      </c>
      <c r="J679" s="97">
        <f>SUM(F679-G679)*D679</f>
        <v>4900.0000000000909</v>
      </c>
      <c r="K679" s="97">
        <f>SUM(G679-H679)*D679</f>
        <v>4899.9999999999773</v>
      </c>
      <c r="L679" s="99">
        <f t="shared" si="1274"/>
        <v>13600.000000000022</v>
      </c>
    </row>
    <row r="680" spans="1:12" s="100" customFormat="1" ht="14.25">
      <c r="A680" s="110">
        <v>43510</v>
      </c>
      <c r="B680" s="111" t="s">
        <v>663</v>
      </c>
      <c r="C680" s="111" t="s">
        <v>14</v>
      </c>
      <c r="D680" s="112">
        <v>2000</v>
      </c>
      <c r="E680" s="111">
        <v>190</v>
      </c>
      <c r="F680" s="111">
        <v>191.5</v>
      </c>
      <c r="G680" s="111">
        <v>194</v>
      </c>
      <c r="H680" s="97">
        <v>0</v>
      </c>
      <c r="I680" s="99">
        <f t="shared" si="1275"/>
        <v>3000</v>
      </c>
      <c r="J680" s="97">
        <f t="shared" si="1276"/>
        <v>5000</v>
      </c>
      <c r="K680" s="97">
        <v>0</v>
      </c>
      <c r="L680" s="99">
        <f t="shared" si="1274"/>
        <v>8000</v>
      </c>
    </row>
    <row r="681" spans="1:12" s="100" customFormat="1" ht="14.25">
      <c r="A681" s="110">
        <v>43510</v>
      </c>
      <c r="B681" s="111" t="s">
        <v>498</v>
      </c>
      <c r="C681" s="111" t="s">
        <v>14</v>
      </c>
      <c r="E681" s="111">
        <v>765</v>
      </c>
      <c r="F681" s="111">
        <v>769.35</v>
      </c>
      <c r="G681" s="111">
        <v>775</v>
      </c>
      <c r="H681" s="97">
        <v>0</v>
      </c>
      <c r="I681" s="99">
        <f t="shared" si="1275"/>
        <v>0</v>
      </c>
      <c r="J681" s="97">
        <f t="shared" si="1276"/>
        <v>0</v>
      </c>
      <c r="K681" s="97">
        <v>0</v>
      </c>
      <c r="L681" s="99">
        <f t="shared" si="1274"/>
        <v>0</v>
      </c>
    </row>
    <row r="682" spans="1:12" s="100" customFormat="1" ht="14.25">
      <c r="A682" s="110">
        <v>43510</v>
      </c>
      <c r="B682" s="111" t="s">
        <v>587</v>
      </c>
      <c r="C682" s="111" t="s">
        <v>18</v>
      </c>
      <c r="D682" s="112">
        <v>2000</v>
      </c>
      <c r="E682" s="111">
        <v>237.65</v>
      </c>
      <c r="F682" s="111">
        <v>236</v>
      </c>
      <c r="G682" s="111">
        <v>233.85</v>
      </c>
      <c r="H682" s="97">
        <v>0</v>
      </c>
      <c r="I682" s="99">
        <f>SUM(E682-F682)*D682</f>
        <v>3300.0000000000114</v>
      </c>
      <c r="J682" s="97">
        <f>SUM(F682-G682)*D682</f>
        <v>4300.0000000000109</v>
      </c>
      <c r="K682" s="97">
        <v>0</v>
      </c>
      <c r="L682" s="99">
        <f t="shared" si="1274"/>
        <v>7600.0000000000218</v>
      </c>
    </row>
    <row r="683" spans="1:12" s="100" customFormat="1" ht="14.25">
      <c r="A683" s="110">
        <v>43509</v>
      </c>
      <c r="B683" s="111" t="s">
        <v>425</v>
      </c>
      <c r="C683" s="111" t="s">
        <v>18</v>
      </c>
      <c r="D683" s="112">
        <v>4000</v>
      </c>
      <c r="E683" s="111">
        <v>79.599999999999994</v>
      </c>
      <c r="F683" s="111">
        <v>79</v>
      </c>
      <c r="G683" s="111">
        <v>78.3</v>
      </c>
      <c r="H683" s="97">
        <v>0</v>
      </c>
      <c r="I683" s="99">
        <f>SUM(E683-F683)*D683</f>
        <v>2399.9999999999773</v>
      </c>
      <c r="J683" s="97">
        <f>SUM(F683-G683)*D683</f>
        <v>2800.0000000000114</v>
      </c>
      <c r="K683" s="97">
        <v>0</v>
      </c>
      <c r="L683" s="99">
        <f t="shared" si="1274"/>
        <v>5199.9999999999891</v>
      </c>
    </row>
    <row r="684" spans="1:12" s="100" customFormat="1" ht="14.25">
      <c r="A684" s="110">
        <v>43509</v>
      </c>
      <c r="B684" s="111" t="s">
        <v>439</v>
      </c>
      <c r="C684" s="111" t="s">
        <v>14</v>
      </c>
      <c r="D684" s="112">
        <v>2000</v>
      </c>
      <c r="E684" s="111">
        <v>124</v>
      </c>
      <c r="F684" s="111">
        <v>125</v>
      </c>
      <c r="G684" s="97">
        <v>0</v>
      </c>
      <c r="H684" s="97">
        <v>0</v>
      </c>
      <c r="I684" s="99">
        <f t="shared" si="1275"/>
        <v>2000</v>
      </c>
      <c r="J684" s="97">
        <v>0</v>
      </c>
      <c r="K684" s="97">
        <v>0</v>
      </c>
      <c r="L684" s="99">
        <f t="shared" si="1274"/>
        <v>2000</v>
      </c>
    </row>
    <row r="685" spans="1:12" s="100" customFormat="1" ht="14.25">
      <c r="A685" s="110">
        <v>43509</v>
      </c>
      <c r="B685" s="111" t="s">
        <v>421</v>
      </c>
      <c r="C685" s="111" t="s">
        <v>14</v>
      </c>
      <c r="D685" s="112">
        <v>2000</v>
      </c>
      <c r="E685" s="111">
        <v>115</v>
      </c>
      <c r="F685" s="111">
        <v>116</v>
      </c>
      <c r="G685" s="97">
        <v>0</v>
      </c>
      <c r="H685" s="111"/>
      <c r="I685" s="99">
        <f t="shared" si="1275"/>
        <v>2000</v>
      </c>
      <c r="J685" s="97">
        <v>0</v>
      </c>
      <c r="K685" s="97">
        <v>0</v>
      </c>
      <c r="L685" s="99">
        <f t="shared" si="1274"/>
        <v>2000</v>
      </c>
    </row>
    <row r="686" spans="1:12" s="100" customFormat="1" ht="14.25">
      <c r="A686" s="110">
        <v>43509</v>
      </c>
      <c r="B686" s="111" t="s">
        <v>535</v>
      </c>
      <c r="C686" s="111" t="s">
        <v>18</v>
      </c>
      <c r="D686" s="112">
        <v>2000</v>
      </c>
      <c r="E686" s="111">
        <v>132.69999999999999</v>
      </c>
      <c r="F686" s="111">
        <v>131.75</v>
      </c>
      <c r="G686" s="111">
        <v>130.65</v>
      </c>
      <c r="H686" s="111">
        <v>129.4</v>
      </c>
      <c r="I686" s="99">
        <f>SUM(E686-F686)*D686</f>
        <v>1899.9999999999773</v>
      </c>
      <c r="J686" s="97">
        <f>SUM(F686-G686)*D686</f>
        <v>2199.9999999999886</v>
      </c>
      <c r="K686" s="97">
        <f>SUM(G686-H686)*D686</f>
        <v>2500</v>
      </c>
      <c r="L686" s="99">
        <f t="shared" si="1274"/>
        <v>6599.9999999999654</v>
      </c>
    </row>
    <row r="687" spans="1:12" s="100" customFormat="1" ht="14.25">
      <c r="A687" s="110">
        <v>43508</v>
      </c>
      <c r="B687" s="111" t="s">
        <v>388</v>
      </c>
      <c r="C687" s="111" t="s">
        <v>14</v>
      </c>
      <c r="D687" s="112">
        <v>2000</v>
      </c>
      <c r="E687" s="111">
        <v>176</v>
      </c>
      <c r="F687" s="111">
        <v>174</v>
      </c>
      <c r="G687" s="97">
        <v>0</v>
      </c>
      <c r="H687" s="97">
        <v>0</v>
      </c>
      <c r="I687" s="99">
        <f t="shared" si="1275"/>
        <v>-4000</v>
      </c>
      <c r="J687" s="97">
        <v>0</v>
      </c>
      <c r="K687" s="97">
        <v>0</v>
      </c>
      <c r="L687" s="99">
        <f t="shared" si="1274"/>
        <v>-4000</v>
      </c>
    </row>
    <row r="688" spans="1:12" s="100" customFormat="1" ht="14.25">
      <c r="A688" s="110">
        <v>43508</v>
      </c>
      <c r="B688" s="111" t="s">
        <v>586</v>
      </c>
      <c r="C688" s="111" t="s">
        <v>14</v>
      </c>
      <c r="D688" s="112">
        <v>4000</v>
      </c>
      <c r="E688" s="111">
        <v>80</v>
      </c>
      <c r="F688" s="111">
        <v>80.599999999999994</v>
      </c>
      <c r="G688" s="111">
        <v>81.5</v>
      </c>
      <c r="H688" s="111">
        <v>82.25</v>
      </c>
      <c r="I688" s="99">
        <f t="shared" si="1275"/>
        <v>2399.9999999999773</v>
      </c>
      <c r="J688" s="97">
        <f t="shared" si="1276"/>
        <v>3600.0000000000227</v>
      </c>
      <c r="K688" s="97">
        <f>SUM(H688-G688)*D688</f>
        <v>3000</v>
      </c>
      <c r="L688" s="99">
        <f t="shared" si="1274"/>
        <v>9000</v>
      </c>
    </row>
    <row r="689" spans="1:12" s="100" customFormat="1" ht="14.25">
      <c r="A689" s="110">
        <v>43508</v>
      </c>
      <c r="B689" s="111" t="s">
        <v>472</v>
      </c>
      <c r="C689" s="111" t="s">
        <v>18</v>
      </c>
      <c r="D689" s="112">
        <v>500</v>
      </c>
      <c r="E689" s="111">
        <v>1019</v>
      </c>
      <c r="F689" s="111">
        <v>1011.85</v>
      </c>
      <c r="G689" s="97">
        <v>0</v>
      </c>
      <c r="H689" s="97">
        <v>0</v>
      </c>
      <c r="I689" s="99">
        <f>SUM(E689-F689)*D689</f>
        <v>3574.9999999999886</v>
      </c>
      <c r="J689" s="97">
        <v>0</v>
      </c>
      <c r="K689" s="97">
        <v>0</v>
      </c>
      <c r="L689" s="99">
        <f t="shared" si="1274"/>
        <v>3574.9999999999886</v>
      </c>
    </row>
    <row r="690" spans="1:12" s="100" customFormat="1" ht="14.25">
      <c r="A690" s="110">
        <v>43508</v>
      </c>
      <c r="B690" s="111" t="s">
        <v>533</v>
      </c>
      <c r="C690" s="111" t="s">
        <v>18</v>
      </c>
      <c r="D690" s="112">
        <v>500</v>
      </c>
      <c r="E690" s="111">
        <v>1471.7</v>
      </c>
      <c r="F690" s="111">
        <v>1461.4</v>
      </c>
      <c r="G690" s="111">
        <v>1448.2</v>
      </c>
      <c r="H690" s="111"/>
      <c r="I690" s="99">
        <f>SUM(E690-F690)*D690</f>
        <v>5149.9999999999773</v>
      </c>
      <c r="J690" s="97">
        <f>SUM(F690-G690)*D690</f>
        <v>6600.0000000000227</v>
      </c>
      <c r="K690" s="97">
        <v>0</v>
      </c>
      <c r="L690" s="99">
        <f t="shared" si="1274"/>
        <v>11750</v>
      </c>
    </row>
    <row r="691" spans="1:12" s="100" customFormat="1" ht="14.25">
      <c r="A691" s="110">
        <v>43508</v>
      </c>
      <c r="B691" s="111" t="s">
        <v>494</v>
      </c>
      <c r="C691" s="111" t="s">
        <v>18</v>
      </c>
      <c r="D691" s="112">
        <v>500</v>
      </c>
      <c r="E691" s="111">
        <v>635.4</v>
      </c>
      <c r="F691" s="111">
        <v>630.95000000000005</v>
      </c>
      <c r="G691" s="111">
        <v>625.25</v>
      </c>
      <c r="H691" s="111">
        <v>619.6</v>
      </c>
      <c r="I691" s="99">
        <f>SUM(E691-F691)*D691</f>
        <v>2224.9999999999659</v>
      </c>
      <c r="J691" s="97">
        <f>SUM(F691-G691)*D691</f>
        <v>2850.0000000000227</v>
      </c>
      <c r="K691" s="97">
        <f>SUM(G691-H691)*D691</f>
        <v>2824.9999999999886</v>
      </c>
      <c r="L691" s="99">
        <f t="shared" si="1274"/>
        <v>7899.9999999999782</v>
      </c>
    </row>
    <row r="692" spans="1:12" s="100" customFormat="1" ht="14.25">
      <c r="A692" s="110">
        <v>43507</v>
      </c>
      <c r="B692" s="111" t="s">
        <v>557</v>
      </c>
      <c r="C692" s="111" t="s">
        <v>18</v>
      </c>
      <c r="D692" s="112">
        <v>2000</v>
      </c>
      <c r="E692" s="111">
        <v>118.1</v>
      </c>
      <c r="F692" s="111">
        <v>117.25</v>
      </c>
      <c r="G692" s="111">
        <v>116.2</v>
      </c>
      <c r="H692" s="111">
        <v>115.15</v>
      </c>
      <c r="I692" s="99">
        <f>SUM(E692-F692)*D692</f>
        <v>1699.9999999999886</v>
      </c>
      <c r="J692" s="97">
        <f>SUM(F692-G692)*D692</f>
        <v>2099.9999999999945</v>
      </c>
      <c r="K692" s="97">
        <f>SUM(G692-H692)*D692</f>
        <v>2099.9999999999945</v>
      </c>
      <c r="L692" s="99">
        <f t="shared" si="1274"/>
        <v>5899.9999999999782</v>
      </c>
    </row>
    <row r="693" spans="1:12" s="100" customFormat="1" ht="14.25">
      <c r="A693" s="110">
        <v>43507</v>
      </c>
      <c r="B693" s="111" t="s">
        <v>478</v>
      </c>
      <c r="C693" s="111" t="s">
        <v>18</v>
      </c>
      <c r="D693" s="113">
        <v>100</v>
      </c>
      <c r="E693" s="111">
        <v>2129.75</v>
      </c>
      <c r="F693" s="111">
        <v>2140.9</v>
      </c>
      <c r="G693" s="97">
        <v>0</v>
      </c>
      <c r="H693" s="97">
        <v>0</v>
      </c>
      <c r="I693" s="99">
        <f t="shared" si="1275"/>
        <v>1115.0000000000091</v>
      </c>
      <c r="J693" s="97">
        <v>0</v>
      </c>
      <c r="K693" s="97">
        <v>0</v>
      </c>
      <c r="L693" s="99">
        <f t="shared" si="1274"/>
        <v>1115.0000000000091</v>
      </c>
    </row>
    <row r="694" spans="1:12" s="100" customFormat="1" ht="14.25">
      <c r="A694" s="110">
        <v>43507</v>
      </c>
      <c r="B694" s="111" t="s">
        <v>394</v>
      </c>
      <c r="C694" s="111" t="s">
        <v>14</v>
      </c>
      <c r="D694" s="112">
        <v>2000</v>
      </c>
      <c r="E694" s="111">
        <v>129.5</v>
      </c>
      <c r="F694" s="111">
        <v>130.5</v>
      </c>
      <c r="G694" s="97">
        <v>0</v>
      </c>
      <c r="H694" s="97">
        <v>0</v>
      </c>
      <c r="I694" s="99">
        <f t="shared" si="1275"/>
        <v>2000</v>
      </c>
      <c r="J694" s="97">
        <v>0</v>
      </c>
      <c r="K694" s="97">
        <v>0</v>
      </c>
      <c r="L694" s="99">
        <f t="shared" si="1274"/>
        <v>2000</v>
      </c>
    </row>
    <row r="695" spans="1:12" s="100" customFormat="1" ht="14.25">
      <c r="A695" s="110">
        <v>43507</v>
      </c>
      <c r="B695" s="111" t="s">
        <v>445</v>
      </c>
      <c r="C695" s="111" t="s">
        <v>18</v>
      </c>
      <c r="D695" s="112">
        <v>2000</v>
      </c>
      <c r="E695" s="111">
        <v>121.5</v>
      </c>
      <c r="F695" s="111">
        <v>123.5</v>
      </c>
      <c r="G695" s="97">
        <v>0</v>
      </c>
      <c r="H695" s="97">
        <v>0</v>
      </c>
      <c r="I695" s="99">
        <f t="shared" si="1275"/>
        <v>4000</v>
      </c>
      <c r="J695" s="97">
        <v>0</v>
      </c>
      <c r="K695" s="97">
        <v>0</v>
      </c>
      <c r="L695" s="99">
        <f t="shared" si="1274"/>
        <v>4000</v>
      </c>
    </row>
    <row r="696" spans="1:12" s="100" customFormat="1" ht="14.25">
      <c r="A696" s="110">
        <v>43507</v>
      </c>
      <c r="B696" s="111" t="s">
        <v>419</v>
      </c>
      <c r="C696" s="111" t="s">
        <v>14</v>
      </c>
      <c r="D696" s="112">
        <v>500</v>
      </c>
      <c r="E696" s="111">
        <v>1055</v>
      </c>
      <c r="F696" s="111">
        <v>1065</v>
      </c>
      <c r="G696" s="97">
        <v>0</v>
      </c>
      <c r="H696" s="97">
        <v>0</v>
      </c>
      <c r="I696" s="99">
        <f t="shared" si="1275"/>
        <v>5000</v>
      </c>
      <c r="J696" s="97">
        <v>0</v>
      </c>
      <c r="K696" s="97">
        <v>0</v>
      </c>
      <c r="L696" s="99">
        <f t="shared" si="1274"/>
        <v>5000</v>
      </c>
    </row>
    <row r="697" spans="1:12" s="100" customFormat="1" ht="14.25">
      <c r="A697" s="110">
        <v>43504</v>
      </c>
      <c r="B697" s="111" t="s">
        <v>658</v>
      </c>
      <c r="C697" s="111" t="s">
        <v>14</v>
      </c>
      <c r="D697" s="112">
        <v>500</v>
      </c>
      <c r="E697" s="111">
        <v>747</v>
      </c>
      <c r="F697" s="111">
        <v>740</v>
      </c>
      <c r="G697" s="97">
        <v>0</v>
      </c>
      <c r="H697" s="97">
        <v>0</v>
      </c>
      <c r="I697" s="99">
        <f t="shared" si="1275"/>
        <v>-3500</v>
      </c>
      <c r="J697" s="97">
        <v>0</v>
      </c>
      <c r="K697" s="97">
        <v>0</v>
      </c>
      <c r="L697" s="99">
        <f t="shared" si="1274"/>
        <v>-3500</v>
      </c>
    </row>
    <row r="698" spans="1:12" s="100" customFormat="1" ht="14.25">
      <c r="A698" s="110">
        <v>43503</v>
      </c>
      <c r="B698" s="111" t="s">
        <v>445</v>
      </c>
      <c r="C698" s="111" t="s">
        <v>14</v>
      </c>
      <c r="D698" s="112">
        <v>2000</v>
      </c>
      <c r="E698" s="111">
        <v>132</v>
      </c>
      <c r="F698" s="111">
        <v>130.5</v>
      </c>
      <c r="G698" s="97">
        <v>0</v>
      </c>
      <c r="H698" s="97">
        <v>0</v>
      </c>
      <c r="I698" s="99">
        <f t="shared" si="1275"/>
        <v>-3000</v>
      </c>
      <c r="J698" s="97">
        <v>0</v>
      </c>
      <c r="K698" s="97">
        <v>0</v>
      </c>
      <c r="L698" s="99">
        <f t="shared" si="1274"/>
        <v>-3000</v>
      </c>
    </row>
    <row r="699" spans="1:12" s="100" customFormat="1" ht="14.25">
      <c r="A699" s="110">
        <v>43503</v>
      </c>
      <c r="B699" s="111" t="s">
        <v>277</v>
      </c>
      <c r="C699" s="111" t="s">
        <v>14</v>
      </c>
      <c r="D699" s="112">
        <v>500</v>
      </c>
      <c r="E699" s="111">
        <v>1130</v>
      </c>
      <c r="F699" s="111">
        <v>1140</v>
      </c>
      <c r="G699" s="111">
        <v>1145</v>
      </c>
      <c r="H699" s="97">
        <v>0</v>
      </c>
      <c r="I699" s="99">
        <f t="shared" si="1275"/>
        <v>5000</v>
      </c>
      <c r="J699" s="97">
        <f t="shared" si="1276"/>
        <v>2500</v>
      </c>
      <c r="K699" s="97">
        <v>0</v>
      </c>
      <c r="L699" s="99">
        <f t="shared" si="1274"/>
        <v>7500</v>
      </c>
    </row>
    <row r="700" spans="1:12" s="100" customFormat="1" ht="14.25">
      <c r="A700" s="110">
        <v>43503</v>
      </c>
      <c r="B700" s="111" t="s">
        <v>640</v>
      </c>
      <c r="C700" s="111" t="s">
        <v>14</v>
      </c>
      <c r="D700" s="112">
        <v>4000</v>
      </c>
      <c r="E700" s="111">
        <v>76.5</v>
      </c>
      <c r="F700" s="111">
        <v>75.5</v>
      </c>
      <c r="G700" s="97">
        <v>0</v>
      </c>
      <c r="H700" s="97">
        <v>0</v>
      </c>
      <c r="I700" s="99">
        <f t="shared" si="1275"/>
        <v>-4000</v>
      </c>
      <c r="J700" s="97">
        <v>0</v>
      </c>
      <c r="K700" s="97">
        <v>0</v>
      </c>
      <c r="L700" s="99">
        <f t="shared" si="1274"/>
        <v>-4000</v>
      </c>
    </row>
    <row r="701" spans="1:12" s="100" customFormat="1" ht="14.25">
      <c r="A701" s="110">
        <v>43503</v>
      </c>
      <c r="B701" s="111" t="s">
        <v>662</v>
      </c>
      <c r="C701" s="111" t="s">
        <v>14</v>
      </c>
      <c r="D701" s="112">
        <v>2000</v>
      </c>
      <c r="E701" s="111">
        <v>150.19999999999999</v>
      </c>
      <c r="F701" s="111">
        <v>151.5</v>
      </c>
      <c r="G701" s="111">
        <v>153</v>
      </c>
      <c r="H701" s="111">
        <v>155</v>
      </c>
      <c r="I701" s="99">
        <f t="shared" si="1275"/>
        <v>2600.0000000000227</v>
      </c>
      <c r="J701" s="97">
        <f t="shared" si="1276"/>
        <v>3000</v>
      </c>
      <c r="K701" s="97">
        <f>SUM(H701-G701)*D701</f>
        <v>4000</v>
      </c>
      <c r="L701" s="99">
        <f t="shared" si="1274"/>
        <v>9600.0000000000218</v>
      </c>
    </row>
    <row r="702" spans="1:12" s="100" customFormat="1" ht="14.25">
      <c r="A702" s="110">
        <v>43502</v>
      </c>
      <c r="B702" s="111" t="s">
        <v>661</v>
      </c>
      <c r="C702" s="111" t="s">
        <v>14</v>
      </c>
      <c r="D702" s="112">
        <v>1000</v>
      </c>
      <c r="E702" s="111">
        <v>430</v>
      </c>
      <c r="F702" s="111">
        <v>424</v>
      </c>
      <c r="G702" s="97">
        <v>0</v>
      </c>
      <c r="H702" s="97">
        <v>0</v>
      </c>
      <c r="I702" s="99">
        <f t="shared" si="1275"/>
        <v>-6000</v>
      </c>
      <c r="J702" s="97">
        <v>0</v>
      </c>
      <c r="K702" s="97">
        <v>0</v>
      </c>
      <c r="L702" s="99">
        <f t="shared" ref="L702:L709" si="1277">SUM(I702:K702)</f>
        <v>-6000</v>
      </c>
    </row>
    <row r="703" spans="1:12" s="100" customFormat="1" ht="14.25">
      <c r="A703" s="110">
        <v>43502</v>
      </c>
      <c r="B703" s="111" t="s">
        <v>394</v>
      </c>
      <c r="C703" s="111" t="s">
        <v>14</v>
      </c>
      <c r="D703" s="112">
        <v>2000</v>
      </c>
      <c r="E703" s="111">
        <v>132</v>
      </c>
      <c r="F703" s="111">
        <v>132.4</v>
      </c>
      <c r="G703" s="97">
        <v>0</v>
      </c>
      <c r="H703" s="97">
        <v>0</v>
      </c>
      <c r="I703" s="99">
        <f t="shared" si="1275"/>
        <v>800.00000000001137</v>
      </c>
      <c r="J703" s="97">
        <v>0</v>
      </c>
      <c r="K703" s="97">
        <v>0</v>
      </c>
      <c r="L703" s="99">
        <f t="shared" si="1277"/>
        <v>800.00000000001137</v>
      </c>
    </row>
    <row r="704" spans="1:12" s="100" customFormat="1" ht="14.25">
      <c r="A704" s="110">
        <v>43501</v>
      </c>
      <c r="B704" s="111" t="s">
        <v>247</v>
      </c>
      <c r="C704" s="111" t="s">
        <v>14</v>
      </c>
      <c r="D704" s="112">
        <v>2000</v>
      </c>
      <c r="E704" s="111">
        <v>1340</v>
      </c>
      <c r="F704" s="111">
        <v>1325</v>
      </c>
      <c r="G704" s="97">
        <v>0</v>
      </c>
      <c r="H704" s="97">
        <v>0</v>
      </c>
      <c r="I704" s="99">
        <f t="shared" si="1275"/>
        <v>-30000</v>
      </c>
      <c r="J704" s="97">
        <v>0</v>
      </c>
      <c r="K704" s="97">
        <v>0</v>
      </c>
      <c r="L704" s="99">
        <f t="shared" si="1277"/>
        <v>-30000</v>
      </c>
    </row>
    <row r="705" spans="1:13" s="100" customFormat="1" ht="14.25">
      <c r="A705" s="110">
        <v>43501</v>
      </c>
      <c r="B705" s="111" t="s">
        <v>660</v>
      </c>
      <c r="C705" s="111" t="s">
        <v>14</v>
      </c>
      <c r="D705" s="112">
        <v>2000</v>
      </c>
      <c r="E705" s="111">
        <v>214.5</v>
      </c>
      <c r="F705" s="111">
        <v>216</v>
      </c>
      <c r="G705" s="97">
        <v>0</v>
      </c>
      <c r="H705" s="97">
        <v>0</v>
      </c>
      <c r="I705" s="99">
        <f t="shared" si="1275"/>
        <v>3000</v>
      </c>
      <c r="J705" s="97">
        <v>0</v>
      </c>
      <c r="K705" s="97">
        <v>0</v>
      </c>
      <c r="L705" s="99">
        <f t="shared" si="1277"/>
        <v>3000</v>
      </c>
    </row>
    <row r="706" spans="1:13" s="100" customFormat="1" ht="14.25">
      <c r="A706" s="110">
        <v>43501</v>
      </c>
      <c r="B706" s="111" t="s">
        <v>659</v>
      </c>
      <c r="C706" s="111" t="s">
        <v>14</v>
      </c>
      <c r="D706" s="112">
        <v>2000</v>
      </c>
      <c r="E706" s="111">
        <v>126.5</v>
      </c>
      <c r="F706" s="111">
        <v>127.5</v>
      </c>
      <c r="G706" s="97">
        <v>0</v>
      </c>
      <c r="H706" s="97">
        <v>0</v>
      </c>
      <c r="I706" s="99">
        <f t="shared" si="1275"/>
        <v>2000</v>
      </c>
      <c r="J706" s="97">
        <v>0</v>
      </c>
      <c r="K706" s="97">
        <v>0</v>
      </c>
      <c r="L706" s="99">
        <f t="shared" si="1277"/>
        <v>2000</v>
      </c>
    </row>
    <row r="707" spans="1:13" s="100" customFormat="1" ht="14.25">
      <c r="A707" s="110">
        <v>43500</v>
      </c>
      <c r="B707" s="111" t="s">
        <v>658</v>
      </c>
      <c r="C707" s="111" t="s">
        <v>14</v>
      </c>
      <c r="D707" s="112">
        <v>500</v>
      </c>
      <c r="E707" s="111">
        <v>730</v>
      </c>
      <c r="F707" s="111">
        <v>736</v>
      </c>
      <c r="G707" s="97">
        <v>0</v>
      </c>
      <c r="H707" s="97">
        <v>0</v>
      </c>
      <c r="I707" s="99">
        <f t="shared" si="1275"/>
        <v>3000</v>
      </c>
      <c r="J707" s="97">
        <v>0</v>
      </c>
      <c r="K707" s="97">
        <v>0</v>
      </c>
      <c r="L707" s="99">
        <f t="shared" si="1277"/>
        <v>3000</v>
      </c>
    </row>
    <row r="708" spans="1:13" s="100" customFormat="1" ht="14.25">
      <c r="A708" s="110">
        <v>43500</v>
      </c>
      <c r="B708" s="111" t="s">
        <v>657</v>
      </c>
      <c r="C708" s="111" t="s">
        <v>14</v>
      </c>
      <c r="D708" s="112">
        <v>1000</v>
      </c>
      <c r="E708" s="111">
        <v>435.5</v>
      </c>
      <c r="F708" s="111">
        <v>436.5</v>
      </c>
      <c r="G708" s="97">
        <v>0</v>
      </c>
      <c r="H708" s="97">
        <v>0</v>
      </c>
      <c r="I708" s="99">
        <f t="shared" si="1275"/>
        <v>1000</v>
      </c>
      <c r="J708" s="97">
        <v>0</v>
      </c>
      <c r="K708" s="97">
        <v>0</v>
      </c>
      <c r="L708" s="99">
        <f t="shared" si="1277"/>
        <v>1000</v>
      </c>
    </row>
    <row r="709" spans="1:13" s="100" customFormat="1" ht="14.25">
      <c r="A709" s="110">
        <v>43497</v>
      </c>
      <c r="B709" s="111" t="s">
        <v>656</v>
      </c>
      <c r="C709" s="111" t="s">
        <v>14</v>
      </c>
      <c r="D709" s="112">
        <v>4000</v>
      </c>
      <c r="E709" s="111">
        <v>76</v>
      </c>
      <c r="F709" s="111">
        <v>77</v>
      </c>
      <c r="G709" s="111">
        <v>78</v>
      </c>
      <c r="H709" s="111">
        <v>79</v>
      </c>
      <c r="I709" s="99">
        <f t="shared" si="1275"/>
        <v>4000</v>
      </c>
      <c r="J709" s="97">
        <f t="shared" si="1276"/>
        <v>4000</v>
      </c>
      <c r="K709" s="97">
        <f>SUM(H709-G709)*D709</f>
        <v>4000</v>
      </c>
      <c r="L709" s="99">
        <f t="shared" si="1277"/>
        <v>12000</v>
      </c>
    </row>
    <row r="710" spans="1:13" s="100" customFormat="1" ht="14.25">
      <c r="A710" s="132"/>
      <c r="B710" s="133"/>
      <c r="C710" s="133"/>
      <c r="D710" s="133"/>
      <c r="E710" s="133"/>
      <c r="F710" s="133"/>
      <c r="G710" s="114" t="s">
        <v>676</v>
      </c>
      <c r="H710" s="133"/>
      <c r="I710" s="134">
        <f>SUM(I642:I709)</f>
        <v>78314.999999999825</v>
      </c>
      <c r="J710" s="135"/>
      <c r="K710" s="136"/>
      <c r="L710" s="134">
        <f>SUM(L642:L709)</f>
        <v>236590.00000000003</v>
      </c>
      <c r="M710" s="105"/>
    </row>
    <row r="711" spans="1:13" s="100" customFormat="1" ht="14.25"/>
    <row r="712" spans="1:13" s="100" customFormat="1" ht="14.25">
      <c r="A712" s="102"/>
      <c r="B712" s="103"/>
      <c r="C712" s="103"/>
      <c r="D712" s="104"/>
      <c r="E712" s="104"/>
      <c r="F712" s="130">
        <v>43466</v>
      </c>
      <c r="G712" s="103"/>
      <c r="H712" s="103"/>
      <c r="I712" s="105"/>
      <c r="J712" s="105"/>
      <c r="K712" s="105"/>
      <c r="L712" s="105"/>
      <c r="M712" s="105"/>
    </row>
    <row r="713" spans="1:13" s="100" customFormat="1" ht="14.25">
      <c r="A713" s="102"/>
      <c r="B713" s="103"/>
      <c r="C713" s="103"/>
      <c r="D713" s="104"/>
      <c r="E713" s="104"/>
      <c r="F713" s="130"/>
      <c r="G713" s="103"/>
      <c r="H713" s="103"/>
      <c r="I713" s="105"/>
      <c r="J713" s="105"/>
      <c r="K713" s="106" t="s">
        <v>732</v>
      </c>
      <c r="L713" s="103"/>
      <c r="M713" s="131">
        <v>0.84</v>
      </c>
    </row>
    <row r="714" spans="1:13" s="100" customFormat="1" ht="14.25">
      <c r="A714" s="110">
        <v>43496</v>
      </c>
      <c r="B714" s="111" t="s">
        <v>622</v>
      </c>
      <c r="C714" s="115">
        <f t="shared" ref="C714:C745" si="1278">150000/E714</f>
        <v>769.23076923076928</v>
      </c>
      <c r="D714" s="111" t="s">
        <v>14</v>
      </c>
      <c r="E714" s="111">
        <v>195</v>
      </c>
      <c r="F714" s="111">
        <v>193</v>
      </c>
      <c r="G714" s="111"/>
      <c r="H714" s="111">
        <v>329.35</v>
      </c>
      <c r="I714" s="116">
        <f t="shared" ref="I714:I745" si="1279">(IF(D714="SHORT",E714-F714,IF(D714="LONG",F714-E714)))*C714</f>
        <v>-1538.4615384615386</v>
      </c>
      <c r="J714" s="117"/>
      <c r="K714" s="117"/>
      <c r="L714" s="117">
        <f t="shared" ref="L714:L745" si="1280">(J714+I714+K714)/C714</f>
        <v>-2</v>
      </c>
      <c r="M714" s="109">
        <f t="shared" ref="M714:M745" si="1281">L714*C714</f>
        <v>-1538.4615384615386</v>
      </c>
    </row>
    <row r="715" spans="1:13" s="100" customFormat="1" ht="14.25">
      <c r="A715" s="110">
        <v>43495</v>
      </c>
      <c r="B715" s="111" t="s">
        <v>655</v>
      </c>
      <c r="C715" s="115">
        <f t="shared" si="1278"/>
        <v>150.15015015015015</v>
      </c>
      <c r="D715" s="111" t="s">
        <v>14</v>
      </c>
      <c r="E715" s="111">
        <v>999</v>
      </c>
      <c r="F715" s="111">
        <v>1008</v>
      </c>
      <c r="G715" s="111"/>
      <c r="H715" s="111"/>
      <c r="I715" s="116">
        <f t="shared" si="1279"/>
        <v>1351.3513513513515</v>
      </c>
      <c r="J715" s="117"/>
      <c r="K715" s="117"/>
      <c r="L715" s="117">
        <f t="shared" si="1280"/>
        <v>9</v>
      </c>
      <c r="M715" s="109">
        <f t="shared" si="1281"/>
        <v>1351.3513513513515</v>
      </c>
    </row>
    <row r="716" spans="1:13" s="100" customFormat="1" ht="14.25">
      <c r="A716" s="110">
        <v>43496</v>
      </c>
      <c r="B716" s="111" t="s">
        <v>642</v>
      </c>
      <c r="C716" s="115">
        <f t="shared" si="1278"/>
        <v>2340.0936037441502</v>
      </c>
      <c r="D716" s="111" t="s">
        <v>18</v>
      </c>
      <c r="E716" s="111">
        <v>64.099999999999994</v>
      </c>
      <c r="F716" s="111">
        <v>63.7</v>
      </c>
      <c r="G716" s="111"/>
      <c r="H716" s="111"/>
      <c r="I716" s="116">
        <f t="shared" si="1279"/>
        <v>936.03744149764009</v>
      </c>
      <c r="J716" s="117"/>
      <c r="K716" s="117"/>
      <c r="L716" s="117">
        <f t="shared" si="1280"/>
        <v>0.39999999999999147</v>
      </c>
      <c r="M716" s="109">
        <f t="shared" si="1281"/>
        <v>936.03744149764009</v>
      </c>
    </row>
    <row r="717" spans="1:13" s="100" customFormat="1" ht="14.25">
      <c r="A717" s="118">
        <v>43496</v>
      </c>
      <c r="B717" s="119" t="s">
        <v>427</v>
      </c>
      <c r="C717" s="120">
        <f t="shared" si="1278"/>
        <v>1515.1515151515152</v>
      </c>
      <c r="D717" s="119" t="s">
        <v>14</v>
      </c>
      <c r="E717" s="119">
        <v>99</v>
      </c>
      <c r="F717" s="119">
        <v>99.7</v>
      </c>
      <c r="G717" s="119">
        <v>100.6</v>
      </c>
      <c r="H717" s="119">
        <v>101.5</v>
      </c>
      <c r="I717" s="121">
        <f t="shared" si="1279"/>
        <v>1060.6060606060651</v>
      </c>
      <c r="J717" s="122">
        <f>(IF(D717="SHORT",IF(G717="",0,F717-G717),IF(D717="LONG",IF(G717="",0,G717-F717))))*C717</f>
        <v>1363.6363636363508</v>
      </c>
      <c r="K717" s="122">
        <f>(IF(D717="SHORT",IF(H717="",0,G717-H717),IF(D717="LONG",IF(H717="",0,(H717-G717)))))*C717</f>
        <v>1363.6363636363724</v>
      </c>
      <c r="L717" s="122">
        <f t="shared" si="1280"/>
        <v>2.5</v>
      </c>
      <c r="M717" s="107">
        <f t="shared" si="1281"/>
        <v>3787.878787878788</v>
      </c>
    </row>
    <row r="718" spans="1:13" s="100" customFormat="1" ht="14.25">
      <c r="A718" s="110">
        <v>43496</v>
      </c>
      <c r="B718" s="111" t="s">
        <v>432</v>
      </c>
      <c r="C718" s="115">
        <f t="shared" si="1278"/>
        <v>434.78260869565219</v>
      </c>
      <c r="D718" s="111" t="s">
        <v>14</v>
      </c>
      <c r="E718" s="111">
        <v>345</v>
      </c>
      <c r="F718" s="111">
        <v>347.4</v>
      </c>
      <c r="G718" s="111"/>
      <c r="H718" s="111"/>
      <c r="I718" s="116">
        <f t="shared" si="1279"/>
        <v>1043.4782608695555</v>
      </c>
      <c r="J718" s="117"/>
      <c r="K718" s="117"/>
      <c r="L718" s="117">
        <f t="shared" si="1280"/>
        <v>2.3999999999999777</v>
      </c>
      <c r="M718" s="109">
        <f t="shared" si="1281"/>
        <v>1043.4782608695555</v>
      </c>
    </row>
    <row r="719" spans="1:13" s="100" customFormat="1" ht="14.25">
      <c r="A719" s="110">
        <v>43495</v>
      </c>
      <c r="B719" s="111" t="s">
        <v>382</v>
      </c>
      <c r="C719" s="115">
        <f t="shared" si="1278"/>
        <v>604.10793395086591</v>
      </c>
      <c r="D719" s="111" t="s">
        <v>18</v>
      </c>
      <c r="E719" s="111">
        <v>248.3</v>
      </c>
      <c r="F719" s="111">
        <v>250.55</v>
      </c>
      <c r="G719" s="111"/>
      <c r="H719" s="111"/>
      <c r="I719" s="116">
        <f t="shared" si="1279"/>
        <v>-1359.2428513894483</v>
      </c>
      <c r="J719" s="117"/>
      <c r="K719" s="117"/>
      <c r="L719" s="117">
        <f t="shared" si="1280"/>
        <v>-2.25</v>
      </c>
      <c r="M719" s="109">
        <f t="shared" si="1281"/>
        <v>-1359.2428513894483</v>
      </c>
    </row>
    <row r="720" spans="1:13" s="100" customFormat="1" ht="14.25">
      <c r="A720" s="110">
        <v>43495</v>
      </c>
      <c r="B720" s="111" t="s">
        <v>654</v>
      </c>
      <c r="C720" s="115">
        <f t="shared" si="1278"/>
        <v>722.89156626506019</v>
      </c>
      <c r="D720" s="111" t="s">
        <v>14</v>
      </c>
      <c r="E720" s="111">
        <v>207.5</v>
      </c>
      <c r="F720" s="111">
        <v>209.5</v>
      </c>
      <c r="G720" s="111"/>
      <c r="H720" s="111"/>
      <c r="I720" s="116">
        <f t="shared" si="1279"/>
        <v>1445.7831325301204</v>
      </c>
      <c r="J720" s="117"/>
      <c r="K720" s="117"/>
      <c r="L720" s="117">
        <f t="shared" si="1280"/>
        <v>2</v>
      </c>
      <c r="M720" s="109">
        <f t="shared" si="1281"/>
        <v>1445.7831325301204</v>
      </c>
    </row>
    <row r="721" spans="1:13" s="100" customFormat="1" ht="14.25">
      <c r="A721" s="110">
        <v>43495</v>
      </c>
      <c r="B721" s="111" t="s">
        <v>499</v>
      </c>
      <c r="C721" s="115">
        <f t="shared" si="1278"/>
        <v>357.39814152966403</v>
      </c>
      <c r="D721" s="111" t="s">
        <v>18</v>
      </c>
      <c r="E721" s="111">
        <v>419.7</v>
      </c>
      <c r="F721" s="111">
        <v>416.75</v>
      </c>
      <c r="G721" s="111"/>
      <c r="H721" s="111"/>
      <c r="I721" s="116">
        <f t="shared" si="1279"/>
        <v>1054.3245175125048</v>
      </c>
      <c r="J721" s="117"/>
      <c r="K721" s="117"/>
      <c r="L721" s="117">
        <f t="shared" si="1280"/>
        <v>2.9499999999999886</v>
      </c>
      <c r="M721" s="109">
        <f t="shared" si="1281"/>
        <v>1054.3245175125048</v>
      </c>
    </row>
    <row r="722" spans="1:13" s="100" customFormat="1" ht="14.25">
      <c r="A722" s="110">
        <v>43495</v>
      </c>
      <c r="B722" s="111" t="s">
        <v>502</v>
      </c>
      <c r="C722" s="115">
        <f t="shared" si="1278"/>
        <v>165.7550140891762</v>
      </c>
      <c r="D722" s="111" t="s">
        <v>14</v>
      </c>
      <c r="E722" s="111">
        <v>904.95</v>
      </c>
      <c r="F722" s="111">
        <v>896.8</v>
      </c>
      <c r="G722" s="111"/>
      <c r="H722" s="111"/>
      <c r="I722" s="116">
        <f t="shared" si="1279"/>
        <v>-1350.9033648268012</v>
      </c>
      <c r="J722" s="117"/>
      <c r="K722" s="117"/>
      <c r="L722" s="117">
        <f t="shared" si="1280"/>
        <v>-8.1500000000000909</v>
      </c>
      <c r="M722" s="109">
        <f t="shared" si="1281"/>
        <v>-1350.9033648268012</v>
      </c>
    </row>
    <row r="723" spans="1:13" s="100" customFormat="1" ht="14.25">
      <c r="A723" s="110">
        <v>43494</v>
      </c>
      <c r="B723" s="111" t="s">
        <v>498</v>
      </c>
      <c r="C723" s="115">
        <f t="shared" si="1278"/>
        <v>189.87341772151899</v>
      </c>
      <c r="D723" s="111" t="s">
        <v>18</v>
      </c>
      <c r="E723" s="111">
        <v>790</v>
      </c>
      <c r="F723" s="111">
        <v>785</v>
      </c>
      <c r="G723" s="111"/>
      <c r="H723" s="111"/>
      <c r="I723" s="116">
        <f t="shared" si="1279"/>
        <v>949.36708860759495</v>
      </c>
      <c r="J723" s="117"/>
      <c r="K723" s="117"/>
      <c r="L723" s="117">
        <f t="shared" si="1280"/>
        <v>5</v>
      </c>
      <c r="M723" s="109">
        <f t="shared" si="1281"/>
        <v>949.36708860759495</v>
      </c>
    </row>
    <row r="724" spans="1:13" s="100" customFormat="1" ht="14.25">
      <c r="A724" s="110">
        <v>43494</v>
      </c>
      <c r="B724" s="111" t="s">
        <v>603</v>
      </c>
      <c r="C724" s="115">
        <f t="shared" si="1278"/>
        <v>333.33333333333331</v>
      </c>
      <c r="D724" s="111" t="s">
        <v>18</v>
      </c>
      <c r="E724" s="111">
        <v>450</v>
      </c>
      <c r="F724" s="111">
        <v>445</v>
      </c>
      <c r="G724" s="111"/>
      <c r="H724" s="111"/>
      <c r="I724" s="116">
        <f t="shared" si="1279"/>
        <v>1666.6666666666665</v>
      </c>
      <c r="J724" s="117"/>
      <c r="K724" s="117"/>
      <c r="L724" s="117">
        <f t="shared" si="1280"/>
        <v>5</v>
      </c>
      <c r="M724" s="109">
        <f t="shared" si="1281"/>
        <v>1666.6666666666665</v>
      </c>
    </row>
    <row r="725" spans="1:13" s="100" customFormat="1" ht="14.25">
      <c r="A725" s="110">
        <v>43489</v>
      </c>
      <c r="B725" s="111" t="s">
        <v>440</v>
      </c>
      <c r="C725" s="115">
        <f t="shared" si="1278"/>
        <v>84.947332653754671</v>
      </c>
      <c r="D725" s="111" t="s">
        <v>18</v>
      </c>
      <c r="E725" s="111">
        <v>1765.8</v>
      </c>
      <c r="F725" s="111">
        <v>1759.6</v>
      </c>
      <c r="G725" s="111"/>
      <c r="H725" s="111"/>
      <c r="I725" s="116">
        <f t="shared" si="1279"/>
        <v>526.67346245328281</v>
      </c>
      <c r="J725" s="117"/>
      <c r="K725" s="117"/>
      <c r="L725" s="117">
        <f t="shared" si="1280"/>
        <v>6.2000000000000455</v>
      </c>
      <c r="M725" s="109">
        <f t="shared" si="1281"/>
        <v>526.67346245328281</v>
      </c>
    </row>
    <row r="726" spans="1:13" s="100" customFormat="1" ht="14.25">
      <c r="A726" s="110">
        <v>43489</v>
      </c>
      <c r="B726" s="111" t="s">
        <v>395</v>
      </c>
      <c r="C726" s="115">
        <f t="shared" si="1278"/>
        <v>259.89777354240664</v>
      </c>
      <c r="D726" s="111" t="s">
        <v>18</v>
      </c>
      <c r="E726" s="111">
        <v>577.15</v>
      </c>
      <c r="F726" s="111">
        <v>573.1</v>
      </c>
      <c r="G726" s="111"/>
      <c r="H726" s="111"/>
      <c r="I726" s="116">
        <f t="shared" si="1279"/>
        <v>1052.5859828467351</v>
      </c>
      <c r="J726" s="117"/>
      <c r="K726" s="117"/>
      <c r="L726" s="117">
        <f t="shared" si="1280"/>
        <v>4.0499999999999545</v>
      </c>
      <c r="M726" s="109">
        <f t="shared" si="1281"/>
        <v>1052.5859828467351</v>
      </c>
    </row>
    <row r="727" spans="1:13" s="100" customFormat="1" ht="14.25">
      <c r="A727" s="110">
        <v>43489</v>
      </c>
      <c r="B727" s="111" t="s">
        <v>523</v>
      </c>
      <c r="C727" s="115">
        <f t="shared" si="1278"/>
        <v>56.890372252669103</v>
      </c>
      <c r="D727" s="111" t="s">
        <v>18</v>
      </c>
      <c r="E727" s="111">
        <v>2636.65</v>
      </c>
      <c r="F727" s="111">
        <v>2618.1999999999998</v>
      </c>
      <c r="G727" s="111"/>
      <c r="H727" s="111"/>
      <c r="I727" s="116">
        <f t="shared" si="1279"/>
        <v>1049.6273680617605</v>
      </c>
      <c r="J727" s="117"/>
      <c r="K727" s="117"/>
      <c r="L727" s="117">
        <f t="shared" si="1280"/>
        <v>18.450000000000273</v>
      </c>
      <c r="M727" s="109">
        <f t="shared" si="1281"/>
        <v>1049.6273680617605</v>
      </c>
    </row>
    <row r="728" spans="1:13" s="100" customFormat="1" ht="14.25">
      <c r="A728" s="110">
        <v>43489</v>
      </c>
      <c r="B728" s="111" t="s">
        <v>651</v>
      </c>
      <c r="C728" s="115">
        <f t="shared" si="1278"/>
        <v>53.409293217019759</v>
      </c>
      <c r="D728" s="111" t="s">
        <v>18</v>
      </c>
      <c r="E728" s="111">
        <v>2808.5</v>
      </c>
      <c r="F728" s="111">
        <v>2788.85</v>
      </c>
      <c r="G728" s="111"/>
      <c r="H728" s="111"/>
      <c r="I728" s="116">
        <f t="shared" si="1279"/>
        <v>1049.492611714443</v>
      </c>
      <c r="J728" s="117"/>
      <c r="K728" s="117"/>
      <c r="L728" s="117">
        <f t="shared" si="1280"/>
        <v>19.650000000000087</v>
      </c>
      <c r="M728" s="109">
        <f t="shared" si="1281"/>
        <v>1049.492611714443</v>
      </c>
    </row>
    <row r="729" spans="1:13" s="100" customFormat="1" ht="14.25">
      <c r="A729" s="110">
        <v>43489</v>
      </c>
      <c r="B729" s="111" t="s">
        <v>502</v>
      </c>
      <c r="C729" s="115">
        <f t="shared" si="1278"/>
        <v>163.9344262295082</v>
      </c>
      <c r="D729" s="111" t="s">
        <v>18</v>
      </c>
      <c r="E729" s="111">
        <v>915</v>
      </c>
      <c r="F729" s="111">
        <v>908.6</v>
      </c>
      <c r="G729" s="111"/>
      <c r="H729" s="111"/>
      <c r="I729" s="116">
        <f t="shared" si="1279"/>
        <v>1049.1803278688487</v>
      </c>
      <c r="J729" s="117"/>
      <c r="K729" s="117"/>
      <c r="L729" s="117">
        <f t="shared" si="1280"/>
        <v>6.3999999999999773</v>
      </c>
      <c r="M729" s="109">
        <f t="shared" si="1281"/>
        <v>1049.1803278688487</v>
      </c>
    </row>
    <row r="730" spans="1:13" s="100" customFormat="1" ht="14.25">
      <c r="A730" s="110">
        <v>43488</v>
      </c>
      <c r="B730" s="111" t="s">
        <v>384</v>
      </c>
      <c r="C730" s="115">
        <f t="shared" si="1278"/>
        <v>1220.008133387556</v>
      </c>
      <c r="D730" s="111" t="s">
        <v>18</v>
      </c>
      <c r="E730" s="111">
        <v>122.95</v>
      </c>
      <c r="F730" s="111">
        <v>122.05</v>
      </c>
      <c r="G730" s="111"/>
      <c r="H730" s="111"/>
      <c r="I730" s="116">
        <f t="shared" si="1279"/>
        <v>1098.0073200488073</v>
      </c>
      <c r="J730" s="117"/>
      <c r="K730" s="117"/>
      <c r="L730" s="117">
        <f t="shared" si="1280"/>
        <v>0.90000000000000568</v>
      </c>
      <c r="M730" s="109">
        <f t="shared" si="1281"/>
        <v>1098.0073200488073</v>
      </c>
    </row>
    <row r="731" spans="1:13" s="100" customFormat="1" ht="14.25">
      <c r="A731" s="110">
        <v>43488</v>
      </c>
      <c r="B731" s="111" t="s">
        <v>459</v>
      </c>
      <c r="C731" s="115">
        <f t="shared" si="1278"/>
        <v>135.90033975084938</v>
      </c>
      <c r="D731" s="111" t="s">
        <v>18</v>
      </c>
      <c r="E731" s="111">
        <v>1103.75</v>
      </c>
      <c r="F731" s="111">
        <v>1113.7</v>
      </c>
      <c r="G731" s="111"/>
      <c r="H731" s="111"/>
      <c r="I731" s="116">
        <f t="shared" si="1279"/>
        <v>-1352.2083805209575</v>
      </c>
      <c r="J731" s="117"/>
      <c r="K731" s="117"/>
      <c r="L731" s="117">
        <f t="shared" si="1280"/>
        <v>-9.9500000000000455</v>
      </c>
      <c r="M731" s="109">
        <f t="shared" si="1281"/>
        <v>-1352.2083805209575</v>
      </c>
    </row>
    <row r="732" spans="1:13" s="100" customFormat="1" ht="14.25">
      <c r="A732" s="110">
        <v>43488</v>
      </c>
      <c r="B732" s="111" t="s">
        <v>76</v>
      </c>
      <c r="C732" s="115">
        <f t="shared" si="1278"/>
        <v>255.01530091805506</v>
      </c>
      <c r="D732" s="111" t="s">
        <v>18</v>
      </c>
      <c r="E732" s="111">
        <v>588.20000000000005</v>
      </c>
      <c r="F732" s="111">
        <v>584.04999999999995</v>
      </c>
      <c r="G732" s="111">
        <v>578.79999999999995</v>
      </c>
      <c r="H732" s="111"/>
      <c r="I732" s="116">
        <f t="shared" si="1279"/>
        <v>1058.3134988099516</v>
      </c>
      <c r="J732" s="117">
        <f>(IF(D732="SHORT",IF(G732="",0,F732-G732),IF(D732="LONG",IF(G732="",0,G732-F732))))*C732</f>
        <v>1338.8303298197891</v>
      </c>
      <c r="K732" s="117"/>
      <c r="L732" s="117">
        <f t="shared" si="1280"/>
        <v>9.4000000000000909</v>
      </c>
      <c r="M732" s="109">
        <f t="shared" si="1281"/>
        <v>2397.1438286297407</v>
      </c>
    </row>
    <row r="733" spans="1:13" s="100" customFormat="1" ht="14.25">
      <c r="A733" s="110">
        <v>43487</v>
      </c>
      <c r="B733" s="111" t="s">
        <v>386</v>
      </c>
      <c r="C733" s="115">
        <f t="shared" si="1278"/>
        <v>1584.7860538827258</v>
      </c>
      <c r="D733" s="111" t="s">
        <v>14</v>
      </c>
      <c r="E733" s="111">
        <v>94.65</v>
      </c>
      <c r="F733" s="111">
        <v>95.3</v>
      </c>
      <c r="G733" s="111"/>
      <c r="H733" s="111"/>
      <c r="I733" s="116">
        <f t="shared" si="1279"/>
        <v>1030.1109350237582</v>
      </c>
      <c r="J733" s="117"/>
      <c r="K733" s="117"/>
      <c r="L733" s="117">
        <f t="shared" si="1280"/>
        <v>0.64999999999999147</v>
      </c>
      <c r="M733" s="109">
        <f t="shared" si="1281"/>
        <v>1030.1109350237582</v>
      </c>
    </row>
    <row r="734" spans="1:13" s="100" customFormat="1" ht="14.25">
      <c r="A734" s="110">
        <v>43487</v>
      </c>
      <c r="B734" s="111" t="s">
        <v>652</v>
      </c>
      <c r="C734" s="115">
        <f t="shared" si="1278"/>
        <v>2659.5744680851067</v>
      </c>
      <c r="D734" s="111" t="s">
        <v>18</v>
      </c>
      <c r="E734" s="111">
        <v>56.4</v>
      </c>
      <c r="F734" s="111">
        <v>56.9</v>
      </c>
      <c r="G734" s="111"/>
      <c r="H734" s="111"/>
      <c r="I734" s="116">
        <f t="shared" si="1279"/>
        <v>-1329.7872340425533</v>
      </c>
      <c r="J734" s="117"/>
      <c r="K734" s="117"/>
      <c r="L734" s="117">
        <f t="shared" si="1280"/>
        <v>-0.5</v>
      </c>
      <c r="M734" s="109">
        <f t="shared" si="1281"/>
        <v>-1329.7872340425533</v>
      </c>
    </row>
    <row r="735" spans="1:13" s="100" customFormat="1" ht="14.25">
      <c r="A735" s="110">
        <v>43487</v>
      </c>
      <c r="B735" s="111" t="s">
        <v>630</v>
      </c>
      <c r="C735" s="115">
        <f t="shared" si="1278"/>
        <v>23.529411764705884</v>
      </c>
      <c r="D735" s="111" t="s">
        <v>18</v>
      </c>
      <c r="E735" s="111">
        <v>6375</v>
      </c>
      <c r="F735" s="111">
        <v>6432.4</v>
      </c>
      <c r="G735" s="111"/>
      <c r="H735" s="111"/>
      <c r="I735" s="116">
        <f t="shared" si="1279"/>
        <v>-1350.5882352941092</v>
      </c>
      <c r="J735" s="117"/>
      <c r="K735" s="117"/>
      <c r="L735" s="117">
        <f t="shared" si="1280"/>
        <v>-57.399999999999636</v>
      </c>
      <c r="M735" s="109">
        <f t="shared" si="1281"/>
        <v>-1350.5882352941092</v>
      </c>
    </row>
    <row r="736" spans="1:13" s="100" customFormat="1" ht="14.25">
      <c r="A736" s="110">
        <v>43487</v>
      </c>
      <c r="B736" s="111" t="s">
        <v>431</v>
      </c>
      <c r="C736" s="115">
        <f t="shared" si="1278"/>
        <v>106.16086910364839</v>
      </c>
      <c r="D736" s="111" t="s">
        <v>18</v>
      </c>
      <c r="E736" s="111">
        <v>1412.95</v>
      </c>
      <c r="F736" s="111">
        <v>1418</v>
      </c>
      <c r="G736" s="111"/>
      <c r="H736" s="111"/>
      <c r="I736" s="116">
        <f t="shared" si="1279"/>
        <v>-536.11238897341957</v>
      </c>
      <c r="J736" s="117"/>
      <c r="K736" s="117"/>
      <c r="L736" s="117">
        <f t="shared" si="1280"/>
        <v>-5.0499999999999545</v>
      </c>
      <c r="M736" s="109">
        <f t="shared" si="1281"/>
        <v>-536.11238897341957</v>
      </c>
    </row>
    <row r="737" spans="1:16384" s="100" customFormat="1" ht="14.25">
      <c r="A737" s="110">
        <v>43487</v>
      </c>
      <c r="B737" s="111" t="s">
        <v>570</v>
      </c>
      <c r="C737" s="115">
        <f t="shared" si="1278"/>
        <v>165.0437365901964</v>
      </c>
      <c r="D737" s="111" t="s">
        <v>14</v>
      </c>
      <c r="E737" s="111">
        <v>908.85</v>
      </c>
      <c r="F737" s="111">
        <v>910.1</v>
      </c>
      <c r="G737" s="111"/>
      <c r="H737" s="111"/>
      <c r="I737" s="116">
        <f t="shared" si="1279"/>
        <v>206.30467073774551</v>
      </c>
      <c r="J737" s="117"/>
      <c r="K737" s="117"/>
      <c r="L737" s="117">
        <f t="shared" si="1280"/>
        <v>1.25</v>
      </c>
      <c r="M737" s="109">
        <f t="shared" si="1281"/>
        <v>206.30467073774551</v>
      </c>
    </row>
    <row r="738" spans="1:16384" s="100" customFormat="1" ht="14.25">
      <c r="A738" s="110">
        <v>43486</v>
      </c>
      <c r="B738" s="111" t="s">
        <v>459</v>
      </c>
      <c r="C738" s="115">
        <f t="shared" si="1278"/>
        <v>140.92446448703492</v>
      </c>
      <c r="D738" s="111" t="s">
        <v>14</v>
      </c>
      <c r="E738" s="111">
        <v>1064.4000000000001</v>
      </c>
      <c r="F738" s="111">
        <v>1072.3499999999999</v>
      </c>
      <c r="G738" s="111"/>
      <c r="H738" s="111"/>
      <c r="I738" s="116">
        <f t="shared" si="1279"/>
        <v>1120.349492671902</v>
      </c>
      <c r="J738" s="117"/>
      <c r="K738" s="117"/>
      <c r="L738" s="117">
        <f t="shared" si="1280"/>
        <v>7.9499999999998181</v>
      </c>
      <c r="M738" s="109">
        <f t="shared" si="1281"/>
        <v>1120.349492671902</v>
      </c>
    </row>
    <row r="739" spans="1:16384" s="108" customFormat="1" ht="14.25">
      <c r="A739" s="110">
        <v>43486</v>
      </c>
      <c r="B739" s="111" t="s">
        <v>570</v>
      </c>
      <c r="C739" s="115">
        <f t="shared" si="1278"/>
        <v>165.85581601061477</v>
      </c>
      <c r="D739" s="111" t="s">
        <v>14</v>
      </c>
      <c r="E739" s="111">
        <v>904.4</v>
      </c>
      <c r="F739" s="111">
        <v>910.7</v>
      </c>
      <c r="G739" s="111">
        <v>918.9</v>
      </c>
      <c r="H739" s="111"/>
      <c r="I739" s="116">
        <f t="shared" si="1279"/>
        <v>1044.8916408668845</v>
      </c>
      <c r="J739" s="117">
        <f>(IF(D739="SHORT",IF(G739="",0,F739-G739),IF(D739="LONG",IF(G739="",0,G739-F739))))*C739</f>
        <v>1360.0176912870297</v>
      </c>
      <c r="K739" s="117"/>
      <c r="L739" s="117">
        <f t="shared" si="1280"/>
        <v>14.499999999999998</v>
      </c>
      <c r="M739" s="109">
        <f t="shared" si="1281"/>
        <v>2404.909332153914</v>
      </c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7"/>
      <c r="AV739" s="107"/>
      <c r="AW739" s="107"/>
      <c r="AX739" s="107"/>
      <c r="AY739" s="107"/>
      <c r="AZ739" s="107"/>
      <c r="BA739" s="107"/>
      <c r="BB739" s="107"/>
      <c r="BC739" s="107"/>
      <c r="BD739" s="107"/>
      <c r="BE739" s="107"/>
      <c r="BF739" s="107"/>
      <c r="BG739" s="107"/>
      <c r="BH739" s="107"/>
      <c r="BI739" s="107"/>
      <c r="BJ739" s="107"/>
      <c r="BK739" s="107"/>
      <c r="BL739" s="107"/>
      <c r="BM739" s="107"/>
      <c r="BN739" s="107"/>
      <c r="BO739" s="107"/>
      <c r="BP739" s="107"/>
      <c r="BQ739" s="107"/>
      <c r="BR739" s="107"/>
      <c r="BS739" s="107"/>
      <c r="BT739" s="107"/>
      <c r="BU739" s="107"/>
      <c r="BV739" s="107"/>
      <c r="BW739" s="107"/>
      <c r="BX739" s="107"/>
      <c r="BY739" s="107"/>
      <c r="BZ739" s="107"/>
      <c r="CA739" s="107"/>
      <c r="CB739" s="107"/>
      <c r="CC739" s="107"/>
      <c r="CD739" s="107"/>
      <c r="CE739" s="107"/>
      <c r="CF739" s="107"/>
      <c r="CG739" s="107"/>
      <c r="CH739" s="107"/>
      <c r="CI739" s="107"/>
      <c r="CJ739" s="107"/>
      <c r="CK739" s="107"/>
      <c r="CL739" s="107"/>
      <c r="CM739" s="107"/>
      <c r="CN739" s="107"/>
      <c r="CO739" s="107"/>
      <c r="CP739" s="107"/>
      <c r="CQ739" s="107"/>
      <c r="CR739" s="107"/>
      <c r="CS739" s="107"/>
      <c r="CT739" s="107"/>
      <c r="CU739" s="107"/>
      <c r="CV739" s="107"/>
      <c r="CW739" s="107"/>
      <c r="CX739" s="107"/>
      <c r="CY739" s="107"/>
      <c r="CZ739" s="107"/>
      <c r="DA739" s="107"/>
      <c r="DB739" s="107"/>
      <c r="DC739" s="107"/>
      <c r="DD739" s="107"/>
      <c r="DE739" s="107"/>
      <c r="DF739" s="107"/>
      <c r="DG739" s="107"/>
      <c r="DH739" s="107"/>
      <c r="DI739" s="107"/>
      <c r="DJ739" s="107"/>
      <c r="DK739" s="107"/>
      <c r="DL739" s="107"/>
      <c r="DM739" s="107"/>
      <c r="DN739" s="107"/>
      <c r="DO739" s="107"/>
      <c r="DP739" s="107"/>
      <c r="DQ739" s="107"/>
      <c r="DR739" s="107"/>
      <c r="DS739" s="107"/>
      <c r="DT739" s="107"/>
      <c r="DU739" s="107"/>
      <c r="DV739" s="107"/>
      <c r="DW739" s="107"/>
      <c r="DX739" s="107"/>
      <c r="DY739" s="107"/>
      <c r="DZ739" s="107"/>
      <c r="EA739" s="107"/>
      <c r="EB739" s="107"/>
      <c r="EC739" s="107"/>
      <c r="ED739" s="107"/>
      <c r="EE739" s="107"/>
      <c r="EF739" s="107"/>
      <c r="EG739" s="107"/>
      <c r="EH739" s="107"/>
      <c r="EI739" s="107"/>
      <c r="EJ739" s="107"/>
      <c r="EK739" s="107"/>
      <c r="EL739" s="107"/>
      <c r="EM739" s="107"/>
      <c r="EN739" s="107"/>
      <c r="EO739" s="107"/>
      <c r="EP739" s="107"/>
      <c r="EQ739" s="107"/>
      <c r="ER739" s="107"/>
      <c r="ES739" s="107"/>
      <c r="ET739" s="107"/>
      <c r="EU739" s="107"/>
      <c r="EV739" s="107"/>
      <c r="EW739" s="107"/>
      <c r="EX739" s="107"/>
      <c r="EY739" s="107"/>
      <c r="EZ739" s="107"/>
      <c r="FA739" s="107"/>
      <c r="FB739" s="107"/>
      <c r="FC739" s="107"/>
      <c r="FD739" s="107"/>
      <c r="FE739" s="107"/>
      <c r="FF739" s="107"/>
      <c r="FG739" s="107"/>
      <c r="FH739" s="107"/>
      <c r="FI739" s="107"/>
      <c r="FJ739" s="107"/>
      <c r="FK739" s="107"/>
      <c r="FL739" s="107"/>
      <c r="FM739" s="107"/>
      <c r="FN739" s="107"/>
      <c r="FO739" s="107"/>
      <c r="FP739" s="107"/>
      <c r="FQ739" s="107"/>
      <c r="FR739" s="107"/>
      <c r="FS739" s="107"/>
      <c r="FT739" s="107"/>
      <c r="FU739" s="107"/>
      <c r="FV739" s="107"/>
      <c r="FW739" s="107"/>
      <c r="FX739" s="107"/>
      <c r="FY739" s="107"/>
      <c r="FZ739" s="107"/>
      <c r="GA739" s="107"/>
      <c r="GB739" s="107"/>
      <c r="GC739" s="107"/>
      <c r="GD739" s="107"/>
      <c r="GE739" s="107"/>
      <c r="GF739" s="107"/>
      <c r="GG739" s="107"/>
      <c r="GH739" s="107"/>
      <c r="GI739" s="107"/>
      <c r="GJ739" s="107"/>
      <c r="GK739" s="107"/>
      <c r="GL739" s="107"/>
      <c r="GM739" s="107"/>
      <c r="GN739" s="107"/>
      <c r="GO739" s="107"/>
      <c r="GP739" s="107"/>
      <c r="GQ739" s="107"/>
      <c r="GR739" s="107"/>
      <c r="GS739" s="107"/>
      <c r="GT739" s="107"/>
      <c r="GU739" s="107"/>
      <c r="GV739" s="107"/>
      <c r="GW739" s="107"/>
      <c r="GX739" s="107"/>
      <c r="GY739" s="107"/>
      <c r="GZ739" s="107"/>
      <c r="HA739" s="107"/>
      <c r="HB739" s="107"/>
      <c r="HC739" s="107"/>
      <c r="HD739" s="107"/>
      <c r="HE739" s="107"/>
      <c r="HF739" s="107"/>
      <c r="HG739" s="107"/>
      <c r="HH739" s="107"/>
      <c r="HI739" s="107"/>
      <c r="HJ739" s="107"/>
      <c r="HK739" s="107"/>
      <c r="HL739" s="107"/>
      <c r="HM739" s="107"/>
      <c r="HN739" s="107"/>
      <c r="HO739" s="107"/>
      <c r="HP739" s="107"/>
      <c r="HQ739" s="107"/>
      <c r="HR739" s="107"/>
      <c r="HS739" s="107"/>
      <c r="HT739" s="107"/>
      <c r="HU739" s="107"/>
      <c r="HV739" s="107"/>
      <c r="HW739" s="107"/>
      <c r="HX739" s="107"/>
      <c r="HY739" s="107"/>
      <c r="HZ739" s="107"/>
      <c r="IA739" s="107"/>
      <c r="IB739" s="107"/>
      <c r="IC739" s="107"/>
      <c r="ID739" s="107"/>
      <c r="IE739" s="107"/>
      <c r="IF739" s="107"/>
      <c r="IG739" s="107"/>
      <c r="IH739" s="107"/>
      <c r="II739" s="107"/>
      <c r="IJ739" s="107"/>
      <c r="IK739" s="107"/>
      <c r="IL739" s="107"/>
      <c r="IM739" s="107"/>
      <c r="IN739" s="107"/>
      <c r="IO739" s="107"/>
      <c r="IP739" s="107"/>
      <c r="IQ739" s="107"/>
      <c r="IR739" s="107"/>
      <c r="IS739" s="107"/>
      <c r="IT739" s="107"/>
      <c r="IU739" s="107"/>
      <c r="IV739" s="107"/>
      <c r="IW739" s="107"/>
      <c r="IX739" s="107"/>
      <c r="IY739" s="107"/>
      <c r="IZ739" s="107"/>
      <c r="JA739" s="107"/>
      <c r="JB739" s="107"/>
      <c r="JC739" s="107"/>
      <c r="JD739" s="107"/>
      <c r="JE739" s="107"/>
      <c r="JF739" s="107"/>
      <c r="JG739" s="107"/>
      <c r="JH739" s="107"/>
      <c r="JI739" s="107"/>
      <c r="JJ739" s="107"/>
      <c r="JK739" s="107"/>
      <c r="JL739" s="107"/>
      <c r="JM739" s="107"/>
      <c r="JN739" s="107"/>
      <c r="JO739" s="107"/>
      <c r="JP739" s="107"/>
      <c r="JQ739" s="107"/>
      <c r="JR739" s="107"/>
      <c r="JS739" s="107"/>
      <c r="JT739" s="107"/>
      <c r="JU739" s="107"/>
      <c r="JV739" s="107"/>
      <c r="JW739" s="107"/>
      <c r="JX739" s="107"/>
      <c r="JY739" s="107"/>
      <c r="JZ739" s="107"/>
      <c r="KA739" s="107"/>
      <c r="KB739" s="107"/>
      <c r="KC739" s="107"/>
      <c r="KD739" s="107"/>
      <c r="KE739" s="107"/>
      <c r="KF739" s="107"/>
      <c r="KG739" s="107"/>
      <c r="KH739" s="107"/>
      <c r="KI739" s="107"/>
      <c r="KJ739" s="107"/>
      <c r="KK739" s="107"/>
      <c r="KL739" s="107"/>
      <c r="KM739" s="107"/>
      <c r="KN739" s="107"/>
      <c r="KO739" s="107"/>
      <c r="KP739" s="107"/>
      <c r="KQ739" s="107"/>
      <c r="KR739" s="107"/>
      <c r="KS739" s="107"/>
      <c r="KT739" s="107"/>
      <c r="KU739" s="107"/>
      <c r="KV739" s="107"/>
      <c r="KW739" s="107"/>
      <c r="KX739" s="107"/>
      <c r="KY739" s="107"/>
      <c r="KZ739" s="107"/>
      <c r="LA739" s="107"/>
      <c r="LB739" s="107"/>
      <c r="LC739" s="107"/>
      <c r="LD739" s="107"/>
      <c r="LE739" s="107"/>
      <c r="LF739" s="107"/>
      <c r="LG739" s="107"/>
      <c r="LH739" s="107"/>
      <c r="LI739" s="107"/>
      <c r="LJ739" s="107"/>
      <c r="LK739" s="107"/>
      <c r="LL739" s="107"/>
      <c r="LM739" s="107"/>
      <c r="LN739" s="107"/>
      <c r="LO739" s="107"/>
      <c r="LP739" s="107"/>
      <c r="LQ739" s="107"/>
      <c r="LR739" s="107"/>
      <c r="LS739" s="107"/>
      <c r="LT739" s="107"/>
      <c r="LU739" s="107"/>
      <c r="LV739" s="107"/>
      <c r="LW739" s="107"/>
      <c r="LX739" s="107"/>
      <c r="LY739" s="107"/>
      <c r="LZ739" s="107"/>
      <c r="MA739" s="107"/>
      <c r="MB739" s="107"/>
      <c r="MC739" s="107"/>
      <c r="MD739" s="107"/>
      <c r="ME739" s="107"/>
      <c r="MF739" s="107"/>
      <c r="MG739" s="107"/>
      <c r="MH739" s="107"/>
      <c r="MI739" s="107"/>
      <c r="MJ739" s="107"/>
      <c r="MK739" s="107"/>
      <c r="ML739" s="107"/>
      <c r="MM739" s="107"/>
      <c r="MN739" s="107"/>
      <c r="MO739" s="107"/>
      <c r="MP739" s="107"/>
      <c r="MQ739" s="107"/>
      <c r="MR739" s="107"/>
      <c r="MS739" s="107"/>
      <c r="MT739" s="107"/>
      <c r="MU739" s="107"/>
      <c r="MV739" s="107"/>
      <c r="MW739" s="107"/>
      <c r="MX739" s="107"/>
      <c r="MY739" s="107"/>
      <c r="MZ739" s="107"/>
      <c r="NA739" s="107"/>
      <c r="NB739" s="107"/>
      <c r="NC739" s="107"/>
      <c r="ND739" s="107"/>
      <c r="NE739" s="107"/>
      <c r="NF739" s="107"/>
      <c r="NG739" s="107"/>
      <c r="NH739" s="107"/>
      <c r="NI739" s="107"/>
      <c r="NJ739" s="107"/>
      <c r="NK739" s="107"/>
      <c r="NL739" s="107"/>
      <c r="NM739" s="107"/>
      <c r="NN739" s="107"/>
      <c r="NO739" s="107"/>
      <c r="NP739" s="107"/>
      <c r="NQ739" s="107"/>
      <c r="NR739" s="107"/>
      <c r="NS739" s="107"/>
      <c r="NT739" s="107"/>
      <c r="NU739" s="107"/>
      <c r="NV739" s="107"/>
      <c r="NW739" s="107"/>
      <c r="NX739" s="107"/>
      <c r="NY739" s="107"/>
      <c r="NZ739" s="107"/>
      <c r="OA739" s="107"/>
      <c r="OB739" s="107"/>
      <c r="OC739" s="107"/>
      <c r="OD739" s="107"/>
      <c r="OE739" s="107"/>
      <c r="OF739" s="107"/>
      <c r="OG739" s="107"/>
      <c r="OH739" s="107"/>
      <c r="OI739" s="107"/>
      <c r="OJ739" s="107"/>
      <c r="OK739" s="107"/>
      <c r="OL739" s="107"/>
      <c r="OM739" s="107"/>
      <c r="ON739" s="107"/>
      <c r="OO739" s="107"/>
      <c r="OP739" s="107"/>
      <c r="OQ739" s="107"/>
      <c r="OR739" s="107"/>
      <c r="OS739" s="107"/>
      <c r="OT739" s="107"/>
      <c r="OU739" s="107"/>
      <c r="OV739" s="107"/>
      <c r="OW739" s="107"/>
      <c r="OX739" s="107"/>
      <c r="OY739" s="107"/>
      <c r="OZ739" s="107"/>
      <c r="PA739" s="107"/>
      <c r="PB739" s="107"/>
      <c r="PC739" s="107"/>
      <c r="PD739" s="107"/>
      <c r="PE739" s="107"/>
      <c r="PF739" s="107"/>
      <c r="PG739" s="107"/>
      <c r="PH739" s="107"/>
      <c r="PI739" s="107"/>
      <c r="PJ739" s="107"/>
      <c r="PK739" s="107"/>
      <c r="PL739" s="107"/>
      <c r="PM739" s="107"/>
      <c r="PN739" s="107"/>
      <c r="PO739" s="107"/>
      <c r="PP739" s="107"/>
      <c r="PQ739" s="107"/>
      <c r="PR739" s="107"/>
      <c r="PS739" s="107"/>
      <c r="PT739" s="107"/>
      <c r="PU739" s="107"/>
      <c r="PV739" s="107"/>
      <c r="PW739" s="107"/>
      <c r="PX739" s="107"/>
      <c r="PY739" s="107"/>
      <c r="PZ739" s="107"/>
      <c r="QA739" s="107"/>
      <c r="QB739" s="107"/>
      <c r="QC739" s="107"/>
      <c r="QD739" s="107"/>
      <c r="QE739" s="107"/>
      <c r="QF739" s="107"/>
      <c r="QG739" s="107"/>
      <c r="QH739" s="107"/>
      <c r="QI739" s="107"/>
      <c r="QJ739" s="107"/>
      <c r="QK739" s="107"/>
      <c r="QL739" s="107"/>
      <c r="QM739" s="107"/>
      <c r="QN739" s="107"/>
      <c r="QO739" s="107"/>
      <c r="QP739" s="107"/>
      <c r="QQ739" s="107"/>
      <c r="QR739" s="107"/>
      <c r="QS739" s="107"/>
      <c r="QT739" s="107"/>
      <c r="QU739" s="107"/>
      <c r="QV739" s="107"/>
      <c r="QW739" s="107"/>
      <c r="QX739" s="107"/>
      <c r="QY739" s="107"/>
      <c r="QZ739" s="107"/>
      <c r="RA739" s="107"/>
      <c r="RB739" s="107"/>
      <c r="RC739" s="107"/>
      <c r="RD739" s="107"/>
      <c r="RE739" s="107"/>
      <c r="RF739" s="107"/>
      <c r="RG739" s="107"/>
      <c r="RH739" s="107"/>
      <c r="RI739" s="107"/>
      <c r="RJ739" s="107"/>
      <c r="RK739" s="107"/>
      <c r="RL739" s="107"/>
      <c r="RM739" s="107"/>
      <c r="RN739" s="107"/>
      <c r="RO739" s="107"/>
      <c r="RP739" s="107"/>
      <c r="RQ739" s="107"/>
      <c r="RR739" s="107"/>
      <c r="RS739" s="107"/>
      <c r="RT739" s="107"/>
      <c r="RU739" s="107"/>
      <c r="RV739" s="107"/>
      <c r="RW739" s="107"/>
      <c r="RX739" s="107"/>
      <c r="RY739" s="107"/>
      <c r="RZ739" s="107"/>
      <c r="SA739" s="107"/>
      <c r="SB739" s="107"/>
      <c r="SC739" s="107"/>
      <c r="SD739" s="107"/>
      <c r="SE739" s="107"/>
      <c r="SF739" s="107"/>
      <c r="SG739" s="107"/>
      <c r="SH739" s="107"/>
      <c r="SI739" s="107"/>
      <c r="SJ739" s="107"/>
      <c r="SK739" s="107"/>
      <c r="SL739" s="107"/>
      <c r="SM739" s="107"/>
      <c r="SN739" s="107"/>
      <c r="SO739" s="107"/>
      <c r="SP739" s="107"/>
      <c r="SQ739" s="107"/>
      <c r="SR739" s="107"/>
      <c r="SS739" s="107"/>
      <c r="ST739" s="107"/>
      <c r="SU739" s="107"/>
      <c r="SV739" s="107"/>
      <c r="SW739" s="107"/>
      <c r="SX739" s="107"/>
      <c r="SY739" s="107"/>
      <c r="SZ739" s="107"/>
      <c r="TA739" s="107"/>
      <c r="TB739" s="107"/>
      <c r="TC739" s="107"/>
      <c r="TD739" s="107"/>
      <c r="TE739" s="107"/>
      <c r="TF739" s="107"/>
      <c r="TG739" s="107"/>
      <c r="TH739" s="107"/>
      <c r="TI739" s="107"/>
      <c r="TJ739" s="107"/>
      <c r="TK739" s="107"/>
      <c r="TL739" s="107"/>
      <c r="TM739" s="107"/>
      <c r="TN739" s="107"/>
      <c r="TO739" s="107"/>
      <c r="TP739" s="107"/>
      <c r="TQ739" s="107"/>
      <c r="TR739" s="107"/>
      <c r="TS739" s="107"/>
      <c r="TT739" s="107"/>
      <c r="TU739" s="107"/>
      <c r="TV739" s="107"/>
      <c r="TW739" s="107"/>
      <c r="TX739" s="107"/>
      <c r="TY739" s="107"/>
      <c r="TZ739" s="107"/>
      <c r="UA739" s="107"/>
      <c r="UB739" s="107"/>
      <c r="UC739" s="107"/>
      <c r="UD739" s="107"/>
      <c r="UE739" s="107"/>
      <c r="UF739" s="107"/>
      <c r="UG739" s="107"/>
      <c r="UH739" s="107"/>
      <c r="UI739" s="107"/>
      <c r="UJ739" s="107"/>
      <c r="UK739" s="107"/>
      <c r="UL739" s="107"/>
      <c r="UM739" s="107"/>
      <c r="UN739" s="107"/>
      <c r="UO739" s="107"/>
      <c r="UP739" s="107"/>
      <c r="UQ739" s="107"/>
      <c r="UR739" s="107"/>
      <c r="US739" s="107"/>
      <c r="UT739" s="107"/>
      <c r="UU739" s="107"/>
      <c r="UV739" s="107"/>
      <c r="UW739" s="107"/>
      <c r="UX739" s="107"/>
      <c r="UY739" s="107"/>
      <c r="UZ739" s="107"/>
      <c r="VA739" s="107"/>
      <c r="VB739" s="107"/>
      <c r="VC739" s="107"/>
      <c r="VD739" s="107"/>
      <c r="VE739" s="107"/>
      <c r="VF739" s="107"/>
      <c r="VG739" s="107"/>
      <c r="VH739" s="107"/>
      <c r="VI739" s="107"/>
      <c r="VJ739" s="107"/>
      <c r="VK739" s="107"/>
      <c r="VL739" s="107"/>
      <c r="VM739" s="107"/>
      <c r="VN739" s="107"/>
      <c r="VO739" s="107"/>
      <c r="VP739" s="107"/>
      <c r="VQ739" s="107"/>
      <c r="VR739" s="107"/>
      <c r="VS739" s="107"/>
      <c r="VT739" s="107"/>
      <c r="VU739" s="107"/>
      <c r="VV739" s="107"/>
      <c r="VW739" s="107"/>
      <c r="VX739" s="107"/>
      <c r="VY739" s="107"/>
      <c r="VZ739" s="107"/>
      <c r="WA739" s="107"/>
      <c r="WB739" s="107"/>
      <c r="WC739" s="107"/>
      <c r="WD739" s="107"/>
      <c r="WE739" s="107"/>
      <c r="WF739" s="107"/>
      <c r="WG739" s="107"/>
      <c r="WH739" s="107"/>
      <c r="WI739" s="107"/>
      <c r="WJ739" s="107"/>
      <c r="WK739" s="107"/>
      <c r="WL739" s="107"/>
      <c r="WM739" s="107"/>
      <c r="WN739" s="107"/>
      <c r="WO739" s="107"/>
      <c r="WP739" s="107"/>
      <c r="WQ739" s="107"/>
      <c r="WR739" s="107"/>
      <c r="WS739" s="107"/>
      <c r="WT739" s="107"/>
      <c r="WU739" s="107"/>
      <c r="WV739" s="107"/>
      <c r="WW739" s="107"/>
      <c r="WX739" s="107"/>
      <c r="WY739" s="107"/>
      <c r="WZ739" s="107"/>
      <c r="XA739" s="107"/>
      <c r="XB739" s="107"/>
      <c r="XC739" s="107"/>
      <c r="XD739" s="107"/>
      <c r="XE739" s="107"/>
      <c r="XF739" s="107"/>
      <c r="XG739" s="107"/>
      <c r="XH739" s="107"/>
      <c r="XI739" s="107"/>
      <c r="XJ739" s="107"/>
      <c r="XK739" s="107"/>
      <c r="XL739" s="107"/>
      <c r="XM739" s="107"/>
      <c r="XN739" s="107"/>
      <c r="XO739" s="107"/>
      <c r="XP739" s="107"/>
      <c r="XQ739" s="107"/>
      <c r="XR739" s="107"/>
      <c r="XS739" s="107"/>
      <c r="XT739" s="107"/>
      <c r="XU739" s="107"/>
      <c r="XV739" s="107"/>
      <c r="XW739" s="107"/>
      <c r="XX739" s="107"/>
      <c r="XY739" s="107"/>
      <c r="XZ739" s="107"/>
      <c r="YA739" s="107"/>
      <c r="YB739" s="107"/>
      <c r="YC739" s="107"/>
      <c r="YD739" s="107"/>
      <c r="YE739" s="107"/>
      <c r="YF739" s="107"/>
      <c r="YG739" s="107"/>
      <c r="YH739" s="107"/>
      <c r="YI739" s="107"/>
      <c r="YJ739" s="107"/>
      <c r="YK739" s="107"/>
      <c r="YL739" s="107"/>
      <c r="YM739" s="107"/>
      <c r="YN739" s="107"/>
      <c r="YO739" s="107"/>
      <c r="YP739" s="107"/>
      <c r="YQ739" s="107"/>
      <c r="YR739" s="107"/>
      <c r="YS739" s="107"/>
      <c r="YT739" s="107"/>
      <c r="YU739" s="107"/>
      <c r="YV739" s="107"/>
      <c r="YW739" s="107"/>
      <c r="YX739" s="107"/>
      <c r="YY739" s="107"/>
      <c r="YZ739" s="107"/>
      <c r="ZA739" s="107"/>
      <c r="ZB739" s="107"/>
      <c r="ZC739" s="107"/>
      <c r="ZD739" s="107"/>
      <c r="ZE739" s="107"/>
      <c r="ZF739" s="107"/>
      <c r="ZG739" s="107"/>
      <c r="ZH739" s="107"/>
      <c r="ZI739" s="107"/>
      <c r="ZJ739" s="107"/>
      <c r="ZK739" s="107"/>
      <c r="ZL739" s="107"/>
      <c r="ZM739" s="107"/>
      <c r="ZN739" s="107"/>
      <c r="ZO739" s="107"/>
      <c r="ZP739" s="107"/>
      <c r="ZQ739" s="107"/>
      <c r="ZR739" s="107"/>
      <c r="ZS739" s="107"/>
      <c r="ZT739" s="107"/>
      <c r="ZU739" s="107"/>
      <c r="ZV739" s="107"/>
      <c r="ZW739" s="107"/>
      <c r="ZX739" s="107"/>
      <c r="ZY739" s="107"/>
      <c r="ZZ739" s="107"/>
      <c r="AAA739" s="107"/>
      <c r="AAB739" s="107"/>
      <c r="AAC739" s="107"/>
      <c r="AAD739" s="107"/>
      <c r="AAE739" s="107"/>
      <c r="AAF739" s="107"/>
      <c r="AAG739" s="107"/>
      <c r="AAH739" s="107"/>
      <c r="AAI739" s="107"/>
      <c r="AAJ739" s="107"/>
      <c r="AAK739" s="107"/>
      <c r="AAL739" s="107"/>
      <c r="AAM739" s="107"/>
      <c r="AAN739" s="107"/>
      <c r="AAO739" s="107"/>
      <c r="AAP739" s="107"/>
      <c r="AAQ739" s="107"/>
      <c r="AAR739" s="107"/>
      <c r="AAS739" s="107"/>
      <c r="AAT739" s="107"/>
      <c r="AAU739" s="107"/>
      <c r="AAV739" s="107"/>
      <c r="AAW739" s="107"/>
      <c r="AAX739" s="107"/>
      <c r="AAY739" s="107"/>
      <c r="AAZ739" s="107"/>
      <c r="ABA739" s="107"/>
      <c r="ABB739" s="107"/>
      <c r="ABC739" s="107"/>
      <c r="ABD739" s="107"/>
      <c r="ABE739" s="107"/>
      <c r="ABF739" s="107"/>
      <c r="ABG739" s="107"/>
      <c r="ABH739" s="107"/>
      <c r="ABI739" s="107"/>
      <c r="ABJ739" s="107"/>
      <c r="ABK739" s="107"/>
      <c r="ABL739" s="107"/>
      <c r="ABM739" s="107"/>
      <c r="ABN739" s="107"/>
      <c r="ABO739" s="107"/>
      <c r="ABP739" s="107"/>
      <c r="ABQ739" s="107"/>
      <c r="ABR739" s="107"/>
      <c r="ABS739" s="107"/>
      <c r="ABT739" s="107"/>
      <c r="ABU739" s="107"/>
      <c r="ABV739" s="107"/>
      <c r="ABW739" s="107"/>
      <c r="ABX739" s="107"/>
      <c r="ABY739" s="107"/>
      <c r="ABZ739" s="107"/>
      <c r="ACA739" s="107"/>
      <c r="ACB739" s="107"/>
      <c r="ACC739" s="107"/>
      <c r="ACD739" s="107"/>
      <c r="ACE739" s="107"/>
      <c r="ACF739" s="107"/>
      <c r="ACG739" s="107"/>
      <c r="ACH739" s="107"/>
      <c r="ACI739" s="107"/>
      <c r="ACJ739" s="107"/>
      <c r="ACK739" s="107"/>
      <c r="ACL739" s="107"/>
      <c r="ACM739" s="107"/>
      <c r="ACN739" s="107"/>
      <c r="ACO739" s="107"/>
      <c r="ACP739" s="107"/>
      <c r="ACQ739" s="107"/>
      <c r="ACR739" s="107"/>
      <c r="ACS739" s="107"/>
      <c r="ACT739" s="107"/>
      <c r="ACU739" s="107"/>
      <c r="ACV739" s="107"/>
      <c r="ACW739" s="107"/>
      <c r="ACX739" s="107"/>
      <c r="ACY739" s="107"/>
      <c r="ACZ739" s="107"/>
      <c r="ADA739" s="107"/>
      <c r="ADB739" s="107"/>
      <c r="ADC739" s="107"/>
      <c r="ADD739" s="107"/>
      <c r="ADE739" s="107"/>
      <c r="ADF739" s="107"/>
      <c r="ADG739" s="107"/>
      <c r="ADH739" s="107"/>
      <c r="ADI739" s="107"/>
      <c r="ADJ739" s="107"/>
      <c r="ADK739" s="107"/>
      <c r="ADL739" s="107"/>
      <c r="ADM739" s="107"/>
      <c r="ADN739" s="107"/>
      <c r="ADO739" s="107"/>
      <c r="ADP739" s="107"/>
      <c r="ADQ739" s="107"/>
      <c r="ADR739" s="107"/>
      <c r="ADS739" s="107"/>
      <c r="ADT739" s="107"/>
      <c r="ADU739" s="107"/>
      <c r="ADV739" s="107"/>
      <c r="ADW739" s="107"/>
      <c r="ADX739" s="107"/>
      <c r="ADY739" s="107"/>
      <c r="ADZ739" s="107"/>
      <c r="AEA739" s="107"/>
      <c r="AEB739" s="107"/>
      <c r="AEC739" s="107"/>
      <c r="AED739" s="107"/>
      <c r="AEE739" s="107"/>
      <c r="AEF739" s="107"/>
      <c r="AEG739" s="107"/>
      <c r="AEH739" s="107"/>
      <c r="AEI739" s="107"/>
      <c r="AEJ739" s="107"/>
      <c r="AEK739" s="107"/>
      <c r="AEL739" s="107"/>
      <c r="AEM739" s="107"/>
      <c r="AEN739" s="107"/>
      <c r="AEO739" s="107"/>
      <c r="AEP739" s="107"/>
      <c r="AEQ739" s="107"/>
      <c r="AER739" s="107"/>
      <c r="AES739" s="107"/>
      <c r="AET739" s="107"/>
      <c r="AEU739" s="107"/>
      <c r="AEV739" s="107"/>
      <c r="AEW739" s="107"/>
      <c r="AEX739" s="107"/>
      <c r="AEY739" s="107"/>
      <c r="AEZ739" s="107"/>
      <c r="AFA739" s="107"/>
      <c r="AFB739" s="107"/>
      <c r="AFC739" s="107"/>
      <c r="AFD739" s="107"/>
      <c r="AFE739" s="107"/>
      <c r="AFF739" s="107"/>
      <c r="AFG739" s="107"/>
      <c r="AFH739" s="107"/>
      <c r="AFI739" s="107"/>
      <c r="AFJ739" s="107"/>
      <c r="AFK739" s="107"/>
      <c r="AFL739" s="107"/>
      <c r="AFM739" s="107"/>
      <c r="AFN739" s="107"/>
      <c r="AFO739" s="107"/>
      <c r="AFP739" s="107"/>
      <c r="AFQ739" s="107"/>
      <c r="AFR739" s="107"/>
      <c r="AFS739" s="107"/>
      <c r="AFT739" s="107"/>
      <c r="AFU739" s="107"/>
      <c r="AFV739" s="107"/>
      <c r="AFW739" s="107"/>
      <c r="AFX739" s="107"/>
      <c r="AFY739" s="107"/>
      <c r="AFZ739" s="107"/>
      <c r="AGA739" s="107"/>
      <c r="AGB739" s="107"/>
      <c r="AGC739" s="107"/>
      <c r="AGD739" s="107"/>
      <c r="AGE739" s="107"/>
      <c r="AGF739" s="107"/>
      <c r="AGG739" s="107"/>
      <c r="AGH739" s="107"/>
      <c r="AGI739" s="107"/>
      <c r="AGJ739" s="107"/>
      <c r="AGK739" s="107"/>
      <c r="AGL739" s="107"/>
      <c r="AGM739" s="107"/>
      <c r="AGN739" s="107"/>
      <c r="AGO739" s="107"/>
      <c r="AGP739" s="107"/>
      <c r="AGQ739" s="107"/>
      <c r="AGR739" s="107"/>
      <c r="AGS739" s="107"/>
      <c r="AGT739" s="107"/>
      <c r="AGU739" s="107"/>
      <c r="AGV739" s="107"/>
      <c r="AGW739" s="107"/>
      <c r="AGX739" s="107"/>
      <c r="AGY739" s="107"/>
      <c r="AGZ739" s="107"/>
      <c r="AHA739" s="107"/>
      <c r="AHB739" s="107"/>
      <c r="AHC739" s="107"/>
      <c r="AHD739" s="107"/>
      <c r="AHE739" s="107"/>
      <c r="AHF739" s="107"/>
      <c r="AHG739" s="107"/>
      <c r="AHH739" s="107"/>
      <c r="AHI739" s="107"/>
      <c r="AHJ739" s="107"/>
      <c r="AHK739" s="107"/>
      <c r="AHL739" s="107"/>
      <c r="AHM739" s="107"/>
      <c r="AHN739" s="107"/>
      <c r="AHO739" s="107"/>
      <c r="AHP739" s="107"/>
      <c r="AHQ739" s="107"/>
      <c r="AHR739" s="107"/>
      <c r="AHS739" s="107"/>
      <c r="AHT739" s="107"/>
      <c r="AHU739" s="107"/>
      <c r="AHV739" s="107"/>
      <c r="AHW739" s="107"/>
      <c r="AHX739" s="107"/>
      <c r="AHY739" s="107"/>
      <c r="AHZ739" s="107"/>
      <c r="AIA739" s="107"/>
      <c r="AIB739" s="107"/>
      <c r="AIC739" s="107"/>
      <c r="AID739" s="107"/>
      <c r="AIE739" s="107"/>
      <c r="AIF739" s="107"/>
      <c r="AIG739" s="107"/>
      <c r="AIH739" s="107"/>
      <c r="AII739" s="107"/>
      <c r="AIJ739" s="107"/>
      <c r="AIK739" s="107"/>
      <c r="AIL739" s="107"/>
      <c r="AIM739" s="107"/>
      <c r="AIN739" s="107"/>
      <c r="AIO739" s="107"/>
      <c r="AIP739" s="107"/>
      <c r="AIQ739" s="107"/>
      <c r="AIR739" s="107"/>
      <c r="AIS739" s="107"/>
      <c r="AIT739" s="107"/>
      <c r="AIU739" s="107"/>
      <c r="AIV739" s="107"/>
      <c r="AIW739" s="107"/>
      <c r="AIX739" s="107"/>
      <c r="AIY739" s="107"/>
      <c r="AIZ739" s="107"/>
      <c r="AJA739" s="107"/>
      <c r="AJB739" s="107"/>
      <c r="AJC739" s="107"/>
      <c r="AJD739" s="107"/>
      <c r="AJE739" s="107"/>
      <c r="AJF739" s="107"/>
      <c r="AJG739" s="107"/>
      <c r="AJH739" s="107"/>
      <c r="AJI739" s="107"/>
      <c r="AJJ739" s="107"/>
      <c r="AJK739" s="107"/>
      <c r="AJL739" s="107"/>
      <c r="AJM739" s="107"/>
      <c r="AJN739" s="107"/>
      <c r="AJO739" s="107"/>
      <c r="AJP739" s="107"/>
      <c r="AJQ739" s="107"/>
      <c r="AJR739" s="107"/>
      <c r="AJS739" s="107"/>
      <c r="AJT739" s="107"/>
      <c r="AJU739" s="107"/>
      <c r="AJV739" s="107"/>
      <c r="AJW739" s="107"/>
      <c r="AJX739" s="107"/>
      <c r="AJY739" s="107"/>
      <c r="AJZ739" s="107"/>
      <c r="AKA739" s="107"/>
      <c r="AKB739" s="107"/>
      <c r="AKC739" s="107"/>
      <c r="AKD739" s="107"/>
      <c r="AKE739" s="107"/>
      <c r="AKF739" s="107"/>
      <c r="AKG739" s="107"/>
      <c r="AKH739" s="107"/>
      <c r="AKI739" s="107"/>
      <c r="AKJ739" s="107"/>
      <c r="AKK739" s="107"/>
      <c r="AKL739" s="107"/>
      <c r="AKM739" s="107"/>
      <c r="AKN739" s="107"/>
      <c r="AKO739" s="107"/>
      <c r="AKP739" s="107"/>
      <c r="AKQ739" s="107"/>
      <c r="AKR739" s="107"/>
      <c r="AKS739" s="107"/>
      <c r="AKT739" s="107"/>
      <c r="AKU739" s="107"/>
      <c r="AKV739" s="107"/>
      <c r="AKW739" s="107"/>
      <c r="AKX739" s="107"/>
      <c r="AKY739" s="107"/>
      <c r="AKZ739" s="107"/>
      <c r="ALA739" s="107"/>
      <c r="ALB739" s="107"/>
      <c r="ALC739" s="107"/>
      <c r="ALD739" s="107"/>
      <c r="ALE739" s="107"/>
      <c r="ALF739" s="107"/>
      <c r="ALG739" s="107"/>
      <c r="ALH739" s="107"/>
      <c r="ALI739" s="107"/>
      <c r="ALJ739" s="107"/>
      <c r="ALK739" s="107"/>
      <c r="ALL739" s="107"/>
      <c r="ALM739" s="107"/>
      <c r="ALN739" s="107"/>
      <c r="ALO739" s="107"/>
      <c r="ALP739" s="107"/>
      <c r="ALQ739" s="107"/>
      <c r="ALR739" s="107"/>
      <c r="ALS739" s="107"/>
      <c r="ALT739" s="107"/>
      <c r="ALU739" s="107"/>
      <c r="ALV739" s="107"/>
      <c r="ALW739" s="107"/>
      <c r="ALX739" s="107"/>
      <c r="ALY739" s="107"/>
      <c r="ALZ739" s="107"/>
      <c r="AMA739" s="107"/>
      <c r="AMB739" s="107"/>
      <c r="AMC739" s="107"/>
      <c r="AMD739" s="107"/>
      <c r="AME739" s="107"/>
      <c r="AMF739" s="107"/>
      <c r="AMG739" s="107"/>
      <c r="AMH739" s="107"/>
      <c r="AMI739" s="107"/>
      <c r="AMJ739" s="107"/>
      <c r="AMK739" s="107"/>
      <c r="AML739" s="107"/>
      <c r="AMM739" s="107"/>
      <c r="AMN739" s="107"/>
      <c r="AMO739" s="107"/>
      <c r="AMP739" s="107"/>
      <c r="AMQ739" s="107"/>
      <c r="AMR739" s="107"/>
      <c r="AMS739" s="107"/>
      <c r="AMT739" s="107"/>
      <c r="AMU739" s="107"/>
      <c r="AMV739" s="107"/>
      <c r="AMW739" s="107"/>
      <c r="AMX739" s="107"/>
      <c r="AMY739" s="107"/>
      <c r="AMZ739" s="107"/>
      <c r="ANA739" s="107"/>
      <c r="ANB739" s="107"/>
      <c r="ANC739" s="107"/>
      <c r="AND739" s="107"/>
      <c r="ANE739" s="107"/>
      <c r="ANF739" s="107"/>
      <c r="ANG739" s="107"/>
      <c r="ANH739" s="107"/>
      <c r="ANI739" s="107"/>
      <c r="ANJ739" s="107"/>
      <c r="ANK739" s="107"/>
      <c r="ANL739" s="107"/>
      <c r="ANM739" s="107"/>
      <c r="ANN739" s="107"/>
      <c r="ANO739" s="107"/>
      <c r="ANP739" s="107"/>
      <c r="ANQ739" s="107"/>
      <c r="ANR739" s="107"/>
      <c r="ANS739" s="107"/>
      <c r="ANT739" s="107"/>
      <c r="ANU739" s="107"/>
      <c r="ANV739" s="107"/>
      <c r="ANW739" s="107"/>
      <c r="ANX739" s="107"/>
      <c r="ANY739" s="107"/>
      <c r="ANZ739" s="107"/>
      <c r="AOA739" s="107"/>
      <c r="AOB739" s="107"/>
      <c r="AOC739" s="107"/>
      <c r="AOD739" s="107"/>
      <c r="AOE739" s="107"/>
      <c r="AOF739" s="107"/>
      <c r="AOG739" s="107"/>
      <c r="AOH739" s="107"/>
      <c r="AOI739" s="107"/>
      <c r="AOJ739" s="107"/>
      <c r="AOK739" s="107"/>
      <c r="AOL739" s="107"/>
      <c r="AOM739" s="107"/>
      <c r="AON739" s="107"/>
      <c r="AOO739" s="107"/>
      <c r="AOP739" s="107"/>
      <c r="AOQ739" s="107"/>
      <c r="AOR739" s="107"/>
      <c r="AOS739" s="107"/>
      <c r="AOT739" s="107"/>
      <c r="AOU739" s="107"/>
      <c r="AOV739" s="107"/>
      <c r="AOW739" s="107"/>
      <c r="AOX739" s="107"/>
      <c r="AOY739" s="107"/>
      <c r="AOZ739" s="107"/>
      <c r="APA739" s="107"/>
      <c r="APB739" s="107"/>
      <c r="APC739" s="107"/>
      <c r="APD739" s="107"/>
      <c r="APE739" s="107"/>
      <c r="APF739" s="107"/>
      <c r="APG739" s="107"/>
      <c r="APH739" s="107"/>
      <c r="API739" s="107"/>
      <c r="APJ739" s="107"/>
      <c r="APK739" s="107"/>
      <c r="APL739" s="107"/>
      <c r="APM739" s="107"/>
      <c r="APN739" s="107"/>
      <c r="APO739" s="107"/>
      <c r="APP739" s="107"/>
      <c r="APQ739" s="107"/>
      <c r="APR739" s="107"/>
      <c r="APS739" s="107"/>
      <c r="APT739" s="107"/>
      <c r="APU739" s="107"/>
      <c r="APV739" s="107"/>
      <c r="APW739" s="107"/>
      <c r="APX739" s="107"/>
      <c r="APY739" s="107"/>
      <c r="APZ739" s="107"/>
      <c r="AQA739" s="107"/>
      <c r="AQB739" s="107"/>
      <c r="AQC739" s="107"/>
      <c r="AQD739" s="107"/>
      <c r="AQE739" s="107"/>
      <c r="AQF739" s="107"/>
      <c r="AQG739" s="107"/>
      <c r="AQH739" s="107"/>
      <c r="AQI739" s="107"/>
      <c r="AQJ739" s="107"/>
      <c r="AQK739" s="107"/>
      <c r="AQL739" s="107"/>
      <c r="AQM739" s="107"/>
      <c r="AQN739" s="107"/>
      <c r="AQO739" s="107"/>
      <c r="AQP739" s="107"/>
      <c r="AQQ739" s="107"/>
      <c r="AQR739" s="107"/>
      <c r="AQS739" s="107"/>
      <c r="AQT739" s="107"/>
      <c r="AQU739" s="107"/>
      <c r="AQV739" s="107"/>
      <c r="AQW739" s="107"/>
      <c r="AQX739" s="107"/>
      <c r="AQY739" s="107"/>
      <c r="AQZ739" s="107"/>
      <c r="ARA739" s="107"/>
      <c r="ARB739" s="107"/>
      <c r="ARC739" s="107"/>
      <c r="ARD739" s="107"/>
      <c r="ARE739" s="107"/>
      <c r="ARF739" s="107"/>
      <c r="ARG739" s="107"/>
      <c r="ARH739" s="107"/>
      <c r="ARI739" s="107"/>
      <c r="ARJ739" s="107"/>
      <c r="ARK739" s="107"/>
      <c r="ARL739" s="107"/>
      <c r="ARM739" s="107"/>
      <c r="ARN739" s="107"/>
      <c r="ARO739" s="107"/>
      <c r="ARP739" s="107"/>
      <c r="ARQ739" s="107"/>
      <c r="ARR739" s="107"/>
      <c r="ARS739" s="107"/>
      <c r="ART739" s="107"/>
      <c r="ARU739" s="107"/>
      <c r="ARV739" s="107"/>
      <c r="ARW739" s="107"/>
      <c r="ARX739" s="107"/>
      <c r="ARY739" s="107"/>
      <c r="ARZ739" s="107"/>
      <c r="ASA739" s="107"/>
      <c r="ASB739" s="107"/>
      <c r="ASC739" s="107"/>
      <c r="ASD739" s="107"/>
      <c r="ASE739" s="107"/>
      <c r="ASF739" s="107"/>
      <c r="ASG739" s="107"/>
      <c r="ASH739" s="107"/>
      <c r="ASI739" s="107"/>
      <c r="ASJ739" s="107"/>
      <c r="ASK739" s="107"/>
      <c r="ASL739" s="107"/>
      <c r="ASM739" s="107"/>
      <c r="ASN739" s="107"/>
      <c r="ASO739" s="107"/>
      <c r="ASP739" s="107"/>
      <c r="ASQ739" s="107"/>
      <c r="ASR739" s="107"/>
      <c r="ASS739" s="107"/>
      <c r="AST739" s="107"/>
      <c r="ASU739" s="107"/>
      <c r="ASV739" s="107"/>
      <c r="ASW739" s="107"/>
      <c r="ASX739" s="107"/>
      <c r="ASY739" s="107"/>
      <c r="ASZ739" s="107"/>
      <c r="ATA739" s="107"/>
      <c r="ATB739" s="107"/>
      <c r="ATC739" s="107"/>
      <c r="ATD739" s="107"/>
      <c r="ATE739" s="107"/>
      <c r="ATF739" s="107"/>
      <c r="ATG739" s="107"/>
      <c r="ATH739" s="107"/>
      <c r="ATI739" s="107"/>
      <c r="ATJ739" s="107"/>
      <c r="ATK739" s="107"/>
      <c r="ATL739" s="107"/>
      <c r="ATM739" s="107"/>
      <c r="ATN739" s="107"/>
      <c r="ATO739" s="107"/>
      <c r="ATP739" s="107"/>
      <c r="ATQ739" s="107"/>
      <c r="ATR739" s="107"/>
      <c r="ATS739" s="107"/>
      <c r="ATT739" s="107"/>
      <c r="ATU739" s="107"/>
      <c r="ATV739" s="107"/>
      <c r="ATW739" s="107"/>
      <c r="ATX739" s="107"/>
      <c r="ATY739" s="107"/>
      <c r="ATZ739" s="107"/>
      <c r="AUA739" s="107"/>
      <c r="AUB739" s="107"/>
      <c r="AUC739" s="107"/>
      <c r="AUD739" s="107"/>
      <c r="AUE739" s="107"/>
      <c r="AUF739" s="107"/>
      <c r="AUG739" s="107"/>
      <c r="AUH739" s="107"/>
      <c r="AUI739" s="107"/>
      <c r="AUJ739" s="107"/>
      <c r="AUK739" s="107"/>
      <c r="AUL739" s="107"/>
      <c r="AUM739" s="107"/>
      <c r="AUN739" s="107"/>
      <c r="AUO739" s="107"/>
      <c r="AUP739" s="107"/>
      <c r="AUQ739" s="107"/>
      <c r="AUR739" s="107"/>
      <c r="AUS739" s="107"/>
      <c r="AUT739" s="107"/>
      <c r="AUU739" s="107"/>
      <c r="AUV739" s="107"/>
      <c r="AUW739" s="107"/>
      <c r="AUX739" s="107"/>
      <c r="AUY739" s="107"/>
      <c r="AUZ739" s="107"/>
      <c r="AVA739" s="107"/>
      <c r="AVB739" s="107"/>
      <c r="AVC739" s="107"/>
      <c r="AVD739" s="107"/>
      <c r="AVE739" s="107"/>
      <c r="AVF739" s="107"/>
      <c r="AVG739" s="107"/>
      <c r="AVH739" s="107"/>
      <c r="AVI739" s="107"/>
      <c r="AVJ739" s="107"/>
      <c r="AVK739" s="107"/>
      <c r="AVL739" s="107"/>
      <c r="AVM739" s="107"/>
      <c r="AVN739" s="107"/>
      <c r="AVO739" s="107"/>
      <c r="AVP739" s="107"/>
      <c r="AVQ739" s="107"/>
      <c r="AVR739" s="107"/>
      <c r="AVS739" s="107"/>
      <c r="AVT739" s="107"/>
      <c r="AVU739" s="107"/>
      <c r="AVV739" s="107"/>
      <c r="AVW739" s="107"/>
      <c r="AVX739" s="107"/>
      <c r="AVY739" s="107"/>
      <c r="AVZ739" s="107"/>
      <c r="AWA739" s="107"/>
      <c r="AWB739" s="107"/>
      <c r="AWC739" s="107"/>
      <c r="AWD739" s="107"/>
      <c r="AWE739" s="107"/>
      <c r="AWF739" s="107"/>
      <c r="AWG739" s="107"/>
      <c r="AWH739" s="107"/>
      <c r="AWI739" s="107"/>
      <c r="AWJ739" s="107"/>
      <c r="AWK739" s="107"/>
      <c r="AWL739" s="107"/>
      <c r="AWM739" s="107"/>
      <c r="AWN739" s="107"/>
      <c r="AWO739" s="107"/>
      <c r="AWP739" s="107"/>
      <c r="AWQ739" s="107"/>
      <c r="AWR739" s="107"/>
      <c r="AWS739" s="107"/>
      <c r="AWT739" s="107"/>
      <c r="AWU739" s="107"/>
      <c r="AWV739" s="107"/>
      <c r="AWW739" s="107"/>
      <c r="AWX739" s="107"/>
      <c r="AWY739" s="107"/>
      <c r="AWZ739" s="107"/>
      <c r="AXA739" s="107"/>
      <c r="AXB739" s="107"/>
      <c r="AXC739" s="107"/>
      <c r="AXD739" s="107"/>
      <c r="AXE739" s="107"/>
      <c r="AXF739" s="107"/>
      <c r="AXG739" s="107"/>
      <c r="AXH739" s="107"/>
      <c r="AXI739" s="107"/>
      <c r="AXJ739" s="107"/>
      <c r="AXK739" s="107"/>
      <c r="AXL739" s="107"/>
      <c r="AXM739" s="107"/>
      <c r="AXN739" s="107"/>
      <c r="AXO739" s="107"/>
      <c r="AXP739" s="107"/>
      <c r="AXQ739" s="107"/>
      <c r="AXR739" s="107"/>
      <c r="AXS739" s="107"/>
      <c r="AXT739" s="107"/>
      <c r="AXU739" s="107"/>
      <c r="AXV739" s="107"/>
      <c r="AXW739" s="107"/>
      <c r="AXX739" s="107"/>
      <c r="AXY739" s="107"/>
      <c r="AXZ739" s="107"/>
      <c r="AYA739" s="107"/>
      <c r="AYB739" s="107"/>
      <c r="AYC739" s="107"/>
      <c r="AYD739" s="107"/>
      <c r="AYE739" s="107"/>
      <c r="AYF739" s="107"/>
      <c r="AYG739" s="107"/>
      <c r="AYH739" s="107"/>
      <c r="AYI739" s="107"/>
      <c r="AYJ739" s="107"/>
      <c r="AYK739" s="107"/>
      <c r="AYL739" s="107"/>
      <c r="AYM739" s="107"/>
      <c r="AYN739" s="107"/>
      <c r="AYO739" s="107"/>
      <c r="AYP739" s="107"/>
      <c r="AYQ739" s="107"/>
      <c r="AYR739" s="107"/>
      <c r="AYS739" s="107"/>
      <c r="AYT739" s="107"/>
      <c r="AYU739" s="107"/>
      <c r="AYV739" s="107"/>
      <c r="AYW739" s="107"/>
      <c r="AYX739" s="107"/>
      <c r="AYY739" s="107"/>
      <c r="AYZ739" s="107"/>
      <c r="AZA739" s="107"/>
      <c r="AZB739" s="107"/>
      <c r="AZC739" s="107"/>
      <c r="AZD739" s="107"/>
      <c r="AZE739" s="107"/>
      <c r="AZF739" s="107"/>
      <c r="AZG739" s="107"/>
      <c r="AZH739" s="107"/>
      <c r="AZI739" s="107"/>
      <c r="AZJ739" s="107"/>
      <c r="AZK739" s="107"/>
      <c r="AZL739" s="107"/>
      <c r="AZM739" s="107"/>
      <c r="AZN739" s="107"/>
      <c r="AZO739" s="107"/>
      <c r="AZP739" s="107"/>
      <c r="AZQ739" s="107"/>
      <c r="AZR739" s="107"/>
      <c r="AZS739" s="107"/>
      <c r="AZT739" s="107"/>
      <c r="AZU739" s="107"/>
      <c r="AZV739" s="107"/>
      <c r="AZW739" s="107"/>
      <c r="AZX739" s="107"/>
      <c r="AZY739" s="107"/>
      <c r="AZZ739" s="107"/>
      <c r="BAA739" s="107"/>
      <c r="BAB739" s="107"/>
      <c r="BAC739" s="107"/>
      <c r="BAD739" s="107"/>
      <c r="BAE739" s="107"/>
      <c r="BAF739" s="107"/>
      <c r="BAG739" s="107"/>
      <c r="BAH739" s="107"/>
      <c r="BAI739" s="107"/>
      <c r="BAJ739" s="107"/>
      <c r="BAK739" s="107"/>
      <c r="BAL739" s="107"/>
      <c r="BAM739" s="107"/>
      <c r="BAN739" s="107"/>
      <c r="BAO739" s="107"/>
      <c r="BAP739" s="107"/>
      <c r="BAQ739" s="107"/>
      <c r="BAR739" s="107"/>
      <c r="BAS739" s="107"/>
      <c r="BAT739" s="107"/>
      <c r="BAU739" s="107"/>
      <c r="BAV739" s="107"/>
      <c r="BAW739" s="107"/>
      <c r="BAX739" s="107"/>
      <c r="BAY739" s="107"/>
      <c r="BAZ739" s="107"/>
      <c r="BBA739" s="107"/>
      <c r="BBB739" s="107"/>
      <c r="BBC739" s="107"/>
      <c r="BBD739" s="107"/>
      <c r="BBE739" s="107"/>
      <c r="BBF739" s="107"/>
      <c r="BBG739" s="107"/>
      <c r="BBH739" s="107"/>
      <c r="BBI739" s="107"/>
      <c r="BBJ739" s="107"/>
      <c r="BBK739" s="107"/>
      <c r="BBL739" s="107"/>
      <c r="BBM739" s="107"/>
      <c r="BBN739" s="107"/>
      <c r="BBO739" s="107"/>
      <c r="BBP739" s="107"/>
      <c r="BBQ739" s="107"/>
      <c r="BBR739" s="107"/>
      <c r="BBS739" s="107"/>
      <c r="BBT739" s="107"/>
      <c r="BBU739" s="107"/>
      <c r="BBV739" s="107"/>
      <c r="BBW739" s="107"/>
      <c r="BBX739" s="107"/>
      <c r="BBY739" s="107"/>
      <c r="BBZ739" s="107"/>
      <c r="BCA739" s="107"/>
      <c r="BCB739" s="107"/>
      <c r="BCC739" s="107"/>
      <c r="BCD739" s="107"/>
      <c r="BCE739" s="107"/>
      <c r="BCF739" s="107"/>
      <c r="BCG739" s="107"/>
      <c r="BCH739" s="107"/>
      <c r="BCI739" s="107"/>
      <c r="BCJ739" s="107"/>
      <c r="BCK739" s="107"/>
      <c r="BCL739" s="107"/>
      <c r="BCM739" s="107"/>
      <c r="BCN739" s="107"/>
      <c r="BCO739" s="107"/>
      <c r="BCP739" s="107"/>
      <c r="BCQ739" s="107"/>
      <c r="BCR739" s="107"/>
      <c r="BCS739" s="107"/>
      <c r="BCT739" s="107"/>
      <c r="BCU739" s="107"/>
      <c r="BCV739" s="107"/>
      <c r="BCW739" s="107"/>
      <c r="BCX739" s="107"/>
      <c r="BCY739" s="107"/>
      <c r="BCZ739" s="107"/>
      <c r="BDA739" s="107"/>
      <c r="BDB739" s="107"/>
      <c r="BDC739" s="107"/>
      <c r="BDD739" s="107"/>
      <c r="BDE739" s="107"/>
      <c r="BDF739" s="107"/>
      <c r="BDG739" s="107"/>
      <c r="BDH739" s="107"/>
      <c r="BDI739" s="107"/>
      <c r="BDJ739" s="107"/>
      <c r="BDK739" s="107"/>
      <c r="BDL739" s="107"/>
      <c r="BDM739" s="107"/>
      <c r="BDN739" s="107"/>
      <c r="BDO739" s="107"/>
      <c r="BDP739" s="107"/>
      <c r="BDQ739" s="107"/>
      <c r="BDR739" s="107"/>
      <c r="BDS739" s="107"/>
      <c r="BDT739" s="107"/>
      <c r="BDU739" s="107"/>
      <c r="BDV739" s="107"/>
      <c r="BDW739" s="107"/>
      <c r="BDX739" s="107"/>
      <c r="BDY739" s="107"/>
      <c r="BDZ739" s="107"/>
      <c r="BEA739" s="107"/>
      <c r="BEB739" s="107"/>
      <c r="BEC739" s="107"/>
      <c r="BED739" s="107"/>
      <c r="BEE739" s="107"/>
      <c r="BEF739" s="107"/>
      <c r="BEG739" s="107"/>
      <c r="BEH739" s="107"/>
      <c r="BEI739" s="107"/>
      <c r="BEJ739" s="107"/>
      <c r="BEK739" s="107"/>
      <c r="BEL739" s="107"/>
      <c r="BEM739" s="107"/>
      <c r="BEN739" s="107"/>
      <c r="BEO739" s="107"/>
      <c r="BEP739" s="107"/>
      <c r="BEQ739" s="107"/>
      <c r="BER739" s="107"/>
      <c r="BES739" s="107"/>
      <c r="BET739" s="107"/>
      <c r="BEU739" s="107"/>
      <c r="BEV739" s="107"/>
      <c r="BEW739" s="107"/>
      <c r="BEX739" s="107"/>
      <c r="BEY739" s="107"/>
      <c r="BEZ739" s="107"/>
      <c r="BFA739" s="107"/>
      <c r="BFB739" s="107"/>
      <c r="BFC739" s="107"/>
      <c r="BFD739" s="107"/>
      <c r="BFE739" s="107"/>
      <c r="BFF739" s="107"/>
      <c r="BFG739" s="107"/>
      <c r="BFH739" s="107"/>
      <c r="BFI739" s="107"/>
      <c r="BFJ739" s="107"/>
      <c r="BFK739" s="107"/>
      <c r="BFL739" s="107"/>
      <c r="BFM739" s="107"/>
      <c r="BFN739" s="107"/>
      <c r="BFO739" s="107"/>
      <c r="BFP739" s="107"/>
      <c r="BFQ739" s="107"/>
      <c r="BFR739" s="107"/>
      <c r="BFS739" s="107"/>
      <c r="BFT739" s="107"/>
      <c r="BFU739" s="107"/>
      <c r="BFV739" s="107"/>
      <c r="BFW739" s="107"/>
      <c r="BFX739" s="107"/>
      <c r="BFY739" s="107"/>
      <c r="BFZ739" s="107"/>
      <c r="BGA739" s="107"/>
      <c r="BGB739" s="107"/>
      <c r="BGC739" s="107"/>
      <c r="BGD739" s="107"/>
      <c r="BGE739" s="107"/>
      <c r="BGF739" s="107"/>
      <c r="BGG739" s="107"/>
      <c r="BGH739" s="107"/>
      <c r="BGI739" s="107"/>
      <c r="BGJ739" s="107"/>
      <c r="BGK739" s="107"/>
      <c r="BGL739" s="107"/>
      <c r="BGM739" s="107"/>
      <c r="BGN739" s="107"/>
      <c r="BGO739" s="107"/>
      <c r="BGP739" s="107"/>
      <c r="BGQ739" s="107"/>
      <c r="BGR739" s="107"/>
      <c r="BGS739" s="107"/>
      <c r="BGT739" s="107"/>
      <c r="BGU739" s="107"/>
      <c r="BGV739" s="107"/>
      <c r="BGW739" s="107"/>
      <c r="BGX739" s="107"/>
      <c r="BGY739" s="107"/>
      <c r="BGZ739" s="107"/>
      <c r="BHA739" s="107"/>
      <c r="BHB739" s="107"/>
      <c r="BHC739" s="107"/>
      <c r="BHD739" s="107"/>
      <c r="BHE739" s="107"/>
      <c r="BHF739" s="107"/>
      <c r="BHG739" s="107"/>
      <c r="BHH739" s="107"/>
      <c r="BHI739" s="107"/>
      <c r="BHJ739" s="107"/>
      <c r="BHK739" s="107"/>
      <c r="BHL739" s="107"/>
      <c r="BHM739" s="107"/>
      <c r="BHN739" s="107"/>
      <c r="BHO739" s="107"/>
      <c r="BHP739" s="107"/>
      <c r="BHQ739" s="107"/>
      <c r="BHR739" s="107"/>
      <c r="BHS739" s="107"/>
      <c r="BHT739" s="107"/>
      <c r="BHU739" s="107"/>
      <c r="BHV739" s="107"/>
      <c r="BHW739" s="107"/>
      <c r="BHX739" s="107"/>
      <c r="BHY739" s="107"/>
      <c r="BHZ739" s="107"/>
      <c r="BIA739" s="107"/>
      <c r="BIB739" s="107"/>
      <c r="BIC739" s="107"/>
      <c r="BID739" s="107"/>
      <c r="BIE739" s="107"/>
      <c r="BIF739" s="107"/>
      <c r="BIG739" s="107"/>
      <c r="BIH739" s="107"/>
      <c r="BII739" s="107"/>
      <c r="BIJ739" s="107"/>
      <c r="BIK739" s="107"/>
      <c r="BIL739" s="107"/>
      <c r="BIM739" s="107"/>
      <c r="BIN739" s="107"/>
      <c r="BIO739" s="107"/>
      <c r="BIP739" s="107"/>
      <c r="BIQ739" s="107"/>
      <c r="BIR739" s="107"/>
      <c r="BIS739" s="107"/>
      <c r="BIT739" s="107"/>
      <c r="BIU739" s="107"/>
      <c r="BIV739" s="107"/>
      <c r="BIW739" s="107"/>
      <c r="BIX739" s="107"/>
      <c r="BIY739" s="107"/>
      <c r="BIZ739" s="107"/>
      <c r="BJA739" s="107"/>
      <c r="BJB739" s="107"/>
      <c r="BJC739" s="107"/>
      <c r="BJD739" s="107"/>
      <c r="BJE739" s="107"/>
      <c r="BJF739" s="107"/>
      <c r="BJG739" s="107"/>
      <c r="BJH739" s="107"/>
      <c r="BJI739" s="107"/>
      <c r="BJJ739" s="107"/>
      <c r="BJK739" s="107"/>
      <c r="BJL739" s="107"/>
      <c r="BJM739" s="107"/>
      <c r="BJN739" s="107"/>
      <c r="BJO739" s="107"/>
      <c r="BJP739" s="107"/>
      <c r="BJQ739" s="107"/>
      <c r="BJR739" s="107"/>
      <c r="BJS739" s="107"/>
      <c r="BJT739" s="107"/>
      <c r="BJU739" s="107"/>
      <c r="BJV739" s="107"/>
      <c r="BJW739" s="107"/>
      <c r="BJX739" s="107"/>
      <c r="BJY739" s="107"/>
      <c r="BJZ739" s="107"/>
      <c r="BKA739" s="107"/>
      <c r="BKB739" s="107"/>
      <c r="BKC739" s="107"/>
      <c r="BKD739" s="107"/>
      <c r="BKE739" s="107"/>
      <c r="BKF739" s="107"/>
      <c r="BKG739" s="107"/>
      <c r="BKH739" s="107"/>
      <c r="BKI739" s="107"/>
      <c r="BKJ739" s="107"/>
      <c r="BKK739" s="107"/>
      <c r="BKL739" s="107"/>
      <c r="BKM739" s="107"/>
      <c r="BKN739" s="107"/>
      <c r="BKO739" s="107"/>
      <c r="BKP739" s="107"/>
      <c r="BKQ739" s="107"/>
      <c r="BKR739" s="107"/>
      <c r="BKS739" s="107"/>
      <c r="BKT739" s="107"/>
      <c r="BKU739" s="107"/>
      <c r="BKV739" s="107"/>
      <c r="BKW739" s="107"/>
      <c r="BKX739" s="107"/>
      <c r="BKY739" s="107"/>
      <c r="BKZ739" s="107"/>
      <c r="BLA739" s="107"/>
      <c r="BLB739" s="107"/>
      <c r="BLC739" s="107"/>
      <c r="BLD739" s="107"/>
      <c r="BLE739" s="107"/>
      <c r="BLF739" s="107"/>
      <c r="BLG739" s="107"/>
      <c r="BLH739" s="107"/>
      <c r="BLI739" s="107"/>
      <c r="BLJ739" s="107"/>
      <c r="BLK739" s="107"/>
      <c r="BLL739" s="107"/>
      <c r="BLM739" s="107"/>
      <c r="BLN739" s="107"/>
      <c r="BLO739" s="107"/>
      <c r="BLP739" s="107"/>
      <c r="BLQ739" s="107"/>
      <c r="BLR739" s="107"/>
      <c r="BLS739" s="107"/>
      <c r="BLT739" s="107"/>
      <c r="BLU739" s="107"/>
      <c r="BLV739" s="107"/>
      <c r="BLW739" s="107"/>
      <c r="BLX739" s="107"/>
      <c r="BLY739" s="107"/>
      <c r="BLZ739" s="107"/>
      <c r="BMA739" s="107"/>
      <c r="BMB739" s="107"/>
      <c r="BMC739" s="107"/>
      <c r="BMD739" s="107"/>
      <c r="BME739" s="107"/>
      <c r="BMF739" s="107"/>
      <c r="BMG739" s="107"/>
      <c r="BMH739" s="107"/>
      <c r="BMI739" s="107"/>
      <c r="BMJ739" s="107"/>
      <c r="BMK739" s="107"/>
      <c r="BML739" s="107"/>
      <c r="BMM739" s="107"/>
      <c r="BMN739" s="107"/>
      <c r="BMO739" s="107"/>
      <c r="BMP739" s="107"/>
      <c r="BMQ739" s="107"/>
      <c r="BMR739" s="107"/>
      <c r="BMS739" s="107"/>
      <c r="BMT739" s="107"/>
      <c r="BMU739" s="107"/>
      <c r="BMV739" s="107"/>
      <c r="BMW739" s="107"/>
      <c r="BMX739" s="107"/>
      <c r="BMY739" s="107"/>
      <c r="BMZ739" s="107"/>
      <c r="BNA739" s="107"/>
      <c r="BNB739" s="107"/>
      <c r="BNC739" s="107"/>
      <c r="BND739" s="107"/>
      <c r="BNE739" s="107"/>
      <c r="BNF739" s="107"/>
      <c r="BNG739" s="107"/>
      <c r="BNH739" s="107"/>
      <c r="BNI739" s="107"/>
      <c r="BNJ739" s="107"/>
      <c r="BNK739" s="107"/>
      <c r="BNL739" s="107"/>
      <c r="BNM739" s="107"/>
      <c r="BNN739" s="107"/>
      <c r="BNO739" s="107"/>
      <c r="BNP739" s="107"/>
      <c r="BNQ739" s="107"/>
      <c r="BNR739" s="107"/>
      <c r="BNS739" s="107"/>
      <c r="BNT739" s="107"/>
      <c r="BNU739" s="107"/>
      <c r="BNV739" s="107"/>
      <c r="BNW739" s="107"/>
      <c r="BNX739" s="107"/>
      <c r="BNY739" s="107"/>
      <c r="BNZ739" s="107"/>
      <c r="BOA739" s="107"/>
      <c r="BOB739" s="107"/>
      <c r="BOC739" s="107"/>
      <c r="BOD739" s="107"/>
      <c r="BOE739" s="107"/>
      <c r="BOF739" s="107"/>
      <c r="BOG739" s="107"/>
      <c r="BOH739" s="107"/>
      <c r="BOI739" s="107"/>
      <c r="BOJ739" s="107"/>
      <c r="BOK739" s="107"/>
      <c r="BOL739" s="107"/>
      <c r="BOM739" s="107"/>
      <c r="BON739" s="107"/>
      <c r="BOO739" s="107"/>
      <c r="BOP739" s="107"/>
      <c r="BOQ739" s="107"/>
      <c r="BOR739" s="107"/>
      <c r="BOS739" s="107"/>
      <c r="BOT739" s="107"/>
      <c r="BOU739" s="107"/>
      <c r="BOV739" s="107"/>
      <c r="BOW739" s="107"/>
      <c r="BOX739" s="107"/>
      <c r="BOY739" s="107"/>
      <c r="BOZ739" s="107"/>
      <c r="BPA739" s="107"/>
      <c r="BPB739" s="107"/>
      <c r="BPC739" s="107"/>
      <c r="BPD739" s="107"/>
      <c r="BPE739" s="107"/>
      <c r="BPF739" s="107"/>
      <c r="BPG739" s="107"/>
      <c r="BPH739" s="107"/>
      <c r="BPI739" s="107"/>
      <c r="BPJ739" s="107"/>
      <c r="BPK739" s="107"/>
      <c r="BPL739" s="107"/>
      <c r="BPM739" s="107"/>
      <c r="BPN739" s="107"/>
      <c r="BPO739" s="107"/>
      <c r="BPP739" s="107"/>
      <c r="BPQ739" s="107"/>
      <c r="BPR739" s="107"/>
      <c r="BPS739" s="107"/>
      <c r="BPT739" s="107"/>
      <c r="BPU739" s="107"/>
      <c r="BPV739" s="107"/>
      <c r="BPW739" s="107"/>
      <c r="BPX739" s="107"/>
      <c r="BPY739" s="107"/>
      <c r="BPZ739" s="107"/>
      <c r="BQA739" s="107"/>
      <c r="BQB739" s="107"/>
      <c r="BQC739" s="107"/>
      <c r="BQD739" s="107"/>
      <c r="BQE739" s="107"/>
      <c r="BQF739" s="107"/>
      <c r="BQG739" s="107"/>
      <c r="BQH739" s="107"/>
      <c r="BQI739" s="107"/>
      <c r="BQJ739" s="107"/>
      <c r="BQK739" s="107"/>
      <c r="BQL739" s="107"/>
      <c r="BQM739" s="107"/>
      <c r="BQN739" s="107"/>
      <c r="BQO739" s="107"/>
      <c r="BQP739" s="107"/>
      <c r="BQQ739" s="107"/>
      <c r="BQR739" s="107"/>
      <c r="BQS739" s="107"/>
      <c r="BQT739" s="107"/>
      <c r="BQU739" s="107"/>
      <c r="BQV739" s="107"/>
      <c r="BQW739" s="107"/>
      <c r="BQX739" s="107"/>
      <c r="BQY739" s="107"/>
      <c r="BQZ739" s="107"/>
      <c r="BRA739" s="107"/>
      <c r="BRB739" s="107"/>
      <c r="BRC739" s="107"/>
      <c r="BRD739" s="107"/>
      <c r="BRE739" s="107"/>
      <c r="BRF739" s="107"/>
      <c r="BRG739" s="107"/>
      <c r="BRH739" s="107"/>
      <c r="BRI739" s="107"/>
      <c r="BRJ739" s="107"/>
      <c r="BRK739" s="107"/>
      <c r="BRL739" s="107"/>
      <c r="BRM739" s="107"/>
      <c r="BRN739" s="107"/>
      <c r="BRO739" s="107"/>
      <c r="BRP739" s="107"/>
      <c r="BRQ739" s="107"/>
      <c r="BRR739" s="107"/>
      <c r="BRS739" s="107"/>
      <c r="BRT739" s="107"/>
      <c r="BRU739" s="107"/>
      <c r="BRV739" s="107"/>
      <c r="BRW739" s="107"/>
      <c r="BRX739" s="107"/>
      <c r="BRY739" s="107"/>
      <c r="BRZ739" s="107"/>
      <c r="BSA739" s="107"/>
      <c r="BSB739" s="107"/>
      <c r="BSC739" s="107"/>
      <c r="BSD739" s="107"/>
      <c r="BSE739" s="107"/>
      <c r="BSF739" s="107"/>
      <c r="BSG739" s="107"/>
      <c r="BSH739" s="107"/>
      <c r="BSI739" s="107"/>
      <c r="BSJ739" s="107"/>
      <c r="BSK739" s="107"/>
      <c r="BSL739" s="107"/>
      <c r="BSM739" s="107"/>
      <c r="BSN739" s="107"/>
      <c r="BSO739" s="107"/>
      <c r="BSP739" s="107"/>
      <c r="BSQ739" s="107"/>
      <c r="BSR739" s="107"/>
      <c r="BSS739" s="107"/>
      <c r="BST739" s="107"/>
      <c r="BSU739" s="107"/>
      <c r="BSV739" s="107"/>
      <c r="BSW739" s="107"/>
      <c r="BSX739" s="107"/>
      <c r="BSY739" s="107"/>
      <c r="BSZ739" s="107"/>
      <c r="BTA739" s="107"/>
      <c r="BTB739" s="107"/>
      <c r="BTC739" s="107"/>
      <c r="BTD739" s="107"/>
      <c r="BTE739" s="107"/>
      <c r="BTF739" s="107"/>
      <c r="BTG739" s="107"/>
      <c r="BTH739" s="107"/>
      <c r="BTI739" s="107"/>
      <c r="BTJ739" s="107"/>
      <c r="BTK739" s="107"/>
      <c r="BTL739" s="107"/>
      <c r="BTM739" s="107"/>
      <c r="BTN739" s="107"/>
      <c r="BTO739" s="107"/>
      <c r="BTP739" s="107"/>
      <c r="BTQ739" s="107"/>
      <c r="BTR739" s="107"/>
      <c r="BTS739" s="107"/>
      <c r="BTT739" s="107"/>
      <c r="BTU739" s="107"/>
      <c r="BTV739" s="107"/>
      <c r="BTW739" s="107"/>
      <c r="BTX739" s="107"/>
      <c r="BTY739" s="107"/>
      <c r="BTZ739" s="107"/>
      <c r="BUA739" s="107"/>
      <c r="BUB739" s="107"/>
      <c r="BUC739" s="107"/>
      <c r="BUD739" s="107"/>
      <c r="BUE739" s="107"/>
      <c r="BUF739" s="107"/>
      <c r="BUG739" s="107"/>
      <c r="BUH739" s="107"/>
      <c r="BUI739" s="107"/>
      <c r="BUJ739" s="107"/>
      <c r="BUK739" s="107"/>
      <c r="BUL739" s="107"/>
      <c r="BUM739" s="107"/>
      <c r="BUN739" s="107"/>
      <c r="BUO739" s="107"/>
      <c r="BUP739" s="107"/>
      <c r="BUQ739" s="107"/>
      <c r="BUR739" s="107"/>
      <c r="BUS739" s="107"/>
      <c r="BUT739" s="107"/>
      <c r="BUU739" s="107"/>
      <c r="BUV739" s="107"/>
      <c r="BUW739" s="107"/>
      <c r="BUX739" s="107"/>
      <c r="BUY739" s="107"/>
      <c r="BUZ739" s="107"/>
      <c r="BVA739" s="107"/>
      <c r="BVB739" s="107"/>
      <c r="BVC739" s="107"/>
      <c r="BVD739" s="107"/>
      <c r="BVE739" s="107"/>
      <c r="BVF739" s="107"/>
      <c r="BVG739" s="107"/>
      <c r="BVH739" s="107"/>
      <c r="BVI739" s="107"/>
      <c r="BVJ739" s="107"/>
      <c r="BVK739" s="107"/>
      <c r="BVL739" s="107"/>
      <c r="BVM739" s="107"/>
      <c r="BVN739" s="107"/>
      <c r="BVO739" s="107"/>
      <c r="BVP739" s="107"/>
      <c r="BVQ739" s="107"/>
      <c r="BVR739" s="107"/>
      <c r="BVS739" s="107"/>
      <c r="BVT739" s="107"/>
      <c r="BVU739" s="107"/>
      <c r="BVV739" s="107"/>
      <c r="BVW739" s="107"/>
      <c r="BVX739" s="107"/>
      <c r="BVY739" s="107"/>
      <c r="BVZ739" s="107"/>
      <c r="BWA739" s="107"/>
      <c r="BWB739" s="107"/>
      <c r="BWC739" s="107"/>
      <c r="BWD739" s="107"/>
      <c r="BWE739" s="107"/>
      <c r="BWF739" s="107"/>
      <c r="BWG739" s="107"/>
      <c r="BWH739" s="107"/>
      <c r="BWI739" s="107"/>
      <c r="BWJ739" s="107"/>
      <c r="BWK739" s="107"/>
      <c r="BWL739" s="107"/>
      <c r="BWM739" s="107"/>
      <c r="BWN739" s="107"/>
      <c r="BWO739" s="107"/>
      <c r="BWP739" s="107"/>
      <c r="BWQ739" s="107"/>
      <c r="BWR739" s="107"/>
      <c r="BWS739" s="107"/>
      <c r="BWT739" s="107"/>
      <c r="BWU739" s="107"/>
      <c r="BWV739" s="107"/>
      <c r="BWW739" s="107"/>
      <c r="BWX739" s="107"/>
      <c r="BWY739" s="107"/>
      <c r="BWZ739" s="107"/>
      <c r="BXA739" s="107"/>
      <c r="BXB739" s="107"/>
      <c r="BXC739" s="107"/>
      <c r="BXD739" s="107"/>
      <c r="BXE739" s="107"/>
      <c r="BXF739" s="107"/>
      <c r="BXG739" s="107"/>
      <c r="BXH739" s="107"/>
      <c r="BXI739" s="107"/>
      <c r="BXJ739" s="107"/>
      <c r="BXK739" s="107"/>
      <c r="BXL739" s="107"/>
      <c r="BXM739" s="107"/>
      <c r="BXN739" s="107"/>
      <c r="BXO739" s="107"/>
      <c r="BXP739" s="107"/>
      <c r="BXQ739" s="107"/>
      <c r="BXR739" s="107"/>
      <c r="BXS739" s="107"/>
      <c r="BXT739" s="107"/>
      <c r="BXU739" s="107"/>
      <c r="BXV739" s="107"/>
      <c r="BXW739" s="107"/>
      <c r="BXX739" s="107"/>
      <c r="BXY739" s="107"/>
      <c r="BXZ739" s="107"/>
      <c r="BYA739" s="107"/>
      <c r="BYB739" s="107"/>
      <c r="BYC739" s="107"/>
      <c r="BYD739" s="107"/>
      <c r="BYE739" s="107"/>
      <c r="BYF739" s="107"/>
      <c r="BYG739" s="107"/>
      <c r="BYH739" s="107"/>
      <c r="BYI739" s="107"/>
      <c r="BYJ739" s="107"/>
      <c r="BYK739" s="107"/>
      <c r="BYL739" s="107"/>
      <c r="BYM739" s="107"/>
      <c r="BYN739" s="107"/>
      <c r="BYO739" s="107"/>
      <c r="BYP739" s="107"/>
      <c r="BYQ739" s="107"/>
      <c r="BYR739" s="107"/>
      <c r="BYS739" s="107"/>
      <c r="BYT739" s="107"/>
      <c r="BYU739" s="107"/>
      <c r="BYV739" s="107"/>
      <c r="BYW739" s="107"/>
      <c r="BYX739" s="107"/>
      <c r="BYY739" s="107"/>
      <c r="BYZ739" s="107"/>
      <c r="BZA739" s="107"/>
      <c r="BZB739" s="107"/>
      <c r="BZC739" s="107"/>
      <c r="BZD739" s="107"/>
      <c r="BZE739" s="107"/>
      <c r="BZF739" s="107"/>
      <c r="BZG739" s="107"/>
      <c r="BZH739" s="107"/>
      <c r="BZI739" s="107"/>
      <c r="BZJ739" s="107"/>
      <c r="BZK739" s="107"/>
      <c r="BZL739" s="107"/>
      <c r="BZM739" s="107"/>
      <c r="BZN739" s="107"/>
      <c r="BZO739" s="107"/>
      <c r="BZP739" s="107"/>
      <c r="BZQ739" s="107"/>
      <c r="BZR739" s="107"/>
      <c r="BZS739" s="107"/>
      <c r="BZT739" s="107"/>
      <c r="BZU739" s="107"/>
      <c r="BZV739" s="107"/>
      <c r="BZW739" s="107"/>
      <c r="BZX739" s="107"/>
      <c r="BZY739" s="107"/>
      <c r="BZZ739" s="107"/>
      <c r="CAA739" s="107"/>
      <c r="CAB739" s="107"/>
      <c r="CAC739" s="107"/>
      <c r="CAD739" s="107"/>
      <c r="CAE739" s="107"/>
      <c r="CAF739" s="107"/>
      <c r="CAG739" s="107"/>
      <c r="CAH739" s="107"/>
      <c r="CAI739" s="107"/>
      <c r="CAJ739" s="107"/>
      <c r="CAK739" s="107"/>
      <c r="CAL739" s="107"/>
      <c r="CAM739" s="107"/>
      <c r="CAN739" s="107"/>
      <c r="CAO739" s="107"/>
      <c r="CAP739" s="107"/>
      <c r="CAQ739" s="107"/>
      <c r="CAR739" s="107"/>
      <c r="CAS739" s="107"/>
      <c r="CAT739" s="107"/>
      <c r="CAU739" s="107"/>
      <c r="CAV739" s="107"/>
      <c r="CAW739" s="107"/>
      <c r="CAX739" s="107"/>
      <c r="CAY739" s="107"/>
      <c r="CAZ739" s="107"/>
      <c r="CBA739" s="107"/>
      <c r="CBB739" s="107"/>
      <c r="CBC739" s="107"/>
      <c r="CBD739" s="107"/>
      <c r="CBE739" s="107"/>
      <c r="CBF739" s="107"/>
      <c r="CBG739" s="107"/>
      <c r="CBH739" s="107"/>
      <c r="CBI739" s="107"/>
      <c r="CBJ739" s="107"/>
      <c r="CBK739" s="107"/>
      <c r="CBL739" s="107"/>
      <c r="CBM739" s="107"/>
      <c r="CBN739" s="107"/>
      <c r="CBO739" s="107"/>
      <c r="CBP739" s="107"/>
      <c r="CBQ739" s="107"/>
      <c r="CBR739" s="107"/>
      <c r="CBS739" s="107"/>
      <c r="CBT739" s="107"/>
      <c r="CBU739" s="107"/>
      <c r="CBV739" s="107"/>
      <c r="CBW739" s="107"/>
      <c r="CBX739" s="107"/>
      <c r="CBY739" s="107"/>
      <c r="CBZ739" s="107"/>
      <c r="CCA739" s="107"/>
      <c r="CCB739" s="107"/>
      <c r="CCC739" s="107"/>
      <c r="CCD739" s="107"/>
      <c r="CCE739" s="107"/>
      <c r="CCF739" s="107"/>
      <c r="CCG739" s="107"/>
      <c r="CCH739" s="107"/>
      <c r="CCI739" s="107"/>
      <c r="CCJ739" s="107"/>
      <c r="CCK739" s="107"/>
      <c r="CCL739" s="107"/>
      <c r="CCM739" s="107"/>
      <c r="CCN739" s="107"/>
      <c r="CCO739" s="107"/>
      <c r="CCP739" s="107"/>
      <c r="CCQ739" s="107"/>
      <c r="CCR739" s="107"/>
      <c r="CCS739" s="107"/>
      <c r="CCT739" s="107"/>
      <c r="CCU739" s="107"/>
      <c r="CCV739" s="107"/>
      <c r="CCW739" s="107"/>
      <c r="CCX739" s="107"/>
      <c r="CCY739" s="107"/>
      <c r="CCZ739" s="107"/>
      <c r="CDA739" s="107"/>
      <c r="CDB739" s="107"/>
      <c r="CDC739" s="107"/>
      <c r="CDD739" s="107"/>
      <c r="CDE739" s="107"/>
      <c r="CDF739" s="107"/>
      <c r="CDG739" s="107"/>
      <c r="CDH739" s="107"/>
      <c r="CDI739" s="107"/>
      <c r="CDJ739" s="107"/>
      <c r="CDK739" s="107"/>
      <c r="CDL739" s="107"/>
      <c r="CDM739" s="107"/>
      <c r="CDN739" s="107"/>
      <c r="CDO739" s="107"/>
      <c r="CDP739" s="107"/>
      <c r="CDQ739" s="107"/>
      <c r="CDR739" s="107"/>
      <c r="CDS739" s="107"/>
      <c r="CDT739" s="107"/>
      <c r="CDU739" s="107"/>
      <c r="CDV739" s="107"/>
      <c r="CDW739" s="107"/>
      <c r="CDX739" s="107"/>
      <c r="CDY739" s="107"/>
      <c r="CDZ739" s="107"/>
      <c r="CEA739" s="107"/>
      <c r="CEB739" s="107"/>
      <c r="CEC739" s="107"/>
      <c r="CED739" s="107"/>
      <c r="CEE739" s="107"/>
      <c r="CEF739" s="107"/>
      <c r="CEG739" s="107"/>
      <c r="CEH739" s="107"/>
      <c r="CEI739" s="107"/>
      <c r="CEJ739" s="107"/>
      <c r="CEK739" s="107"/>
      <c r="CEL739" s="107"/>
      <c r="CEM739" s="107"/>
      <c r="CEN739" s="107"/>
      <c r="CEO739" s="107"/>
      <c r="CEP739" s="107"/>
      <c r="CEQ739" s="107"/>
      <c r="CER739" s="107"/>
      <c r="CES739" s="107"/>
      <c r="CET739" s="107"/>
      <c r="CEU739" s="107"/>
      <c r="CEV739" s="107"/>
      <c r="CEW739" s="107"/>
      <c r="CEX739" s="107"/>
      <c r="CEY739" s="107"/>
      <c r="CEZ739" s="107"/>
      <c r="CFA739" s="107"/>
      <c r="CFB739" s="107"/>
      <c r="CFC739" s="107"/>
      <c r="CFD739" s="107"/>
      <c r="CFE739" s="107"/>
      <c r="CFF739" s="107"/>
      <c r="CFG739" s="107"/>
      <c r="CFH739" s="107"/>
      <c r="CFI739" s="107"/>
      <c r="CFJ739" s="107"/>
      <c r="CFK739" s="107"/>
      <c r="CFL739" s="107"/>
      <c r="CFM739" s="107"/>
      <c r="CFN739" s="107"/>
      <c r="CFO739" s="107"/>
      <c r="CFP739" s="107"/>
      <c r="CFQ739" s="107"/>
      <c r="CFR739" s="107"/>
      <c r="CFS739" s="107"/>
      <c r="CFT739" s="107"/>
      <c r="CFU739" s="107"/>
      <c r="CFV739" s="107"/>
      <c r="CFW739" s="107"/>
      <c r="CFX739" s="107"/>
      <c r="CFY739" s="107"/>
      <c r="CFZ739" s="107"/>
      <c r="CGA739" s="107"/>
      <c r="CGB739" s="107"/>
      <c r="CGC739" s="107"/>
      <c r="CGD739" s="107"/>
      <c r="CGE739" s="107"/>
      <c r="CGF739" s="107"/>
      <c r="CGG739" s="107"/>
      <c r="CGH739" s="107"/>
      <c r="CGI739" s="107"/>
      <c r="CGJ739" s="107"/>
      <c r="CGK739" s="107"/>
      <c r="CGL739" s="107"/>
      <c r="CGM739" s="107"/>
      <c r="CGN739" s="107"/>
      <c r="CGO739" s="107"/>
      <c r="CGP739" s="107"/>
      <c r="CGQ739" s="107"/>
      <c r="CGR739" s="107"/>
      <c r="CGS739" s="107"/>
      <c r="CGT739" s="107"/>
      <c r="CGU739" s="107"/>
      <c r="CGV739" s="107"/>
      <c r="CGW739" s="107"/>
      <c r="CGX739" s="107"/>
      <c r="CGY739" s="107"/>
      <c r="CGZ739" s="107"/>
      <c r="CHA739" s="107"/>
      <c r="CHB739" s="107"/>
      <c r="CHC739" s="107"/>
      <c r="CHD739" s="107"/>
      <c r="CHE739" s="107"/>
      <c r="CHF739" s="107"/>
      <c r="CHG739" s="107"/>
      <c r="CHH739" s="107"/>
      <c r="CHI739" s="107"/>
      <c r="CHJ739" s="107"/>
      <c r="CHK739" s="107"/>
      <c r="CHL739" s="107"/>
      <c r="CHM739" s="107"/>
      <c r="CHN739" s="107"/>
      <c r="CHO739" s="107"/>
      <c r="CHP739" s="107"/>
      <c r="CHQ739" s="107"/>
      <c r="CHR739" s="107"/>
      <c r="CHS739" s="107"/>
      <c r="CHT739" s="107"/>
      <c r="CHU739" s="107"/>
      <c r="CHV739" s="107"/>
      <c r="CHW739" s="107"/>
      <c r="CHX739" s="107"/>
      <c r="CHY739" s="107"/>
      <c r="CHZ739" s="107"/>
      <c r="CIA739" s="107"/>
      <c r="CIB739" s="107"/>
      <c r="CIC739" s="107"/>
      <c r="CID739" s="107"/>
      <c r="CIE739" s="107"/>
      <c r="CIF739" s="107"/>
      <c r="CIG739" s="107"/>
      <c r="CIH739" s="107"/>
      <c r="CII739" s="107"/>
      <c r="CIJ739" s="107"/>
      <c r="CIK739" s="107"/>
      <c r="CIL739" s="107"/>
      <c r="CIM739" s="107"/>
      <c r="CIN739" s="107"/>
      <c r="CIO739" s="107"/>
      <c r="CIP739" s="107"/>
      <c r="CIQ739" s="107"/>
      <c r="CIR739" s="107"/>
      <c r="CIS739" s="107"/>
      <c r="CIT739" s="107"/>
      <c r="CIU739" s="107"/>
      <c r="CIV739" s="107"/>
      <c r="CIW739" s="107"/>
      <c r="CIX739" s="107"/>
      <c r="CIY739" s="107"/>
      <c r="CIZ739" s="107"/>
      <c r="CJA739" s="107"/>
      <c r="CJB739" s="107"/>
      <c r="CJC739" s="107"/>
      <c r="CJD739" s="107"/>
      <c r="CJE739" s="107"/>
      <c r="CJF739" s="107"/>
      <c r="CJG739" s="107"/>
      <c r="CJH739" s="107"/>
      <c r="CJI739" s="107"/>
      <c r="CJJ739" s="107"/>
      <c r="CJK739" s="107"/>
      <c r="CJL739" s="107"/>
      <c r="CJM739" s="107"/>
      <c r="CJN739" s="107"/>
      <c r="CJO739" s="107"/>
      <c r="CJP739" s="107"/>
      <c r="CJQ739" s="107"/>
      <c r="CJR739" s="107"/>
      <c r="CJS739" s="107"/>
      <c r="CJT739" s="107"/>
      <c r="CJU739" s="107"/>
      <c r="CJV739" s="107"/>
      <c r="CJW739" s="107"/>
      <c r="CJX739" s="107"/>
      <c r="CJY739" s="107"/>
      <c r="CJZ739" s="107"/>
      <c r="CKA739" s="107"/>
      <c r="CKB739" s="107"/>
      <c r="CKC739" s="107"/>
      <c r="CKD739" s="107"/>
      <c r="CKE739" s="107"/>
      <c r="CKF739" s="107"/>
      <c r="CKG739" s="107"/>
      <c r="CKH739" s="107"/>
      <c r="CKI739" s="107"/>
      <c r="CKJ739" s="107"/>
      <c r="CKK739" s="107"/>
      <c r="CKL739" s="107"/>
      <c r="CKM739" s="107"/>
      <c r="CKN739" s="107"/>
      <c r="CKO739" s="107"/>
      <c r="CKP739" s="107"/>
      <c r="CKQ739" s="107"/>
      <c r="CKR739" s="107"/>
      <c r="CKS739" s="107"/>
      <c r="CKT739" s="107"/>
      <c r="CKU739" s="107"/>
      <c r="CKV739" s="107"/>
      <c r="CKW739" s="107"/>
      <c r="CKX739" s="107"/>
      <c r="CKY739" s="107"/>
      <c r="CKZ739" s="107"/>
      <c r="CLA739" s="107"/>
      <c r="CLB739" s="107"/>
      <c r="CLC739" s="107"/>
      <c r="CLD739" s="107"/>
      <c r="CLE739" s="107"/>
      <c r="CLF739" s="107"/>
      <c r="CLG739" s="107"/>
      <c r="CLH739" s="107"/>
      <c r="CLI739" s="107"/>
      <c r="CLJ739" s="107"/>
      <c r="CLK739" s="107"/>
      <c r="CLL739" s="107"/>
      <c r="CLM739" s="107"/>
      <c r="CLN739" s="107"/>
      <c r="CLO739" s="107"/>
      <c r="CLP739" s="107"/>
      <c r="CLQ739" s="107"/>
      <c r="CLR739" s="107"/>
      <c r="CLS739" s="107"/>
      <c r="CLT739" s="107"/>
      <c r="CLU739" s="107"/>
      <c r="CLV739" s="107"/>
      <c r="CLW739" s="107"/>
      <c r="CLX739" s="107"/>
      <c r="CLY739" s="107"/>
      <c r="CLZ739" s="107"/>
      <c r="CMA739" s="107"/>
      <c r="CMB739" s="107"/>
      <c r="CMC739" s="107"/>
      <c r="CMD739" s="107"/>
      <c r="CME739" s="107"/>
      <c r="CMF739" s="107"/>
      <c r="CMG739" s="107"/>
      <c r="CMH739" s="107"/>
      <c r="CMI739" s="107"/>
      <c r="CMJ739" s="107"/>
      <c r="CMK739" s="107"/>
      <c r="CML739" s="107"/>
      <c r="CMM739" s="107"/>
      <c r="CMN739" s="107"/>
      <c r="CMO739" s="107"/>
      <c r="CMP739" s="107"/>
      <c r="CMQ739" s="107"/>
      <c r="CMR739" s="107"/>
      <c r="CMS739" s="107"/>
      <c r="CMT739" s="107"/>
      <c r="CMU739" s="107"/>
      <c r="CMV739" s="107"/>
      <c r="CMW739" s="107"/>
      <c r="CMX739" s="107"/>
      <c r="CMY739" s="107"/>
      <c r="CMZ739" s="107"/>
      <c r="CNA739" s="107"/>
      <c r="CNB739" s="107"/>
      <c r="CNC739" s="107"/>
      <c r="CND739" s="107"/>
      <c r="CNE739" s="107"/>
      <c r="CNF739" s="107"/>
      <c r="CNG739" s="107"/>
      <c r="CNH739" s="107"/>
      <c r="CNI739" s="107"/>
      <c r="CNJ739" s="107"/>
      <c r="CNK739" s="107"/>
      <c r="CNL739" s="107"/>
      <c r="CNM739" s="107"/>
      <c r="CNN739" s="107"/>
      <c r="CNO739" s="107"/>
      <c r="CNP739" s="107"/>
      <c r="CNQ739" s="107"/>
      <c r="CNR739" s="107"/>
      <c r="CNS739" s="107"/>
      <c r="CNT739" s="107"/>
      <c r="CNU739" s="107"/>
      <c r="CNV739" s="107"/>
      <c r="CNW739" s="107"/>
      <c r="CNX739" s="107"/>
      <c r="CNY739" s="107"/>
      <c r="CNZ739" s="107"/>
      <c r="COA739" s="107"/>
      <c r="COB739" s="107"/>
      <c r="COC739" s="107"/>
      <c r="COD739" s="107"/>
      <c r="COE739" s="107"/>
      <c r="COF739" s="107"/>
      <c r="COG739" s="107"/>
      <c r="COH739" s="107"/>
      <c r="COI739" s="107"/>
      <c r="COJ739" s="107"/>
      <c r="COK739" s="107"/>
      <c r="COL739" s="107"/>
      <c r="COM739" s="107"/>
      <c r="CON739" s="107"/>
      <c r="COO739" s="107"/>
      <c r="COP739" s="107"/>
      <c r="COQ739" s="107"/>
      <c r="COR739" s="107"/>
      <c r="COS739" s="107"/>
      <c r="COT739" s="107"/>
      <c r="COU739" s="107"/>
      <c r="COV739" s="107"/>
      <c r="COW739" s="107"/>
      <c r="COX739" s="107"/>
      <c r="COY739" s="107"/>
      <c r="COZ739" s="107"/>
      <c r="CPA739" s="107"/>
      <c r="CPB739" s="107"/>
      <c r="CPC739" s="107"/>
      <c r="CPD739" s="107"/>
      <c r="CPE739" s="107"/>
      <c r="CPF739" s="107"/>
      <c r="CPG739" s="107"/>
      <c r="CPH739" s="107"/>
      <c r="CPI739" s="107"/>
      <c r="CPJ739" s="107"/>
      <c r="CPK739" s="107"/>
      <c r="CPL739" s="107"/>
      <c r="CPM739" s="107"/>
      <c r="CPN739" s="107"/>
      <c r="CPO739" s="107"/>
      <c r="CPP739" s="107"/>
      <c r="CPQ739" s="107"/>
      <c r="CPR739" s="107"/>
      <c r="CPS739" s="107"/>
      <c r="CPT739" s="107"/>
      <c r="CPU739" s="107"/>
      <c r="CPV739" s="107"/>
      <c r="CPW739" s="107"/>
      <c r="CPX739" s="107"/>
      <c r="CPY739" s="107"/>
      <c r="CPZ739" s="107"/>
      <c r="CQA739" s="107"/>
      <c r="CQB739" s="107"/>
      <c r="CQC739" s="107"/>
      <c r="CQD739" s="107"/>
      <c r="CQE739" s="107"/>
      <c r="CQF739" s="107"/>
      <c r="CQG739" s="107"/>
      <c r="CQH739" s="107"/>
      <c r="CQI739" s="107"/>
      <c r="CQJ739" s="107"/>
      <c r="CQK739" s="107"/>
      <c r="CQL739" s="107"/>
      <c r="CQM739" s="107"/>
      <c r="CQN739" s="107"/>
      <c r="CQO739" s="107"/>
      <c r="CQP739" s="107"/>
      <c r="CQQ739" s="107"/>
      <c r="CQR739" s="107"/>
      <c r="CQS739" s="107"/>
      <c r="CQT739" s="107"/>
      <c r="CQU739" s="107"/>
      <c r="CQV739" s="107"/>
      <c r="CQW739" s="107"/>
      <c r="CQX739" s="107"/>
      <c r="CQY739" s="107"/>
      <c r="CQZ739" s="107"/>
      <c r="CRA739" s="107"/>
      <c r="CRB739" s="107"/>
      <c r="CRC739" s="107"/>
      <c r="CRD739" s="107"/>
      <c r="CRE739" s="107"/>
      <c r="CRF739" s="107"/>
      <c r="CRG739" s="107"/>
      <c r="CRH739" s="107"/>
      <c r="CRI739" s="107"/>
      <c r="CRJ739" s="107"/>
      <c r="CRK739" s="107"/>
      <c r="CRL739" s="107"/>
      <c r="CRM739" s="107"/>
      <c r="CRN739" s="107"/>
      <c r="CRO739" s="107"/>
      <c r="CRP739" s="107"/>
      <c r="CRQ739" s="107"/>
      <c r="CRR739" s="107"/>
      <c r="CRS739" s="107"/>
      <c r="CRT739" s="107"/>
      <c r="CRU739" s="107"/>
      <c r="CRV739" s="107"/>
      <c r="CRW739" s="107"/>
      <c r="CRX739" s="107"/>
      <c r="CRY739" s="107"/>
      <c r="CRZ739" s="107"/>
      <c r="CSA739" s="107"/>
      <c r="CSB739" s="107"/>
      <c r="CSC739" s="107"/>
      <c r="CSD739" s="107"/>
      <c r="CSE739" s="107"/>
      <c r="CSF739" s="107"/>
      <c r="CSG739" s="107"/>
      <c r="CSH739" s="107"/>
      <c r="CSI739" s="107"/>
      <c r="CSJ739" s="107"/>
      <c r="CSK739" s="107"/>
      <c r="CSL739" s="107"/>
      <c r="CSM739" s="107"/>
      <c r="CSN739" s="107"/>
      <c r="CSO739" s="107"/>
      <c r="CSP739" s="107"/>
      <c r="CSQ739" s="107"/>
      <c r="CSR739" s="107"/>
      <c r="CSS739" s="107"/>
      <c r="CST739" s="107"/>
      <c r="CSU739" s="107"/>
      <c r="CSV739" s="107"/>
      <c r="CSW739" s="107"/>
      <c r="CSX739" s="107"/>
      <c r="CSY739" s="107"/>
      <c r="CSZ739" s="107"/>
      <c r="CTA739" s="107"/>
      <c r="CTB739" s="107"/>
      <c r="CTC739" s="107"/>
      <c r="CTD739" s="107"/>
      <c r="CTE739" s="107"/>
      <c r="CTF739" s="107"/>
      <c r="CTG739" s="107"/>
      <c r="CTH739" s="107"/>
      <c r="CTI739" s="107"/>
      <c r="CTJ739" s="107"/>
      <c r="CTK739" s="107"/>
      <c r="CTL739" s="107"/>
      <c r="CTM739" s="107"/>
      <c r="CTN739" s="107"/>
      <c r="CTO739" s="107"/>
      <c r="CTP739" s="107"/>
      <c r="CTQ739" s="107"/>
      <c r="CTR739" s="107"/>
      <c r="CTS739" s="107"/>
      <c r="CTT739" s="107"/>
      <c r="CTU739" s="107"/>
      <c r="CTV739" s="107"/>
      <c r="CTW739" s="107"/>
      <c r="CTX739" s="107"/>
      <c r="CTY739" s="107"/>
      <c r="CTZ739" s="107"/>
      <c r="CUA739" s="107"/>
      <c r="CUB739" s="107"/>
      <c r="CUC739" s="107"/>
      <c r="CUD739" s="107"/>
      <c r="CUE739" s="107"/>
      <c r="CUF739" s="107"/>
      <c r="CUG739" s="107"/>
      <c r="CUH739" s="107"/>
      <c r="CUI739" s="107"/>
      <c r="CUJ739" s="107"/>
      <c r="CUK739" s="107"/>
      <c r="CUL739" s="107"/>
      <c r="CUM739" s="107"/>
      <c r="CUN739" s="107"/>
      <c r="CUO739" s="107"/>
      <c r="CUP739" s="107"/>
      <c r="CUQ739" s="107"/>
      <c r="CUR739" s="107"/>
      <c r="CUS739" s="107"/>
      <c r="CUT739" s="107"/>
      <c r="CUU739" s="107"/>
      <c r="CUV739" s="107"/>
      <c r="CUW739" s="107"/>
      <c r="CUX739" s="107"/>
      <c r="CUY739" s="107"/>
      <c r="CUZ739" s="107"/>
      <c r="CVA739" s="107"/>
      <c r="CVB739" s="107"/>
      <c r="CVC739" s="107"/>
      <c r="CVD739" s="107"/>
      <c r="CVE739" s="107"/>
      <c r="CVF739" s="107"/>
      <c r="CVG739" s="107"/>
      <c r="CVH739" s="107"/>
      <c r="CVI739" s="107"/>
      <c r="CVJ739" s="107"/>
      <c r="CVK739" s="107"/>
      <c r="CVL739" s="107"/>
      <c r="CVM739" s="107"/>
      <c r="CVN739" s="107"/>
      <c r="CVO739" s="107"/>
      <c r="CVP739" s="107"/>
      <c r="CVQ739" s="107"/>
      <c r="CVR739" s="107"/>
      <c r="CVS739" s="107"/>
      <c r="CVT739" s="107"/>
      <c r="CVU739" s="107"/>
      <c r="CVV739" s="107"/>
      <c r="CVW739" s="107"/>
      <c r="CVX739" s="107"/>
      <c r="CVY739" s="107"/>
      <c r="CVZ739" s="107"/>
      <c r="CWA739" s="107"/>
      <c r="CWB739" s="107"/>
      <c r="CWC739" s="107"/>
      <c r="CWD739" s="107"/>
      <c r="CWE739" s="107"/>
      <c r="CWF739" s="107"/>
      <c r="CWG739" s="107"/>
      <c r="CWH739" s="107"/>
      <c r="CWI739" s="107"/>
      <c r="CWJ739" s="107"/>
      <c r="CWK739" s="107"/>
      <c r="CWL739" s="107"/>
      <c r="CWM739" s="107"/>
      <c r="CWN739" s="107"/>
      <c r="CWO739" s="107"/>
      <c r="CWP739" s="107"/>
      <c r="CWQ739" s="107"/>
      <c r="CWR739" s="107"/>
      <c r="CWS739" s="107"/>
      <c r="CWT739" s="107"/>
      <c r="CWU739" s="107"/>
      <c r="CWV739" s="107"/>
      <c r="CWW739" s="107"/>
      <c r="CWX739" s="107"/>
      <c r="CWY739" s="107"/>
      <c r="CWZ739" s="107"/>
      <c r="CXA739" s="107"/>
      <c r="CXB739" s="107"/>
      <c r="CXC739" s="107"/>
      <c r="CXD739" s="107"/>
      <c r="CXE739" s="107"/>
      <c r="CXF739" s="107"/>
      <c r="CXG739" s="107"/>
      <c r="CXH739" s="107"/>
      <c r="CXI739" s="107"/>
      <c r="CXJ739" s="107"/>
      <c r="CXK739" s="107"/>
      <c r="CXL739" s="107"/>
      <c r="CXM739" s="107"/>
      <c r="CXN739" s="107"/>
      <c r="CXO739" s="107"/>
      <c r="CXP739" s="107"/>
      <c r="CXQ739" s="107"/>
      <c r="CXR739" s="107"/>
      <c r="CXS739" s="107"/>
      <c r="CXT739" s="107"/>
      <c r="CXU739" s="107"/>
      <c r="CXV739" s="107"/>
      <c r="CXW739" s="107"/>
      <c r="CXX739" s="107"/>
      <c r="CXY739" s="107"/>
      <c r="CXZ739" s="107"/>
      <c r="CYA739" s="107"/>
      <c r="CYB739" s="107"/>
      <c r="CYC739" s="107"/>
      <c r="CYD739" s="107"/>
      <c r="CYE739" s="107"/>
      <c r="CYF739" s="107"/>
      <c r="CYG739" s="107"/>
      <c r="CYH739" s="107"/>
      <c r="CYI739" s="107"/>
      <c r="CYJ739" s="107"/>
      <c r="CYK739" s="107"/>
      <c r="CYL739" s="107"/>
      <c r="CYM739" s="107"/>
      <c r="CYN739" s="107"/>
      <c r="CYO739" s="107"/>
      <c r="CYP739" s="107"/>
      <c r="CYQ739" s="107"/>
      <c r="CYR739" s="107"/>
      <c r="CYS739" s="107"/>
      <c r="CYT739" s="107"/>
      <c r="CYU739" s="107"/>
      <c r="CYV739" s="107"/>
      <c r="CYW739" s="107"/>
      <c r="CYX739" s="107"/>
      <c r="CYY739" s="107"/>
      <c r="CYZ739" s="107"/>
      <c r="CZA739" s="107"/>
      <c r="CZB739" s="107"/>
      <c r="CZC739" s="107"/>
      <c r="CZD739" s="107"/>
      <c r="CZE739" s="107"/>
      <c r="CZF739" s="107"/>
      <c r="CZG739" s="107"/>
      <c r="CZH739" s="107"/>
      <c r="CZI739" s="107"/>
      <c r="CZJ739" s="107"/>
      <c r="CZK739" s="107"/>
      <c r="CZL739" s="107"/>
      <c r="CZM739" s="107"/>
      <c r="CZN739" s="107"/>
      <c r="CZO739" s="107"/>
      <c r="CZP739" s="107"/>
      <c r="CZQ739" s="107"/>
      <c r="CZR739" s="107"/>
      <c r="CZS739" s="107"/>
      <c r="CZT739" s="107"/>
      <c r="CZU739" s="107"/>
      <c r="CZV739" s="107"/>
      <c r="CZW739" s="107"/>
      <c r="CZX739" s="107"/>
      <c r="CZY739" s="107"/>
      <c r="CZZ739" s="107"/>
      <c r="DAA739" s="107"/>
      <c r="DAB739" s="107"/>
      <c r="DAC739" s="107"/>
      <c r="DAD739" s="107"/>
      <c r="DAE739" s="107"/>
      <c r="DAF739" s="107"/>
      <c r="DAG739" s="107"/>
      <c r="DAH739" s="107"/>
      <c r="DAI739" s="107"/>
      <c r="DAJ739" s="107"/>
      <c r="DAK739" s="107"/>
      <c r="DAL739" s="107"/>
      <c r="DAM739" s="107"/>
      <c r="DAN739" s="107"/>
      <c r="DAO739" s="107"/>
      <c r="DAP739" s="107"/>
      <c r="DAQ739" s="107"/>
      <c r="DAR739" s="107"/>
      <c r="DAS739" s="107"/>
      <c r="DAT739" s="107"/>
      <c r="DAU739" s="107"/>
      <c r="DAV739" s="107"/>
      <c r="DAW739" s="107"/>
      <c r="DAX739" s="107"/>
      <c r="DAY739" s="107"/>
      <c r="DAZ739" s="107"/>
      <c r="DBA739" s="107"/>
      <c r="DBB739" s="107"/>
      <c r="DBC739" s="107"/>
      <c r="DBD739" s="107"/>
      <c r="DBE739" s="107"/>
      <c r="DBF739" s="107"/>
      <c r="DBG739" s="107"/>
      <c r="DBH739" s="107"/>
      <c r="DBI739" s="107"/>
      <c r="DBJ739" s="107"/>
      <c r="DBK739" s="107"/>
      <c r="DBL739" s="107"/>
      <c r="DBM739" s="107"/>
      <c r="DBN739" s="107"/>
      <c r="DBO739" s="107"/>
      <c r="DBP739" s="107"/>
      <c r="DBQ739" s="107"/>
      <c r="DBR739" s="107"/>
      <c r="DBS739" s="107"/>
      <c r="DBT739" s="107"/>
      <c r="DBU739" s="107"/>
      <c r="DBV739" s="107"/>
      <c r="DBW739" s="107"/>
      <c r="DBX739" s="107"/>
      <c r="DBY739" s="107"/>
      <c r="DBZ739" s="107"/>
      <c r="DCA739" s="107"/>
      <c r="DCB739" s="107"/>
      <c r="DCC739" s="107"/>
      <c r="DCD739" s="107"/>
      <c r="DCE739" s="107"/>
      <c r="DCF739" s="107"/>
      <c r="DCG739" s="107"/>
      <c r="DCH739" s="107"/>
      <c r="DCI739" s="107"/>
      <c r="DCJ739" s="107"/>
      <c r="DCK739" s="107"/>
      <c r="DCL739" s="107"/>
      <c r="DCM739" s="107"/>
      <c r="DCN739" s="107"/>
      <c r="DCO739" s="107"/>
      <c r="DCP739" s="107"/>
      <c r="DCQ739" s="107"/>
      <c r="DCR739" s="107"/>
      <c r="DCS739" s="107"/>
      <c r="DCT739" s="107"/>
      <c r="DCU739" s="107"/>
      <c r="DCV739" s="107"/>
      <c r="DCW739" s="107"/>
      <c r="DCX739" s="107"/>
      <c r="DCY739" s="107"/>
      <c r="DCZ739" s="107"/>
      <c r="DDA739" s="107"/>
      <c r="DDB739" s="107"/>
      <c r="DDC739" s="107"/>
      <c r="DDD739" s="107"/>
      <c r="DDE739" s="107"/>
      <c r="DDF739" s="107"/>
      <c r="DDG739" s="107"/>
      <c r="DDH739" s="107"/>
      <c r="DDI739" s="107"/>
      <c r="DDJ739" s="107"/>
      <c r="DDK739" s="107"/>
      <c r="DDL739" s="107"/>
      <c r="DDM739" s="107"/>
      <c r="DDN739" s="107"/>
      <c r="DDO739" s="107"/>
      <c r="DDP739" s="107"/>
      <c r="DDQ739" s="107"/>
      <c r="DDR739" s="107"/>
      <c r="DDS739" s="107"/>
      <c r="DDT739" s="107"/>
      <c r="DDU739" s="107"/>
      <c r="DDV739" s="107"/>
      <c r="DDW739" s="107"/>
      <c r="DDX739" s="107"/>
      <c r="DDY739" s="107"/>
      <c r="DDZ739" s="107"/>
      <c r="DEA739" s="107"/>
      <c r="DEB739" s="107"/>
      <c r="DEC739" s="107"/>
      <c r="DED739" s="107"/>
      <c r="DEE739" s="107"/>
      <c r="DEF739" s="107"/>
      <c r="DEG739" s="107"/>
      <c r="DEH739" s="107"/>
      <c r="DEI739" s="107"/>
      <c r="DEJ739" s="107"/>
      <c r="DEK739" s="107"/>
      <c r="DEL739" s="107"/>
      <c r="DEM739" s="107"/>
      <c r="DEN739" s="107"/>
      <c r="DEO739" s="107"/>
      <c r="DEP739" s="107"/>
      <c r="DEQ739" s="107"/>
      <c r="DER739" s="107"/>
      <c r="DES739" s="107"/>
      <c r="DET739" s="107"/>
      <c r="DEU739" s="107"/>
      <c r="DEV739" s="107"/>
      <c r="DEW739" s="107"/>
      <c r="DEX739" s="107"/>
      <c r="DEY739" s="107"/>
      <c r="DEZ739" s="107"/>
      <c r="DFA739" s="107"/>
      <c r="DFB739" s="107"/>
      <c r="DFC739" s="107"/>
      <c r="DFD739" s="107"/>
      <c r="DFE739" s="107"/>
      <c r="DFF739" s="107"/>
      <c r="DFG739" s="107"/>
      <c r="DFH739" s="107"/>
      <c r="DFI739" s="107"/>
      <c r="DFJ739" s="107"/>
      <c r="DFK739" s="107"/>
      <c r="DFL739" s="107"/>
      <c r="DFM739" s="107"/>
      <c r="DFN739" s="107"/>
      <c r="DFO739" s="107"/>
      <c r="DFP739" s="107"/>
      <c r="DFQ739" s="107"/>
      <c r="DFR739" s="107"/>
      <c r="DFS739" s="107"/>
      <c r="DFT739" s="107"/>
      <c r="DFU739" s="107"/>
      <c r="DFV739" s="107"/>
      <c r="DFW739" s="107"/>
      <c r="DFX739" s="107"/>
      <c r="DFY739" s="107"/>
      <c r="DFZ739" s="107"/>
      <c r="DGA739" s="107"/>
      <c r="DGB739" s="107"/>
      <c r="DGC739" s="107"/>
      <c r="DGD739" s="107"/>
      <c r="DGE739" s="107"/>
      <c r="DGF739" s="107"/>
      <c r="DGG739" s="107"/>
      <c r="DGH739" s="107"/>
      <c r="DGI739" s="107"/>
      <c r="DGJ739" s="107"/>
      <c r="DGK739" s="107"/>
      <c r="DGL739" s="107"/>
      <c r="DGM739" s="107"/>
      <c r="DGN739" s="107"/>
      <c r="DGO739" s="107"/>
      <c r="DGP739" s="107"/>
      <c r="DGQ739" s="107"/>
      <c r="DGR739" s="107"/>
      <c r="DGS739" s="107"/>
      <c r="DGT739" s="107"/>
      <c r="DGU739" s="107"/>
      <c r="DGV739" s="107"/>
      <c r="DGW739" s="107"/>
      <c r="DGX739" s="107"/>
      <c r="DGY739" s="107"/>
      <c r="DGZ739" s="107"/>
      <c r="DHA739" s="107"/>
      <c r="DHB739" s="107"/>
      <c r="DHC739" s="107"/>
      <c r="DHD739" s="107"/>
      <c r="DHE739" s="107"/>
      <c r="DHF739" s="107"/>
      <c r="DHG739" s="107"/>
      <c r="DHH739" s="107"/>
      <c r="DHI739" s="107"/>
      <c r="DHJ739" s="107"/>
      <c r="DHK739" s="107"/>
      <c r="DHL739" s="107"/>
      <c r="DHM739" s="107"/>
      <c r="DHN739" s="107"/>
      <c r="DHO739" s="107"/>
      <c r="DHP739" s="107"/>
      <c r="DHQ739" s="107"/>
      <c r="DHR739" s="107"/>
      <c r="DHS739" s="107"/>
      <c r="DHT739" s="107"/>
      <c r="DHU739" s="107"/>
      <c r="DHV739" s="107"/>
      <c r="DHW739" s="107"/>
      <c r="DHX739" s="107"/>
      <c r="DHY739" s="107"/>
      <c r="DHZ739" s="107"/>
      <c r="DIA739" s="107"/>
      <c r="DIB739" s="107"/>
      <c r="DIC739" s="107"/>
      <c r="DID739" s="107"/>
      <c r="DIE739" s="107"/>
      <c r="DIF739" s="107"/>
      <c r="DIG739" s="107"/>
      <c r="DIH739" s="107"/>
      <c r="DII739" s="107"/>
      <c r="DIJ739" s="107"/>
      <c r="DIK739" s="107"/>
      <c r="DIL739" s="107"/>
      <c r="DIM739" s="107"/>
      <c r="DIN739" s="107"/>
      <c r="DIO739" s="107"/>
      <c r="DIP739" s="107"/>
      <c r="DIQ739" s="107"/>
      <c r="DIR739" s="107"/>
      <c r="DIS739" s="107"/>
      <c r="DIT739" s="107"/>
      <c r="DIU739" s="107"/>
      <c r="DIV739" s="107"/>
      <c r="DIW739" s="107"/>
      <c r="DIX739" s="107"/>
      <c r="DIY739" s="107"/>
      <c r="DIZ739" s="107"/>
      <c r="DJA739" s="107"/>
      <c r="DJB739" s="107"/>
      <c r="DJC739" s="107"/>
      <c r="DJD739" s="107"/>
      <c r="DJE739" s="107"/>
      <c r="DJF739" s="107"/>
      <c r="DJG739" s="107"/>
      <c r="DJH739" s="107"/>
      <c r="DJI739" s="107"/>
      <c r="DJJ739" s="107"/>
      <c r="DJK739" s="107"/>
      <c r="DJL739" s="107"/>
      <c r="DJM739" s="107"/>
      <c r="DJN739" s="107"/>
      <c r="DJO739" s="107"/>
      <c r="DJP739" s="107"/>
      <c r="DJQ739" s="107"/>
      <c r="DJR739" s="107"/>
      <c r="DJS739" s="107"/>
      <c r="DJT739" s="107"/>
      <c r="DJU739" s="107"/>
      <c r="DJV739" s="107"/>
      <c r="DJW739" s="107"/>
      <c r="DJX739" s="107"/>
      <c r="DJY739" s="107"/>
      <c r="DJZ739" s="107"/>
      <c r="DKA739" s="107"/>
      <c r="DKB739" s="107"/>
      <c r="DKC739" s="107"/>
      <c r="DKD739" s="107"/>
      <c r="DKE739" s="107"/>
      <c r="DKF739" s="107"/>
      <c r="DKG739" s="107"/>
      <c r="DKH739" s="107"/>
      <c r="DKI739" s="107"/>
      <c r="DKJ739" s="107"/>
      <c r="DKK739" s="107"/>
      <c r="DKL739" s="107"/>
      <c r="DKM739" s="107"/>
      <c r="DKN739" s="107"/>
      <c r="DKO739" s="107"/>
      <c r="DKP739" s="107"/>
      <c r="DKQ739" s="107"/>
      <c r="DKR739" s="107"/>
      <c r="DKS739" s="107"/>
      <c r="DKT739" s="107"/>
      <c r="DKU739" s="107"/>
      <c r="DKV739" s="107"/>
      <c r="DKW739" s="107"/>
      <c r="DKX739" s="107"/>
      <c r="DKY739" s="107"/>
      <c r="DKZ739" s="107"/>
      <c r="DLA739" s="107"/>
      <c r="DLB739" s="107"/>
      <c r="DLC739" s="107"/>
      <c r="DLD739" s="107"/>
      <c r="DLE739" s="107"/>
      <c r="DLF739" s="107"/>
      <c r="DLG739" s="107"/>
      <c r="DLH739" s="107"/>
      <c r="DLI739" s="107"/>
      <c r="DLJ739" s="107"/>
      <c r="DLK739" s="107"/>
      <c r="DLL739" s="107"/>
      <c r="DLM739" s="107"/>
      <c r="DLN739" s="107"/>
      <c r="DLO739" s="107"/>
      <c r="DLP739" s="107"/>
      <c r="DLQ739" s="107"/>
      <c r="DLR739" s="107"/>
      <c r="DLS739" s="107"/>
      <c r="DLT739" s="107"/>
      <c r="DLU739" s="107"/>
      <c r="DLV739" s="107"/>
      <c r="DLW739" s="107"/>
      <c r="DLX739" s="107"/>
      <c r="DLY739" s="107"/>
      <c r="DLZ739" s="107"/>
      <c r="DMA739" s="107"/>
      <c r="DMB739" s="107"/>
      <c r="DMC739" s="107"/>
      <c r="DMD739" s="107"/>
      <c r="DME739" s="107"/>
      <c r="DMF739" s="107"/>
      <c r="DMG739" s="107"/>
      <c r="DMH739" s="107"/>
      <c r="DMI739" s="107"/>
      <c r="DMJ739" s="107"/>
      <c r="DMK739" s="107"/>
      <c r="DML739" s="107"/>
      <c r="DMM739" s="107"/>
      <c r="DMN739" s="107"/>
      <c r="DMO739" s="107"/>
      <c r="DMP739" s="107"/>
      <c r="DMQ739" s="107"/>
      <c r="DMR739" s="107"/>
      <c r="DMS739" s="107"/>
      <c r="DMT739" s="107"/>
      <c r="DMU739" s="107"/>
      <c r="DMV739" s="107"/>
      <c r="DMW739" s="107"/>
      <c r="DMX739" s="107"/>
      <c r="DMY739" s="107"/>
      <c r="DMZ739" s="107"/>
      <c r="DNA739" s="107"/>
      <c r="DNB739" s="107"/>
      <c r="DNC739" s="107"/>
      <c r="DND739" s="107"/>
      <c r="DNE739" s="107"/>
      <c r="DNF739" s="107"/>
      <c r="DNG739" s="107"/>
      <c r="DNH739" s="107"/>
      <c r="DNI739" s="107"/>
      <c r="DNJ739" s="107"/>
      <c r="DNK739" s="107"/>
      <c r="DNL739" s="107"/>
      <c r="DNM739" s="107"/>
      <c r="DNN739" s="107"/>
      <c r="DNO739" s="107"/>
      <c r="DNP739" s="107"/>
      <c r="DNQ739" s="107"/>
      <c r="DNR739" s="107"/>
      <c r="DNS739" s="107"/>
      <c r="DNT739" s="107"/>
      <c r="DNU739" s="107"/>
      <c r="DNV739" s="107"/>
      <c r="DNW739" s="107"/>
      <c r="DNX739" s="107"/>
      <c r="DNY739" s="107"/>
      <c r="DNZ739" s="107"/>
      <c r="DOA739" s="107"/>
      <c r="DOB739" s="107"/>
      <c r="DOC739" s="107"/>
      <c r="DOD739" s="107"/>
      <c r="DOE739" s="107"/>
      <c r="DOF739" s="107"/>
      <c r="DOG739" s="107"/>
      <c r="DOH739" s="107"/>
      <c r="DOI739" s="107"/>
      <c r="DOJ739" s="107"/>
      <c r="DOK739" s="107"/>
      <c r="DOL739" s="107"/>
      <c r="DOM739" s="107"/>
      <c r="DON739" s="107"/>
      <c r="DOO739" s="107"/>
      <c r="DOP739" s="107"/>
      <c r="DOQ739" s="107"/>
      <c r="DOR739" s="107"/>
      <c r="DOS739" s="107"/>
      <c r="DOT739" s="107"/>
      <c r="DOU739" s="107"/>
      <c r="DOV739" s="107"/>
      <c r="DOW739" s="107"/>
      <c r="DOX739" s="107"/>
      <c r="DOY739" s="107"/>
      <c r="DOZ739" s="107"/>
      <c r="DPA739" s="107"/>
      <c r="DPB739" s="107"/>
      <c r="DPC739" s="107"/>
      <c r="DPD739" s="107"/>
      <c r="DPE739" s="107"/>
      <c r="DPF739" s="107"/>
      <c r="DPG739" s="107"/>
      <c r="DPH739" s="107"/>
      <c r="DPI739" s="107"/>
      <c r="DPJ739" s="107"/>
      <c r="DPK739" s="107"/>
      <c r="DPL739" s="107"/>
      <c r="DPM739" s="107"/>
      <c r="DPN739" s="107"/>
      <c r="DPO739" s="107"/>
      <c r="DPP739" s="107"/>
      <c r="DPQ739" s="107"/>
      <c r="DPR739" s="107"/>
      <c r="DPS739" s="107"/>
      <c r="DPT739" s="107"/>
      <c r="DPU739" s="107"/>
      <c r="DPV739" s="107"/>
      <c r="DPW739" s="107"/>
      <c r="DPX739" s="107"/>
      <c r="DPY739" s="107"/>
      <c r="DPZ739" s="107"/>
      <c r="DQA739" s="107"/>
      <c r="DQB739" s="107"/>
      <c r="DQC739" s="107"/>
      <c r="DQD739" s="107"/>
      <c r="DQE739" s="107"/>
      <c r="DQF739" s="107"/>
      <c r="DQG739" s="107"/>
      <c r="DQH739" s="107"/>
      <c r="DQI739" s="107"/>
      <c r="DQJ739" s="107"/>
      <c r="DQK739" s="107"/>
      <c r="DQL739" s="107"/>
      <c r="DQM739" s="107"/>
      <c r="DQN739" s="107"/>
      <c r="DQO739" s="107"/>
      <c r="DQP739" s="107"/>
      <c r="DQQ739" s="107"/>
      <c r="DQR739" s="107"/>
      <c r="DQS739" s="107"/>
      <c r="DQT739" s="107"/>
      <c r="DQU739" s="107"/>
      <c r="DQV739" s="107"/>
      <c r="DQW739" s="107"/>
      <c r="DQX739" s="107"/>
      <c r="DQY739" s="107"/>
      <c r="DQZ739" s="107"/>
      <c r="DRA739" s="107"/>
      <c r="DRB739" s="107"/>
      <c r="DRC739" s="107"/>
      <c r="DRD739" s="107"/>
      <c r="DRE739" s="107"/>
      <c r="DRF739" s="107"/>
      <c r="DRG739" s="107"/>
      <c r="DRH739" s="107"/>
      <c r="DRI739" s="107"/>
      <c r="DRJ739" s="107"/>
      <c r="DRK739" s="107"/>
      <c r="DRL739" s="107"/>
      <c r="DRM739" s="107"/>
      <c r="DRN739" s="107"/>
      <c r="DRO739" s="107"/>
      <c r="DRP739" s="107"/>
      <c r="DRQ739" s="107"/>
      <c r="DRR739" s="107"/>
      <c r="DRS739" s="107"/>
      <c r="DRT739" s="107"/>
      <c r="DRU739" s="107"/>
      <c r="DRV739" s="107"/>
      <c r="DRW739" s="107"/>
      <c r="DRX739" s="107"/>
      <c r="DRY739" s="107"/>
      <c r="DRZ739" s="107"/>
      <c r="DSA739" s="107"/>
      <c r="DSB739" s="107"/>
      <c r="DSC739" s="107"/>
      <c r="DSD739" s="107"/>
      <c r="DSE739" s="107"/>
      <c r="DSF739" s="107"/>
      <c r="DSG739" s="107"/>
      <c r="DSH739" s="107"/>
      <c r="DSI739" s="107"/>
      <c r="DSJ739" s="107"/>
      <c r="DSK739" s="107"/>
      <c r="DSL739" s="107"/>
      <c r="DSM739" s="107"/>
      <c r="DSN739" s="107"/>
      <c r="DSO739" s="107"/>
      <c r="DSP739" s="107"/>
      <c r="DSQ739" s="107"/>
      <c r="DSR739" s="107"/>
      <c r="DSS739" s="107"/>
      <c r="DST739" s="107"/>
      <c r="DSU739" s="107"/>
      <c r="DSV739" s="107"/>
      <c r="DSW739" s="107"/>
      <c r="DSX739" s="107"/>
      <c r="DSY739" s="107"/>
      <c r="DSZ739" s="107"/>
      <c r="DTA739" s="107"/>
      <c r="DTB739" s="107"/>
      <c r="DTC739" s="107"/>
      <c r="DTD739" s="107"/>
      <c r="DTE739" s="107"/>
      <c r="DTF739" s="107"/>
      <c r="DTG739" s="107"/>
      <c r="DTH739" s="107"/>
      <c r="DTI739" s="107"/>
      <c r="DTJ739" s="107"/>
      <c r="DTK739" s="107"/>
      <c r="DTL739" s="107"/>
      <c r="DTM739" s="107"/>
      <c r="DTN739" s="107"/>
      <c r="DTO739" s="107"/>
      <c r="DTP739" s="107"/>
      <c r="DTQ739" s="107"/>
      <c r="DTR739" s="107"/>
      <c r="DTS739" s="107"/>
      <c r="DTT739" s="107"/>
      <c r="DTU739" s="107"/>
      <c r="DTV739" s="107"/>
      <c r="DTW739" s="107"/>
      <c r="DTX739" s="107"/>
      <c r="DTY739" s="107"/>
      <c r="DTZ739" s="107"/>
      <c r="DUA739" s="107"/>
      <c r="DUB739" s="107"/>
      <c r="DUC739" s="107"/>
      <c r="DUD739" s="107"/>
      <c r="DUE739" s="107"/>
      <c r="DUF739" s="107"/>
      <c r="DUG739" s="107"/>
      <c r="DUH739" s="107"/>
      <c r="DUI739" s="107"/>
      <c r="DUJ739" s="107"/>
      <c r="DUK739" s="107"/>
      <c r="DUL739" s="107"/>
      <c r="DUM739" s="107"/>
      <c r="DUN739" s="107"/>
      <c r="DUO739" s="107"/>
      <c r="DUP739" s="107"/>
      <c r="DUQ739" s="107"/>
      <c r="DUR739" s="107"/>
      <c r="DUS739" s="107"/>
      <c r="DUT739" s="107"/>
      <c r="DUU739" s="107"/>
      <c r="DUV739" s="107"/>
      <c r="DUW739" s="107"/>
      <c r="DUX739" s="107"/>
      <c r="DUY739" s="107"/>
      <c r="DUZ739" s="107"/>
      <c r="DVA739" s="107"/>
      <c r="DVB739" s="107"/>
      <c r="DVC739" s="107"/>
      <c r="DVD739" s="107"/>
      <c r="DVE739" s="107"/>
      <c r="DVF739" s="107"/>
      <c r="DVG739" s="107"/>
      <c r="DVH739" s="107"/>
      <c r="DVI739" s="107"/>
      <c r="DVJ739" s="107"/>
      <c r="DVK739" s="107"/>
      <c r="DVL739" s="107"/>
      <c r="DVM739" s="107"/>
      <c r="DVN739" s="107"/>
      <c r="DVO739" s="107"/>
      <c r="DVP739" s="107"/>
      <c r="DVQ739" s="107"/>
      <c r="DVR739" s="107"/>
      <c r="DVS739" s="107"/>
      <c r="DVT739" s="107"/>
      <c r="DVU739" s="107"/>
      <c r="DVV739" s="107"/>
      <c r="DVW739" s="107"/>
      <c r="DVX739" s="107"/>
      <c r="DVY739" s="107"/>
      <c r="DVZ739" s="107"/>
      <c r="DWA739" s="107"/>
      <c r="DWB739" s="107"/>
      <c r="DWC739" s="107"/>
      <c r="DWD739" s="107"/>
      <c r="DWE739" s="107"/>
      <c r="DWF739" s="107"/>
      <c r="DWG739" s="107"/>
      <c r="DWH739" s="107"/>
      <c r="DWI739" s="107"/>
      <c r="DWJ739" s="107"/>
      <c r="DWK739" s="107"/>
      <c r="DWL739" s="107"/>
      <c r="DWM739" s="107"/>
      <c r="DWN739" s="107"/>
      <c r="DWO739" s="107"/>
      <c r="DWP739" s="107"/>
      <c r="DWQ739" s="107"/>
      <c r="DWR739" s="107"/>
      <c r="DWS739" s="107"/>
      <c r="DWT739" s="107"/>
      <c r="DWU739" s="107"/>
      <c r="DWV739" s="107"/>
      <c r="DWW739" s="107"/>
      <c r="DWX739" s="107"/>
      <c r="DWY739" s="107"/>
      <c r="DWZ739" s="107"/>
      <c r="DXA739" s="107"/>
      <c r="DXB739" s="107"/>
      <c r="DXC739" s="107"/>
      <c r="DXD739" s="107"/>
      <c r="DXE739" s="107"/>
      <c r="DXF739" s="107"/>
      <c r="DXG739" s="107"/>
      <c r="DXH739" s="107"/>
      <c r="DXI739" s="107"/>
      <c r="DXJ739" s="107"/>
      <c r="DXK739" s="107"/>
      <c r="DXL739" s="107"/>
      <c r="DXM739" s="107"/>
      <c r="DXN739" s="107"/>
      <c r="DXO739" s="107"/>
      <c r="DXP739" s="107"/>
      <c r="DXQ739" s="107"/>
      <c r="DXR739" s="107"/>
      <c r="DXS739" s="107"/>
      <c r="DXT739" s="107"/>
      <c r="DXU739" s="107"/>
      <c r="DXV739" s="107"/>
      <c r="DXW739" s="107"/>
      <c r="DXX739" s="107"/>
      <c r="DXY739" s="107"/>
      <c r="DXZ739" s="107"/>
      <c r="DYA739" s="107"/>
      <c r="DYB739" s="107"/>
      <c r="DYC739" s="107"/>
      <c r="DYD739" s="107"/>
      <c r="DYE739" s="107"/>
      <c r="DYF739" s="107"/>
      <c r="DYG739" s="107"/>
      <c r="DYH739" s="107"/>
      <c r="DYI739" s="107"/>
      <c r="DYJ739" s="107"/>
      <c r="DYK739" s="107"/>
      <c r="DYL739" s="107"/>
      <c r="DYM739" s="107"/>
      <c r="DYN739" s="107"/>
      <c r="DYO739" s="107"/>
      <c r="DYP739" s="107"/>
      <c r="DYQ739" s="107"/>
      <c r="DYR739" s="107"/>
      <c r="DYS739" s="107"/>
      <c r="DYT739" s="107"/>
      <c r="DYU739" s="107"/>
      <c r="DYV739" s="107"/>
      <c r="DYW739" s="107"/>
      <c r="DYX739" s="107"/>
      <c r="DYY739" s="107"/>
      <c r="DYZ739" s="107"/>
      <c r="DZA739" s="107"/>
      <c r="DZB739" s="107"/>
      <c r="DZC739" s="107"/>
      <c r="DZD739" s="107"/>
      <c r="DZE739" s="107"/>
      <c r="DZF739" s="107"/>
      <c r="DZG739" s="107"/>
      <c r="DZH739" s="107"/>
      <c r="DZI739" s="107"/>
      <c r="DZJ739" s="107"/>
      <c r="DZK739" s="107"/>
      <c r="DZL739" s="107"/>
      <c r="DZM739" s="107"/>
      <c r="DZN739" s="107"/>
      <c r="DZO739" s="107"/>
      <c r="DZP739" s="107"/>
      <c r="DZQ739" s="107"/>
      <c r="DZR739" s="107"/>
      <c r="DZS739" s="107"/>
      <c r="DZT739" s="107"/>
      <c r="DZU739" s="107"/>
      <c r="DZV739" s="107"/>
      <c r="DZW739" s="107"/>
      <c r="DZX739" s="107"/>
      <c r="DZY739" s="107"/>
      <c r="DZZ739" s="107"/>
      <c r="EAA739" s="107"/>
      <c r="EAB739" s="107"/>
      <c r="EAC739" s="107"/>
      <c r="EAD739" s="107"/>
      <c r="EAE739" s="107"/>
      <c r="EAF739" s="107"/>
      <c r="EAG739" s="107"/>
      <c r="EAH739" s="107"/>
      <c r="EAI739" s="107"/>
      <c r="EAJ739" s="107"/>
      <c r="EAK739" s="107"/>
      <c r="EAL739" s="107"/>
      <c r="EAM739" s="107"/>
      <c r="EAN739" s="107"/>
      <c r="EAO739" s="107"/>
      <c r="EAP739" s="107"/>
      <c r="EAQ739" s="107"/>
      <c r="EAR739" s="107"/>
      <c r="EAS739" s="107"/>
      <c r="EAT739" s="107"/>
      <c r="EAU739" s="107"/>
      <c r="EAV739" s="107"/>
      <c r="EAW739" s="107"/>
      <c r="EAX739" s="107"/>
      <c r="EAY739" s="107"/>
      <c r="EAZ739" s="107"/>
      <c r="EBA739" s="107"/>
      <c r="EBB739" s="107"/>
      <c r="EBC739" s="107"/>
      <c r="EBD739" s="107"/>
      <c r="EBE739" s="107"/>
      <c r="EBF739" s="107"/>
      <c r="EBG739" s="107"/>
      <c r="EBH739" s="107"/>
      <c r="EBI739" s="107"/>
      <c r="EBJ739" s="107"/>
      <c r="EBK739" s="107"/>
      <c r="EBL739" s="107"/>
      <c r="EBM739" s="107"/>
      <c r="EBN739" s="107"/>
      <c r="EBO739" s="107"/>
      <c r="EBP739" s="107"/>
      <c r="EBQ739" s="107"/>
      <c r="EBR739" s="107"/>
      <c r="EBS739" s="107"/>
      <c r="EBT739" s="107"/>
      <c r="EBU739" s="107"/>
      <c r="EBV739" s="107"/>
      <c r="EBW739" s="107"/>
      <c r="EBX739" s="107"/>
      <c r="EBY739" s="107"/>
      <c r="EBZ739" s="107"/>
      <c r="ECA739" s="107"/>
      <c r="ECB739" s="107"/>
      <c r="ECC739" s="107"/>
      <c r="ECD739" s="107"/>
      <c r="ECE739" s="107"/>
      <c r="ECF739" s="107"/>
      <c r="ECG739" s="107"/>
      <c r="ECH739" s="107"/>
      <c r="ECI739" s="107"/>
      <c r="ECJ739" s="107"/>
      <c r="ECK739" s="107"/>
      <c r="ECL739" s="107"/>
      <c r="ECM739" s="107"/>
      <c r="ECN739" s="107"/>
      <c r="ECO739" s="107"/>
      <c r="ECP739" s="107"/>
      <c r="ECQ739" s="107"/>
      <c r="ECR739" s="107"/>
      <c r="ECS739" s="107"/>
      <c r="ECT739" s="107"/>
      <c r="ECU739" s="107"/>
      <c r="ECV739" s="107"/>
      <c r="ECW739" s="107"/>
      <c r="ECX739" s="107"/>
      <c r="ECY739" s="107"/>
      <c r="ECZ739" s="107"/>
      <c r="EDA739" s="107"/>
      <c r="EDB739" s="107"/>
      <c r="EDC739" s="107"/>
      <c r="EDD739" s="107"/>
      <c r="EDE739" s="107"/>
      <c r="EDF739" s="107"/>
      <c r="EDG739" s="107"/>
      <c r="EDH739" s="107"/>
      <c r="EDI739" s="107"/>
      <c r="EDJ739" s="107"/>
      <c r="EDK739" s="107"/>
      <c r="EDL739" s="107"/>
      <c r="EDM739" s="107"/>
      <c r="EDN739" s="107"/>
      <c r="EDO739" s="107"/>
      <c r="EDP739" s="107"/>
      <c r="EDQ739" s="107"/>
      <c r="EDR739" s="107"/>
      <c r="EDS739" s="107"/>
      <c r="EDT739" s="107"/>
      <c r="EDU739" s="107"/>
      <c r="EDV739" s="107"/>
      <c r="EDW739" s="107"/>
      <c r="EDX739" s="107"/>
      <c r="EDY739" s="107"/>
      <c r="EDZ739" s="107"/>
      <c r="EEA739" s="107"/>
      <c r="EEB739" s="107"/>
      <c r="EEC739" s="107"/>
      <c r="EED739" s="107"/>
      <c r="EEE739" s="107"/>
      <c r="EEF739" s="107"/>
      <c r="EEG739" s="107"/>
      <c r="EEH739" s="107"/>
      <c r="EEI739" s="107"/>
      <c r="EEJ739" s="107"/>
      <c r="EEK739" s="107"/>
      <c r="EEL739" s="107"/>
      <c r="EEM739" s="107"/>
      <c r="EEN739" s="107"/>
      <c r="EEO739" s="107"/>
      <c r="EEP739" s="107"/>
      <c r="EEQ739" s="107"/>
      <c r="EER739" s="107"/>
      <c r="EES739" s="107"/>
      <c r="EET739" s="107"/>
      <c r="EEU739" s="107"/>
      <c r="EEV739" s="107"/>
      <c r="EEW739" s="107"/>
      <c r="EEX739" s="107"/>
      <c r="EEY739" s="107"/>
      <c r="EEZ739" s="107"/>
      <c r="EFA739" s="107"/>
      <c r="EFB739" s="107"/>
      <c r="EFC739" s="107"/>
      <c r="EFD739" s="107"/>
      <c r="EFE739" s="107"/>
      <c r="EFF739" s="107"/>
      <c r="EFG739" s="107"/>
      <c r="EFH739" s="107"/>
      <c r="EFI739" s="107"/>
      <c r="EFJ739" s="107"/>
      <c r="EFK739" s="107"/>
      <c r="EFL739" s="107"/>
      <c r="EFM739" s="107"/>
      <c r="EFN739" s="107"/>
      <c r="EFO739" s="107"/>
      <c r="EFP739" s="107"/>
      <c r="EFQ739" s="107"/>
      <c r="EFR739" s="107"/>
      <c r="EFS739" s="107"/>
      <c r="EFT739" s="107"/>
      <c r="EFU739" s="107"/>
      <c r="EFV739" s="107"/>
      <c r="EFW739" s="107"/>
      <c r="EFX739" s="107"/>
      <c r="EFY739" s="107"/>
      <c r="EFZ739" s="107"/>
      <c r="EGA739" s="107"/>
      <c r="EGB739" s="107"/>
      <c r="EGC739" s="107"/>
      <c r="EGD739" s="107"/>
      <c r="EGE739" s="107"/>
      <c r="EGF739" s="107"/>
      <c r="EGG739" s="107"/>
      <c r="EGH739" s="107"/>
      <c r="EGI739" s="107"/>
      <c r="EGJ739" s="107"/>
      <c r="EGK739" s="107"/>
      <c r="EGL739" s="107"/>
      <c r="EGM739" s="107"/>
      <c r="EGN739" s="107"/>
      <c r="EGO739" s="107"/>
      <c r="EGP739" s="107"/>
      <c r="EGQ739" s="107"/>
      <c r="EGR739" s="107"/>
      <c r="EGS739" s="107"/>
      <c r="EGT739" s="107"/>
      <c r="EGU739" s="107"/>
      <c r="EGV739" s="107"/>
      <c r="EGW739" s="107"/>
      <c r="EGX739" s="107"/>
      <c r="EGY739" s="107"/>
      <c r="EGZ739" s="107"/>
      <c r="EHA739" s="107"/>
      <c r="EHB739" s="107"/>
      <c r="EHC739" s="107"/>
      <c r="EHD739" s="107"/>
      <c r="EHE739" s="107"/>
      <c r="EHF739" s="107"/>
      <c r="EHG739" s="107"/>
      <c r="EHH739" s="107"/>
      <c r="EHI739" s="107"/>
      <c r="EHJ739" s="107"/>
      <c r="EHK739" s="107"/>
      <c r="EHL739" s="107"/>
      <c r="EHM739" s="107"/>
      <c r="EHN739" s="107"/>
      <c r="EHO739" s="107"/>
      <c r="EHP739" s="107"/>
      <c r="EHQ739" s="107"/>
      <c r="EHR739" s="107"/>
      <c r="EHS739" s="107"/>
      <c r="EHT739" s="107"/>
      <c r="EHU739" s="107"/>
      <c r="EHV739" s="107"/>
      <c r="EHW739" s="107"/>
      <c r="EHX739" s="107"/>
      <c r="EHY739" s="107"/>
      <c r="EHZ739" s="107"/>
      <c r="EIA739" s="107"/>
      <c r="EIB739" s="107"/>
      <c r="EIC739" s="107"/>
      <c r="EID739" s="107"/>
      <c r="EIE739" s="107"/>
      <c r="EIF739" s="107"/>
      <c r="EIG739" s="107"/>
      <c r="EIH739" s="107"/>
      <c r="EII739" s="107"/>
      <c r="EIJ739" s="107"/>
      <c r="EIK739" s="107"/>
      <c r="EIL739" s="107"/>
      <c r="EIM739" s="107"/>
      <c r="EIN739" s="107"/>
      <c r="EIO739" s="107"/>
      <c r="EIP739" s="107"/>
      <c r="EIQ739" s="107"/>
      <c r="EIR739" s="107"/>
      <c r="EIS739" s="107"/>
      <c r="EIT739" s="107"/>
      <c r="EIU739" s="107"/>
      <c r="EIV739" s="107"/>
      <c r="EIW739" s="107"/>
      <c r="EIX739" s="107"/>
      <c r="EIY739" s="107"/>
      <c r="EIZ739" s="107"/>
      <c r="EJA739" s="107"/>
      <c r="EJB739" s="107"/>
      <c r="EJC739" s="107"/>
      <c r="EJD739" s="107"/>
      <c r="EJE739" s="107"/>
      <c r="EJF739" s="107"/>
      <c r="EJG739" s="107"/>
      <c r="EJH739" s="107"/>
      <c r="EJI739" s="107"/>
      <c r="EJJ739" s="107"/>
      <c r="EJK739" s="107"/>
      <c r="EJL739" s="107"/>
      <c r="EJM739" s="107"/>
      <c r="EJN739" s="107"/>
      <c r="EJO739" s="107"/>
      <c r="EJP739" s="107"/>
      <c r="EJQ739" s="107"/>
      <c r="EJR739" s="107"/>
      <c r="EJS739" s="107"/>
      <c r="EJT739" s="107"/>
      <c r="EJU739" s="107"/>
      <c r="EJV739" s="107"/>
      <c r="EJW739" s="107"/>
      <c r="EJX739" s="107"/>
      <c r="EJY739" s="107"/>
      <c r="EJZ739" s="107"/>
      <c r="EKA739" s="107"/>
      <c r="EKB739" s="107"/>
      <c r="EKC739" s="107"/>
      <c r="EKD739" s="107"/>
      <c r="EKE739" s="107"/>
      <c r="EKF739" s="107"/>
      <c r="EKG739" s="107"/>
      <c r="EKH739" s="107"/>
      <c r="EKI739" s="107"/>
      <c r="EKJ739" s="107"/>
      <c r="EKK739" s="107"/>
      <c r="EKL739" s="107"/>
      <c r="EKM739" s="107"/>
      <c r="EKN739" s="107"/>
      <c r="EKO739" s="107"/>
      <c r="EKP739" s="107"/>
      <c r="EKQ739" s="107"/>
      <c r="EKR739" s="107"/>
      <c r="EKS739" s="107"/>
      <c r="EKT739" s="107"/>
      <c r="EKU739" s="107"/>
      <c r="EKV739" s="107"/>
      <c r="EKW739" s="107"/>
      <c r="EKX739" s="107"/>
      <c r="EKY739" s="107"/>
      <c r="EKZ739" s="107"/>
      <c r="ELA739" s="107"/>
      <c r="ELB739" s="107"/>
      <c r="ELC739" s="107"/>
      <c r="ELD739" s="107"/>
      <c r="ELE739" s="107"/>
      <c r="ELF739" s="107"/>
      <c r="ELG739" s="107"/>
      <c r="ELH739" s="107"/>
      <c r="ELI739" s="107"/>
      <c r="ELJ739" s="107"/>
      <c r="ELK739" s="107"/>
      <c r="ELL739" s="107"/>
      <c r="ELM739" s="107"/>
      <c r="ELN739" s="107"/>
      <c r="ELO739" s="107"/>
      <c r="ELP739" s="107"/>
      <c r="ELQ739" s="107"/>
      <c r="ELR739" s="107"/>
      <c r="ELS739" s="107"/>
      <c r="ELT739" s="107"/>
      <c r="ELU739" s="107"/>
      <c r="ELV739" s="107"/>
      <c r="ELW739" s="107"/>
      <c r="ELX739" s="107"/>
      <c r="ELY739" s="107"/>
      <c r="ELZ739" s="107"/>
      <c r="EMA739" s="107"/>
      <c r="EMB739" s="107"/>
      <c r="EMC739" s="107"/>
      <c r="EMD739" s="107"/>
      <c r="EME739" s="107"/>
      <c r="EMF739" s="107"/>
      <c r="EMG739" s="107"/>
      <c r="EMH739" s="107"/>
      <c r="EMI739" s="107"/>
      <c r="EMJ739" s="107"/>
      <c r="EMK739" s="107"/>
      <c r="EML739" s="107"/>
      <c r="EMM739" s="107"/>
      <c r="EMN739" s="107"/>
      <c r="EMO739" s="107"/>
      <c r="EMP739" s="107"/>
      <c r="EMQ739" s="107"/>
      <c r="EMR739" s="107"/>
      <c r="EMS739" s="107"/>
      <c r="EMT739" s="107"/>
      <c r="EMU739" s="107"/>
      <c r="EMV739" s="107"/>
      <c r="EMW739" s="107"/>
      <c r="EMX739" s="107"/>
      <c r="EMY739" s="107"/>
      <c r="EMZ739" s="107"/>
      <c r="ENA739" s="107"/>
      <c r="ENB739" s="107"/>
      <c r="ENC739" s="107"/>
      <c r="END739" s="107"/>
      <c r="ENE739" s="107"/>
      <c r="ENF739" s="107"/>
      <c r="ENG739" s="107"/>
      <c r="ENH739" s="107"/>
      <c r="ENI739" s="107"/>
      <c r="ENJ739" s="107"/>
      <c r="ENK739" s="107"/>
      <c r="ENL739" s="107"/>
      <c r="ENM739" s="107"/>
      <c r="ENN739" s="107"/>
      <c r="ENO739" s="107"/>
      <c r="ENP739" s="107"/>
      <c r="ENQ739" s="107"/>
      <c r="ENR739" s="107"/>
      <c r="ENS739" s="107"/>
      <c r="ENT739" s="107"/>
      <c r="ENU739" s="107"/>
      <c r="ENV739" s="107"/>
      <c r="ENW739" s="107"/>
      <c r="ENX739" s="107"/>
      <c r="ENY739" s="107"/>
      <c r="ENZ739" s="107"/>
      <c r="EOA739" s="107"/>
      <c r="EOB739" s="107"/>
      <c r="EOC739" s="107"/>
      <c r="EOD739" s="107"/>
      <c r="EOE739" s="107"/>
      <c r="EOF739" s="107"/>
      <c r="EOG739" s="107"/>
      <c r="EOH739" s="107"/>
      <c r="EOI739" s="107"/>
      <c r="EOJ739" s="107"/>
      <c r="EOK739" s="107"/>
      <c r="EOL739" s="107"/>
      <c r="EOM739" s="107"/>
      <c r="EON739" s="107"/>
      <c r="EOO739" s="107"/>
      <c r="EOP739" s="107"/>
      <c r="EOQ739" s="107"/>
      <c r="EOR739" s="107"/>
      <c r="EOS739" s="107"/>
      <c r="EOT739" s="107"/>
      <c r="EOU739" s="107"/>
      <c r="EOV739" s="107"/>
      <c r="EOW739" s="107"/>
      <c r="EOX739" s="107"/>
      <c r="EOY739" s="107"/>
      <c r="EOZ739" s="107"/>
      <c r="EPA739" s="107"/>
      <c r="EPB739" s="107"/>
      <c r="EPC739" s="107"/>
      <c r="EPD739" s="107"/>
      <c r="EPE739" s="107"/>
      <c r="EPF739" s="107"/>
      <c r="EPG739" s="107"/>
      <c r="EPH739" s="107"/>
      <c r="EPI739" s="107"/>
      <c r="EPJ739" s="107"/>
      <c r="EPK739" s="107"/>
      <c r="EPL739" s="107"/>
      <c r="EPM739" s="107"/>
      <c r="EPN739" s="107"/>
      <c r="EPO739" s="107"/>
      <c r="EPP739" s="107"/>
      <c r="EPQ739" s="107"/>
      <c r="EPR739" s="107"/>
      <c r="EPS739" s="107"/>
      <c r="EPT739" s="107"/>
      <c r="EPU739" s="107"/>
      <c r="EPV739" s="107"/>
      <c r="EPW739" s="107"/>
      <c r="EPX739" s="107"/>
      <c r="EPY739" s="107"/>
      <c r="EPZ739" s="107"/>
      <c r="EQA739" s="107"/>
      <c r="EQB739" s="107"/>
      <c r="EQC739" s="107"/>
      <c r="EQD739" s="107"/>
      <c r="EQE739" s="107"/>
      <c r="EQF739" s="107"/>
      <c r="EQG739" s="107"/>
      <c r="EQH739" s="107"/>
      <c r="EQI739" s="107"/>
      <c r="EQJ739" s="107"/>
      <c r="EQK739" s="107"/>
      <c r="EQL739" s="107"/>
      <c r="EQM739" s="107"/>
      <c r="EQN739" s="107"/>
      <c r="EQO739" s="107"/>
      <c r="EQP739" s="107"/>
      <c r="EQQ739" s="107"/>
      <c r="EQR739" s="107"/>
      <c r="EQS739" s="107"/>
      <c r="EQT739" s="107"/>
      <c r="EQU739" s="107"/>
      <c r="EQV739" s="107"/>
      <c r="EQW739" s="107"/>
      <c r="EQX739" s="107"/>
      <c r="EQY739" s="107"/>
      <c r="EQZ739" s="107"/>
      <c r="ERA739" s="107"/>
      <c r="ERB739" s="107"/>
      <c r="ERC739" s="107"/>
      <c r="ERD739" s="107"/>
      <c r="ERE739" s="107"/>
      <c r="ERF739" s="107"/>
      <c r="ERG739" s="107"/>
      <c r="ERH739" s="107"/>
      <c r="ERI739" s="107"/>
      <c r="ERJ739" s="107"/>
      <c r="ERK739" s="107"/>
      <c r="ERL739" s="107"/>
      <c r="ERM739" s="107"/>
      <c r="ERN739" s="107"/>
      <c r="ERO739" s="107"/>
      <c r="ERP739" s="107"/>
      <c r="ERQ739" s="107"/>
      <c r="ERR739" s="107"/>
      <c r="ERS739" s="107"/>
      <c r="ERT739" s="107"/>
      <c r="ERU739" s="107"/>
      <c r="ERV739" s="107"/>
      <c r="ERW739" s="107"/>
      <c r="ERX739" s="107"/>
      <c r="ERY739" s="107"/>
      <c r="ERZ739" s="107"/>
      <c r="ESA739" s="107"/>
      <c r="ESB739" s="107"/>
      <c r="ESC739" s="107"/>
      <c r="ESD739" s="107"/>
      <c r="ESE739" s="107"/>
      <c r="ESF739" s="107"/>
      <c r="ESG739" s="107"/>
      <c r="ESH739" s="107"/>
      <c r="ESI739" s="107"/>
      <c r="ESJ739" s="107"/>
      <c r="ESK739" s="107"/>
      <c r="ESL739" s="107"/>
      <c r="ESM739" s="107"/>
      <c r="ESN739" s="107"/>
      <c r="ESO739" s="107"/>
      <c r="ESP739" s="107"/>
      <c r="ESQ739" s="107"/>
      <c r="ESR739" s="107"/>
      <c r="ESS739" s="107"/>
      <c r="EST739" s="107"/>
      <c r="ESU739" s="107"/>
      <c r="ESV739" s="107"/>
      <c r="ESW739" s="107"/>
      <c r="ESX739" s="107"/>
      <c r="ESY739" s="107"/>
      <c r="ESZ739" s="107"/>
      <c r="ETA739" s="107"/>
      <c r="ETB739" s="107"/>
      <c r="ETC739" s="107"/>
      <c r="ETD739" s="107"/>
      <c r="ETE739" s="107"/>
      <c r="ETF739" s="107"/>
      <c r="ETG739" s="107"/>
      <c r="ETH739" s="107"/>
      <c r="ETI739" s="107"/>
      <c r="ETJ739" s="107"/>
      <c r="ETK739" s="107"/>
      <c r="ETL739" s="107"/>
      <c r="ETM739" s="107"/>
      <c r="ETN739" s="107"/>
      <c r="ETO739" s="107"/>
      <c r="ETP739" s="107"/>
      <c r="ETQ739" s="107"/>
      <c r="ETR739" s="107"/>
      <c r="ETS739" s="107"/>
      <c r="ETT739" s="107"/>
      <c r="ETU739" s="107"/>
      <c r="ETV739" s="107"/>
      <c r="ETW739" s="107"/>
      <c r="ETX739" s="107"/>
      <c r="ETY739" s="107"/>
      <c r="ETZ739" s="107"/>
      <c r="EUA739" s="107"/>
      <c r="EUB739" s="107"/>
      <c r="EUC739" s="107"/>
      <c r="EUD739" s="107"/>
      <c r="EUE739" s="107"/>
      <c r="EUF739" s="107"/>
      <c r="EUG739" s="107"/>
      <c r="EUH739" s="107"/>
      <c r="EUI739" s="107"/>
      <c r="EUJ739" s="107"/>
      <c r="EUK739" s="107"/>
      <c r="EUL739" s="107"/>
      <c r="EUM739" s="107"/>
      <c r="EUN739" s="107"/>
      <c r="EUO739" s="107"/>
      <c r="EUP739" s="107"/>
      <c r="EUQ739" s="107"/>
      <c r="EUR739" s="107"/>
      <c r="EUS739" s="107"/>
      <c r="EUT739" s="107"/>
      <c r="EUU739" s="107"/>
      <c r="EUV739" s="107"/>
      <c r="EUW739" s="107"/>
      <c r="EUX739" s="107"/>
      <c r="EUY739" s="107"/>
      <c r="EUZ739" s="107"/>
      <c r="EVA739" s="107"/>
      <c r="EVB739" s="107"/>
      <c r="EVC739" s="107"/>
      <c r="EVD739" s="107"/>
      <c r="EVE739" s="107"/>
      <c r="EVF739" s="107"/>
      <c r="EVG739" s="107"/>
      <c r="EVH739" s="107"/>
      <c r="EVI739" s="107"/>
      <c r="EVJ739" s="107"/>
      <c r="EVK739" s="107"/>
      <c r="EVL739" s="107"/>
      <c r="EVM739" s="107"/>
      <c r="EVN739" s="107"/>
      <c r="EVO739" s="107"/>
      <c r="EVP739" s="107"/>
      <c r="EVQ739" s="107"/>
      <c r="EVR739" s="107"/>
      <c r="EVS739" s="107"/>
      <c r="EVT739" s="107"/>
      <c r="EVU739" s="107"/>
      <c r="EVV739" s="107"/>
      <c r="EVW739" s="107"/>
      <c r="EVX739" s="107"/>
      <c r="EVY739" s="107"/>
      <c r="EVZ739" s="107"/>
      <c r="EWA739" s="107"/>
      <c r="EWB739" s="107"/>
      <c r="EWC739" s="107"/>
      <c r="EWD739" s="107"/>
      <c r="EWE739" s="107"/>
      <c r="EWF739" s="107"/>
      <c r="EWG739" s="107"/>
      <c r="EWH739" s="107"/>
      <c r="EWI739" s="107"/>
      <c r="EWJ739" s="107"/>
      <c r="EWK739" s="107"/>
      <c r="EWL739" s="107"/>
      <c r="EWM739" s="107"/>
      <c r="EWN739" s="107"/>
      <c r="EWO739" s="107"/>
      <c r="EWP739" s="107"/>
      <c r="EWQ739" s="107"/>
      <c r="EWR739" s="107"/>
      <c r="EWS739" s="107"/>
      <c r="EWT739" s="107"/>
      <c r="EWU739" s="107"/>
      <c r="EWV739" s="107"/>
      <c r="EWW739" s="107"/>
      <c r="EWX739" s="107"/>
      <c r="EWY739" s="107"/>
      <c r="EWZ739" s="107"/>
      <c r="EXA739" s="107"/>
      <c r="EXB739" s="107"/>
      <c r="EXC739" s="107"/>
      <c r="EXD739" s="107"/>
      <c r="EXE739" s="107"/>
      <c r="EXF739" s="107"/>
      <c r="EXG739" s="107"/>
      <c r="EXH739" s="107"/>
      <c r="EXI739" s="107"/>
      <c r="EXJ739" s="107"/>
      <c r="EXK739" s="107"/>
      <c r="EXL739" s="107"/>
      <c r="EXM739" s="107"/>
      <c r="EXN739" s="107"/>
      <c r="EXO739" s="107"/>
      <c r="EXP739" s="107"/>
      <c r="EXQ739" s="107"/>
      <c r="EXR739" s="107"/>
      <c r="EXS739" s="107"/>
      <c r="EXT739" s="107"/>
      <c r="EXU739" s="107"/>
      <c r="EXV739" s="107"/>
      <c r="EXW739" s="107"/>
      <c r="EXX739" s="107"/>
      <c r="EXY739" s="107"/>
      <c r="EXZ739" s="107"/>
      <c r="EYA739" s="107"/>
      <c r="EYB739" s="107"/>
      <c r="EYC739" s="107"/>
      <c r="EYD739" s="107"/>
      <c r="EYE739" s="107"/>
      <c r="EYF739" s="107"/>
      <c r="EYG739" s="107"/>
      <c r="EYH739" s="107"/>
      <c r="EYI739" s="107"/>
      <c r="EYJ739" s="107"/>
      <c r="EYK739" s="107"/>
      <c r="EYL739" s="107"/>
      <c r="EYM739" s="107"/>
      <c r="EYN739" s="107"/>
      <c r="EYO739" s="107"/>
      <c r="EYP739" s="107"/>
      <c r="EYQ739" s="107"/>
      <c r="EYR739" s="107"/>
      <c r="EYS739" s="107"/>
      <c r="EYT739" s="107"/>
      <c r="EYU739" s="107"/>
      <c r="EYV739" s="107"/>
      <c r="EYW739" s="107"/>
      <c r="EYX739" s="107"/>
      <c r="EYY739" s="107"/>
      <c r="EYZ739" s="107"/>
      <c r="EZA739" s="107"/>
      <c r="EZB739" s="107"/>
      <c r="EZC739" s="107"/>
      <c r="EZD739" s="107"/>
      <c r="EZE739" s="107"/>
      <c r="EZF739" s="107"/>
      <c r="EZG739" s="107"/>
      <c r="EZH739" s="107"/>
      <c r="EZI739" s="107"/>
      <c r="EZJ739" s="107"/>
      <c r="EZK739" s="107"/>
      <c r="EZL739" s="107"/>
      <c r="EZM739" s="107"/>
      <c r="EZN739" s="107"/>
      <c r="EZO739" s="107"/>
      <c r="EZP739" s="107"/>
      <c r="EZQ739" s="107"/>
      <c r="EZR739" s="107"/>
      <c r="EZS739" s="107"/>
      <c r="EZT739" s="107"/>
      <c r="EZU739" s="107"/>
      <c r="EZV739" s="107"/>
      <c r="EZW739" s="107"/>
      <c r="EZX739" s="107"/>
      <c r="EZY739" s="107"/>
      <c r="EZZ739" s="107"/>
      <c r="FAA739" s="107"/>
      <c r="FAB739" s="107"/>
      <c r="FAC739" s="107"/>
      <c r="FAD739" s="107"/>
      <c r="FAE739" s="107"/>
      <c r="FAF739" s="107"/>
      <c r="FAG739" s="107"/>
      <c r="FAH739" s="107"/>
      <c r="FAI739" s="107"/>
      <c r="FAJ739" s="107"/>
      <c r="FAK739" s="107"/>
      <c r="FAL739" s="107"/>
      <c r="FAM739" s="107"/>
      <c r="FAN739" s="107"/>
      <c r="FAO739" s="107"/>
      <c r="FAP739" s="107"/>
      <c r="FAQ739" s="107"/>
      <c r="FAR739" s="107"/>
      <c r="FAS739" s="107"/>
      <c r="FAT739" s="107"/>
      <c r="FAU739" s="107"/>
      <c r="FAV739" s="107"/>
      <c r="FAW739" s="107"/>
      <c r="FAX739" s="107"/>
      <c r="FAY739" s="107"/>
      <c r="FAZ739" s="107"/>
      <c r="FBA739" s="107"/>
      <c r="FBB739" s="107"/>
      <c r="FBC739" s="107"/>
      <c r="FBD739" s="107"/>
      <c r="FBE739" s="107"/>
      <c r="FBF739" s="107"/>
      <c r="FBG739" s="107"/>
      <c r="FBH739" s="107"/>
      <c r="FBI739" s="107"/>
      <c r="FBJ739" s="107"/>
      <c r="FBK739" s="107"/>
      <c r="FBL739" s="107"/>
      <c r="FBM739" s="107"/>
      <c r="FBN739" s="107"/>
      <c r="FBO739" s="107"/>
      <c r="FBP739" s="107"/>
      <c r="FBQ739" s="107"/>
      <c r="FBR739" s="107"/>
      <c r="FBS739" s="107"/>
      <c r="FBT739" s="107"/>
      <c r="FBU739" s="107"/>
      <c r="FBV739" s="107"/>
      <c r="FBW739" s="107"/>
      <c r="FBX739" s="107"/>
      <c r="FBY739" s="107"/>
      <c r="FBZ739" s="107"/>
      <c r="FCA739" s="107"/>
      <c r="FCB739" s="107"/>
      <c r="FCC739" s="107"/>
      <c r="FCD739" s="107"/>
      <c r="FCE739" s="107"/>
      <c r="FCF739" s="107"/>
      <c r="FCG739" s="107"/>
      <c r="FCH739" s="107"/>
      <c r="FCI739" s="107"/>
      <c r="FCJ739" s="107"/>
      <c r="FCK739" s="107"/>
      <c r="FCL739" s="107"/>
      <c r="FCM739" s="107"/>
      <c r="FCN739" s="107"/>
      <c r="FCO739" s="107"/>
      <c r="FCP739" s="107"/>
      <c r="FCQ739" s="107"/>
      <c r="FCR739" s="107"/>
      <c r="FCS739" s="107"/>
      <c r="FCT739" s="107"/>
      <c r="FCU739" s="107"/>
      <c r="FCV739" s="107"/>
      <c r="FCW739" s="107"/>
      <c r="FCX739" s="107"/>
      <c r="FCY739" s="107"/>
      <c r="FCZ739" s="107"/>
      <c r="FDA739" s="107"/>
      <c r="FDB739" s="107"/>
      <c r="FDC739" s="107"/>
      <c r="FDD739" s="107"/>
      <c r="FDE739" s="107"/>
      <c r="FDF739" s="107"/>
      <c r="FDG739" s="107"/>
      <c r="FDH739" s="107"/>
      <c r="FDI739" s="107"/>
      <c r="FDJ739" s="107"/>
      <c r="FDK739" s="107"/>
      <c r="FDL739" s="107"/>
      <c r="FDM739" s="107"/>
      <c r="FDN739" s="107"/>
      <c r="FDO739" s="107"/>
      <c r="FDP739" s="107"/>
      <c r="FDQ739" s="107"/>
      <c r="FDR739" s="107"/>
      <c r="FDS739" s="107"/>
      <c r="FDT739" s="107"/>
      <c r="FDU739" s="107"/>
      <c r="FDV739" s="107"/>
      <c r="FDW739" s="107"/>
      <c r="FDX739" s="107"/>
      <c r="FDY739" s="107"/>
      <c r="FDZ739" s="107"/>
      <c r="FEA739" s="107"/>
      <c r="FEB739" s="107"/>
      <c r="FEC739" s="107"/>
      <c r="FED739" s="107"/>
      <c r="FEE739" s="107"/>
      <c r="FEF739" s="107"/>
      <c r="FEG739" s="107"/>
      <c r="FEH739" s="107"/>
      <c r="FEI739" s="107"/>
      <c r="FEJ739" s="107"/>
      <c r="FEK739" s="107"/>
      <c r="FEL739" s="107"/>
      <c r="FEM739" s="107"/>
      <c r="FEN739" s="107"/>
      <c r="FEO739" s="107"/>
      <c r="FEP739" s="107"/>
      <c r="FEQ739" s="107"/>
      <c r="FER739" s="107"/>
      <c r="FES739" s="107"/>
      <c r="FET739" s="107"/>
      <c r="FEU739" s="107"/>
      <c r="FEV739" s="107"/>
      <c r="FEW739" s="107"/>
      <c r="FEX739" s="107"/>
      <c r="FEY739" s="107"/>
      <c r="FEZ739" s="107"/>
      <c r="FFA739" s="107"/>
      <c r="FFB739" s="107"/>
      <c r="FFC739" s="107"/>
      <c r="FFD739" s="107"/>
      <c r="FFE739" s="107"/>
      <c r="FFF739" s="107"/>
      <c r="FFG739" s="107"/>
      <c r="FFH739" s="107"/>
      <c r="FFI739" s="107"/>
      <c r="FFJ739" s="107"/>
      <c r="FFK739" s="107"/>
      <c r="FFL739" s="107"/>
      <c r="FFM739" s="107"/>
      <c r="FFN739" s="107"/>
      <c r="FFO739" s="107"/>
      <c r="FFP739" s="107"/>
      <c r="FFQ739" s="107"/>
      <c r="FFR739" s="107"/>
      <c r="FFS739" s="107"/>
      <c r="FFT739" s="107"/>
      <c r="FFU739" s="107"/>
      <c r="FFV739" s="107"/>
      <c r="FFW739" s="107"/>
      <c r="FFX739" s="107"/>
      <c r="FFY739" s="107"/>
      <c r="FFZ739" s="107"/>
      <c r="FGA739" s="107"/>
      <c r="FGB739" s="107"/>
      <c r="FGC739" s="107"/>
      <c r="FGD739" s="107"/>
      <c r="FGE739" s="107"/>
      <c r="FGF739" s="107"/>
      <c r="FGG739" s="107"/>
      <c r="FGH739" s="107"/>
      <c r="FGI739" s="107"/>
      <c r="FGJ739" s="107"/>
      <c r="FGK739" s="107"/>
      <c r="FGL739" s="107"/>
      <c r="FGM739" s="107"/>
      <c r="FGN739" s="107"/>
      <c r="FGO739" s="107"/>
      <c r="FGP739" s="107"/>
      <c r="FGQ739" s="107"/>
      <c r="FGR739" s="107"/>
      <c r="FGS739" s="107"/>
      <c r="FGT739" s="107"/>
      <c r="FGU739" s="107"/>
      <c r="FGV739" s="107"/>
      <c r="FGW739" s="107"/>
      <c r="FGX739" s="107"/>
      <c r="FGY739" s="107"/>
      <c r="FGZ739" s="107"/>
      <c r="FHA739" s="107"/>
      <c r="FHB739" s="107"/>
      <c r="FHC739" s="107"/>
      <c r="FHD739" s="107"/>
      <c r="FHE739" s="107"/>
      <c r="FHF739" s="107"/>
      <c r="FHG739" s="107"/>
      <c r="FHH739" s="107"/>
      <c r="FHI739" s="107"/>
      <c r="FHJ739" s="107"/>
      <c r="FHK739" s="107"/>
      <c r="FHL739" s="107"/>
      <c r="FHM739" s="107"/>
      <c r="FHN739" s="107"/>
      <c r="FHO739" s="107"/>
      <c r="FHP739" s="107"/>
      <c r="FHQ739" s="107"/>
      <c r="FHR739" s="107"/>
      <c r="FHS739" s="107"/>
      <c r="FHT739" s="107"/>
      <c r="FHU739" s="107"/>
      <c r="FHV739" s="107"/>
      <c r="FHW739" s="107"/>
      <c r="FHX739" s="107"/>
      <c r="FHY739" s="107"/>
      <c r="FHZ739" s="107"/>
      <c r="FIA739" s="107"/>
      <c r="FIB739" s="107"/>
      <c r="FIC739" s="107"/>
      <c r="FID739" s="107"/>
      <c r="FIE739" s="107"/>
      <c r="FIF739" s="107"/>
      <c r="FIG739" s="107"/>
      <c r="FIH739" s="107"/>
      <c r="FII739" s="107"/>
      <c r="FIJ739" s="107"/>
      <c r="FIK739" s="107"/>
      <c r="FIL739" s="107"/>
      <c r="FIM739" s="107"/>
      <c r="FIN739" s="107"/>
      <c r="FIO739" s="107"/>
      <c r="FIP739" s="107"/>
      <c r="FIQ739" s="107"/>
      <c r="FIR739" s="107"/>
      <c r="FIS739" s="107"/>
      <c r="FIT739" s="107"/>
      <c r="FIU739" s="107"/>
      <c r="FIV739" s="107"/>
      <c r="FIW739" s="107"/>
      <c r="FIX739" s="107"/>
      <c r="FIY739" s="107"/>
      <c r="FIZ739" s="107"/>
      <c r="FJA739" s="107"/>
      <c r="FJB739" s="107"/>
      <c r="FJC739" s="107"/>
      <c r="FJD739" s="107"/>
      <c r="FJE739" s="107"/>
      <c r="FJF739" s="107"/>
      <c r="FJG739" s="107"/>
      <c r="FJH739" s="107"/>
      <c r="FJI739" s="107"/>
      <c r="FJJ739" s="107"/>
      <c r="FJK739" s="107"/>
      <c r="FJL739" s="107"/>
      <c r="FJM739" s="107"/>
      <c r="FJN739" s="107"/>
      <c r="FJO739" s="107"/>
      <c r="FJP739" s="107"/>
      <c r="FJQ739" s="107"/>
      <c r="FJR739" s="107"/>
      <c r="FJS739" s="107"/>
      <c r="FJT739" s="107"/>
      <c r="FJU739" s="107"/>
      <c r="FJV739" s="107"/>
      <c r="FJW739" s="107"/>
      <c r="FJX739" s="107"/>
      <c r="FJY739" s="107"/>
      <c r="FJZ739" s="107"/>
      <c r="FKA739" s="107"/>
      <c r="FKB739" s="107"/>
      <c r="FKC739" s="107"/>
      <c r="FKD739" s="107"/>
      <c r="FKE739" s="107"/>
      <c r="FKF739" s="107"/>
      <c r="FKG739" s="107"/>
      <c r="FKH739" s="107"/>
      <c r="FKI739" s="107"/>
      <c r="FKJ739" s="107"/>
      <c r="FKK739" s="107"/>
      <c r="FKL739" s="107"/>
      <c r="FKM739" s="107"/>
      <c r="FKN739" s="107"/>
      <c r="FKO739" s="107"/>
      <c r="FKP739" s="107"/>
      <c r="FKQ739" s="107"/>
      <c r="FKR739" s="107"/>
      <c r="FKS739" s="107"/>
      <c r="FKT739" s="107"/>
      <c r="FKU739" s="107"/>
      <c r="FKV739" s="107"/>
      <c r="FKW739" s="107"/>
      <c r="FKX739" s="107"/>
      <c r="FKY739" s="107"/>
      <c r="FKZ739" s="107"/>
      <c r="FLA739" s="107"/>
      <c r="FLB739" s="107"/>
      <c r="FLC739" s="107"/>
      <c r="FLD739" s="107"/>
      <c r="FLE739" s="107"/>
      <c r="FLF739" s="107"/>
      <c r="FLG739" s="107"/>
      <c r="FLH739" s="107"/>
      <c r="FLI739" s="107"/>
      <c r="FLJ739" s="107"/>
      <c r="FLK739" s="107"/>
      <c r="FLL739" s="107"/>
      <c r="FLM739" s="107"/>
      <c r="FLN739" s="107"/>
      <c r="FLO739" s="107"/>
      <c r="FLP739" s="107"/>
      <c r="FLQ739" s="107"/>
      <c r="FLR739" s="107"/>
      <c r="FLS739" s="107"/>
      <c r="FLT739" s="107"/>
      <c r="FLU739" s="107"/>
      <c r="FLV739" s="107"/>
      <c r="FLW739" s="107"/>
      <c r="FLX739" s="107"/>
      <c r="FLY739" s="107"/>
      <c r="FLZ739" s="107"/>
      <c r="FMA739" s="107"/>
      <c r="FMB739" s="107"/>
      <c r="FMC739" s="107"/>
      <c r="FMD739" s="107"/>
      <c r="FME739" s="107"/>
      <c r="FMF739" s="107"/>
      <c r="FMG739" s="107"/>
      <c r="FMH739" s="107"/>
      <c r="FMI739" s="107"/>
      <c r="FMJ739" s="107"/>
      <c r="FMK739" s="107"/>
      <c r="FML739" s="107"/>
      <c r="FMM739" s="107"/>
      <c r="FMN739" s="107"/>
      <c r="FMO739" s="107"/>
      <c r="FMP739" s="107"/>
      <c r="FMQ739" s="107"/>
      <c r="FMR739" s="107"/>
      <c r="FMS739" s="107"/>
      <c r="FMT739" s="107"/>
      <c r="FMU739" s="107"/>
      <c r="FMV739" s="107"/>
      <c r="FMW739" s="107"/>
      <c r="FMX739" s="107"/>
      <c r="FMY739" s="107"/>
      <c r="FMZ739" s="107"/>
      <c r="FNA739" s="107"/>
      <c r="FNB739" s="107"/>
      <c r="FNC739" s="107"/>
      <c r="FND739" s="107"/>
      <c r="FNE739" s="107"/>
      <c r="FNF739" s="107"/>
      <c r="FNG739" s="107"/>
      <c r="FNH739" s="107"/>
      <c r="FNI739" s="107"/>
      <c r="FNJ739" s="107"/>
      <c r="FNK739" s="107"/>
      <c r="FNL739" s="107"/>
      <c r="FNM739" s="107"/>
      <c r="FNN739" s="107"/>
      <c r="FNO739" s="107"/>
      <c r="FNP739" s="107"/>
      <c r="FNQ739" s="107"/>
      <c r="FNR739" s="107"/>
      <c r="FNS739" s="107"/>
      <c r="FNT739" s="107"/>
      <c r="FNU739" s="107"/>
      <c r="FNV739" s="107"/>
      <c r="FNW739" s="107"/>
      <c r="FNX739" s="107"/>
      <c r="FNY739" s="107"/>
      <c r="FNZ739" s="107"/>
      <c r="FOA739" s="107"/>
      <c r="FOB739" s="107"/>
      <c r="FOC739" s="107"/>
      <c r="FOD739" s="107"/>
      <c r="FOE739" s="107"/>
      <c r="FOF739" s="107"/>
      <c r="FOG739" s="107"/>
      <c r="FOH739" s="107"/>
      <c r="FOI739" s="107"/>
      <c r="FOJ739" s="107"/>
      <c r="FOK739" s="107"/>
      <c r="FOL739" s="107"/>
      <c r="FOM739" s="107"/>
      <c r="FON739" s="107"/>
      <c r="FOO739" s="107"/>
      <c r="FOP739" s="107"/>
      <c r="FOQ739" s="107"/>
      <c r="FOR739" s="107"/>
      <c r="FOS739" s="107"/>
      <c r="FOT739" s="107"/>
      <c r="FOU739" s="107"/>
      <c r="FOV739" s="107"/>
      <c r="FOW739" s="107"/>
      <c r="FOX739" s="107"/>
      <c r="FOY739" s="107"/>
      <c r="FOZ739" s="107"/>
      <c r="FPA739" s="107"/>
      <c r="FPB739" s="107"/>
      <c r="FPC739" s="107"/>
      <c r="FPD739" s="107"/>
      <c r="FPE739" s="107"/>
      <c r="FPF739" s="107"/>
      <c r="FPG739" s="107"/>
      <c r="FPH739" s="107"/>
      <c r="FPI739" s="107"/>
      <c r="FPJ739" s="107"/>
      <c r="FPK739" s="107"/>
      <c r="FPL739" s="107"/>
      <c r="FPM739" s="107"/>
      <c r="FPN739" s="107"/>
      <c r="FPO739" s="107"/>
      <c r="FPP739" s="107"/>
      <c r="FPQ739" s="107"/>
      <c r="FPR739" s="107"/>
      <c r="FPS739" s="107"/>
      <c r="FPT739" s="107"/>
      <c r="FPU739" s="107"/>
      <c r="FPV739" s="107"/>
      <c r="FPW739" s="107"/>
      <c r="FPX739" s="107"/>
      <c r="FPY739" s="107"/>
      <c r="FPZ739" s="107"/>
      <c r="FQA739" s="107"/>
      <c r="FQB739" s="107"/>
      <c r="FQC739" s="107"/>
      <c r="FQD739" s="107"/>
      <c r="FQE739" s="107"/>
      <c r="FQF739" s="107"/>
      <c r="FQG739" s="107"/>
      <c r="FQH739" s="107"/>
      <c r="FQI739" s="107"/>
      <c r="FQJ739" s="107"/>
      <c r="FQK739" s="107"/>
      <c r="FQL739" s="107"/>
      <c r="FQM739" s="107"/>
      <c r="FQN739" s="107"/>
      <c r="FQO739" s="107"/>
      <c r="FQP739" s="107"/>
      <c r="FQQ739" s="107"/>
      <c r="FQR739" s="107"/>
      <c r="FQS739" s="107"/>
      <c r="FQT739" s="107"/>
      <c r="FQU739" s="107"/>
      <c r="FQV739" s="107"/>
      <c r="FQW739" s="107"/>
      <c r="FQX739" s="107"/>
      <c r="FQY739" s="107"/>
      <c r="FQZ739" s="107"/>
      <c r="FRA739" s="107"/>
      <c r="FRB739" s="107"/>
      <c r="FRC739" s="107"/>
      <c r="FRD739" s="107"/>
      <c r="FRE739" s="107"/>
      <c r="FRF739" s="107"/>
      <c r="FRG739" s="107"/>
      <c r="FRH739" s="107"/>
      <c r="FRI739" s="107"/>
      <c r="FRJ739" s="107"/>
      <c r="FRK739" s="107"/>
      <c r="FRL739" s="107"/>
      <c r="FRM739" s="107"/>
      <c r="FRN739" s="107"/>
      <c r="FRO739" s="107"/>
      <c r="FRP739" s="107"/>
      <c r="FRQ739" s="107"/>
      <c r="FRR739" s="107"/>
      <c r="FRS739" s="107"/>
      <c r="FRT739" s="107"/>
      <c r="FRU739" s="107"/>
      <c r="FRV739" s="107"/>
      <c r="FRW739" s="107"/>
      <c r="FRX739" s="107"/>
      <c r="FRY739" s="107"/>
      <c r="FRZ739" s="107"/>
      <c r="FSA739" s="107"/>
      <c r="FSB739" s="107"/>
      <c r="FSC739" s="107"/>
      <c r="FSD739" s="107"/>
      <c r="FSE739" s="107"/>
      <c r="FSF739" s="107"/>
      <c r="FSG739" s="107"/>
      <c r="FSH739" s="107"/>
      <c r="FSI739" s="107"/>
      <c r="FSJ739" s="107"/>
      <c r="FSK739" s="107"/>
      <c r="FSL739" s="107"/>
      <c r="FSM739" s="107"/>
      <c r="FSN739" s="107"/>
      <c r="FSO739" s="107"/>
      <c r="FSP739" s="107"/>
      <c r="FSQ739" s="107"/>
      <c r="FSR739" s="107"/>
      <c r="FSS739" s="107"/>
      <c r="FST739" s="107"/>
      <c r="FSU739" s="107"/>
      <c r="FSV739" s="107"/>
      <c r="FSW739" s="107"/>
      <c r="FSX739" s="107"/>
      <c r="FSY739" s="107"/>
      <c r="FSZ739" s="107"/>
      <c r="FTA739" s="107"/>
      <c r="FTB739" s="107"/>
      <c r="FTC739" s="107"/>
      <c r="FTD739" s="107"/>
      <c r="FTE739" s="107"/>
      <c r="FTF739" s="107"/>
      <c r="FTG739" s="107"/>
      <c r="FTH739" s="107"/>
      <c r="FTI739" s="107"/>
      <c r="FTJ739" s="107"/>
      <c r="FTK739" s="107"/>
      <c r="FTL739" s="107"/>
      <c r="FTM739" s="107"/>
      <c r="FTN739" s="107"/>
      <c r="FTO739" s="107"/>
      <c r="FTP739" s="107"/>
      <c r="FTQ739" s="107"/>
      <c r="FTR739" s="107"/>
      <c r="FTS739" s="107"/>
      <c r="FTT739" s="107"/>
      <c r="FTU739" s="107"/>
      <c r="FTV739" s="107"/>
      <c r="FTW739" s="107"/>
      <c r="FTX739" s="107"/>
      <c r="FTY739" s="107"/>
      <c r="FTZ739" s="107"/>
      <c r="FUA739" s="107"/>
      <c r="FUB739" s="107"/>
      <c r="FUC739" s="107"/>
      <c r="FUD739" s="107"/>
      <c r="FUE739" s="107"/>
      <c r="FUF739" s="107"/>
      <c r="FUG739" s="107"/>
      <c r="FUH739" s="107"/>
      <c r="FUI739" s="107"/>
      <c r="FUJ739" s="107"/>
      <c r="FUK739" s="107"/>
      <c r="FUL739" s="107"/>
      <c r="FUM739" s="107"/>
      <c r="FUN739" s="107"/>
      <c r="FUO739" s="107"/>
      <c r="FUP739" s="107"/>
      <c r="FUQ739" s="107"/>
      <c r="FUR739" s="107"/>
      <c r="FUS739" s="107"/>
      <c r="FUT739" s="107"/>
      <c r="FUU739" s="107"/>
      <c r="FUV739" s="107"/>
      <c r="FUW739" s="107"/>
      <c r="FUX739" s="107"/>
      <c r="FUY739" s="107"/>
      <c r="FUZ739" s="107"/>
      <c r="FVA739" s="107"/>
      <c r="FVB739" s="107"/>
      <c r="FVC739" s="107"/>
      <c r="FVD739" s="107"/>
      <c r="FVE739" s="107"/>
      <c r="FVF739" s="107"/>
      <c r="FVG739" s="107"/>
      <c r="FVH739" s="107"/>
      <c r="FVI739" s="107"/>
      <c r="FVJ739" s="107"/>
      <c r="FVK739" s="107"/>
      <c r="FVL739" s="107"/>
      <c r="FVM739" s="107"/>
      <c r="FVN739" s="107"/>
      <c r="FVO739" s="107"/>
      <c r="FVP739" s="107"/>
      <c r="FVQ739" s="107"/>
      <c r="FVR739" s="107"/>
      <c r="FVS739" s="107"/>
      <c r="FVT739" s="107"/>
      <c r="FVU739" s="107"/>
      <c r="FVV739" s="107"/>
      <c r="FVW739" s="107"/>
      <c r="FVX739" s="107"/>
      <c r="FVY739" s="107"/>
      <c r="FVZ739" s="107"/>
      <c r="FWA739" s="107"/>
      <c r="FWB739" s="107"/>
      <c r="FWC739" s="107"/>
      <c r="FWD739" s="107"/>
      <c r="FWE739" s="107"/>
      <c r="FWF739" s="107"/>
      <c r="FWG739" s="107"/>
      <c r="FWH739" s="107"/>
      <c r="FWI739" s="107"/>
      <c r="FWJ739" s="107"/>
      <c r="FWK739" s="107"/>
      <c r="FWL739" s="107"/>
      <c r="FWM739" s="107"/>
      <c r="FWN739" s="107"/>
      <c r="FWO739" s="107"/>
      <c r="FWP739" s="107"/>
      <c r="FWQ739" s="107"/>
      <c r="FWR739" s="107"/>
      <c r="FWS739" s="107"/>
      <c r="FWT739" s="107"/>
      <c r="FWU739" s="107"/>
      <c r="FWV739" s="107"/>
      <c r="FWW739" s="107"/>
      <c r="FWX739" s="107"/>
      <c r="FWY739" s="107"/>
      <c r="FWZ739" s="107"/>
      <c r="FXA739" s="107"/>
      <c r="FXB739" s="107"/>
      <c r="FXC739" s="107"/>
      <c r="FXD739" s="107"/>
      <c r="FXE739" s="107"/>
      <c r="FXF739" s="107"/>
      <c r="FXG739" s="107"/>
      <c r="FXH739" s="107"/>
      <c r="FXI739" s="107"/>
      <c r="FXJ739" s="107"/>
      <c r="FXK739" s="107"/>
      <c r="FXL739" s="107"/>
      <c r="FXM739" s="107"/>
      <c r="FXN739" s="107"/>
      <c r="FXO739" s="107"/>
      <c r="FXP739" s="107"/>
      <c r="FXQ739" s="107"/>
      <c r="FXR739" s="107"/>
      <c r="FXS739" s="107"/>
      <c r="FXT739" s="107"/>
      <c r="FXU739" s="107"/>
      <c r="FXV739" s="107"/>
      <c r="FXW739" s="107"/>
      <c r="FXX739" s="107"/>
      <c r="FXY739" s="107"/>
      <c r="FXZ739" s="107"/>
      <c r="FYA739" s="107"/>
      <c r="FYB739" s="107"/>
      <c r="FYC739" s="107"/>
      <c r="FYD739" s="107"/>
      <c r="FYE739" s="107"/>
      <c r="FYF739" s="107"/>
      <c r="FYG739" s="107"/>
      <c r="FYH739" s="107"/>
      <c r="FYI739" s="107"/>
      <c r="FYJ739" s="107"/>
      <c r="FYK739" s="107"/>
      <c r="FYL739" s="107"/>
      <c r="FYM739" s="107"/>
      <c r="FYN739" s="107"/>
      <c r="FYO739" s="107"/>
      <c r="FYP739" s="107"/>
      <c r="FYQ739" s="107"/>
      <c r="FYR739" s="107"/>
      <c r="FYS739" s="107"/>
      <c r="FYT739" s="107"/>
      <c r="FYU739" s="107"/>
      <c r="FYV739" s="107"/>
      <c r="FYW739" s="107"/>
      <c r="FYX739" s="107"/>
      <c r="FYY739" s="107"/>
      <c r="FYZ739" s="107"/>
      <c r="FZA739" s="107"/>
      <c r="FZB739" s="107"/>
      <c r="FZC739" s="107"/>
      <c r="FZD739" s="107"/>
      <c r="FZE739" s="107"/>
      <c r="FZF739" s="107"/>
      <c r="FZG739" s="107"/>
      <c r="FZH739" s="107"/>
      <c r="FZI739" s="107"/>
      <c r="FZJ739" s="107"/>
      <c r="FZK739" s="107"/>
      <c r="FZL739" s="107"/>
      <c r="FZM739" s="107"/>
      <c r="FZN739" s="107"/>
      <c r="FZO739" s="107"/>
      <c r="FZP739" s="107"/>
      <c r="FZQ739" s="107"/>
      <c r="FZR739" s="107"/>
      <c r="FZS739" s="107"/>
      <c r="FZT739" s="107"/>
      <c r="FZU739" s="107"/>
      <c r="FZV739" s="107"/>
      <c r="FZW739" s="107"/>
      <c r="FZX739" s="107"/>
      <c r="FZY739" s="107"/>
      <c r="FZZ739" s="107"/>
      <c r="GAA739" s="107"/>
      <c r="GAB739" s="107"/>
      <c r="GAC739" s="107"/>
      <c r="GAD739" s="107"/>
      <c r="GAE739" s="107"/>
      <c r="GAF739" s="107"/>
      <c r="GAG739" s="107"/>
      <c r="GAH739" s="107"/>
      <c r="GAI739" s="107"/>
      <c r="GAJ739" s="107"/>
      <c r="GAK739" s="107"/>
      <c r="GAL739" s="107"/>
      <c r="GAM739" s="107"/>
      <c r="GAN739" s="107"/>
      <c r="GAO739" s="107"/>
      <c r="GAP739" s="107"/>
      <c r="GAQ739" s="107"/>
      <c r="GAR739" s="107"/>
      <c r="GAS739" s="107"/>
      <c r="GAT739" s="107"/>
      <c r="GAU739" s="107"/>
      <c r="GAV739" s="107"/>
      <c r="GAW739" s="107"/>
      <c r="GAX739" s="107"/>
      <c r="GAY739" s="107"/>
      <c r="GAZ739" s="107"/>
      <c r="GBA739" s="107"/>
      <c r="GBB739" s="107"/>
      <c r="GBC739" s="107"/>
      <c r="GBD739" s="107"/>
      <c r="GBE739" s="107"/>
      <c r="GBF739" s="107"/>
      <c r="GBG739" s="107"/>
      <c r="GBH739" s="107"/>
      <c r="GBI739" s="107"/>
      <c r="GBJ739" s="107"/>
      <c r="GBK739" s="107"/>
      <c r="GBL739" s="107"/>
      <c r="GBM739" s="107"/>
      <c r="GBN739" s="107"/>
      <c r="GBO739" s="107"/>
      <c r="GBP739" s="107"/>
      <c r="GBQ739" s="107"/>
      <c r="GBR739" s="107"/>
      <c r="GBS739" s="107"/>
      <c r="GBT739" s="107"/>
      <c r="GBU739" s="107"/>
      <c r="GBV739" s="107"/>
      <c r="GBW739" s="107"/>
      <c r="GBX739" s="107"/>
      <c r="GBY739" s="107"/>
      <c r="GBZ739" s="107"/>
      <c r="GCA739" s="107"/>
      <c r="GCB739" s="107"/>
      <c r="GCC739" s="107"/>
      <c r="GCD739" s="107"/>
      <c r="GCE739" s="107"/>
      <c r="GCF739" s="107"/>
      <c r="GCG739" s="107"/>
      <c r="GCH739" s="107"/>
      <c r="GCI739" s="107"/>
      <c r="GCJ739" s="107"/>
      <c r="GCK739" s="107"/>
      <c r="GCL739" s="107"/>
      <c r="GCM739" s="107"/>
      <c r="GCN739" s="107"/>
      <c r="GCO739" s="107"/>
      <c r="GCP739" s="107"/>
      <c r="GCQ739" s="107"/>
      <c r="GCR739" s="107"/>
      <c r="GCS739" s="107"/>
      <c r="GCT739" s="107"/>
      <c r="GCU739" s="107"/>
      <c r="GCV739" s="107"/>
      <c r="GCW739" s="107"/>
      <c r="GCX739" s="107"/>
      <c r="GCY739" s="107"/>
      <c r="GCZ739" s="107"/>
      <c r="GDA739" s="107"/>
      <c r="GDB739" s="107"/>
      <c r="GDC739" s="107"/>
      <c r="GDD739" s="107"/>
      <c r="GDE739" s="107"/>
      <c r="GDF739" s="107"/>
      <c r="GDG739" s="107"/>
      <c r="GDH739" s="107"/>
      <c r="GDI739" s="107"/>
      <c r="GDJ739" s="107"/>
      <c r="GDK739" s="107"/>
      <c r="GDL739" s="107"/>
      <c r="GDM739" s="107"/>
      <c r="GDN739" s="107"/>
      <c r="GDO739" s="107"/>
      <c r="GDP739" s="107"/>
      <c r="GDQ739" s="107"/>
      <c r="GDR739" s="107"/>
      <c r="GDS739" s="107"/>
      <c r="GDT739" s="107"/>
      <c r="GDU739" s="107"/>
      <c r="GDV739" s="107"/>
      <c r="GDW739" s="107"/>
      <c r="GDX739" s="107"/>
      <c r="GDY739" s="107"/>
      <c r="GDZ739" s="107"/>
      <c r="GEA739" s="107"/>
      <c r="GEB739" s="107"/>
      <c r="GEC739" s="107"/>
      <c r="GED739" s="107"/>
      <c r="GEE739" s="107"/>
      <c r="GEF739" s="107"/>
      <c r="GEG739" s="107"/>
      <c r="GEH739" s="107"/>
      <c r="GEI739" s="107"/>
      <c r="GEJ739" s="107"/>
      <c r="GEK739" s="107"/>
      <c r="GEL739" s="107"/>
      <c r="GEM739" s="107"/>
      <c r="GEN739" s="107"/>
      <c r="GEO739" s="107"/>
      <c r="GEP739" s="107"/>
      <c r="GEQ739" s="107"/>
      <c r="GER739" s="107"/>
      <c r="GES739" s="107"/>
      <c r="GET739" s="107"/>
      <c r="GEU739" s="107"/>
      <c r="GEV739" s="107"/>
      <c r="GEW739" s="107"/>
      <c r="GEX739" s="107"/>
      <c r="GEY739" s="107"/>
      <c r="GEZ739" s="107"/>
      <c r="GFA739" s="107"/>
      <c r="GFB739" s="107"/>
      <c r="GFC739" s="107"/>
      <c r="GFD739" s="107"/>
      <c r="GFE739" s="107"/>
      <c r="GFF739" s="107"/>
      <c r="GFG739" s="107"/>
      <c r="GFH739" s="107"/>
      <c r="GFI739" s="107"/>
      <c r="GFJ739" s="107"/>
      <c r="GFK739" s="107"/>
      <c r="GFL739" s="107"/>
      <c r="GFM739" s="107"/>
      <c r="GFN739" s="107"/>
      <c r="GFO739" s="107"/>
      <c r="GFP739" s="107"/>
      <c r="GFQ739" s="107"/>
      <c r="GFR739" s="107"/>
      <c r="GFS739" s="107"/>
      <c r="GFT739" s="107"/>
      <c r="GFU739" s="107"/>
      <c r="GFV739" s="107"/>
      <c r="GFW739" s="107"/>
      <c r="GFX739" s="107"/>
      <c r="GFY739" s="107"/>
      <c r="GFZ739" s="107"/>
      <c r="GGA739" s="107"/>
      <c r="GGB739" s="107"/>
      <c r="GGC739" s="107"/>
      <c r="GGD739" s="107"/>
      <c r="GGE739" s="107"/>
      <c r="GGF739" s="107"/>
      <c r="GGG739" s="107"/>
      <c r="GGH739" s="107"/>
      <c r="GGI739" s="107"/>
      <c r="GGJ739" s="107"/>
      <c r="GGK739" s="107"/>
      <c r="GGL739" s="107"/>
      <c r="GGM739" s="107"/>
      <c r="GGN739" s="107"/>
      <c r="GGO739" s="107"/>
      <c r="GGP739" s="107"/>
      <c r="GGQ739" s="107"/>
      <c r="GGR739" s="107"/>
      <c r="GGS739" s="107"/>
      <c r="GGT739" s="107"/>
      <c r="GGU739" s="107"/>
      <c r="GGV739" s="107"/>
      <c r="GGW739" s="107"/>
      <c r="GGX739" s="107"/>
      <c r="GGY739" s="107"/>
      <c r="GGZ739" s="107"/>
      <c r="GHA739" s="107"/>
      <c r="GHB739" s="107"/>
      <c r="GHC739" s="107"/>
      <c r="GHD739" s="107"/>
      <c r="GHE739" s="107"/>
      <c r="GHF739" s="107"/>
      <c r="GHG739" s="107"/>
      <c r="GHH739" s="107"/>
      <c r="GHI739" s="107"/>
      <c r="GHJ739" s="107"/>
      <c r="GHK739" s="107"/>
      <c r="GHL739" s="107"/>
      <c r="GHM739" s="107"/>
      <c r="GHN739" s="107"/>
      <c r="GHO739" s="107"/>
      <c r="GHP739" s="107"/>
      <c r="GHQ739" s="107"/>
      <c r="GHR739" s="107"/>
      <c r="GHS739" s="107"/>
      <c r="GHT739" s="107"/>
      <c r="GHU739" s="107"/>
      <c r="GHV739" s="107"/>
      <c r="GHW739" s="107"/>
      <c r="GHX739" s="107"/>
      <c r="GHY739" s="107"/>
      <c r="GHZ739" s="107"/>
      <c r="GIA739" s="107"/>
      <c r="GIB739" s="107"/>
      <c r="GIC739" s="107"/>
      <c r="GID739" s="107"/>
      <c r="GIE739" s="107"/>
      <c r="GIF739" s="107"/>
      <c r="GIG739" s="107"/>
      <c r="GIH739" s="107"/>
      <c r="GII739" s="107"/>
      <c r="GIJ739" s="107"/>
      <c r="GIK739" s="107"/>
      <c r="GIL739" s="107"/>
      <c r="GIM739" s="107"/>
      <c r="GIN739" s="107"/>
      <c r="GIO739" s="107"/>
      <c r="GIP739" s="107"/>
      <c r="GIQ739" s="107"/>
      <c r="GIR739" s="107"/>
      <c r="GIS739" s="107"/>
      <c r="GIT739" s="107"/>
      <c r="GIU739" s="107"/>
      <c r="GIV739" s="107"/>
      <c r="GIW739" s="107"/>
      <c r="GIX739" s="107"/>
      <c r="GIY739" s="107"/>
      <c r="GIZ739" s="107"/>
      <c r="GJA739" s="107"/>
      <c r="GJB739" s="107"/>
      <c r="GJC739" s="107"/>
      <c r="GJD739" s="107"/>
      <c r="GJE739" s="107"/>
      <c r="GJF739" s="107"/>
      <c r="GJG739" s="107"/>
      <c r="GJH739" s="107"/>
      <c r="GJI739" s="107"/>
      <c r="GJJ739" s="107"/>
      <c r="GJK739" s="107"/>
      <c r="GJL739" s="107"/>
      <c r="GJM739" s="107"/>
      <c r="GJN739" s="107"/>
      <c r="GJO739" s="107"/>
      <c r="GJP739" s="107"/>
      <c r="GJQ739" s="107"/>
      <c r="GJR739" s="107"/>
      <c r="GJS739" s="107"/>
      <c r="GJT739" s="107"/>
      <c r="GJU739" s="107"/>
      <c r="GJV739" s="107"/>
      <c r="GJW739" s="107"/>
      <c r="GJX739" s="107"/>
      <c r="GJY739" s="107"/>
      <c r="GJZ739" s="107"/>
      <c r="GKA739" s="107"/>
      <c r="GKB739" s="107"/>
      <c r="GKC739" s="107"/>
      <c r="GKD739" s="107"/>
      <c r="GKE739" s="107"/>
      <c r="GKF739" s="107"/>
      <c r="GKG739" s="107"/>
      <c r="GKH739" s="107"/>
      <c r="GKI739" s="107"/>
      <c r="GKJ739" s="107"/>
      <c r="GKK739" s="107"/>
      <c r="GKL739" s="107"/>
      <c r="GKM739" s="107"/>
      <c r="GKN739" s="107"/>
      <c r="GKO739" s="107"/>
      <c r="GKP739" s="107"/>
      <c r="GKQ739" s="107"/>
      <c r="GKR739" s="107"/>
      <c r="GKS739" s="107"/>
      <c r="GKT739" s="107"/>
      <c r="GKU739" s="107"/>
      <c r="GKV739" s="107"/>
      <c r="GKW739" s="107"/>
      <c r="GKX739" s="107"/>
      <c r="GKY739" s="107"/>
      <c r="GKZ739" s="107"/>
      <c r="GLA739" s="107"/>
      <c r="GLB739" s="107"/>
      <c r="GLC739" s="107"/>
      <c r="GLD739" s="107"/>
      <c r="GLE739" s="107"/>
      <c r="GLF739" s="107"/>
      <c r="GLG739" s="107"/>
      <c r="GLH739" s="107"/>
      <c r="GLI739" s="107"/>
      <c r="GLJ739" s="107"/>
      <c r="GLK739" s="107"/>
      <c r="GLL739" s="107"/>
      <c r="GLM739" s="107"/>
      <c r="GLN739" s="107"/>
      <c r="GLO739" s="107"/>
      <c r="GLP739" s="107"/>
      <c r="GLQ739" s="107"/>
      <c r="GLR739" s="107"/>
      <c r="GLS739" s="107"/>
      <c r="GLT739" s="107"/>
      <c r="GLU739" s="107"/>
      <c r="GLV739" s="107"/>
      <c r="GLW739" s="107"/>
      <c r="GLX739" s="107"/>
      <c r="GLY739" s="107"/>
      <c r="GLZ739" s="107"/>
      <c r="GMA739" s="107"/>
      <c r="GMB739" s="107"/>
      <c r="GMC739" s="107"/>
      <c r="GMD739" s="107"/>
      <c r="GME739" s="107"/>
      <c r="GMF739" s="107"/>
      <c r="GMG739" s="107"/>
      <c r="GMH739" s="107"/>
      <c r="GMI739" s="107"/>
      <c r="GMJ739" s="107"/>
      <c r="GMK739" s="107"/>
      <c r="GML739" s="107"/>
      <c r="GMM739" s="107"/>
      <c r="GMN739" s="107"/>
      <c r="GMO739" s="107"/>
      <c r="GMP739" s="107"/>
      <c r="GMQ739" s="107"/>
      <c r="GMR739" s="107"/>
      <c r="GMS739" s="107"/>
      <c r="GMT739" s="107"/>
      <c r="GMU739" s="107"/>
      <c r="GMV739" s="107"/>
      <c r="GMW739" s="107"/>
      <c r="GMX739" s="107"/>
      <c r="GMY739" s="107"/>
      <c r="GMZ739" s="107"/>
      <c r="GNA739" s="107"/>
      <c r="GNB739" s="107"/>
      <c r="GNC739" s="107"/>
      <c r="GND739" s="107"/>
      <c r="GNE739" s="107"/>
      <c r="GNF739" s="107"/>
      <c r="GNG739" s="107"/>
      <c r="GNH739" s="107"/>
      <c r="GNI739" s="107"/>
      <c r="GNJ739" s="107"/>
      <c r="GNK739" s="107"/>
      <c r="GNL739" s="107"/>
      <c r="GNM739" s="107"/>
      <c r="GNN739" s="107"/>
      <c r="GNO739" s="107"/>
      <c r="GNP739" s="107"/>
      <c r="GNQ739" s="107"/>
      <c r="GNR739" s="107"/>
      <c r="GNS739" s="107"/>
      <c r="GNT739" s="107"/>
      <c r="GNU739" s="107"/>
      <c r="GNV739" s="107"/>
      <c r="GNW739" s="107"/>
      <c r="GNX739" s="107"/>
      <c r="GNY739" s="107"/>
      <c r="GNZ739" s="107"/>
      <c r="GOA739" s="107"/>
      <c r="GOB739" s="107"/>
      <c r="GOC739" s="107"/>
      <c r="GOD739" s="107"/>
      <c r="GOE739" s="107"/>
      <c r="GOF739" s="107"/>
      <c r="GOG739" s="107"/>
      <c r="GOH739" s="107"/>
      <c r="GOI739" s="107"/>
      <c r="GOJ739" s="107"/>
      <c r="GOK739" s="107"/>
      <c r="GOL739" s="107"/>
      <c r="GOM739" s="107"/>
      <c r="GON739" s="107"/>
      <c r="GOO739" s="107"/>
      <c r="GOP739" s="107"/>
      <c r="GOQ739" s="107"/>
      <c r="GOR739" s="107"/>
      <c r="GOS739" s="107"/>
      <c r="GOT739" s="107"/>
      <c r="GOU739" s="107"/>
      <c r="GOV739" s="107"/>
      <c r="GOW739" s="107"/>
      <c r="GOX739" s="107"/>
      <c r="GOY739" s="107"/>
      <c r="GOZ739" s="107"/>
      <c r="GPA739" s="107"/>
      <c r="GPB739" s="107"/>
      <c r="GPC739" s="107"/>
      <c r="GPD739" s="107"/>
      <c r="GPE739" s="107"/>
      <c r="GPF739" s="107"/>
      <c r="GPG739" s="107"/>
      <c r="GPH739" s="107"/>
      <c r="GPI739" s="107"/>
      <c r="GPJ739" s="107"/>
      <c r="GPK739" s="107"/>
      <c r="GPL739" s="107"/>
      <c r="GPM739" s="107"/>
      <c r="GPN739" s="107"/>
      <c r="GPO739" s="107"/>
      <c r="GPP739" s="107"/>
      <c r="GPQ739" s="107"/>
      <c r="GPR739" s="107"/>
      <c r="GPS739" s="107"/>
      <c r="GPT739" s="107"/>
      <c r="GPU739" s="107"/>
      <c r="GPV739" s="107"/>
      <c r="GPW739" s="107"/>
      <c r="GPX739" s="107"/>
      <c r="GPY739" s="107"/>
      <c r="GPZ739" s="107"/>
      <c r="GQA739" s="107"/>
      <c r="GQB739" s="107"/>
      <c r="GQC739" s="107"/>
      <c r="GQD739" s="107"/>
      <c r="GQE739" s="107"/>
      <c r="GQF739" s="107"/>
      <c r="GQG739" s="107"/>
      <c r="GQH739" s="107"/>
      <c r="GQI739" s="107"/>
      <c r="GQJ739" s="107"/>
      <c r="GQK739" s="107"/>
      <c r="GQL739" s="107"/>
      <c r="GQM739" s="107"/>
      <c r="GQN739" s="107"/>
      <c r="GQO739" s="107"/>
      <c r="GQP739" s="107"/>
      <c r="GQQ739" s="107"/>
      <c r="GQR739" s="107"/>
      <c r="GQS739" s="107"/>
      <c r="GQT739" s="107"/>
      <c r="GQU739" s="107"/>
      <c r="GQV739" s="107"/>
      <c r="GQW739" s="107"/>
      <c r="GQX739" s="107"/>
      <c r="GQY739" s="107"/>
      <c r="GQZ739" s="107"/>
      <c r="GRA739" s="107"/>
      <c r="GRB739" s="107"/>
      <c r="GRC739" s="107"/>
      <c r="GRD739" s="107"/>
      <c r="GRE739" s="107"/>
      <c r="GRF739" s="107"/>
      <c r="GRG739" s="107"/>
      <c r="GRH739" s="107"/>
      <c r="GRI739" s="107"/>
      <c r="GRJ739" s="107"/>
      <c r="GRK739" s="107"/>
      <c r="GRL739" s="107"/>
      <c r="GRM739" s="107"/>
      <c r="GRN739" s="107"/>
      <c r="GRO739" s="107"/>
      <c r="GRP739" s="107"/>
      <c r="GRQ739" s="107"/>
      <c r="GRR739" s="107"/>
      <c r="GRS739" s="107"/>
      <c r="GRT739" s="107"/>
      <c r="GRU739" s="107"/>
      <c r="GRV739" s="107"/>
      <c r="GRW739" s="107"/>
      <c r="GRX739" s="107"/>
      <c r="GRY739" s="107"/>
      <c r="GRZ739" s="107"/>
      <c r="GSA739" s="107"/>
      <c r="GSB739" s="107"/>
      <c r="GSC739" s="107"/>
      <c r="GSD739" s="107"/>
      <c r="GSE739" s="107"/>
      <c r="GSF739" s="107"/>
      <c r="GSG739" s="107"/>
      <c r="GSH739" s="107"/>
      <c r="GSI739" s="107"/>
      <c r="GSJ739" s="107"/>
      <c r="GSK739" s="107"/>
      <c r="GSL739" s="107"/>
      <c r="GSM739" s="107"/>
      <c r="GSN739" s="107"/>
      <c r="GSO739" s="107"/>
      <c r="GSP739" s="107"/>
      <c r="GSQ739" s="107"/>
      <c r="GSR739" s="107"/>
      <c r="GSS739" s="107"/>
      <c r="GST739" s="107"/>
      <c r="GSU739" s="107"/>
      <c r="GSV739" s="107"/>
      <c r="GSW739" s="107"/>
      <c r="GSX739" s="107"/>
      <c r="GSY739" s="107"/>
      <c r="GSZ739" s="107"/>
      <c r="GTA739" s="107"/>
      <c r="GTB739" s="107"/>
      <c r="GTC739" s="107"/>
      <c r="GTD739" s="107"/>
      <c r="GTE739" s="107"/>
      <c r="GTF739" s="107"/>
      <c r="GTG739" s="107"/>
      <c r="GTH739" s="107"/>
      <c r="GTI739" s="107"/>
      <c r="GTJ739" s="107"/>
      <c r="GTK739" s="107"/>
      <c r="GTL739" s="107"/>
      <c r="GTM739" s="107"/>
      <c r="GTN739" s="107"/>
      <c r="GTO739" s="107"/>
      <c r="GTP739" s="107"/>
      <c r="GTQ739" s="107"/>
      <c r="GTR739" s="107"/>
      <c r="GTS739" s="107"/>
      <c r="GTT739" s="107"/>
      <c r="GTU739" s="107"/>
      <c r="GTV739" s="107"/>
      <c r="GTW739" s="107"/>
      <c r="GTX739" s="107"/>
      <c r="GTY739" s="107"/>
      <c r="GTZ739" s="107"/>
      <c r="GUA739" s="107"/>
      <c r="GUB739" s="107"/>
      <c r="GUC739" s="107"/>
      <c r="GUD739" s="107"/>
      <c r="GUE739" s="107"/>
      <c r="GUF739" s="107"/>
      <c r="GUG739" s="107"/>
      <c r="GUH739" s="107"/>
      <c r="GUI739" s="107"/>
      <c r="GUJ739" s="107"/>
      <c r="GUK739" s="107"/>
      <c r="GUL739" s="107"/>
      <c r="GUM739" s="107"/>
      <c r="GUN739" s="107"/>
      <c r="GUO739" s="107"/>
      <c r="GUP739" s="107"/>
      <c r="GUQ739" s="107"/>
      <c r="GUR739" s="107"/>
      <c r="GUS739" s="107"/>
      <c r="GUT739" s="107"/>
      <c r="GUU739" s="107"/>
      <c r="GUV739" s="107"/>
      <c r="GUW739" s="107"/>
      <c r="GUX739" s="107"/>
      <c r="GUY739" s="107"/>
      <c r="GUZ739" s="107"/>
      <c r="GVA739" s="107"/>
      <c r="GVB739" s="107"/>
      <c r="GVC739" s="107"/>
      <c r="GVD739" s="107"/>
      <c r="GVE739" s="107"/>
      <c r="GVF739" s="107"/>
      <c r="GVG739" s="107"/>
      <c r="GVH739" s="107"/>
      <c r="GVI739" s="107"/>
      <c r="GVJ739" s="107"/>
      <c r="GVK739" s="107"/>
      <c r="GVL739" s="107"/>
      <c r="GVM739" s="107"/>
      <c r="GVN739" s="107"/>
      <c r="GVO739" s="107"/>
      <c r="GVP739" s="107"/>
      <c r="GVQ739" s="107"/>
      <c r="GVR739" s="107"/>
      <c r="GVS739" s="107"/>
      <c r="GVT739" s="107"/>
      <c r="GVU739" s="107"/>
      <c r="GVV739" s="107"/>
      <c r="GVW739" s="107"/>
      <c r="GVX739" s="107"/>
      <c r="GVY739" s="107"/>
      <c r="GVZ739" s="107"/>
      <c r="GWA739" s="107"/>
      <c r="GWB739" s="107"/>
      <c r="GWC739" s="107"/>
      <c r="GWD739" s="107"/>
      <c r="GWE739" s="107"/>
      <c r="GWF739" s="107"/>
      <c r="GWG739" s="107"/>
      <c r="GWH739" s="107"/>
      <c r="GWI739" s="107"/>
      <c r="GWJ739" s="107"/>
      <c r="GWK739" s="107"/>
      <c r="GWL739" s="107"/>
      <c r="GWM739" s="107"/>
      <c r="GWN739" s="107"/>
      <c r="GWO739" s="107"/>
      <c r="GWP739" s="107"/>
      <c r="GWQ739" s="107"/>
      <c r="GWR739" s="107"/>
      <c r="GWS739" s="107"/>
      <c r="GWT739" s="107"/>
      <c r="GWU739" s="107"/>
      <c r="GWV739" s="107"/>
      <c r="GWW739" s="107"/>
      <c r="GWX739" s="107"/>
      <c r="GWY739" s="107"/>
      <c r="GWZ739" s="107"/>
      <c r="GXA739" s="107"/>
      <c r="GXB739" s="107"/>
      <c r="GXC739" s="107"/>
      <c r="GXD739" s="107"/>
      <c r="GXE739" s="107"/>
      <c r="GXF739" s="107"/>
      <c r="GXG739" s="107"/>
      <c r="GXH739" s="107"/>
      <c r="GXI739" s="107"/>
      <c r="GXJ739" s="107"/>
      <c r="GXK739" s="107"/>
      <c r="GXL739" s="107"/>
      <c r="GXM739" s="107"/>
      <c r="GXN739" s="107"/>
      <c r="GXO739" s="107"/>
      <c r="GXP739" s="107"/>
      <c r="GXQ739" s="107"/>
      <c r="GXR739" s="107"/>
      <c r="GXS739" s="107"/>
      <c r="GXT739" s="107"/>
      <c r="GXU739" s="107"/>
      <c r="GXV739" s="107"/>
      <c r="GXW739" s="107"/>
      <c r="GXX739" s="107"/>
      <c r="GXY739" s="107"/>
      <c r="GXZ739" s="107"/>
      <c r="GYA739" s="107"/>
      <c r="GYB739" s="107"/>
      <c r="GYC739" s="107"/>
      <c r="GYD739" s="107"/>
      <c r="GYE739" s="107"/>
      <c r="GYF739" s="107"/>
      <c r="GYG739" s="107"/>
      <c r="GYH739" s="107"/>
      <c r="GYI739" s="107"/>
      <c r="GYJ739" s="107"/>
      <c r="GYK739" s="107"/>
      <c r="GYL739" s="107"/>
      <c r="GYM739" s="107"/>
      <c r="GYN739" s="107"/>
      <c r="GYO739" s="107"/>
      <c r="GYP739" s="107"/>
      <c r="GYQ739" s="107"/>
      <c r="GYR739" s="107"/>
      <c r="GYS739" s="107"/>
      <c r="GYT739" s="107"/>
      <c r="GYU739" s="107"/>
      <c r="GYV739" s="107"/>
      <c r="GYW739" s="107"/>
      <c r="GYX739" s="107"/>
      <c r="GYY739" s="107"/>
      <c r="GYZ739" s="107"/>
      <c r="GZA739" s="107"/>
      <c r="GZB739" s="107"/>
      <c r="GZC739" s="107"/>
      <c r="GZD739" s="107"/>
      <c r="GZE739" s="107"/>
      <c r="GZF739" s="107"/>
      <c r="GZG739" s="107"/>
      <c r="GZH739" s="107"/>
      <c r="GZI739" s="107"/>
      <c r="GZJ739" s="107"/>
      <c r="GZK739" s="107"/>
      <c r="GZL739" s="107"/>
      <c r="GZM739" s="107"/>
      <c r="GZN739" s="107"/>
      <c r="GZO739" s="107"/>
      <c r="GZP739" s="107"/>
      <c r="GZQ739" s="107"/>
      <c r="GZR739" s="107"/>
      <c r="GZS739" s="107"/>
      <c r="GZT739" s="107"/>
      <c r="GZU739" s="107"/>
      <c r="GZV739" s="107"/>
      <c r="GZW739" s="107"/>
      <c r="GZX739" s="107"/>
      <c r="GZY739" s="107"/>
      <c r="GZZ739" s="107"/>
      <c r="HAA739" s="107"/>
      <c r="HAB739" s="107"/>
      <c r="HAC739" s="107"/>
      <c r="HAD739" s="107"/>
      <c r="HAE739" s="107"/>
      <c r="HAF739" s="107"/>
      <c r="HAG739" s="107"/>
      <c r="HAH739" s="107"/>
      <c r="HAI739" s="107"/>
      <c r="HAJ739" s="107"/>
      <c r="HAK739" s="107"/>
      <c r="HAL739" s="107"/>
      <c r="HAM739" s="107"/>
      <c r="HAN739" s="107"/>
      <c r="HAO739" s="107"/>
      <c r="HAP739" s="107"/>
      <c r="HAQ739" s="107"/>
      <c r="HAR739" s="107"/>
      <c r="HAS739" s="107"/>
      <c r="HAT739" s="107"/>
      <c r="HAU739" s="107"/>
      <c r="HAV739" s="107"/>
      <c r="HAW739" s="107"/>
      <c r="HAX739" s="107"/>
      <c r="HAY739" s="107"/>
      <c r="HAZ739" s="107"/>
      <c r="HBA739" s="107"/>
      <c r="HBB739" s="107"/>
      <c r="HBC739" s="107"/>
      <c r="HBD739" s="107"/>
      <c r="HBE739" s="107"/>
      <c r="HBF739" s="107"/>
      <c r="HBG739" s="107"/>
      <c r="HBH739" s="107"/>
      <c r="HBI739" s="107"/>
      <c r="HBJ739" s="107"/>
      <c r="HBK739" s="107"/>
      <c r="HBL739" s="107"/>
      <c r="HBM739" s="107"/>
      <c r="HBN739" s="107"/>
      <c r="HBO739" s="107"/>
      <c r="HBP739" s="107"/>
      <c r="HBQ739" s="107"/>
      <c r="HBR739" s="107"/>
      <c r="HBS739" s="107"/>
      <c r="HBT739" s="107"/>
      <c r="HBU739" s="107"/>
      <c r="HBV739" s="107"/>
      <c r="HBW739" s="107"/>
      <c r="HBX739" s="107"/>
      <c r="HBY739" s="107"/>
      <c r="HBZ739" s="107"/>
      <c r="HCA739" s="107"/>
      <c r="HCB739" s="107"/>
      <c r="HCC739" s="107"/>
      <c r="HCD739" s="107"/>
      <c r="HCE739" s="107"/>
      <c r="HCF739" s="107"/>
      <c r="HCG739" s="107"/>
      <c r="HCH739" s="107"/>
      <c r="HCI739" s="107"/>
      <c r="HCJ739" s="107"/>
      <c r="HCK739" s="107"/>
      <c r="HCL739" s="107"/>
      <c r="HCM739" s="107"/>
      <c r="HCN739" s="107"/>
      <c r="HCO739" s="107"/>
      <c r="HCP739" s="107"/>
      <c r="HCQ739" s="107"/>
      <c r="HCR739" s="107"/>
      <c r="HCS739" s="107"/>
      <c r="HCT739" s="107"/>
      <c r="HCU739" s="107"/>
      <c r="HCV739" s="107"/>
      <c r="HCW739" s="107"/>
      <c r="HCX739" s="107"/>
      <c r="HCY739" s="107"/>
      <c r="HCZ739" s="107"/>
      <c r="HDA739" s="107"/>
      <c r="HDB739" s="107"/>
      <c r="HDC739" s="107"/>
      <c r="HDD739" s="107"/>
      <c r="HDE739" s="107"/>
      <c r="HDF739" s="107"/>
      <c r="HDG739" s="107"/>
      <c r="HDH739" s="107"/>
      <c r="HDI739" s="107"/>
      <c r="HDJ739" s="107"/>
      <c r="HDK739" s="107"/>
      <c r="HDL739" s="107"/>
      <c r="HDM739" s="107"/>
      <c r="HDN739" s="107"/>
      <c r="HDO739" s="107"/>
      <c r="HDP739" s="107"/>
      <c r="HDQ739" s="107"/>
      <c r="HDR739" s="107"/>
      <c r="HDS739" s="107"/>
      <c r="HDT739" s="107"/>
      <c r="HDU739" s="107"/>
      <c r="HDV739" s="107"/>
      <c r="HDW739" s="107"/>
      <c r="HDX739" s="107"/>
      <c r="HDY739" s="107"/>
      <c r="HDZ739" s="107"/>
      <c r="HEA739" s="107"/>
      <c r="HEB739" s="107"/>
      <c r="HEC739" s="107"/>
      <c r="HED739" s="107"/>
      <c r="HEE739" s="107"/>
      <c r="HEF739" s="107"/>
      <c r="HEG739" s="107"/>
      <c r="HEH739" s="107"/>
      <c r="HEI739" s="107"/>
      <c r="HEJ739" s="107"/>
      <c r="HEK739" s="107"/>
      <c r="HEL739" s="107"/>
      <c r="HEM739" s="107"/>
      <c r="HEN739" s="107"/>
      <c r="HEO739" s="107"/>
      <c r="HEP739" s="107"/>
      <c r="HEQ739" s="107"/>
      <c r="HER739" s="107"/>
      <c r="HES739" s="107"/>
      <c r="HET739" s="107"/>
      <c r="HEU739" s="107"/>
      <c r="HEV739" s="107"/>
      <c r="HEW739" s="107"/>
      <c r="HEX739" s="107"/>
      <c r="HEY739" s="107"/>
      <c r="HEZ739" s="107"/>
      <c r="HFA739" s="107"/>
      <c r="HFB739" s="107"/>
      <c r="HFC739" s="107"/>
      <c r="HFD739" s="107"/>
      <c r="HFE739" s="107"/>
      <c r="HFF739" s="107"/>
      <c r="HFG739" s="107"/>
      <c r="HFH739" s="107"/>
      <c r="HFI739" s="107"/>
      <c r="HFJ739" s="107"/>
      <c r="HFK739" s="107"/>
      <c r="HFL739" s="107"/>
      <c r="HFM739" s="107"/>
      <c r="HFN739" s="107"/>
      <c r="HFO739" s="107"/>
      <c r="HFP739" s="107"/>
      <c r="HFQ739" s="107"/>
      <c r="HFR739" s="107"/>
      <c r="HFS739" s="107"/>
      <c r="HFT739" s="107"/>
      <c r="HFU739" s="107"/>
      <c r="HFV739" s="107"/>
      <c r="HFW739" s="107"/>
      <c r="HFX739" s="107"/>
      <c r="HFY739" s="107"/>
      <c r="HFZ739" s="107"/>
      <c r="HGA739" s="107"/>
      <c r="HGB739" s="107"/>
      <c r="HGC739" s="107"/>
      <c r="HGD739" s="107"/>
      <c r="HGE739" s="107"/>
      <c r="HGF739" s="107"/>
      <c r="HGG739" s="107"/>
      <c r="HGH739" s="107"/>
      <c r="HGI739" s="107"/>
      <c r="HGJ739" s="107"/>
      <c r="HGK739" s="107"/>
      <c r="HGL739" s="107"/>
      <c r="HGM739" s="107"/>
      <c r="HGN739" s="107"/>
      <c r="HGO739" s="107"/>
      <c r="HGP739" s="107"/>
      <c r="HGQ739" s="107"/>
      <c r="HGR739" s="107"/>
      <c r="HGS739" s="107"/>
      <c r="HGT739" s="107"/>
      <c r="HGU739" s="107"/>
      <c r="HGV739" s="107"/>
      <c r="HGW739" s="107"/>
      <c r="HGX739" s="107"/>
      <c r="HGY739" s="107"/>
      <c r="HGZ739" s="107"/>
      <c r="HHA739" s="107"/>
      <c r="HHB739" s="107"/>
      <c r="HHC739" s="107"/>
      <c r="HHD739" s="107"/>
      <c r="HHE739" s="107"/>
      <c r="HHF739" s="107"/>
      <c r="HHG739" s="107"/>
      <c r="HHH739" s="107"/>
      <c r="HHI739" s="107"/>
      <c r="HHJ739" s="107"/>
      <c r="HHK739" s="107"/>
      <c r="HHL739" s="107"/>
      <c r="HHM739" s="107"/>
      <c r="HHN739" s="107"/>
      <c r="HHO739" s="107"/>
      <c r="HHP739" s="107"/>
      <c r="HHQ739" s="107"/>
      <c r="HHR739" s="107"/>
      <c r="HHS739" s="107"/>
      <c r="HHT739" s="107"/>
      <c r="HHU739" s="107"/>
      <c r="HHV739" s="107"/>
      <c r="HHW739" s="107"/>
      <c r="HHX739" s="107"/>
      <c r="HHY739" s="107"/>
      <c r="HHZ739" s="107"/>
      <c r="HIA739" s="107"/>
      <c r="HIB739" s="107"/>
      <c r="HIC739" s="107"/>
      <c r="HID739" s="107"/>
      <c r="HIE739" s="107"/>
      <c r="HIF739" s="107"/>
      <c r="HIG739" s="107"/>
      <c r="HIH739" s="107"/>
      <c r="HII739" s="107"/>
      <c r="HIJ739" s="107"/>
      <c r="HIK739" s="107"/>
      <c r="HIL739" s="107"/>
      <c r="HIM739" s="107"/>
      <c r="HIN739" s="107"/>
      <c r="HIO739" s="107"/>
      <c r="HIP739" s="107"/>
      <c r="HIQ739" s="107"/>
      <c r="HIR739" s="107"/>
      <c r="HIS739" s="107"/>
      <c r="HIT739" s="107"/>
      <c r="HIU739" s="107"/>
      <c r="HIV739" s="107"/>
      <c r="HIW739" s="107"/>
      <c r="HIX739" s="107"/>
      <c r="HIY739" s="107"/>
      <c r="HIZ739" s="107"/>
      <c r="HJA739" s="107"/>
      <c r="HJB739" s="107"/>
      <c r="HJC739" s="107"/>
      <c r="HJD739" s="107"/>
      <c r="HJE739" s="107"/>
      <c r="HJF739" s="107"/>
      <c r="HJG739" s="107"/>
      <c r="HJH739" s="107"/>
      <c r="HJI739" s="107"/>
      <c r="HJJ739" s="107"/>
      <c r="HJK739" s="107"/>
      <c r="HJL739" s="107"/>
      <c r="HJM739" s="107"/>
      <c r="HJN739" s="107"/>
      <c r="HJO739" s="107"/>
      <c r="HJP739" s="107"/>
      <c r="HJQ739" s="107"/>
      <c r="HJR739" s="107"/>
      <c r="HJS739" s="107"/>
      <c r="HJT739" s="107"/>
      <c r="HJU739" s="107"/>
      <c r="HJV739" s="107"/>
      <c r="HJW739" s="107"/>
      <c r="HJX739" s="107"/>
      <c r="HJY739" s="107"/>
      <c r="HJZ739" s="107"/>
      <c r="HKA739" s="107"/>
      <c r="HKB739" s="107"/>
      <c r="HKC739" s="107"/>
      <c r="HKD739" s="107"/>
      <c r="HKE739" s="107"/>
      <c r="HKF739" s="107"/>
      <c r="HKG739" s="107"/>
      <c r="HKH739" s="107"/>
      <c r="HKI739" s="107"/>
      <c r="HKJ739" s="107"/>
      <c r="HKK739" s="107"/>
      <c r="HKL739" s="107"/>
      <c r="HKM739" s="107"/>
      <c r="HKN739" s="107"/>
      <c r="HKO739" s="107"/>
      <c r="HKP739" s="107"/>
      <c r="HKQ739" s="107"/>
      <c r="HKR739" s="107"/>
      <c r="HKS739" s="107"/>
      <c r="HKT739" s="107"/>
      <c r="HKU739" s="107"/>
      <c r="HKV739" s="107"/>
      <c r="HKW739" s="107"/>
      <c r="HKX739" s="107"/>
      <c r="HKY739" s="107"/>
      <c r="HKZ739" s="107"/>
      <c r="HLA739" s="107"/>
      <c r="HLB739" s="107"/>
      <c r="HLC739" s="107"/>
      <c r="HLD739" s="107"/>
      <c r="HLE739" s="107"/>
      <c r="HLF739" s="107"/>
      <c r="HLG739" s="107"/>
      <c r="HLH739" s="107"/>
      <c r="HLI739" s="107"/>
      <c r="HLJ739" s="107"/>
      <c r="HLK739" s="107"/>
      <c r="HLL739" s="107"/>
      <c r="HLM739" s="107"/>
      <c r="HLN739" s="107"/>
      <c r="HLO739" s="107"/>
      <c r="HLP739" s="107"/>
      <c r="HLQ739" s="107"/>
      <c r="HLR739" s="107"/>
      <c r="HLS739" s="107"/>
      <c r="HLT739" s="107"/>
      <c r="HLU739" s="107"/>
      <c r="HLV739" s="107"/>
      <c r="HLW739" s="107"/>
      <c r="HLX739" s="107"/>
      <c r="HLY739" s="107"/>
      <c r="HLZ739" s="107"/>
      <c r="HMA739" s="107"/>
      <c r="HMB739" s="107"/>
      <c r="HMC739" s="107"/>
      <c r="HMD739" s="107"/>
      <c r="HME739" s="107"/>
      <c r="HMF739" s="107"/>
      <c r="HMG739" s="107"/>
      <c r="HMH739" s="107"/>
      <c r="HMI739" s="107"/>
      <c r="HMJ739" s="107"/>
      <c r="HMK739" s="107"/>
      <c r="HML739" s="107"/>
      <c r="HMM739" s="107"/>
      <c r="HMN739" s="107"/>
      <c r="HMO739" s="107"/>
      <c r="HMP739" s="107"/>
      <c r="HMQ739" s="107"/>
      <c r="HMR739" s="107"/>
      <c r="HMS739" s="107"/>
      <c r="HMT739" s="107"/>
      <c r="HMU739" s="107"/>
      <c r="HMV739" s="107"/>
      <c r="HMW739" s="107"/>
      <c r="HMX739" s="107"/>
      <c r="HMY739" s="107"/>
      <c r="HMZ739" s="107"/>
      <c r="HNA739" s="107"/>
      <c r="HNB739" s="107"/>
      <c r="HNC739" s="107"/>
      <c r="HND739" s="107"/>
      <c r="HNE739" s="107"/>
      <c r="HNF739" s="107"/>
      <c r="HNG739" s="107"/>
      <c r="HNH739" s="107"/>
      <c r="HNI739" s="107"/>
      <c r="HNJ739" s="107"/>
      <c r="HNK739" s="107"/>
      <c r="HNL739" s="107"/>
      <c r="HNM739" s="107"/>
      <c r="HNN739" s="107"/>
      <c r="HNO739" s="107"/>
      <c r="HNP739" s="107"/>
      <c r="HNQ739" s="107"/>
      <c r="HNR739" s="107"/>
      <c r="HNS739" s="107"/>
      <c r="HNT739" s="107"/>
      <c r="HNU739" s="107"/>
      <c r="HNV739" s="107"/>
      <c r="HNW739" s="107"/>
      <c r="HNX739" s="107"/>
      <c r="HNY739" s="107"/>
      <c r="HNZ739" s="107"/>
      <c r="HOA739" s="107"/>
      <c r="HOB739" s="107"/>
      <c r="HOC739" s="107"/>
      <c r="HOD739" s="107"/>
      <c r="HOE739" s="107"/>
      <c r="HOF739" s="107"/>
      <c r="HOG739" s="107"/>
      <c r="HOH739" s="107"/>
      <c r="HOI739" s="107"/>
      <c r="HOJ739" s="107"/>
      <c r="HOK739" s="107"/>
      <c r="HOL739" s="107"/>
      <c r="HOM739" s="107"/>
      <c r="HON739" s="107"/>
      <c r="HOO739" s="107"/>
      <c r="HOP739" s="107"/>
      <c r="HOQ739" s="107"/>
      <c r="HOR739" s="107"/>
      <c r="HOS739" s="107"/>
      <c r="HOT739" s="107"/>
      <c r="HOU739" s="107"/>
      <c r="HOV739" s="107"/>
      <c r="HOW739" s="107"/>
      <c r="HOX739" s="107"/>
      <c r="HOY739" s="107"/>
      <c r="HOZ739" s="107"/>
      <c r="HPA739" s="107"/>
      <c r="HPB739" s="107"/>
      <c r="HPC739" s="107"/>
      <c r="HPD739" s="107"/>
      <c r="HPE739" s="107"/>
      <c r="HPF739" s="107"/>
      <c r="HPG739" s="107"/>
      <c r="HPH739" s="107"/>
      <c r="HPI739" s="107"/>
      <c r="HPJ739" s="107"/>
      <c r="HPK739" s="107"/>
      <c r="HPL739" s="107"/>
      <c r="HPM739" s="107"/>
      <c r="HPN739" s="107"/>
      <c r="HPO739" s="107"/>
      <c r="HPP739" s="107"/>
      <c r="HPQ739" s="107"/>
      <c r="HPR739" s="107"/>
      <c r="HPS739" s="107"/>
      <c r="HPT739" s="107"/>
      <c r="HPU739" s="107"/>
      <c r="HPV739" s="107"/>
      <c r="HPW739" s="107"/>
      <c r="HPX739" s="107"/>
      <c r="HPY739" s="107"/>
      <c r="HPZ739" s="107"/>
      <c r="HQA739" s="107"/>
      <c r="HQB739" s="107"/>
      <c r="HQC739" s="107"/>
      <c r="HQD739" s="107"/>
      <c r="HQE739" s="107"/>
      <c r="HQF739" s="107"/>
      <c r="HQG739" s="107"/>
      <c r="HQH739" s="107"/>
      <c r="HQI739" s="107"/>
      <c r="HQJ739" s="107"/>
      <c r="HQK739" s="107"/>
      <c r="HQL739" s="107"/>
      <c r="HQM739" s="107"/>
      <c r="HQN739" s="107"/>
      <c r="HQO739" s="107"/>
      <c r="HQP739" s="107"/>
      <c r="HQQ739" s="107"/>
      <c r="HQR739" s="107"/>
      <c r="HQS739" s="107"/>
      <c r="HQT739" s="107"/>
      <c r="HQU739" s="107"/>
      <c r="HQV739" s="107"/>
      <c r="HQW739" s="107"/>
      <c r="HQX739" s="107"/>
      <c r="HQY739" s="107"/>
      <c r="HQZ739" s="107"/>
      <c r="HRA739" s="107"/>
      <c r="HRB739" s="107"/>
      <c r="HRC739" s="107"/>
      <c r="HRD739" s="107"/>
      <c r="HRE739" s="107"/>
      <c r="HRF739" s="107"/>
      <c r="HRG739" s="107"/>
      <c r="HRH739" s="107"/>
      <c r="HRI739" s="107"/>
      <c r="HRJ739" s="107"/>
      <c r="HRK739" s="107"/>
      <c r="HRL739" s="107"/>
      <c r="HRM739" s="107"/>
      <c r="HRN739" s="107"/>
      <c r="HRO739" s="107"/>
      <c r="HRP739" s="107"/>
      <c r="HRQ739" s="107"/>
      <c r="HRR739" s="107"/>
      <c r="HRS739" s="107"/>
      <c r="HRT739" s="107"/>
      <c r="HRU739" s="107"/>
      <c r="HRV739" s="107"/>
      <c r="HRW739" s="107"/>
      <c r="HRX739" s="107"/>
      <c r="HRY739" s="107"/>
      <c r="HRZ739" s="107"/>
      <c r="HSA739" s="107"/>
      <c r="HSB739" s="107"/>
      <c r="HSC739" s="107"/>
      <c r="HSD739" s="107"/>
      <c r="HSE739" s="107"/>
      <c r="HSF739" s="107"/>
      <c r="HSG739" s="107"/>
      <c r="HSH739" s="107"/>
      <c r="HSI739" s="107"/>
      <c r="HSJ739" s="107"/>
      <c r="HSK739" s="107"/>
      <c r="HSL739" s="107"/>
      <c r="HSM739" s="107"/>
      <c r="HSN739" s="107"/>
      <c r="HSO739" s="107"/>
      <c r="HSP739" s="107"/>
      <c r="HSQ739" s="107"/>
      <c r="HSR739" s="107"/>
      <c r="HSS739" s="107"/>
      <c r="HST739" s="107"/>
      <c r="HSU739" s="107"/>
      <c r="HSV739" s="107"/>
      <c r="HSW739" s="107"/>
      <c r="HSX739" s="107"/>
      <c r="HSY739" s="107"/>
      <c r="HSZ739" s="107"/>
      <c r="HTA739" s="107"/>
      <c r="HTB739" s="107"/>
      <c r="HTC739" s="107"/>
      <c r="HTD739" s="107"/>
      <c r="HTE739" s="107"/>
      <c r="HTF739" s="107"/>
      <c r="HTG739" s="107"/>
      <c r="HTH739" s="107"/>
      <c r="HTI739" s="107"/>
      <c r="HTJ739" s="107"/>
      <c r="HTK739" s="107"/>
      <c r="HTL739" s="107"/>
      <c r="HTM739" s="107"/>
      <c r="HTN739" s="107"/>
      <c r="HTO739" s="107"/>
      <c r="HTP739" s="107"/>
      <c r="HTQ739" s="107"/>
      <c r="HTR739" s="107"/>
      <c r="HTS739" s="107"/>
      <c r="HTT739" s="107"/>
      <c r="HTU739" s="107"/>
      <c r="HTV739" s="107"/>
      <c r="HTW739" s="107"/>
      <c r="HTX739" s="107"/>
      <c r="HTY739" s="107"/>
      <c r="HTZ739" s="107"/>
      <c r="HUA739" s="107"/>
      <c r="HUB739" s="107"/>
      <c r="HUC739" s="107"/>
      <c r="HUD739" s="107"/>
      <c r="HUE739" s="107"/>
      <c r="HUF739" s="107"/>
      <c r="HUG739" s="107"/>
      <c r="HUH739" s="107"/>
      <c r="HUI739" s="107"/>
      <c r="HUJ739" s="107"/>
      <c r="HUK739" s="107"/>
      <c r="HUL739" s="107"/>
      <c r="HUM739" s="107"/>
      <c r="HUN739" s="107"/>
      <c r="HUO739" s="107"/>
      <c r="HUP739" s="107"/>
      <c r="HUQ739" s="107"/>
      <c r="HUR739" s="107"/>
      <c r="HUS739" s="107"/>
      <c r="HUT739" s="107"/>
      <c r="HUU739" s="107"/>
      <c r="HUV739" s="107"/>
      <c r="HUW739" s="107"/>
      <c r="HUX739" s="107"/>
      <c r="HUY739" s="107"/>
      <c r="HUZ739" s="107"/>
      <c r="HVA739" s="107"/>
      <c r="HVB739" s="107"/>
      <c r="HVC739" s="107"/>
      <c r="HVD739" s="107"/>
      <c r="HVE739" s="107"/>
      <c r="HVF739" s="107"/>
      <c r="HVG739" s="107"/>
      <c r="HVH739" s="107"/>
      <c r="HVI739" s="107"/>
      <c r="HVJ739" s="107"/>
      <c r="HVK739" s="107"/>
      <c r="HVL739" s="107"/>
      <c r="HVM739" s="107"/>
      <c r="HVN739" s="107"/>
      <c r="HVO739" s="107"/>
      <c r="HVP739" s="107"/>
      <c r="HVQ739" s="107"/>
      <c r="HVR739" s="107"/>
      <c r="HVS739" s="107"/>
      <c r="HVT739" s="107"/>
      <c r="HVU739" s="107"/>
      <c r="HVV739" s="107"/>
      <c r="HVW739" s="107"/>
      <c r="HVX739" s="107"/>
      <c r="HVY739" s="107"/>
      <c r="HVZ739" s="107"/>
      <c r="HWA739" s="107"/>
      <c r="HWB739" s="107"/>
      <c r="HWC739" s="107"/>
      <c r="HWD739" s="107"/>
      <c r="HWE739" s="107"/>
      <c r="HWF739" s="107"/>
      <c r="HWG739" s="107"/>
      <c r="HWH739" s="107"/>
      <c r="HWI739" s="107"/>
      <c r="HWJ739" s="107"/>
      <c r="HWK739" s="107"/>
      <c r="HWL739" s="107"/>
      <c r="HWM739" s="107"/>
      <c r="HWN739" s="107"/>
      <c r="HWO739" s="107"/>
      <c r="HWP739" s="107"/>
      <c r="HWQ739" s="107"/>
      <c r="HWR739" s="107"/>
      <c r="HWS739" s="107"/>
      <c r="HWT739" s="107"/>
      <c r="HWU739" s="107"/>
      <c r="HWV739" s="107"/>
      <c r="HWW739" s="107"/>
      <c r="HWX739" s="107"/>
      <c r="HWY739" s="107"/>
      <c r="HWZ739" s="107"/>
      <c r="HXA739" s="107"/>
      <c r="HXB739" s="107"/>
      <c r="HXC739" s="107"/>
      <c r="HXD739" s="107"/>
      <c r="HXE739" s="107"/>
      <c r="HXF739" s="107"/>
      <c r="HXG739" s="107"/>
      <c r="HXH739" s="107"/>
      <c r="HXI739" s="107"/>
      <c r="HXJ739" s="107"/>
      <c r="HXK739" s="107"/>
      <c r="HXL739" s="107"/>
      <c r="HXM739" s="107"/>
      <c r="HXN739" s="107"/>
      <c r="HXO739" s="107"/>
      <c r="HXP739" s="107"/>
      <c r="HXQ739" s="107"/>
      <c r="HXR739" s="107"/>
      <c r="HXS739" s="107"/>
      <c r="HXT739" s="107"/>
      <c r="HXU739" s="107"/>
      <c r="HXV739" s="107"/>
      <c r="HXW739" s="107"/>
      <c r="HXX739" s="107"/>
      <c r="HXY739" s="107"/>
      <c r="HXZ739" s="107"/>
      <c r="HYA739" s="107"/>
      <c r="HYB739" s="107"/>
      <c r="HYC739" s="107"/>
      <c r="HYD739" s="107"/>
      <c r="HYE739" s="107"/>
      <c r="HYF739" s="107"/>
      <c r="HYG739" s="107"/>
      <c r="HYH739" s="107"/>
      <c r="HYI739" s="107"/>
      <c r="HYJ739" s="107"/>
      <c r="HYK739" s="107"/>
      <c r="HYL739" s="107"/>
      <c r="HYM739" s="107"/>
      <c r="HYN739" s="107"/>
      <c r="HYO739" s="107"/>
      <c r="HYP739" s="107"/>
      <c r="HYQ739" s="107"/>
      <c r="HYR739" s="107"/>
      <c r="HYS739" s="107"/>
      <c r="HYT739" s="107"/>
      <c r="HYU739" s="107"/>
      <c r="HYV739" s="107"/>
      <c r="HYW739" s="107"/>
      <c r="HYX739" s="107"/>
      <c r="HYY739" s="107"/>
      <c r="HYZ739" s="107"/>
      <c r="HZA739" s="107"/>
      <c r="HZB739" s="107"/>
      <c r="HZC739" s="107"/>
      <c r="HZD739" s="107"/>
      <c r="HZE739" s="107"/>
      <c r="HZF739" s="107"/>
      <c r="HZG739" s="107"/>
      <c r="HZH739" s="107"/>
      <c r="HZI739" s="107"/>
      <c r="HZJ739" s="107"/>
      <c r="HZK739" s="107"/>
      <c r="HZL739" s="107"/>
      <c r="HZM739" s="107"/>
      <c r="HZN739" s="107"/>
      <c r="HZO739" s="107"/>
      <c r="HZP739" s="107"/>
      <c r="HZQ739" s="107"/>
      <c r="HZR739" s="107"/>
      <c r="HZS739" s="107"/>
      <c r="HZT739" s="107"/>
      <c r="HZU739" s="107"/>
      <c r="HZV739" s="107"/>
      <c r="HZW739" s="107"/>
      <c r="HZX739" s="107"/>
      <c r="HZY739" s="107"/>
      <c r="HZZ739" s="107"/>
      <c r="IAA739" s="107"/>
      <c r="IAB739" s="107"/>
      <c r="IAC739" s="107"/>
      <c r="IAD739" s="107"/>
      <c r="IAE739" s="107"/>
      <c r="IAF739" s="107"/>
      <c r="IAG739" s="107"/>
      <c r="IAH739" s="107"/>
      <c r="IAI739" s="107"/>
      <c r="IAJ739" s="107"/>
      <c r="IAK739" s="107"/>
      <c r="IAL739" s="107"/>
      <c r="IAM739" s="107"/>
      <c r="IAN739" s="107"/>
      <c r="IAO739" s="107"/>
      <c r="IAP739" s="107"/>
      <c r="IAQ739" s="107"/>
      <c r="IAR739" s="107"/>
      <c r="IAS739" s="107"/>
      <c r="IAT739" s="107"/>
      <c r="IAU739" s="107"/>
      <c r="IAV739" s="107"/>
      <c r="IAW739" s="107"/>
      <c r="IAX739" s="107"/>
      <c r="IAY739" s="107"/>
      <c r="IAZ739" s="107"/>
      <c r="IBA739" s="107"/>
      <c r="IBB739" s="107"/>
      <c r="IBC739" s="107"/>
      <c r="IBD739" s="107"/>
      <c r="IBE739" s="107"/>
      <c r="IBF739" s="107"/>
      <c r="IBG739" s="107"/>
      <c r="IBH739" s="107"/>
      <c r="IBI739" s="107"/>
      <c r="IBJ739" s="107"/>
      <c r="IBK739" s="107"/>
      <c r="IBL739" s="107"/>
      <c r="IBM739" s="107"/>
      <c r="IBN739" s="107"/>
      <c r="IBO739" s="107"/>
      <c r="IBP739" s="107"/>
      <c r="IBQ739" s="107"/>
      <c r="IBR739" s="107"/>
      <c r="IBS739" s="107"/>
      <c r="IBT739" s="107"/>
      <c r="IBU739" s="107"/>
      <c r="IBV739" s="107"/>
      <c r="IBW739" s="107"/>
      <c r="IBX739" s="107"/>
      <c r="IBY739" s="107"/>
      <c r="IBZ739" s="107"/>
      <c r="ICA739" s="107"/>
      <c r="ICB739" s="107"/>
      <c r="ICC739" s="107"/>
      <c r="ICD739" s="107"/>
      <c r="ICE739" s="107"/>
      <c r="ICF739" s="107"/>
      <c r="ICG739" s="107"/>
      <c r="ICH739" s="107"/>
      <c r="ICI739" s="107"/>
      <c r="ICJ739" s="107"/>
      <c r="ICK739" s="107"/>
      <c r="ICL739" s="107"/>
      <c r="ICM739" s="107"/>
      <c r="ICN739" s="107"/>
      <c r="ICO739" s="107"/>
      <c r="ICP739" s="107"/>
      <c r="ICQ739" s="107"/>
      <c r="ICR739" s="107"/>
      <c r="ICS739" s="107"/>
      <c r="ICT739" s="107"/>
      <c r="ICU739" s="107"/>
      <c r="ICV739" s="107"/>
      <c r="ICW739" s="107"/>
      <c r="ICX739" s="107"/>
      <c r="ICY739" s="107"/>
      <c r="ICZ739" s="107"/>
      <c r="IDA739" s="107"/>
      <c r="IDB739" s="107"/>
      <c r="IDC739" s="107"/>
      <c r="IDD739" s="107"/>
      <c r="IDE739" s="107"/>
      <c r="IDF739" s="107"/>
      <c r="IDG739" s="107"/>
      <c r="IDH739" s="107"/>
      <c r="IDI739" s="107"/>
      <c r="IDJ739" s="107"/>
      <c r="IDK739" s="107"/>
      <c r="IDL739" s="107"/>
      <c r="IDM739" s="107"/>
      <c r="IDN739" s="107"/>
      <c r="IDO739" s="107"/>
      <c r="IDP739" s="107"/>
      <c r="IDQ739" s="107"/>
      <c r="IDR739" s="107"/>
      <c r="IDS739" s="107"/>
      <c r="IDT739" s="107"/>
      <c r="IDU739" s="107"/>
      <c r="IDV739" s="107"/>
      <c r="IDW739" s="107"/>
      <c r="IDX739" s="107"/>
      <c r="IDY739" s="107"/>
      <c r="IDZ739" s="107"/>
      <c r="IEA739" s="107"/>
      <c r="IEB739" s="107"/>
      <c r="IEC739" s="107"/>
      <c r="IED739" s="107"/>
      <c r="IEE739" s="107"/>
      <c r="IEF739" s="107"/>
      <c r="IEG739" s="107"/>
      <c r="IEH739" s="107"/>
      <c r="IEI739" s="107"/>
      <c r="IEJ739" s="107"/>
      <c r="IEK739" s="107"/>
      <c r="IEL739" s="107"/>
      <c r="IEM739" s="107"/>
      <c r="IEN739" s="107"/>
      <c r="IEO739" s="107"/>
      <c r="IEP739" s="107"/>
      <c r="IEQ739" s="107"/>
      <c r="IER739" s="107"/>
      <c r="IES739" s="107"/>
      <c r="IET739" s="107"/>
      <c r="IEU739" s="107"/>
      <c r="IEV739" s="107"/>
      <c r="IEW739" s="107"/>
      <c r="IEX739" s="107"/>
      <c r="IEY739" s="107"/>
      <c r="IEZ739" s="107"/>
      <c r="IFA739" s="107"/>
      <c r="IFB739" s="107"/>
      <c r="IFC739" s="107"/>
      <c r="IFD739" s="107"/>
      <c r="IFE739" s="107"/>
      <c r="IFF739" s="107"/>
      <c r="IFG739" s="107"/>
      <c r="IFH739" s="107"/>
      <c r="IFI739" s="107"/>
      <c r="IFJ739" s="107"/>
      <c r="IFK739" s="107"/>
      <c r="IFL739" s="107"/>
      <c r="IFM739" s="107"/>
      <c r="IFN739" s="107"/>
      <c r="IFO739" s="107"/>
      <c r="IFP739" s="107"/>
      <c r="IFQ739" s="107"/>
      <c r="IFR739" s="107"/>
      <c r="IFS739" s="107"/>
      <c r="IFT739" s="107"/>
      <c r="IFU739" s="107"/>
      <c r="IFV739" s="107"/>
      <c r="IFW739" s="107"/>
      <c r="IFX739" s="107"/>
      <c r="IFY739" s="107"/>
      <c r="IFZ739" s="107"/>
      <c r="IGA739" s="107"/>
      <c r="IGB739" s="107"/>
      <c r="IGC739" s="107"/>
      <c r="IGD739" s="107"/>
      <c r="IGE739" s="107"/>
      <c r="IGF739" s="107"/>
      <c r="IGG739" s="107"/>
      <c r="IGH739" s="107"/>
      <c r="IGI739" s="107"/>
      <c r="IGJ739" s="107"/>
      <c r="IGK739" s="107"/>
      <c r="IGL739" s="107"/>
      <c r="IGM739" s="107"/>
      <c r="IGN739" s="107"/>
      <c r="IGO739" s="107"/>
      <c r="IGP739" s="107"/>
      <c r="IGQ739" s="107"/>
      <c r="IGR739" s="107"/>
      <c r="IGS739" s="107"/>
      <c r="IGT739" s="107"/>
      <c r="IGU739" s="107"/>
      <c r="IGV739" s="107"/>
      <c r="IGW739" s="107"/>
      <c r="IGX739" s="107"/>
      <c r="IGY739" s="107"/>
      <c r="IGZ739" s="107"/>
      <c r="IHA739" s="107"/>
      <c r="IHB739" s="107"/>
      <c r="IHC739" s="107"/>
      <c r="IHD739" s="107"/>
      <c r="IHE739" s="107"/>
      <c r="IHF739" s="107"/>
      <c r="IHG739" s="107"/>
      <c r="IHH739" s="107"/>
      <c r="IHI739" s="107"/>
      <c r="IHJ739" s="107"/>
      <c r="IHK739" s="107"/>
      <c r="IHL739" s="107"/>
      <c r="IHM739" s="107"/>
      <c r="IHN739" s="107"/>
      <c r="IHO739" s="107"/>
      <c r="IHP739" s="107"/>
      <c r="IHQ739" s="107"/>
      <c r="IHR739" s="107"/>
      <c r="IHS739" s="107"/>
      <c r="IHT739" s="107"/>
      <c r="IHU739" s="107"/>
      <c r="IHV739" s="107"/>
      <c r="IHW739" s="107"/>
      <c r="IHX739" s="107"/>
      <c r="IHY739" s="107"/>
      <c r="IHZ739" s="107"/>
      <c r="IIA739" s="107"/>
      <c r="IIB739" s="107"/>
      <c r="IIC739" s="107"/>
      <c r="IID739" s="107"/>
      <c r="IIE739" s="107"/>
      <c r="IIF739" s="107"/>
      <c r="IIG739" s="107"/>
      <c r="IIH739" s="107"/>
      <c r="III739" s="107"/>
      <c r="IIJ739" s="107"/>
      <c r="IIK739" s="107"/>
      <c r="IIL739" s="107"/>
      <c r="IIM739" s="107"/>
      <c r="IIN739" s="107"/>
      <c r="IIO739" s="107"/>
      <c r="IIP739" s="107"/>
      <c r="IIQ739" s="107"/>
      <c r="IIR739" s="107"/>
      <c r="IIS739" s="107"/>
      <c r="IIT739" s="107"/>
      <c r="IIU739" s="107"/>
      <c r="IIV739" s="107"/>
      <c r="IIW739" s="107"/>
      <c r="IIX739" s="107"/>
      <c r="IIY739" s="107"/>
      <c r="IIZ739" s="107"/>
      <c r="IJA739" s="107"/>
      <c r="IJB739" s="107"/>
      <c r="IJC739" s="107"/>
      <c r="IJD739" s="107"/>
      <c r="IJE739" s="107"/>
      <c r="IJF739" s="107"/>
      <c r="IJG739" s="107"/>
      <c r="IJH739" s="107"/>
      <c r="IJI739" s="107"/>
      <c r="IJJ739" s="107"/>
      <c r="IJK739" s="107"/>
      <c r="IJL739" s="107"/>
      <c r="IJM739" s="107"/>
      <c r="IJN739" s="107"/>
      <c r="IJO739" s="107"/>
      <c r="IJP739" s="107"/>
      <c r="IJQ739" s="107"/>
      <c r="IJR739" s="107"/>
      <c r="IJS739" s="107"/>
      <c r="IJT739" s="107"/>
      <c r="IJU739" s="107"/>
      <c r="IJV739" s="107"/>
      <c r="IJW739" s="107"/>
      <c r="IJX739" s="107"/>
      <c r="IJY739" s="107"/>
      <c r="IJZ739" s="107"/>
      <c r="IKA739" s="107"/>
      <c r="IKB739" s="107"/>
      <c r="IKC739" s="107"/>
      <c r="IKD739" s="107"/>
      <c r="IKE739" s="107"/>
      <c r="IKF739" s="107"/>
      <c r="IKG739" s="107"/>
      <c r="IKH739" s="107"/>
      <c r="IKI739" s="107"/>
      <c r="IKJ739" s="107"/>
      <c r="IKK739" s="107"/>
      <c r="IKL739" s="107"/>
      <c r="IKM739" s="107"/>
      <c r="IKN739" s="107"/>
      <c r="IKO739" s="107"/>
      <c r="IKP739" s="107"/>
      <c r="IKQ739" s="107"/>
      <c r="IKR739" s="107"/>
      <c r="IKS739" s="107"/>
      <c r="IKT739" s="107"/>
      <c r="IKU739" s="107"/>
      <c r="IKV739" s="107"/>
      <c r="IKW739" s="107"/>
      <c r="IKX739" s="107"/>
      <c r="IKY739" s="107"/>
      <c r="IKZ739" s="107"/>
      <c r="ILA739" s="107"/>
      <c r="ILB739" s="107"/>
      <c r="ILC739" s="107"/>
      <c r="ILD739" s="107"/>
      <c r="ILE739" s="107"/>
      <c r="ILF739" s="107"/>
      <c r="ILG739" s="107"/>
      <c r="ILH739" s="107"/>
      <c r="ILI739" s="107"/>
      <c r="ILJ739" s="107"/>
      <c r="ILK739" s="107"/>
      <c r="ILL739" s="107"/>
      <c r="ILM739" s="107"/>
      <c r="ILN739" s="107"/>
      <c r="ILO739" s="107"/>
      <c r="ILP739" s="107"/>
      <c r="ILQ739" s="107"/>
      <c r="ILR739" s="107"/>
      <c r="ILS739" s="107"/>
      <c r="ILT739" s="107"/>
      <c r="ILU739" s="107"/>
      <c r="ILV739" s="107"/>
      <c r="ILW739" s="107"/>
      <c r="ILX739" s="107"/>
      <c r="ILY739" s="107"/>
      <c r="ILZ739" s="107"/>
      <c r="IMA739" s="107"/>
      <c r="IMB739" s="107"/>
      <c r="IMC739" s="107"/>
      <c r="IMD739" s="107"/>
      <c r="IME739" s="107"/>
      <c r="IMF739" s="107"/>
      <c r="IMG739" s="107"/>
      <c r="IMH739" s="107"/>
      <c r="IMI739" s="107"/>
      <c r="IMJ739" s="107"/>
      <c r="IMK739" s="107"/>
      <c r="IML739" s="107"/>
      <c r="IMM739" s="107"/>
      <c r="IMN739" s="107"/>
      <c r="IMO739" s="107"/>
      <c r="IMP739" s="107"/>
      <c r="IMQ739" s="107"/>
      <c r="IMR739" s="107"/>
      <c r="IMS739" s="107"/>
      <c r="IMT739" s="107"/>
      <c r="IMU739" s="107"/>
      <c r="IMV739" s="107"/>
      <c r="IMW739" s="107"/>
      <c r="IMX739" s="107"/>
      <c r="IMY739" s="107"/>
      <c r="IMZ739" s="107"/>
      <c r="INA739" s="107"/>
      <c r="INB739" s="107"/>
      <c r="INC739" s="107"/>
      <c r="IND739" s="107"/>
      <c r="INE739" s="107"/>
      <c r="INF739" s="107"/>
      <c r="ING739" s="107"/>
      <c r="INH739" s="107"/>
      <c r="INI739" s="107"/>
      <c r="INJ739" s="107"/>
      <c r="INK739" s="107"/>
      <c r="INL739" s="107"/>
      <c r="INM739" s="107"/>
      <c r="INN739" s="107"/>
      <c r="INO739" s="107"/>
      <c r="INP739" s="107"/>
      <c r="INQ739" s="107"/>
      <c r="INR739" s="107"/>
      <c r="INS739" s="107"/>
      <c r="INT739" s="107"/>
      <c r="INU739" s="107"/>
      <c r="INV739" s="107"/>
      <c r="INW739" s="107"/>
      <c r="INX739" s="107"/>
      <c r="INY739" s="107"/>
      <c r="INZ739" s="107"/>
      <c r="IOA739" s="107"/>
      <c r="IOB739" s="107"/>
      <c r="IOC739" s="107"/>
      <c r="IOD739" s="107"/>
      <c r="IOE739" s="107"/>
      <c r="IOF739" s="107"/>
      <c r="IOG739" s="107"/>
      <c r="IOH739" s="107"/>
      <c r="IOI739" s="107"/>
      <c r="IOJ739" s="107"/>
      <c r="IOK739" s="107"/>
      <c r="IOL739" s="107"/>
      <c r="IOM739" s="107"/>
      <c r="ION739" s="107"/>
      <c r="IOO739" s="107"/>
      <c r="IOP739" s="107"/>
      <c r="IOQ739" s="107"/>
      <c r="IOR739" s="107"/>
      <c r="IOS739" s="107"/>
      <c r="IOT739" s="107"/>
      <c r="IOU739" s="107"/>
      <c r="IOV739" s="107"/>
      <c r="IOW739" s="107"/>
      <c r="IOX739" s="107"/>
      <c r="IOY739" s="107"/>
      <c r="IOZ739" s="107"/>
      <c r="IPA739" s="107"/>
      <c r="IPB739" s="107"/>
      <c r="IPC739" s="107"/>
      <c r="IPD739" s="107"/>
      <c r="IPE739" s="107"/>
      <c r="IPF739" s="107"/>
      <c r="IPG739" s="107"/>
      <c r="IPH739" s="107"/>
      <c r="IPI739" s="107"/>
      <c r="IPJ739" s="107"/>
      <c r="IPK739" s="107"/>
      <c r="IPL739" s="107"/>
      <c r="IPM739" s="107"/>
      <c r="IPN739" s="107"/>
      <c r="IPO739" s="107"/>
      <c r="IPP739" s="107"/>
      <c r="IPQ739" s="107"/>
      <c r="IPR739" s="107"/>
      <c r="IPS739" s="107"/>
      <c r="IPT739" s="107"/>
      <c r="IPU739" s="107"/>
      <c r="IPV739" s="107"/>
      <c r="IPW739" s="107"/>
      <c r="IPX739" s="107"/>
      <c r="IPY739" s="107"/>
      <c r="IPZ739" s="107"/>
      <c r="IQA739" s="107"/>
      <c r="IQB739" s="107"/>
      <c r="IQC739" s="107"/>
      <c r="IQD739" s="107"/>
      <c r="IQE739" s="107"/>
      <c r="IQF739" s="107"/>
      <c r="IQG739" s="107"/>
      <c r="IQH739" s="107"/>
      <c r="IQI739" s="107"/>
      <c r="IQJ739" s="107"/>
      <c r="IQK739" s="107"/>
      <c r="IQL739" s="107"/>
      <c r="IQM739" s="107"/>
      <c r="IQN739" s="107"/>
      <c r="IQO739" s="107"/>
      <c r="IQP739" s="107"/>
      <c r="IQQ739" s="107"/>
      <c r="IQR739" s="107"/>
      <c r="IQS739" s="107"/>
      <c r="IQT739" s="107"/>
      <c r="IQU739" s="107"/>
      <c r="IQV739" s="107"/>
      <c r="IQW739" s="107"/>
      <c r="IQX739" s="107"/>
      <c r="IQY739" s="107"/>
      <c r="IQZ739" s="107"/>
      <c r="IRA739" s="107"/>
      <c r="IRB739" s="107"/>
      <c r="IRC739" s="107"/>
      <c r="IRD739" s="107"/>
      <c r="IRE739" s="107"/>
      <c r="IRF739" s="107"/>
      <c r="IRG739" s="107"/>
      <c r="IRH739" s="107"/>
      <c r="IRI739" s="107"/>
      <c r="IRJ739" s="107"/>
      <c r="IRK739" s="107"/>
      <c r="IRL739" s="107"/>
      <c r="IRM739" s="107"/>
      <c r="IRN739" s="107"/>
      <c r="IRO739" s="107"/>
      <c r="IRP739" s="107"/>
      <c r="IRQ739" s="107"/>
      <c r="IRR739" s="107"/>
      <c r="IRS739" s="107"/>
      <c r="IRT739" s="107"/>
      <c r="IRU739" s="107"/>
      <c r="IRV739" s="107"/>
      <c r="IRW739" s="107"/>
      <c r="IRX739" s="107"/>
      <c r="IRY739" s="107"/>
      <c r="IRZ739" s="107"/>
      <c r="ISA739" s="107"/>
      <c r="ISB739" s="107"/>
      <c r="ISC739" s="107"/>
      <c r="ISD739" s="107"/>
      <c r="ISE739" s="107"/>
      <c r="ISF739" s="107"/>
      <c r="ISG739" s="107"/>
      <c r="ISH739" s="107"/>
      <c r="ISI739" s="107"/>
      <c r="ISJ739" s="107"/>
      <c r="ISK739" s="107"/>
      <c r="ISL739" s="107"/>
      <c r="ISM739" s="107"/>
      <c r="ISN739" s="107"/>
      <c r="ISO739" s="107"/>
      <c r="ISP739" s="107"/>
      <c r="ISQ739" s="107"/>
      <c r="ISR739" s="107"/>
      <c r="ISS739" s="107"/>
      <c r="IST739" s="107"/>
      <c r="ISU739" s="107"/>
      <c r="ISV739" s="107"/>
      <c r="ISW739" s="107"/>
      <c r="ISX739" s="107"/>
      <c r="ISY739" s="107"/>
      <c r="ISZ739" s="107"/>
      <c r="ITA739" s="107"/>
      <c r="ITB739" s="107"/>
      <c r="ITC739" s="107"/>
      <c r="ITD739" s="107"/>
      <c r="ITE739" s="107"/>
      <c r="ITF739" s="107"/>
      <c r="ITG739" s="107"/>
      <c r="ITH739" s="107"/>
      <c r="ITI739" s="107"/>
      <c r="ITJ739" s="107"/>
      <c r="ITK739" s="107"/>
      <c r="ITL739" s="107"/>
      <c r="ITM739" s="107"/>
      <c r="ITN739" s="107"/>
      <c r="ITO739" s="107"/>
      <c r="ITP739" s="107"/>
      <c r="ITQ739" s="107"/>
      <c r="ITR739" s="107"/>
      <c r="ITS739" s="107"/>
      <c r="ITT739" s="107"/>
      <c r="ITU739" s="107"/>
      <c r="ITV739" s="107"/>
      <c r="ITW739" s="107"/>
      <c r="ITX739" s="107"/>
      <c r="ITY739" s="107"/>
      <c r="ITZ739" s="107"/>
      <c r="IUA739" s="107"/>
      <c r="IUB739" s="107"/>
      <c r="IUC739" s="107"/>
      <c r="IUD739" s="107"/>
      <c r="IUE739" s="107"/>
      <c r="IUF739" s="107"/>
      <c r="IUG739" s="107"/>
      <c r="IUH739" s="107"/>
      <c r="IUI739" s="107"/>
      <c r="IUJ739" s="107"/>
      <c r="IUK739" s="107"/>
      <c r="IUL739" s="107"/>
      <c r="IUM739" s="107"/>
      <c r="IUN739" s="107"/>
      <c r="IUO739" s="107"/>
      <c r="IUP739" s="107"/>
      <c r="IUQ739" s="107"/>
      <c r="IUR739" s="107"/>
      <c r="IUS739" s="107"/>
      <c r="IUT739" s="107"/>
      <c r="IUU739" s="107"/>
      <c r="IUV739" s="107"/>
      <c r="IUW739" s="107"/>
      <c r="IUX739" s="107"/>
      <c r="IUY739" s="107"/>
      <c r="IUZ739" s="107"/>
      <c r="IVA739" s="107"/>
      <c r="IVB739" s="107"/>
      <c r="IVC739" s="107"/>
      <c r="IVD739" s="107"/>
      <c r="IVE739" s="107"/>
      <c r="IVF739" s="107"/>
      <c r="IVG739" s="107"/>
      <c r="IVH739" s="107"/>
      <c r="IVI739" s="107"/>
      <c r="IVJ739" s="107"/>
      <c r="IVK739" s="107"/>
      <c r="IVL739" s="107"/>
      <c r="IVM739" s="107"/>
      <c r="IVN739" s="107"/>
      <c r="IVO739" s="107"/>
      <c r="IVP739" s="107"/>
      <c r="IVQ739" s="107"/>
      <c r="IVR739" s="107"/>
      <c r="IVS739" s="107"/>
      <c r="IVT739" s="107"/>
      <c r="IVU739" s="107"/>
      <c r="IVV739" s="107"/>
      <c r="IVW739" s="107"/>
      <c r="IVX739" s="107"/>
      <c r="IVY739" s="107"/>
      <c r="IVZ739" s="107"/>
      <c r="IWA739" s="107"/>
      <c r="IWB739" s="107"/>
      <c r="IWC739" s="107"/>
      <c r="IWD739" s="107"/>
      <c r="IWE739" s="107"/>
      <c r="IWF739" s="107"/>
      <c r="IWG739" s="107"/>
      <c r="IWH739" s="107"/>
      <c r="IWI739" s="107"/>
      <c r="IWJ739" s="107"/>
      <c r="IWK739" s="107"/>
      <c r="IWL739" s="107"/>
      <c r="IWM739" s="107"/>
      <c r="IWN739" s="107"/>
      <c r="IWO739" s="107"/>
      <c r="IWP739" s="107"/>
      <c r="IWQ739" s="107"/>
      <c r="IWR739" s="107"/>
      <c r="IWS739" s="107"/>
      <c r="IWT739" s="107"/>
      <c r="IWU739" s="107"/>
      <c r="IWV739" s="107"/>
      <c r="IWW739" s="107"/>
      <c r="IWX739" s="107"/>
      <c r="IWY739" s="107"/>
      <c r="IWZ739" s="107"/>
      <c r="IXA739" s="107"/>
      <c r="IXB739" s="107"/>
      <c r="IXC739" s="107"/>
      <c r="IXD739" s="107"/>
      <c r="IXE739" s="107"/>
      <c r="IXF739" s="107"/>
      <c r="IXG739" s="107"/>
      <c r="IXH739" s="107"/>
      <c r="IXI739" s="107"/>
      <c r="IXJ739" s="107"/>
      <c r="IXK739" s="107"/>
      <c r="IXL739" s="107"/>
      <c r="IXM739" s="107"/>
      <c r="IXN739" s="107"/>
      <c r="IXO739" s="107"/>
      <c r="IXP739" s="107"/>
      <c r="IXQ739" s="107"/>
      <c r="IXR739" s="107"/>
      <c r="IXS739" s="107"/>
      <c r="IXT739" s="107"/>
      <c r="IXU739" s="107"/>
      <c r="IXV739" s="107"/>
      <c r="IXW739" s="107"/>
      <c r="IXX739" s="107"/>
      <c r="IXY739" s="107"/>
      <c r="IXZ739" s="107"/>
      <c r="IYA739" s="107"/>
      <c r="IYB739" s="107"/>
      <c r="IYC739" s="107"/>
      <c r="IYD739" s="107"/>
      <c r="IYE739" s="107"/>
      <c r="IYF739" s="107"/>
      <c r="IYG739" s="107"/>
      <c r="IYH739" s="107"/>
      <c r="IYI739" s="107"/>
      <c r="IYJ739" s="107"/>
      <c r="IYK739" s="107"/>
      <c r="IYL739" s="107"/>
      <c r="IYM739" s="107"/>
      <c r="IYN739" s="107"/>
      <c r="IYO739" s="107"/>
      <c r="IYP739" s="107"/>
      <c r="IYQ739" s="107"/>
      <c r="IYR739" s="107"/>
      <c r="IYS739" s="107"/>
      <c r="IYT739" s="107"/>
      <c r="IYU739" s="107"/>
      <c r="IYV739" s="107"/>
      <c r="IYW739" s="107"/>
      <c r="IYX739" s="107"/>
      <c r="IYY739" s="107"/>
      <c r="IYZ739" s="107"/>
      <c r="IZA739" s="107"/>
      <c r="IZB739" s="107"/>
      <c r="IZC739" s="107"/>
      <c r="IZD739" s="107"/>
      <c r="IZE739" s="107"/>
      <c r="IZF739" s="107"/>
      <c r="IZG739" s="107"/>
      <c r="IZH739" s="107"/>
      <c r="IZI739" s="107"/>
      <c r="IZJ739" s="107"/>
      <c r="IZK739" s="107"/>
      <c r="IZL739" s="107"/>
      <c r="IZM739" s="107"/>
      <c r="IZN739" s="107"/>
      <c r="IZO739" s="107"/>
      <c r="IZP739" s="107"/>
      <c r="IZQ739" s="107"/>
      <c r="IZR739" s="107"/>
      <c r="IZS739" s="107"/>
      <c r="IZT739" s="107"/>
      <c r="IZU739" s="107"/>
      <c r="IZV739" s="107"/>
      <c r="IZW739" s="107"/>
      <c r="IZX739" s="107"/>
      <c r="IZY739" s="107"/>
      <c r="IZZ739" s="107"/>
      <c r="JAA739" s="107"/>
      <c r="JAB739" s="107"/>
      <c r="JAC739" s="107"/>
      <c r="JAD739" s="107"/>
      <c r="JAE739" s="107"/>
      <c r="JAF739" s="107"/>
      <c r="JAG739" s="107"/>
      <c r="JAH739" s="107"/>
      <c r="JAI739" s="107"/>
      <c r="JAJ739" s="107"/>
      <c r="JAK739" s="107"/>
      <c r="JAL739" s="107"/>
      <c r="JAM739" s="107"/>
      <c r="JAN739" s="107"/>
      <c r="JAO739" s="107"/>
      <c r="JAP739" s="107"/>
      <c r="JAQ739" s="107"/>
      <c r="JAR739" s="107"/>
      <c r="JAS739" s="107"/>
      <c r="JAT739" s="107"/>
      <c r="JAU739" s="107"/>
      <c r="JAV739" s="107"/>
      <c r="JAW739" s="107"/>
      <c r="JAX739" s="107"/>
      <c r="JAY739" s="107"/>
      <c r="JAZ739" s="107"/>
      <c r="JBA739" s="107"/>
      <c r="JBB739" s="107"/>
      <c r="JBC739" s="107"/>
      <c r="JBD739" s="107"/>
      <c r="JBE739" s="107"/>
      <c r="JBF739" s="107"/>
      <c r="JBG739" s="107"/>
      <c r="JBH739" s="107"/>
      <c r="JBI739" s="107"/>
      <c r="JBJ739" s="107"/>
      <c r="JBK739" s="107"/>
      <c r="JBL739" s="107"/>
      <c r="JBM739" s="107"/>
      <c r="JBN739" s="107"/>
      <c r="JBO739" s="107"/>
      <c r="JBP739" s="107"/>
      <c r="JBQ739" s="107"/>
      <c r="JBR739" s="107"/>
      <c r="JBS739" s="107"/>
      <c r="JBT739" s="107"/>
      <c r="JBU739" s="107"/>
      <c r="JBV739" s="107"/>
      <c r="JBW739" s="107"/>
      <c r="JBX739" s="107"/>
      <c r="JBY739" s="107"/>
      <c r="JBZ739" s="107"/>
      <c r="JCA739" s="107"/>
      <c r="JCB739" s="107"/>
      <c r="JCC739" s="107"/>
      <c r="JCD739" s="107"/>
      <c r="JCE739" s="107"/>
      <c r="JCF739" s="107"/>
      <c r="JCG739" s="107"/>
      <c r="JCH739" s="107"/>
      <c r="JCI739" s="107"/>
      <c r="JCJ739" s="107"/>
      <c r="JCK739" s="107"/>
      <c r="JCL739" s="107"/>
      <c r="JCM739" s="107"/>
      <c r="JCN739" s="107"/>
      <c r="JCO739" s="107"/>
      <c r="JCP739" s="107"/>
      <c r="JCQ739" s="107"/>
      <c r="JCR739" s="107"/>
      <c r="JCS739" s="107"/>
      <c r="JCT739" s="107"/>
      <c r="JCU739" s="107"/>
      <c r="JCV739" s="107"/>
      <c r="JCW739" s="107"/>
      <c r="JCX739" s="107"/>
      <c r="JCY739" s="107"/>
      <c r="JCZ739" s="107"/>
      <c r="JDA739" s="107"/>
      <c r="JDB739" s="107"/>
      <c r="JDC739" s="107"/>
      <c r="JDD739" s="107"/>
      <c r="JDE739" s="107"/>
      <c r="JDF739" s="107"/>
      <c r="JDG739" s="107"/>
      <c r="JDH739" s="107"/>
      <c r="JDI739" s="107"/>
      <c r="JDJ739" s="107"/>
      <c r="JDK739" s="107"/>
      <c r="JDL739" s="107"/>
      <c r="JDM739" s="107"/>
      <c r="JDN739" s="107"/>
      <c r="JDO739" s="107"/>
      <c r="JDP739" s="107"/>
      <c r="JDQ739" s="107"/>
      <c r="JDR739" s="107"/>
      <c r="JDS739" s="107"/>
      <c r="JDT739" s="107"/>
      <c r="JDU739" s="107"/>
      <c r="JDV739" s="107"/>
      <c r="JDW739" s="107"/>
      <c r="JDX739" s="107"/>
      <c r="JDY739" s="107"/>
      <c r="JDZ739" s="107"/>
      <c r="JEA739" s="107"/>
      <c r="JEB739" s="107"/>
      <c r="JEC739" s="107"/>
      <c r="JED739" s="107"/>
      <c r="JEE739" s="107"/>
      <c r="JEF739" s="107"/>
      <c r="JEG739" s="107"/>
      <c r="JEH739" s="107"/>
      <c r="JEI739" s="107"/>
      <c r="JEJ739" s="107"/>
      <c r="JEK739" s="107"/>
      <c r="JEL739" s="107"/>
      <c r="JEM739" s="107"/>
      <c r="JEN739" s="107"/>
      <c r="JEO739" s="107"/>
      <c r="JEP739" s="107"/>
      <c r="JEQ739" s="107"/>
      <c r="JER739" s="107"/>
      <c r="JES739" s="107"/>
      <c r="JET739" s="107"/>
      <c r="JEU739" s="107"/>
      <c r="JEV739" s="107"/>
      <c r="JEW739" s="107"/>
      <c r="JEX739" s="107"/>
      <c r="JEY739" s="107"/>
      <c r="JEZ739" s="107"/>
      <c r="JFA739" s="107"/>
      <c r="JFB739" s="107"/>
      <c r="JFC739" s="107"/>
      <c r="JFD739" s="107"/>
      <c r="JFE739" s="107"/>
      <c r="JFF739" s="107"/>
      <c r="JFG739" s="107"/>
      <c r="JFH739" s="107"/>
      <c r="JFI739" s="107"/>
      <c r="JFJ739" s="107"/>
      <c r="JFK739" s="107"/>
      <c r="JFL739" s="107"/>
      <c r="JFM739" s="107"/>
      <c r="JFN739" s="107"/>
      <c r="JFO739" s="107"/>
      <c r="JFP739" s="107"/>
      <c r="JFQ739" s="107"/>
      <c r="JFR739" s="107"/>
      <c r="JFS739" s="107"/>
      <c r="JFT739" s="107"/>
      <c r="JFU739" s="107"/>
      <c r="JFV739" s="107"/>
      <c r="JFW739" s="107"/>
      <c r="JFX739" s="107"/>
      <c r="JFY739" s="107"/>
      <c r="JFZ739" s="107"/>
      <c r="JGA739" s="107"/>
      <c r="JGB739" s="107"/>
      <c r="JGC739" s="107"/>
      <c r="JGD739" s="107"/>
      <c r="JGE739" s="107"/>
      <c r="JGF739" s="107"/>
      <c r="JGG739" s="107"/>
      <c r="JGH739" s="107"/>
      <c r="JGI739" s="107"/>
      <c r="JGJ739" s="107"/>
      <c r="JGK739" s="107"/>
      <c r="JGL739" s="107"/>
      <c r="JGM739" s="107"/>
      <c r="JGN739" s="107"/>
      <c r="JGO739" s="107"/>
      <c r="JGP739" s="107"/>
      <c r="JGQ739" s="107"/>
      <c r="JGR739" s="107"/>
      <c r="JGS739" s="107"/>
      <c r="JGT739" s="107"/>
      <c r="JGU739" s="107"/>
      <c r="JGV739" s="107"/>
      <c r="JGW739" s="107"/>
      <c r="JGX739" s="107"/>
      <c r="JGY739" s="107"/>
      <c r="JGZ739" s="107"/>
      <c r="JHA739" s="107"/>
      <c r="JHB739" s="107"/>
      <c r="JHC739" s="107"/>
      <c r="JHD739" s="107"/>
      <c r="JHE739" s="107"/>
      <c r="JHF739" s="107"/>
      <c r="JHG739" s="107"/>
      <c r="JHH739" s="107"/>
      <c r="JHI739" s="107"/>
      <c r="JHJ739" s="107"/>
      <c r="JHK739" s="107"/>
      <c r="JHL739" s="107"/>
      <c r="JHM739" s="107"/>
      <c r="JHN739" s="107"/>
      <c r="JHO739" s="107"/>
      <c r="JHP739" s="107"/>
      <c r="JHQ739" s="107"/>
      <c r="JHR739" s="107"/>
      <c r="JHS739" s="107"/>
      <c r="JHT739" s="107"/>
      <c r="JHU739" s="107"/>
      <c r="JHV739" s="107"/>
      <c r="JHW739" s="107"/>
      <c r="JHX739" s="107"/>
      <c r="JHY739" s="107"/>
      <c r="JHZ739" s="107"/>
      <c r="JIA739" s="107"/>
      <c r="JIB739" s="107"/>
      <c r="JIC739" s="107"/>
      <c r="JID739" s="107"/>
      <c r="JIE739" s="107"/>
      <c r="JIF739" s="107"/>
      <c r="JIG739" s="107"/>
      <c r="JIH739" s="107"/>
      <c r="JII739" s="107"/>
      <c r="JIJ739" s="107"/>
      <c r="JIK739" s="107"/>
      <c r="JIL739" s="107"/>
      <c r="JIM739" s="107"/>
      <c r="JIN739" s="107"/>
      <c r="JIO739" s="107"/>
      <c r="JIP739" s="107"/>
      <c r="JIQ739" s="107"/>
      <c r="JIR739" s="107"/>
      <c r="JIS739" s="107"/>
      <c r="JIT739" s="107"/>
      <c r="JIU739" s="107"/>
      <c r="JIV739" s="107"/>
      <c r="JIW739" s="107"/>
      <c r="JIX739" s="107"/>
      <c r="JIY739" s="107"/>
      <c r="JIZ739" s="107"/>
      <c r="JJA739" s="107"/>
      <c r="JJB739" s="107"/>
      <c r="JJC739" s="107"/>
      <c r="JJD739" s="107"/>
      <c r="JJE739" s="107"/>
      <c r="JJF739" s="107"/>
      <c r="JJG739" s="107"/>
      <c r="JJH739" s="107"/>
      <c r="JJI739" s="107"/>
      <c r="JJJ739" s="107"/>
      <c r="JJK739" s="107"/>
      <c r="JJL739" s="107"/>
      <c r="JJM739" s="107"/>
      <c r="JJN739" s="107"/>
      <c r="JJO739" s="107"/>
      <c r="JJP739" s="107"/>
      <c r="JJQ739" s="107"/>
      <c r="JJR739" s="107"/>
      <c r="JJS739" s="107"/>
      <c r="JJT739" s="107"/>
      <c r="JJU739" s="107"/>
      <c r="JJV739" s="107"/>
      <c r="JJW739" s="107"/>
      <c r="JJX739" s="107"/>
      <c r="JJY739" s="107"/>
      <c r="JJZ739" s="107"/>
      <c r="JKA739" s="107"/>
      <c r="JKB739" s="107"/>
      <c r="JKC739" s="107"/>
      <c r="JKD739" s="107"/>
      <c r="JKE739" s="107"/>
      <c r="JKF739" s="107"/>
      <c r="JKG739" s="107"/>
      <c r="JKH739" s="107"/>
      <c r="JKI739" s="107"/>
      <c r="JKJ739" s="107"/>
      <c r="JKK739" s="107"/>
      <c r="JKL739" s="107"/>
      <c r="JKM739" s="107"/>
      <c r="JKN739" s="107"/>
      <c r="JKO739" s="107"/>
      <c r="JKP739" s="107"/>
      <c r="JKQ739" s="107"/>
      <c r="JKR739" s="107"/>
      <c r="JKS739" s="107"/>
      <c r="JKT739" s="107"/>
      <c r="JKU739" s="107"/>
      <c r="JKV739" s="107"/>
      <c r="JKW739" s="107"/>
      <c r="JKX739" s="107"/>
      <c r="JKY739" s="107"/>
      <c r="JKZ739" s="107"/>
      <c r="JLA739" s="107"/>
      <c r="JLB739" s="107"/>
      <c r="JLC739" s="107"/>
      <c r="JLD739" s="107"/>
      <c r="JLE739" s="107"/>
      <c r="JLF739" s="107"/>
      <c r="JLG739" s="107"/>
      <c r="JLH739" s="107"/>
      <c r="JLI739" s="107"/>
      <c r="JLJ739" s="107"/>
      <c r="JLK739" s="107"/>
      <c r="JLL739" s="107"/>
      <c r="JLM739" s="107"/>
      <c r="JLN739" s="107"/>
      <c r="JLO739" s="107"/>
      <c r="JLP739" s="107"/>
      <c r="JLQ739" s="107"/>
      <c r="JLR739" s="107"/>
      <c r="JLS739" s="107"/>
      <c r="JLT739" s="107"/>
      <c r="JLU739" s="107"/>
      <c r="JLV739" s="107"/>
      <c r="JLW739" s="107"/>
      <c r="JLX739" s="107"/>
      <c r="JLY739" s="107"/>
      <c r="JLZ739" s="107"/>
      <c r="JMA739" s="107"/>
      <c r="JMB739" s="107"/>
      <c r="JMC739" s="107"/>
      <c r="JMD739" s="107"/>
      <c r="JME739" s="107"/>
      <c r="JMF739" s="107"/>
      <c r="JMG739" s="107"/>
      <c r="JMH739" s="107"/>
      <c r="JMI739" s="107"/>
      <c r="JMJ739" s="107"/>
      <c r="JMK739" s="107"/>
      <c r="JML739" s="107"/>
      <c r="JMM739" s="107"/>
      <c r="JMN739" s="107"/>
      <c r="JMO739" s="107"/>
      <c r="JMP739" s="107"/>
      <c r="JMQ739" s="107"/>
      <c r="JMR739" s="107"/>
      <c r="JMS739" s="107"/>
      <c r="JMT739" s="107"/>
      <c r="JMU739" s="107"/>
      <c r="JMV739" s="107"/>
      <c r="JMW739" s="107"/>
      <c r="JMX739" s="107"/>
      <c r="JMY739" s="107"/>
      <c r="JMZ739" s="107"/>
      <c r="JNA739" s="107"/>
      <c r="JNB739" s="107"/>
      <c r="JNC739" s="107"/>
      <c r="JND739" s="107"/>
      <c r="JNE739" s="107"/>
      <c r="JNF739" s="107"/>
      <c r="JNG739" s="107"/>
      <c r="JNH739" s="107"/>
      <c r="JNI739" s="107"/>
      <c r="JNJ739" s="107"/>
      <c r="JNK739" s="107"/>
      <c r="JNL739" s="107"/>
      <c r="JNM739" s="107"/>
      <c r="JNN739" s="107"/>
      <c r="JNO739" s="107"/>
      <c r="JNP739" s="107"/>
      <c r="JNQ739" s="107"/>
      <c r="JNR739" s="107"/>
      <c r="JNS739" s="107"/>
      <c r="JNT739" s="107"/>
      <c r="JNU739" s="107"/>
      <c r="JNV739" s="107"/>
      <c r="JNW739" s="107"/>
      <c r="JNX739" s="107"/>
      <c r="JNY739" s="107"/>
      <c r="JNZ739" s="107"/>
      <c r="JOA739" s="107"/>
      <c r="JOB739" s="107"/>
      <c r="JOC739" s="107"/>
      <c r="JOD739" s="107"/>
      <c r="JOE739" s="107"/>
      <c r="JOF739" s="107"/>
      <c r="JOG739" s="107"/>
      <c r="JOH739" s="107"/>
      <c r="JOI739" s="107"/>
      <c r="JOJ739" s="107"/>
      <c r="JOK739" s="107"/>
      <c r="JOL739" s="107"/>
      <c r="JOM739" s="107"/>
      <c r="JON739" s="107"/>
      <c r="JOO739" s="107"/>
      <c r="JOP739" s="107"/>
      <c r="JOQ739" s="107"/>
      <c r="JOR739" s="107"/>
      <c r="JOS739" s="107"/>
      <c r="JOT739" s="107"/>
      <c r="JOU739" s="107"/>
      <c r="JOV739" s="107"/>
      <c r="JOW739" s="107"/>
      <c r="JOX739" s="107"/>
      <c r="JOY739" s="107"/>
      <c r="JOZ739" s="107"/>
      <c r="JPA739" s="107"/>
      <c r="JPB739" s="107"/>
      <c r="JPC739" s="107"/>
      <c r="JPD739" s="107"/>
      <c r="JPE739" s="107"/>
      <c r="JPF739" s="107"/>
      <c r="JPG739" s="107"/>
      <c r="JPH739" s="107"/>
      <c r="JPI739" s="107"/>
      <c r="JPJ739" s="107"/>
      <c r="JPK739" s="107"/>
      <c r="JPL739" s="107"/>
      <c r="JPM739" s="107"/>
      <c r="JPN739" s="107"/>
      <c r="JPO739" s="107"/>
      <c r="JPP739" s="107"/>
      <c r="JPQ739" s="107"/>
      <c r="JPR739" s="107"/>
      <c r="JPS739" s="107"/>
      <c r="JPT739" s="107"/>
      <c r="JPU739" s="107"/>
      <c r="JPV739" s="107"/>
      <c r="JPW739" s="107"/>
      <c r="JPX739" s="107"/>
      <c r="JPY739" s="107"/>
      <c r="JPZ739" s="107"/>
      <c r="JQA739" s="107"/>
      <c r="JQB739" s="107"/>
      <c r="JQC739" s="107"/>
      <c r="JQD739" s="107"/>
      <c r="JQE739" s="107"/>
      <c r="JQF739" s="107"/>
      <c r="JQG739" s="107"/>
      <c r="JQH739" s="107"/>
      <c r="JQI739" s="107"/>
      <c r="JQJ739" s="107"/>
      <c r="JQK739" s="107"/>
      <c r="JQL739" s="107"/>
      <c r="JQM739" s="107"/>
      <c r="JQN739" s="107"/>
      <c r="JQO739" s="107"/>
      <c r="JQP739" s="107"/>
      <c r="JQQ739" s="107"/>
      <c r="JQR739" s="107"/>
      <c r="JQS739" s="107"/>
      <c r="JQT739" s="107"/>
      <c r="JQU739" s="107"/>
      <c r="JQV739" s="107"/>
      <c r="JQW739" s="107"/>
      <c r="JQX739" s="107"/>
      <c r="JQY739" s="107"/>
      <c r="JQZ739" s="107"/>
      <c r="JRA739" s="107"/>
      <c r="JRB739" s="107"/>
      <c r="JRC739" s="107"/>
      <c r="JRD739" s="107"/>
      <c r="JRE739" s="107"/>
      <c r="JRF739" s="107"/>
      <c r="JRG739" s="107"/>
      <c r="JRH739" s="107"/>
      <c r="JRI739" s="107"/>
      <c r="JRJ739" s="107"/>
      <c r="JRK739" s="107"/>
      <c r="JRL739" s="107"/>
      <c r="JRM739" s="107"/>
      <c r="JRN739" s="107"/>
      <c r="JRO739" s="107"/>
      <c r="JRP739" s="107"/>
      <c r="JRQ739" s="107"/>
      <c r="JRR739" s="107"/>
      <c r="JRS739" s="107"/>
      <c r="JRT739" s="107"/>
      <c r="JRU739" s="107"/>
      <c r="JRV739" s="107"/>
      <c r="JRW739" s="107"/>
      <c r="JRX739" s="107"/>
      <c r="JRY739" s="107"/>
      <c r="JRZ739" s="107"/>
      <c r="JSA739" s="107"/>
      <c r="JSB739" s="107"/>
      <c r="JSC739" s="107"/>
      <c r="JSD739" s="107"/>
      <c r="JSE739" s="107"/>
      <c r="JSF739" s="107"/>
      <c r="JSG739" s="107"/>
      <c r="JSH739" s="107"/>
      <c r="JSI739" s="107"/>
      <c r="JSJ739" s="107"/>
      <c r="JSK739" s="107"/>
      <c r="JSL739" s="107"/>
      <c r="JSM739" s="107"/>
      <c r="JSN739" s="107"/>
      <c r="JSO739" s="107"/>
      <c r="JSP739" s="107"/>
      <c r="JSQ739" s="107"/>
      <c r="JSR739" s="107"/>
      <c r="JSS739" s="107"/>
      <c r="JST739" s="107"/>
      <c r="JSU739" s="107"/>
      <c r="JSV739" s="107"/>
      <c r="JSW739" s="107"/>
      <c r="JSX739" s="107"/>
      <c r="JSY739" s="107"/>
      <c r="JSZ739" s="107"/>
      <c r="JTA739" s="107"/>
      <c r="JTB739" s="107"/>
      <c r="JTC739" s="107"/>
      <c r="JTD739" s="107"/>
      <c r="JTE739" s="107"/>
      <c r="JTF739" s="107"/>
      <c r="JTG739" s="107"/>
      <c r="JTH739" s="107"/>
      <c r="JTI739" s="107"/>
      <c r="JTJ739" s="107"/>
      <c r="JTK739" s="107"/>
      <c r="JTL739" s="107"/>
      <c r="JTM739" s="107"/>
      <c r="JTN739" s="107"/>
      <c r="JTO739" s="107"/>
      <c r="JTP739" s="107"/>
      <c r="JTQ739" s="107"/>
      <c r="JTR739" s="107"/>
      <c r="JTS739" s="107"/>
      <c r="JTT739" s="107"/>
      <c r="JTU739" s="107"/>
      <c r="JTV739" s="107"/>
      <c r="JTW739" s="107"/>
      <c r="JTX739" s="107"/>
      <c r="JTY739" s="107"/>
      <c r="JTZ739" s="107"/>
      <c r="JUA739" s="107"/>
      <c r="JUB739" s="107"/>
      <c r="JUC739" s="107"/>
      <c r="JUD739" s="107"/>
      <c r="JUE739" s="107"/>
      <c r="JUF739" s="107"/>
      <c r="JUG739" s="107"/>
      <c r="JUH739" s="107"/>
      <c r="JUI739" s="107"/>
      <c r="JUJ739" s="107"/>
      <c r="JUK739" s="107"/>
      <c r="JUL739" s="107"/>
      <c r="JUM739" s="107"/>
      <c r="JUN739" s="107"/>
      <c r="JUO739" s="107"/>
      <c r="JUP739" s="107"/>
      <c r="JUQ739" s="107"/>
      <c r="JUR739" s="107"/>
      <c r="JUS739" s="107"/>
      <c r="JUT739" s="107"/>
      <c r="JUU739" s="107"/>
      <c r="JUV739" s="107"/>
      <c r="JUW739" s="107"/>
      <c r="JUX739" s="107"/>
      <c r="JUY739" s="107"/>
      <c r="JUZ739" s="107"/>
      <c r="JVA739" s="107"/>
      <c r="JVB739" s="107"/>
      <c r="JVC739" s="107"/>
      <c r="JVD739" s="107"/>
      <c r="JVE739" s="107"/>
      <c r="JVF739" s="107"/>
      <c r="JVG739" s="107"/>
      <c r="JVH739" s="107"/>
      <c r="JVI739" s="107"/>
      <c r="JVJ739" s="107"/>
      <c r="JVK739" s="107"/>
      <c r="JVL739" s="107"/>
      <c r="JVM739" s="107"/>
      <c r="JVN739" s="107"/>
      <c r="JVO739" s="107"/>
      <c r="JVP739" s="107"/>
      <c r="JVQ739" s="107"/>
      <c r="JVR739" s="107"/>
      <c r="JVS739" s="107"/>
      <c r="JVT739" s="107"/>
      <c r="JVU739" s="107"/>
      <c r="JVV739" s="107"/>
      <c r="JVW739" s="107"/>
      <c r="JVX739" s="107"/>
      <c r="JVY739" s="107"/>
      <c r="JVZ739" s="107"/>
      <c r="JWA739" s="107"/>
      <c r="JWB739" s="107"/>
      <c r="JWC739" s="107"/>
      <c r="JWD739" s="107"/>
      <c r="JWE739" s="107"/>
      <c r="JWF739" s="107"/>
      <c r="JWG739" s="107"/>
      <c r="JWH739" s="107"/>
      <c r="JWI739" s="107"/>
      <c r="JWJ739" s="107"/>
      <c r="JWK739" s="107"/>
      <c r="JWL739" s="107"/>
      <c r="JWM739" s="107"/>
      <c r="JWN739" s="107"/>
      <c r="JWO739" s="107"/>
      <c r="JWP739" s="107"/>
      <c r="JWQ739" s="107"/>
      <c r="JWR739" s="107"/>
      <c r="JWS739" s="107"/>
      <c r="JWT739" s="107"/>
      <c r="JWU739" s="107"/>
      <c r="JWV739" s="107"/>
      <c r="JWW739" s="107"/>
      <c r="JWX739" s="107"/>
      <c r="JWY739" s="107"/>
      <c r="JWZ739" s="107"/>
      <c r="JXA739" s="107"/>
      <c r="JXB739" s="107"/>
      <c r="JXC739" s="107"/>
      <c r="JXD739" s="107"/>
      <c r="JXE739" s="107"/>
      <c r="JXF739" s="107"/>
      <c r="JXG739" s="107"/>
      <c r="JXH739" s="107"/>
      <c r="JXI739" s="107"/>
      <c r="JXJ739" s="107"/>
      <c r="JXK739" s="107"/>
      <c r="JXL739" s="107"/>
      <c r="JXM739" s="107"/>
      <c r="JXN739" s="107"/>
      <c r="JXO739" s="107"/>
      <c r="JXP739" s="107"/>
      <c r="JXQ739" s="107"/>
      <c r="JXR739" s="107"/>
      <c r="JXS739" s="107"/>
      <c r="JXT739" s="107"/>
      <c r="JXU739" s="107"/>
      <c r="JXV739" s="107"/>
      <c r="JXW739" s="107"/>
      <c r="JXX739" s="107"/>
      <c r="JXY739" s="107"/>
      <c r="JXZ739" s="107"/>
      <c r="JYA739" s="107"/>
      <c r="JYB739" s="107"/>
      <c r="JYC739" s="107"/>
      <c r="JYD739" s="107"/>
      <c r="JYE739" s="107"/>
      <c r="JYF739" s="107"/>
      <c r="JYG739" s="107"/>
      <c r="JYH739" s="107"/>
      <c r="JYI739" s="107"/>
      <c r="JYJ739" s="107"/>
      <c r="JYK739" s="107"/>
      <c r="JYL739" s="107"/>
      <c r="JYM739" s="107"/>
      <c r="JYN739" s="107"/>
      <c r="JYO739" s="107"/>
      <c r="JYP739" s="107"/>
      <c r="JYQ739" s="107"/>
      <c r="JYR739" s="107"/>
      <c r="JYS739" s="107"/>
      <c r="JYT739" s="107"/>
      <c r="JYU739" s="107"/>
      <c r="JYV739" s="107"/>
      <c r="JYW739" s="107"/>
      <c r="JYX739" s="107"/>
      <c r="JYY739" s="107"/>
      <c r="JYZ739" s="107"/>
      <c r="JZA739" s="107"/>
      <c r="JZB739" s="107"/>
      <c r="JZC739" s="107"/>
      <c r="JZD739" s="107"/>
      <c r="JZE739" s="107"/>
      <c r="JZF739" s="107"/>
      <c r="JZG739" s="107"/>
      <c r="JZH739" s="107"/>
      <c r="JZI739" s="107"/>
      <c r="JZJ739" s="107"/>
      <c r="JZK739" s="107"/>
      <c r="JZL739" s="107"/>
      <c r="JZM739" s="107"/>
      <c r="JZN739" s="107"/>
      <c r="JZO739" s="107"/>
      <c r="JZP739" s="107"/>
      <c r="JZQ739" s="107"/>
      <c r="JZR739" s="107"/>
      <c r="JZS739" s="107"/>
      <c r="JZT739" s="107"/>
      <c r="JZU739" s="107"/>
      <c r="JZV739" s="107"/>
      <c r="JZW739" s="107"/>
      <c r="JZX739" s="107"/>
      <c r="JZY739" s="107"/>
      <c r="JZZ739" s="107"/>
      <c r="KAA739" s="107"/>
      <c r="KAB739" s="107"/>
      <c r="KAC739" s="107"/>
      <c r="KAD739" s="107"/>
      <c r="KAE739" s="107"/>
      <c r="KAF739" s="107"/>
      <c r="KAG739" s="107"/>
      <c r="KAH739" s="107"/>
      <c r="KAI739" s="107"/>
      <c r="KAJ739" s="107"/>
      <c r="KAK739" s="107"/>
      <c r="KAL739" s="107"/>
      <c r="KAM739" s="107"/>
      <c r="KAN739" s="107"/>
      <c r="KAO739" s="107"/>
      <c r="KAP739" s="107"/>
      <c r="KAQ739" s="107"/>
      <c r="KAR739" s="107"/>
      <c r="KAS739" s="107"/>
      <c r="KAT739" s="107"/>
      <c r="KAU739" s="107"/>
      <c r="KAV739" s="107"/>
      <c r="KAW739" s="107"/>
      <c r="KAX739" s="107"/>
      <c r="KAY739" s="107"/>
      <c r="KAZ739" s="107"/>
      <c r="KBA739" s="107"/>
      <c r="KBB739" s="107"/>
      <c r="KBC739" s="107"/>
      <c r="KBD739" s="107"/>
      <c r="KBE739" s="107"/>
      <c r="KBF739" s="107"/>
      <c r="KBG739" s="107"/>
      <c r="KBH739" s="107"/>
      <c r="KBI739" s="107"/>
      <c r="KBJ739" s="107"/>
      <c r="KBK739" s="107"/>
      <c r="KBL739" s="107"/>
      <c r="KBM739" s="107"/>
      <c r="KBN739" s="107"/>
      <c r="KBO739" s="107"/>
      <c r="KBP739" s="107"/>
      <c r="KBQ739" s="107"/>
      <c r="KBR739" s="107"/>
      <c r="KBS739" s="107"/>
      <c r="KBT739" s="107"/>
      <c r="KBU739" s="107"/>
      <c r="KBV739" s="107"/>
      <c r="KBW739" s="107"/>
      <c r="KBX739" s="107"/>
      <c r="KBY739" s="107"/>
      <c r="KBZ739" s="107"/>
      <c r="KCA739" s="107"/>
      <c r="KCB739" s="107"/>
      <c r="KCC739" s="107"/>
      <c r="KCD739" s="107"/>
      <c r="KCE739" s="107"/>
      <c r="KCF739" s="107"/>
      <c r="KCG739" s="107"/>
      <c r="KCH739" s="107"/>
      <c r="KCI739" s="107"/>
      <c r="KCJ739" s="107"/>
      <c r="KCK739" s="107"/>
      <c r="KCL739" s="107"/>
      <c r="KCM739" s="107"/>
      <c r="KCN739" s="107"/>
      <c r="KCO739" s="107"/>
      <c r="KCP739" s="107"/>
      <c r="KCQ739" s="107"/>
      <c r="KCR739" s="107"/>
      <c r="KCS739" s="107"/>
      <c r="KCT739" s="107"/>
      <c r="KCU739" s="107"/>
      <c r="KCV739" s="107"/>
      <c r="KCW739" s="107"/>
      <c r="KCX739" s="107"/>
      <c r="KCY739" s="107"/>
      <c r="KCZ739" s="107"/>
      <c r="KDA739" s="107"/>
      <c r="KDB739" s="107"/>
      <c r="KDC739" s="107"/>
      <c r="KDD739" s="107"/>
      <c r="KDE739" s="107"/>
      <c r="KDF739" s="107"/>
      <c r="KDG739" s="107"/>
      <c r="KDH739" s="107"/>
      <c r="KDI739" s="107"/>
      <c r="KDJ739" s="107"/>
      <c r="KDK739" s="107"/>
      <c r="KDL739" s="107"/>
      <c r="KDM739" s="107"/>
      <c r="KDN739" s="107"/>
      <c r="KDO739" s="107"/>
      <c r="KDP739" s="107"/>
      <c r="KDQ739" s="107"/>
      <c r="KDR739" s="107"/>
      <c r="KDS739" s="107"/>
      <c r="KDT739" s="107"/>
      <c r="KDU739" s="107"/>
      <c r="KDV739" s="107"/>
      <c r="KDW739" s="107"/>
      <c r="KDX739" s="107"/>
      <c r="KDY739" s="107"/>
      <c r="KDZ739" s="107"/>
      <c r="KEA739" s="107"/>
      <c r="KEB739" s="107"/>
      <c r="KEC739" s="107"/>
      <c r="KED739" s="107"/>
      <c r="KEE739" s="107"/>
      <c r="KEF739" s="107"/>
      <c r="KEG739" s="107"/>
      <c r="KEH739" s="107"/>
      <c r="KEI739" s="107"/>
      <c r="KEJ739" s="107"/>
      <c r="KEK739" s="107"/>
      <c r="KEL739" s="107"/>
      <c r="KEM739" s="107"/>
      <c r="KEN739" s="107"/>
      <c r="KEO739" s="107"/>
      <c r="KEP739" s="107"/>
      <c r="KEQ739" s="107"/>
      <c r="KER739" s="107"/>
      <c r="KES739" s="107"/>
      <c r="KET739" s="107"/>
      <c r="KEU739" s="107"/>
      <c r="KEV739" s="107"/>
      <c r="KEW739" s="107"/>
      <c r="KEX739" s="107"/>
      <c r="KEY739" s="107"/>
      <c r="KEZ739" s="107"/>
      <c r="KFA739" s="107"/>
      <c r="KFB739" s="107"/>
      <c r="KFC739" s="107"/>
      <c r="KFD739" s="107"/>
      <c r="KFE739" s="107"/>
      <c r="KFF739" s="107"/>
      <c r="KFG739" s="107"/>
      <c r="KFH739" s="107"/>
      <c r="KFI739" s="107"/>
      <c r="KFJ739" s="107"/>
      <c r="KFK739" s="107"/>
      <c r="KFL739" s="107"/>
      <c r="KFM739" s="107"/>
      <c r="KFN739" s="107"/>
      <c r="KFO739" s="107"/>
      <c r="KFP739" s="107"/>
      <c r="KFQ739" s="107"/>
      <c r="KFR739" s="107"/>
      <c r="KFS739" s="107"/>
      <c r="KFT739" s="107"/>
      <c r="KFU739" s="107"/>
      <c r="KFV739" s="107"/>
      <c r="KFW739" s="107"/>
      <c r="KFX739" s="107"/>
      <c r="KFY739" s="107"/>
      <c r="KFZ739" s="107"/>
      <c r="KGA739" s="107"/>
      <c r="KGB739" s="107"/>
      <c r="KGC739" s="107"/>
      <c r="KGD739" s="107"/>
      <c r="KGE739" s="107"/>
      <c r="KGF739" s="107"/>
      <c r="KGG739" s="107"/>
      <c r="KGH739" s="107"/>
      <c r="KGI739" s="107"/>
      <c r="KGJ739" s="107"/>
      <c r="KGK739" s="107"/>
      <c r="KGL739" s="107"/>
      <c r="KGM739" s="107"/>
      <c r="KGN739" s="107"/>
      <c r="KGO739" s="107"/>
      <c r="KGP739" s="107"/>
      <c r="KGQ739" s="107"/>
      <c r="KGR739" s="107"/>
      <c r="KGS739" s="107"/>
      <c r="KGT739" s="107"/>
      <c r="KGU739" s="107"/>
      <c r="KGV739" s="107"/>
      <c r="KGW739" s="107"/>
      <c r="KGX739" s="107"/>
      <c r="KGY739" s="107"/>
      <c r="KGZ739" s="107"/>
      <c r="KHA739" s="107"/>
      <c r="KHB739" s="107"/>
      <c r="KHC739" s="107"/>
      <c r="KHD739" s="107"/>
      <c r="KHE739" s="107"/>
      <c r="KHF739" s="107"/>
      <c r="KHG739" s="107"/>
      <c r="KHH739" s="107"/>
      <c r="KHI739" s="107"/>
      <c r="KHJ739" s="107"/>
      <c r="KHK739" s="107"/>
      <c r="KHL739" s="107"/>
      <c r="KHM739" s="107"/>
      <c r="KHN739" s="107"/>
      <c r="KHO739" s="107"/>
      <c r="KHP739" s="107"/>
      <c r="KHQ739" s="107"/>
      <c r="KHR739" s="107"/>
      <c r="KHS739" s="107"/>
      <c r="KHT739" s="107"/>
      <c r="KHU739" s="107"/>
      <c r="KHV739" s="107"/>
      <c r="KHW739" s="107"/>
      <c r="KHX739" s="107"/>
      <c r="KHY739" s="107"/>
      <c r="KHZ739" s="107"/>
      <c r="KIA739" s="107"/>
      <c r="KIB739" s="107"/>
      <c r="KIC739" s="107"/>
      <c r="KID739" s="107"/>
      <c r="KIE739" s="107"/>
      <c r="KIF739" s="107"/>
      <c r="KIG739" s="107"/>
      <c r="KIH739" s="107"/>
      <c r="KII739" s="107"/>
      <c r="KIJ739" s="107"/>
      <c r="KIK739" s="107"/>
      <c r="KIL739" s="107"/>
      <c r="KIM739" s="107"/>
      <c r="KIN739" s="107"/>
      <c r="KIO739" s="107"/>
      <c r="KIP739" s="107"/>
      <c r="KIQ739" s="107"/>
      <c r="KIR739" s="107"/>
      <c r="KIS739" s="107"/>
      <c r="KIT739" s="107"/>
      <c r="KIU739" s="107"/>
      <c r="KIV739" s="107"/>
      <c r="KIW739" s="107"/>
      <c r="KIX739" s="107"/>
      <c r="KIY739" s="107"/>
      <c r="KIZ739" s="107"/>
      <c r="KJA739" s="107"/>
      <c r="KJB739" s="107"/>
      <c r="KJC739" s="107"/>
      <c r="KJD739" s="107"/>
      <c r="KJE739" s="107"/>
      <c r="KJF739" s="107"/>
      <c r="KJG739" s="107"/>
      <c r="KJH739" s="107"/>
      <c r="KJI739" s="107"/>
      <c r="KJJ739" s="107"/>
      <c r="KJK739" s="107"/>
      <c r="KJL739" s="107"/>
      <c r="KJM739" s="107"/>
      <c r="KJN739" s="107"/>
      <c r="KJO739" s="107"/>
      <c r="KJP739" s="107"/>
      <c r="KJQ739" s="107"/>
      <c r="KJR739" s="107"/>
      <c r="KJS739" s="107"/>
      <c r="KJT739" s="107"/>
      <c r="KJU739" s="107"/>
      <c r="KJV739" s="107"/>
      <c r="KJW739" s="107"/>
      <c r="KJX739" s="107"/>
      <c r="KJY739" s="107"/>
      <c r="KJZ739" s="107"/>
      <c r="KKA739" s="107"/>
      <c r="KKB739" s="107"/>
      <c r="KKC739" s="107"/>
      <c r="KKD739" s="107"/>
      <c r="KKE739" s="107"/>
      <c r="KKF739" s="107"/>
      <c r="KKG739" s="107"/>
      <c r="KKH739" s="107"/>
      <c r="KKI739" s="107"/>
      <c r="KKJ739" s="107"/>
      <c r="KKK739" s="107"/>
      <c r="KKL739" s="107"/>
      <c r="KKM739" s="107"/>
      <c r="KKN739" s="107"/>
      <c r="KKO739" s="107"/>
      <c r="KKP739" s="107"/>
      <c r="KKQ739" s="107"/>
      <c r="KKR739" s="107"/>
      <c r="KKS739" s="107"/>
      <c r="KKT739" s="107"/>
      <c r="KKU739" s="107"/>
      <c r="KKV739" s="107"/>
      <c r="KKW739" s="107"/>
      <c r="KKX739" s="107"/>
      <c r="KKY739" s="107"/>
      <c r="KKZ739" s="107"/>
      <c r="KLA739" s="107"/>
      <c r="KLB739" s="107"/>
      <c r="KLC739" s="107"/>
      <c r="KLD739" s="107"/>
      <c r="KLE739" s="107"/>
      <c r="KLF739" s="107"/>
      <c r="KLG739" s="107"/>
      <c r="KLH739" s="107"/>
      <c r="KLI739" s="107"/>
      <c r="KLJ739" s="107"/>
      <c r="KLK739" s="107"/>
      <c r="KLL739" s="107"/>
      <c r="KLM739" s="107"/>
      <c r="KLN739" s="107"/>
      <c r="KLO739" s="107"/>
      <c r="KLP739" s="107"/>
      <c r="KLQ739" s="107"/>
      <c r="KLR739" s="107"/>
      <c r="KLS739" s="107"/>
      <c r="KLT739" s="107"/>
      <c r="KLU739" s="107"/>
      <c r="KLV739" s="107"/>
      <c r="KLW739" s="107"/>
      <c r="KLX739" s="107"/>
      <c r="KLY739" s="107"/>
      <c r="KLZ739" s="107"/>
      <c r="KMA739" s="107"/>
      <c r="KMB739" s="107"/>
      <c r="KMC739" s="107"/>
      <c r="KMD739" s="107"/>
      <c r="KME739" s="107"/>
      <c r="KMF739" s="107"/>
      <c r="KMG739" s="107"/>
      <c r="KMH739" s="107"/>
      <c r="KMI739" s="107"/>
      <c r="KMJ739" s="107"/>
      <c r="KMK739" s="107"/>
      <c r="KML739" s="107"/>
      <c r="KMM739" s="107"/>
      <c r="KMN739" s="107"/>
      <c r="KMO739" s="107"/>
      <c r="KMP739" s="107"/>
      <c r="KMQ739" s="107"/>
      <c r="KMR739" s="107"/>
      <c r="KMS739" s="107"/>
      <c r="KMT739" s="107"/>
      <c r="KMU739" s="107"/>
      <c r="KMV739" s="107"/>
      <c r="KMW739" s="107"/>
      <c r="KMX739" s="107"/>
      <c r="KMY739" s="107"/>
      <c r="KMZ739" s="107"/>
      <c r="KNA739" s="107"/>
      <c r="KNB739" s="107"/>
      <c r="KNC739" s="107"/>
      <c r="KND739" s="107"/>
      <c r="KNE739" s="107"/>
      <c r="KNF739" s="107"/>
      <c r="KNG739" s="107"/>
      <c r="KNH739" s="107"/>
      <c r="KNI739" s="107"/>
      <c r="KNJ739" s="107"/>
      <c r="KNK739" s="107"/>
      <c r="KNL739" s="107"/>
      <c r="KNM739" s="107"/>
      <c r="KNN739" s="107"/>
      <c r="KNO739" s="107"/>
      <c r="KNP739" s="107"/>
      <c r="KNQ739" s="107"/>
      <c r="KNR739" s="107"/>
      <c r="KNS739" s="107"/>
      <c r="KNT739" s="107"/>
      <c r="KNU739" s="107"/>
      <c r="KNV739" s="107"/>
      <c r="KNW739" s="107"/>
      <c r="KNX739" s="107"/>
      <c r="KNY739" s="107"/>
      <c r="KNZ739" s="107"/>
      <c r="KOA739" s="107"/>
      <c r="KOB739" s="107"/>
      <c r="KOC739" s="107"/>
      <c r="KOD739" s="107"/>
      <c r="KOE739" s="107"/>
      <c r="KOF739" s="107"/>
      <c r="KOG739" s="107"/>
      <c r="KOH739" s="107"/>
      <c r="KOI739" s="107"/>
      <c r="KOJ739" s="107"/>
      <c r="KOK739" s="107"/>
      <c r="KOL739" s="107"/>
      <c r="KOM739" s="107"/>
      <c r="KON739" s="107"/>
      <c r="KOO739" s="107"/>
      <c r="KOP739" s="107"/>
      <c r="KOQ739" s="107"/>
      <c r="KOR739" s="107"/>
      <c r="KOS739" s="107"/>
      <c r="KOT739" s="107"/>
      <c r="KOU739" s="107"/>
      <c r="KOV739" s="107"/>
      <c r="KOW739" s="107"/>
      <c r="KOX739" s="107"/>
      <c r="KOY739" s="107"/>
      <c r="KOZ739" s="107"/>
      <c r="KPA739" s="107"/>
      <c r="KPB739" s="107"/>
      <c r="KPC739" s="107"/>
      <c r="KPD739" s="107"/>
      <c r="KPE739" s="107"/>
      <c r="KPF739" s="107"/>
      <c r="KPG739" s="107"/>
      <c r="KPH739" s="107"/>
      <c r="KPI739" s="107"/>
      <c r="KPJ739" s="107"/>
      <c r="KPK739" s="107"/>
      <c r="KPL739" s="107"/>
      <c r="KPM739" s="107"/>
      <c r="KPN739" s="107"/>
      <c r="KPO739" s="107"/>
      <c r="KPP739" s="107"/>
      <c r="KPQ739" s="107"/>
      <c r="KPR739" s="107"/>
      <c r="KPS739" s="107"/>
      <c r="KPT739" s="107"/>
      <c r="KPU739" s="107"/>
      <c r="KPV739" s="107"/>
      <c r="KPW739" s="107"/>
      <c r="KPX739" s="107"/>
      <c r="KPY739" s="107"/>
      <c r="KPZ739" s="107"/>
      <c r="KQA739" s="107"/>
      <c r="KQB739" s="107"/>
      <c r="KQC739" s="107"/>
      <c r="KQD739" s="107"/>
      <c r="KQE739" s="107"/>
      <c r="KQF739" s="107"/>
      <c r="KQG739" s="107"/>
      <c r="KQH739" s="107"/>
      <c r="KQI739" s="107"/>
      <c r="KQJ739" s="107"/>
      <c r="KQK739" s="107"/>
      <c r="KQL739" s="107"/>
      <c r="KQM739" s="107"/>
      <c r="KQN739" s="107"/>
      <c r="KQO739" s="107"/>
      <c r="KQP739" s="107"/>
      <c r="KQQ739" s="107"/>
      <c r="KQR739" s="107"/>
      <c r="KQS739" s="107"/>
      <c r="KQT739" s="107"/>
      <c r="KQU739" s="107"/>
      <c r="KQV739" s="107"/>
      <c r="KQW739" s="107"/>
      <c r="KQX739" s="107"/>
      <c r="KQY739" s="107"/>
      <c r="KQZ739" s="107"/>
      <c r="KRA739" s="107"/>
      <c r="KRB739" s="107"/>
      <c r="KRC739" s="107"/>
      <c r="KRD739" s="107"/>
      <c r="KRE739" s="107"/>
      <c r="KRF739" s="107"/>
      <c r="KRG739" s="107"/>
      <c r="KRH739" s="107"/>
      <c r="KRI739" s="107"/>
      <c r="KRJ739" s="107"/>
      <c r="KRK739" s="107"/>
      <c r="KRL739" s="107"/>
      <c r="KRM739" s="107"/>
      <c r="KRN739" s="107"/>
      <c r="KRO739" s="107"/>
      <c r="KRP739" s="107"/>
      <c r="KRQ739" s="107"/>
      <c r="KRR739" s="107"/>
      <c r="KRS739" s="107"/>
      <c r="KRT739" s="107"/>
      <c r="KRU739" s="107"/>
      <c r="KRV739" s="107"/>
      <c r="KRW739" s="107"/>
      <c r="KRX739" s="107"/>
      <c r="KRY739" s="107"/>
      <c r="KRZ739" s="107"/>
      <c r="KSA739" s="107"/>
      <c r="KSB739" s="107"/>
      <c r="KSC739" s="107"/>
      <c r="KSD739" s="107"/>
      <c r="KSE739" s="107"/>
      <c r="KSF739" s="107"/>
      <c r="KSG739" s="107"/>
      <c r="KSH739" s="107"/>
      <c r="KSI739" s="107"/>
      <c r="KSJ739" s="107"/>
      <c r="KSK739" s="107"/>
      <c r="KSL739" s="107"/>
      <c r="KSM739" s="107"/>
      <c r="KSN739" s="107"/>
      <c r="KSO739" s="107"/>
      <c r="KSP739" s="107"/>
      <c r="KSQ739" s="107"/>
      <c r="KSR739" s="107"/>
      <c r="KSS739" s="107"/>
      <c r="KST739" s="107"/>
      <c r="KSU739" s="107"/>
      <c r="KSV739" s="107"/>
      <c r="KSW739" s="107"/>
      <c r="KSX739" s="107"/>
      <c r="KSY739" s="107"/>
      <c r="KSZ739" s="107"/>
      <c r="KTA739" s="107"/>
      <c r="KTB739" s="107"/>
      <c r="KTC739" s="107"/>
      <c r="KTD739" s="107"/>
      <c r="KTE739" s="107"/>
      <c r="KTF739" s="107"/>
      <c r="KTG739" s="107"/>
      <c r="KTH739" s="107"/>
      <c r="KTI739" s="107"/>
      <c r="KTJ739" s="107"/>
      <c r="KTK739" s="107"/>
      <c r="KTL739" s="107"/>
      <c r="KTM739" s="107"/>
      <c r="KTN739" s="107"/>
      <c r="KTO739" s="107"/>
      <c r="KTP739" s="107"/>
      <c r="KTQ739" s="107"/>
      <c r="KTR739" s="107"/>
      <c r="KTS739" s="107"/>
      <c r="KTT739" s="107"/>
      <c r="KTU739" s="107"/>
      <c r="KTV739" s="107"/>
      <c r="KTW739" s="107"/>
      <c r="KTX739" s="107"/>
      <c r="KTY739" s="107"/>
      <c r="KTZ739" s="107"/>
      <c r="KUA739" s="107"/>
      <c r="KUB739" s="107"/>
      <c r="KUC739" s="107"/>
      <c r="KUD739" s="107"/>
      <c r="KUE739" s="107"/>
      <c r="KUF739" s="107"/>
      <c r="KUG739" s="107"/>
      <c r="KUH739" s="107"/>
      <c r="KUI739" s="107"/>
      <c r="KUJ739" s="107"/>
      <c r="KUK739" s="107"/>
      <c r="KUL739" s="107"/>
      <c r="KUM739" s="107"/>
      <c r="KUN739" s="107"/>
      <c r="KUO739" s="107"/>
      <c r="KUP739" s="107"/>
      <c r="KUQ739" s="107"/>
      <c r="KUR739" s="107"/>
      <c r="KUS739" s="107"/>
      <c r="KUT739" s="107"/>
      <c r="KUU739" s="107"/>
      <c r="KUV739" s="107"/>
      <c r="KUW739" s="107"/>
      <c r="KUX739" s="107"/>
      <c r="KUY739" s="107"/>
      <c r="KUZ739" s="107"/>
      <c r="KVA739" s="107"/>
      <c r="KVB739" s="107"/>
      <c r="KVC739" s="107"/>
      <c r="KVD739" s="107"/>
      <c r="KVE739" s="107"/>
      <c r="KVF739" s="107"/>
      <c r="KVG739" s="107"/>
      <c r="KVH739" s="107"/>
      <c r="KVI739" s="107"/>
      <c r="KVJ739" s="107"/>
      <c r="KVK739" s="107"/>
      <c r="KVL739" s="107"/>
      <c r="KVM739" s="107"/>
      <c r="KVN739" s="107"/>
      <c r="KVO739" s="107"/>
      <c r="KVP739" s="107"/>
      <c r="KVQ739" s="107"/>
      <c r="KVR739" s="107"/>
      <c r="KVS739" s="107"/>
      <c r="KVT739" s="107"/>
      <c r="KVU739" s="107"/>
      <c r="KVV739" s="107"/>
      <c r="KVW739" s="107"/>
      <c r="KVX739" s="107"/>
      <c r="KVY739" s="107"/>
      <c r="KVZ739" s="107"/>
      <c r="KWA739" s="107"/>
      <c r="KWB739" s="107"/>
      <c r="KWC739" s="107"/>
      <c r="KWD739" s="107"/>
      <c r="KWE739" s="107"/>
      <c r="KWF739" s="107"/>
      <c r="KWG739" s="107"/>
      <c r="KWH739" s="107"/>
      <c r="KWI739" s="107"/>
      <c r="KWJ739" s="107"/>
      <c r="KWK739" s="107"/>
      <c r="KWL739" s="107"/>
      <c r="KWM739" s="107"/>
      <c r="KWN739" s="107"/>
      <c r="KWO739" s="107"/>
      <c r="KWP739" s="107"/>
      <c r="KWQ739" s="107"/>
      <c r="KWR739" s="107"/>
      <c r="KWS739" s="107"/>
      <c r="KWT739" s="107"/>
      <c r="KWU739" s="107"/>
      <c r="KWV739" s="107"/>
      <c r="KWW739" s="107"/>
      <c r="KWX739" s="107"/>
      <c r="KWY739" s="107"/>
      <c r="KWZ739" s="107"/>
      <c r="KXA739" s="107"/>
      <c r="KXB739" s="107"/>
      <c r="KXC739" s="107"/>
      <c r="KXD739" s="107"/>
      <c r="KXE739" s="107"/>
      <c r="KXF739" s="107"/>
      <c r="KXG739" s="107"/>
      <c r="KXH739" s="107"/>
      <c r="KXI739" s="107"/>
      <c r="KXJ739" s="107"/>
      <c r="KXK739" s="107"/>
      <c r="KXL739" s="107"/>
      <c r="KXM739" s="107"/>
      <c r="KXN739" s="107"/>
      <c r="KXO739" s="107"/>
      <c r="KXP739" s="107"/>
      <c r="KXQ739" s="107"/>
      <c r="KXR739" s="107"/>
      <c r="KXS739" s="107"/>
      <c r="KXT739" s="107"/>
      <c r="KXU739" s="107"/>
      <c r="KXV739" s="107"/>
      <c r="KXW739" s="107"/>
      <c r="KXX739" s="107"/>
      <c r="KXY739" s="107"/>
      <c r="KXZ739" s="107"/>
      <c r="KYA739" s="107"/>
      <c r="KYB739" s="107"/>
      <c r="KYC739" s="107"/>
      <c r="KYD739" s="107"/>
      <c r="KYE739" s="107"/>
      <c r="KYF739" s="107"/>
      <c r="KYG739" s="107"/>
      <c r="KYH739" s="107"/>
      <c r="KYI739" s="107"/>
      <c r="KYJ739" s="107"/>
      <c r="KYK739" s="107"/>
      <c r="KYL739" s="107"/>
      <c r="KYM739" s="107"/>
      <c r="KYN739" s="107"/>
      <c r="KYO739" s="107"/>
      <c r="KYP739" s="107"/>
      <c r="KYQ739" s="107"/>
      <c r="KYR739" s="107"/>
      <c r="KYS739" s="107"/>
      <c r="KYT739" s="107"/>
      <c r="KYU739" s="107"/>
      <c r="KYV739" s="107"/>
      <c r="KYW739" s="107"/>
      <c r="KYX739" s="107"/>
      <c r="KYY739" s="107"/>
      <c r="KYZ739" s="107"/>
      <c r="KZA739" s="107"/>
      <c r="KZB739" s="107"/>
      <c r="KZC739" s="107"/>
      <c r="KZD739" s="107"/>
      <c r="KZE739" s="107"/>
      <c r="KZF739" s="107"/>
      <c r="KZG739" s="107"/>
      <c r="KZH739" s="107"/>
      <c r="KZI739" s="107"/>
      <c r="KZJ739" s="107"/>
      <c r="KZK739" s="107"/>
      <c r="KZL739" s="107"/>
      <c r="KZM739" s="107"/>
      <c r="KZN739" s="107"/>
      <c r="KZO739" s="107"/>
      <c r="KZP739" s="107"/>
      <c r="KZQ739" s="107"/>
      <c r="KZR739" s="107"/>
      <c r="KZS739" s="107"/>
      <c r="KZT739" s="107"/>
      <c r="KZU739" s="107"/>
      <c r="KZV739" s="107"/>
      <c r="KZW739" s="107"/>
      <c r="KZX739" s="107"/>
      <c r="KZY739" s="107"/>
      <c r="KZZ739" s="107"/>
      <c r="LAA739" s="107"/>
      <c r="LAB739" s="107"/>
      <c r="LAC739" s="107"/>
      <c r="LAD739" s="107"/>
      <c r="LAE739" s="107"/>
      <c r="LAF739" s="107"/>
      <c r="LAG739" s="107"/>
      <c r="LAH739" s="107"/>
      <c r="LAI739" s="107"/>
      <c r="LAJ739" s="107"/>
      <c r="LAK739" s="107"/>
      <c r="LAL739" s="107"/>
      <c r="LAM739" s="107"/>
      <c r="LAN739" s="107"/>
      <c r="LAO739" s="107"/>
      <c r="LAP739" s="107"/>
      <c r="LAQ739" s="107"/>
      <c r="LAR739" s="107"/>
      <c r="LAS739" s="107"/>
      <c r="LAT739" s="107"/>
      <c r="LAU739" s="107"/>
      <c r="LAV739" s="107"/>
      <c r="LAW739" s="107"/>
      <c r="LAX739" s="107"/>
      <c r="LAY739" s="107"/>
      <c r="LAZ739" s="107"/>
      <c r="LBA739" s="107"/>
      <c r="LBB739" s="107"/>
      <c r="LBC739" s="107"/>
      <c r="LBD739" s="107"/>
      <c r="LBE739" s="107"/>
      <c r="LBF739" s="107"/>
      <c r="LBG739" s="107"/>
      <c r="LBH739" s="107"/>
      <c r="LBI739" s="107"/>
      <c r="LBJ739" s="107"/>
      <c r="LBK739" s="107"/>
      <c r="LBL739" s="107"/>
      <c r="LBM739" s="107"/>
      <c r="LBN739" s="107"/>
      <c r="LBO739" s="107"/>
      <c r="LBP739" s="107"/>
      <c r="LBQ739" s="107"/>
      <c r="LBR739" s="107"/>
      <c r="LBS739" s="107"/>
      <c r="LBT739" s="107"/>
      <c r="LBU739" s="107"/>
      <c r="LBV739" s="107"/>
      <c r="LBW739" s="107"/>
      <c r="LBX739" s="107"/>
      <c r="LBY739" s="107"/>
      <c r="LBZ739" s="107"/>
      <c r="LCA739" s="107"/>
      <c r="LCB739" s="107"/>
      <c r="LCC739" s="107"/>
      <c r="LCD739" s="107"/>
      <c r="LCE739" s="107"/>
      <c r="LCF739" s="107"/>
      <c r="LCG739" s="107"/>
      <c r="LCH739" s="107"/>
      <c r="LCI739" s="107"/>
      <c r="LCJ739" s="107"/>
      <c r="LCK739" s="107"/>
      <c r="LCL739" s="107"/>
      <c r="LCM739" s="107"/>
      <c r="LCN739" s="107"/>
      <c r="LCO739" s="107"/>
      <c r="LCP739" s="107"/>
      <c r="LCQ739" s="107"/>
      <c r="LCR739" s="107"/>
      <c r="LCS739" s="107"/>
      <c r="LCT739" s="107"/>
      <c r="LCU739" s="107"/>
      <c r="LCV739" s="107"/>
      <c r="LCW739" s="107"/>
      <c r="LCX739" s="107"/>
      <c r="LCY739" s="107"/>
      <c r="LCZ739" s="107"/>
      <c r="LDA739" s="107"/>
      <c r="LDB739" s="107"/>
      <c r="LDC739" s="107"/>
      <c r="LDD739" s="107"/>
      <c r="LDE739" s="107"/>
      <c r="LDF739" s="107"/>
      <c r="LDG739" s="107"/>
      <c r="LDH739" s="107"/>
      <c r="LDI739" s="107"/>
      <c r="LDJ739" s="107"/>
      <c r="LDK739" s="107"/>
      <c r="LDL739" s="107"/>
      <c r="LDM739" s="107"/>
      <c r="LDN739" s="107"/>
      <c r="LDO739" s="107"/>
      <c r="LDP739" s="107"/>
      <c r="LDQ739" s="107"/>
      <c r="LDR739" s="107"/>
      <c r="LDS739" s="107"/>
      <c r="LDT739" s="107"/>
      <c r="LDU739" s="107"/>
      <c r="LDV739" s="107"/>
      <c r="LDW739" s="107"/>
      <c r="LDX739" s="107"/>
      <c r="LDY739" s="107"/>
      <c r="LDZ739" s="107"/>
      <c r="LEA739" s="107"/>
      <c r="LEB739" s="107"/>
      <c r="LEC739" s="107"/>
      <c r="LED739" s="107"/>
      <c r="LEE739" s="107"/>
      <c r="LEF739" s="107"/>
      <c r="LEG739" s="107"/>
      <c r="LEH739" s="107"/>
      <c r="LEI739" s="107"/>
      <c r="LEJ739" s="107"/>
      <c r="LEK739" s="107"/>
      <c r="LEL739" s="107"/>
      <c r="LEM739" s="107"/>
      <c r="LEN739" s="107"/>
      <c r="LEO739" s="107"/>
      <c r="LEP739" s="107"/>
      <c r="LEQ739" s="107"/>
      <c r="LER739" s="107"/>
      <c r="LES739" s="107"/>
      <c r="LET739" s="107"/>
      <c r="LEU739" s="107"/>
      <c r="LEV739" s="107"/>
      <c r="LEW739" s="107"/>
      <c r="LEX739" s="107"/>
      <c r="LEY739" s="107"/>
      <c r="LEZ739" s="107"/>
      <c r="LFA739" s="107"/>
      <c r="LFB739" s="107"/>
      <c r="LFC739" s="107"/>
      <c r="LFD739" s="107"/>
      <c r="LFE739" s="107"/>
      <c r="LFF739" s="107"/>
      <c r="LFG739" s="107"/>
      <c r="LFH739" s="107"/>
      <c r="LFI739" s="107"/>
      <c r="LFJ739" s="107"/>
      <c r="LFK739" s="107"/>
      <c r="LFL739" s="107"/>
      <c r="LFM739" s="107"/>
      <c r="LFN739" s="107"/>
      <c r="LFO739" s="107"/>
      <c r="LFP739" s="107"/>
      <c r="LFQ739" s="107"/>
      <c r="LFR739" s="107"/>
      <c r="LFS739" s="107"/>
      <c r="LFT739" s="107"/>
      <c r="LFU739" s="107"/>
      <c r="LFV739" s="107"/>
      <c r="LFW739" s="107"/>
      <c r="LFX739" s="107"/>
      <c r="LFY739" s="107"/>
      <c r="LFZ739" s="107"/>
      <c r="LGA739" s="107"/>
      <c r="LGB739" s="107"/>
      <c r="LGC739" s="107"/>
      <c r="LGD739" s="107"/>
      <c r="LGE739" s="107"/>
      <c r="LGF739" s="107"/>
      <c r="LGG739" s="107"/>
      <c r="LGH739" s="107"/>
      <c r="LGI739" s="107"/>
      <c r="LGJ739" s="107"/>
      <c r="LGK739" s="107"/>
      <c r="LGL739" s="107"/>
      <c r="LGM739" s="107"/>
      <c r="LGN739" s="107"/>
      <c r="LGO739" s="107"/>
      <c r="LGP739" s="107"/>
      <c r="LGQ739" s="107"/>
      <c r="LGR739" s="107"/>
      <c r="LGS739" s="107"/>
      <c r="LGT739" s="107"/>
      <c r="LGU739" s="107"/>
      <c r="LGV739" s="107"/>
      <c r="LGW739" s="107"/>
      <c r="LGX739" s="107"/>
      <c r="LGY739" s="107"/>
      <c r="LGZ739" s="107"/>
      <c r="LHA739" s="107"/>
      <c r="LHB739" s="107"/>
      <c r="LHC739" s="107"/>
      <c r="LHD739" s="107"/>
      <c r="LHE739" s="107"/>
      <c r="LHF739" s="107"/>
      <c r="LHG739" s="107"/>
      <c r="LHH739" s="107"/>
      <c r="LHI739" s="107"/>
      <c r="LHJ739" s="107"/>
      <c r="LHK739" s="107"/>
      <c r="LHL739" s="107"/>
      <c r="LHM739" s="107"/>
      <c r="LHN739" s="107"/>
      <c r="LHO739" s="107"/>
      <c r="LHP739" s="107"/>
      <c r="LHQ739" s="107"/>
      <c r="LHR739" s="107"/>
      <c r="LHS739" s="107"/>
      <c r="LHT739" s="107"/>
      <c r="LHU739" s="107"/>
      <c r="LHV739" s="107"/>
      <c r="LHW739" s="107"/>
      <c r="LHX739" s="107"/>
      <c r="LHY739" s="107"/>
      <c r="LHZ739" s="107"/>
      <c r="LIA739" s="107"/>
      <c r="LIB739" s="107"/>
      <c r="LIC739" s="107"/>
      <c r="LID739" s="107"/>
      <c r="LIE739" s="107"/>
      <c r="LIF739" s="107"/>
      <c r="LIG739" s="107"/>
      <c r="LIH739" s="107"/>
      <c r="LII739" s="107"/>
      <c r="LIJ739" s="107"/>
      <c r="LIK739" s="107"/>
      <c r="LIL739" s="107"/>
      <c r="LIM739" s="107"/>
      <c r="LIN739" s="107"/>
      <c r="LIO739" s="107"/>
      <c r="LIP739" s="107"/>
      <c r="LIQ739" s="107"/>
      <c r="LIR739" s="107"/>
      <c r="LIS739" s="107"/>
      <c r="LIT739" s="107"/>
      <c r="LIU739" s="107"/>
      <c r="LIV739" s="107"/>
      <c r="LIW739" s="107"/>
      <c r="LIX739" s="107"/>
      <c r="LIY739" s="107"/>
      <c r="LIZ739" s="107"/>
      <c r="LJA739" s="107"/>
      <c r="LJB739" s="107"/>
      <c r="LJC739" s="107"/>
      <c r="LJD739" s="107"/>
      <c r="LJE739" s="107"/>
      <c r="LJF739" s="107"/>
      <c r="LJG739" s="107"/>
      <c r="LJH739" s="107"/>
      <c r="LJI739" s="107"/>
      <c r="LJJ739" s="107"/>
      <c r="LJK739" s="107"/>
      <c r="LJL739" s="107"/>
      <c r="LJM739" s="107"/>
      <c r="LJN739" s="107"/>
      <c r="LJO739" s="107"/>
      <c r="LJP739" s="107"/>
      <c r="LJQ739" s="107"/>
      <c r="LJR739" s="107"/>
      <c r="LJS739" s="107"/>
      <c r="LJT739" s="107"/>
      <c r="LJU739" s="107"/>
      <c r="LJV739" s="107"/>
      <c r="LJW739" s="107"/>
      <c r="LJX739" s="107"/>
      <c r="LJY739" s="107"/>
      <c r="LJZ739" s="107"/>
      <c r="LKA739" s="107"/>
      <c r="LKB739" s="107"/>
      <c r="LKC739" s="107"/>
      <c r="LKD739" s="107"/>
      <c r="LKE739" s="107"/>
      <c r="LKF739" s="107"/>
      <c r="LKG739" s="107"/>
      <c r="LKH739" s="107"/>
      <c r="LKI739" s="107"/>
      <c r="LKJ739" s="107"/>
      <c r="LKK739" s="107"/>
      <c r="LKL739" s="107"/>
      <c r="LKM739" s="107"/>
      <c r="LKN739" s="107"/>
      <c r="LKO739" s="107"/>
      <c r="LKP739" s="107"/>
      <c r="LKQ739" s="107"/>
      <c r="LKR739" s="107"/>
      <c r="LKS739" s="107"/>
      <c r="LKT739" s="107"/>
      <c r="LKU739" s="107"/>
      <c r="LKV739" s="107"/>
      <c r="LKW739" s="107"/>
      <c r="LKX739" s="107"/>
      <c r="LKY739" s="107"/>
      <c r="LKZ739" s="107"/>
      <c r="LLA739" s="107"/>
      <c r="LLB739" s="107"/>
      <c r="LLC739" s="107"/>
      <c r="LLD739" s="107"/>
      <c r="LLE739" s="107"/>
      <c r="LLF739" s="107"/>
      <c r="LLG739" s="107"/>
      <c r="LLH739" s="107"/>
      <c r="LLI739" s="107"/>
      <c r="LLJ739" s="107"/>
      <c r="LLK739" s="107"/>
      <c r="LLL739" s="107"/>
      <c r="LLM739" s="107"/>
      <c r="LLN739" s="107"/>
      <c r="LLO739" s="107"/>
      <c r="LLP739" s="107"/>
      <c r="LLQ739" s="107"/>
      <c r="LLR739" s="107"/>
      <c r="LLS739" s="107"/>
      <c r="LLT739" s="107"/>
      <c r="LLU739" s="107"/>
      <c r="LLV739" s="107"/>
      <c r="LLW739" s="107"/>
      <c r="LLX739" s="107"/>
      <c r="LLY739" s="107"/>
      <c r="LLZ739" s="107"/>
      <c r="LMA739" s="107"/>
      <c r="LMB739" s="107"/>
      <c r="LMC739" s="107"/>
      <c r="LMD739" s="107"/>
      <c r="LME739" s="107"/>
      <c r="LMF739" s="107"/>
      <c r="LMG739" s="107"/>
      <c r="LMH739" s="107"/>
      <c r="LMI739" s="107"/>
      <c r="LMJ739" s="107"/>
      <c r="LMK739" s="107"/>
      <c r="LML739" s="107"/>
      <c r="LMM739" s="107"/>
      <c r="LMN739" s="107"/>
      <c r="LMO739" s="107"/>
      <c r="LMP739" s="107"/>
      <c r="LMQ739" s="107"/>
      <c r="LMR739" s="107"/>
      <c r="LMS739" s="107"/>
      <c r="LMT739" s="107"/>
      <c r="LMU739" s="107"/>
      <c r="LMV739" s="107"/>
      <c r="LMW739" s="107"/>
      <c r="LMX739" s="107"/>
      <c r="LMY739" s="107"/>
      <c r="LMZ739" s="107"/>
      <c r="LNA739" s="107"/>
      <c r="LNB739" s="107"/>
      <c r="LNC739" s="107"/>
      <c r="LND739" s="107"/>
      <c r="LNE739" s="107"/>
      <c r="LNF739" s="107"/>
      <c r="LNG739" s="107"/>
      <c r="LNH739" s="107"/>
      <c r="LNI739" s="107"/>
      <c r="LNJ739" s="107"/>
      <c r="LNK739" s="107"/>
      <c r="LNL739" s="107"/>
      <c r="LNM739" s="107"/>
      <c r="LNN739" s="107"/>
      <c r="LNO739" s="107"/>
      <c r="LNP739" s="107"/>
      <c r="LNQ739" s="107"/>
      <c r="LNR739" s="107"/>
      <c r="LNS739" s="107"/>
      <c r="LNT739" s="107"/>
      <c r="LNU739" s="107"/>
      <c r="LNV739" s="107"/>
      <c r="LNW739" s="107"/>
      <c r="LNX739" s="107"/>
      <c r="LNY739" s="107"/>
      <c r="LNZ739" s="107"/>
      <c r="LOA739" s="107"/>
      <c r="LOB739" s="107"/>
      <c r="LOC739" s="107"/>
      <c r="LOD739" s="107"/>
      <c r="LOE739" s="107"/>
      <c r="LOF739" s="107"/>
      <c r="LOG739" s="107"/>
      <c r="LOH739" s="107"/>
      <c r="LOI739" s="107"/>
      <c r="LOJ739" s="107"/>
      <c r="LOK739" s="107"/>
      <c r="LOL739" s="107"/>
      <c r="LOM739" s="107"/>
      <c r="LON739" s="107"/>
      <c r="LOO739" s="107"/>
      <c r="LOP739" s="107"/>
      <c r="LOQ739" s="107"/>
      <c r="LOR739" s="107"/>
      <c r="LOS739" s="107"/>
      <c r="LOT739" s="107"/>
      <c r="LOU739" s="107"/>
      <c r="LOV739" s="107"/>
      <c r="LOW739" s="107"/>
      <c r="LOX739" s="107"/>
      <c r="LOY739" s="107"/>
      <c r="LOZ739" s="107"/>
      <c r="LPA739" s="107"/>
      <c r="LPB739" s="107"/>
      <c r="LPC739" s="107"/>
      <c r="LPD739" s="107"/>
      <c r="LPE739" s="107"/>
      <c r="LPF739" s="107"/>
      <c r="LPG739" s="107"/>
      <c r="LPH739" s="107"/>
      <c r="LPI739" s="107"/>
      <c r="LPJ739" s="107"/>
      <c r="LPK739" s="107"/>
      <c r="LPL739" s="107"/>
      <c r="LPM739" s="107"/>
      <c r="LPN739" s="107"/>
      <c r="LPO739" s="107"/>
      <c r="LPP739" s="107"/>
      <c r="LPQ739" s="107"/>
      <c r="LPR739" s="107"/>
      <c r="LPS739" s="107"/>
      <c r="LPT739" s="107"/>
      <c r="LPU739" s="107"/>
      <c r="LPV739" s="107"/>
      <c r="LPW739" s="107"/>
      <c r="LPX739" s="107"/>
      <c r="LPY739" s="107"/>
      <c r="LPZ739" s="107"/>
      <c r="LQA739" s="107"/>
      <c r="LQB739" s="107"/>
      <c r="LQC739" s="107"/>
      <c r="LQD739" s="107"/>
      <c r="LQE739" s="107"/>
      <c r="LQF739" s="107"/>
      <c r="LQG739" s="107"/>
      <c r="LQH739" s="107"/>
      <c r="LQI739" s="107"/>
      <c r="LQJ739" s="107"/>
      <c r="LQK739" s="107"/>
      <c r="LQL739" s="107"/>
      <c r="LQM739" s="107"/>
      <c r="LQN739" s="107"/>
      <c r="LQO739" s="107"/>
      <c r="LQP739" s="107"/>
      <c r="LQQ739" s="107"/>
      <c r="LQR739" s="107"/>
      <c r="LQS739" s="107"/>
      <c r="LQT739" s="107"/>
      <c r="LQU739" s="107"/>
      <c r="LQV739" s="107"/>
      <c r="LQW739" s="107"/>
      <c r="LQX739" s="107"/>
      <c r="LQY739" s="107"/>
      <c r="LQZ739" s="107"/>
      <c r="LRA739" s="107"/>
      <c r="LRB739" s="107"/>
      <c r="LRC739" s="107"/>
      <c r="LRD739" s="107"/>
      <c r="LRE739" s="107"/>
      <c r="LRF739" s="107"/>
      <c r="LRG739" s="107"/>
      <c r="LRH739" s="107"/>
      <c r="LRI739" s="107"/>
      <c r="LRJ739" s="107"/>
      <c r="LRK739" s="107"/>
      <c r="LRL739" s="107"/>
      <c r="LRM739" s="107"/>
      <c r="LRN739" s="107"/>
      <c r="LRO739" s="107"/>
      <c r="LRP739" s="107"/>
      <c r="LRQ739" s="107"/>
      <c r="LRR739" s="107"/>
      <c r="LRS739" s="107"/>
      <c r="LRT739" s="107"/>
      <c r="LRU739" s="107"/>
      <c r="LRV739" s="107"/>
      <c r="LRW739" s="107"/>
      <c r="LRX739" s="107"/>
      <c r="LRY739" s="107"/>
      <c r="LRZ739" s="107"/>
      <c r="LSA739" s="107"/>
      <c r="LSB739" s="107"/>
      <c r="LSC739" s="107"/>
      <c r="LSD739" s="107"/>
      <c r="LSE739" s="107"/>
      <c r="LSF739" s="107"/>
      <c r="LSG739" s="107"/>
      <c r="LSH739" s="107"/>
      <c r="LSI739" s="107"/>
      <c r="LSJ739" s="107"/>
      <c r="LSK739" s="107"/>
      <c r="LSL739" s="107"/>
      <c r="LSM739" s="107"/>
      <c r="LSN739" s="107"/>
      <c r="LSO739" s="107"/>
      <c r="LSP739" s="107"/>
      <c r="LSQ739" s="107"/>
      <c r="LSR739" s="107"/>
      <c r="LSS739" s="107"/>
      <c r="LST739" s="107"/>
      <c r="LSU739" s="107"/>
      <c r="LSV739" s="107"/>
      <c r="LSW739" s="107"/>
      <c r="LSX739" s="107"/>
      <c r="LSY739" s="107"/>
      <c r="LSZ739" s="107"/>
      <c r="LTA739" s="107"/>
      <c r="LTB739" s="107"/>
      <c r="LTC739" s="107"/>
      <c r="LTD739" s="107"/>
      <c r="LTE739" s="107"/>
      <c r="LTF739" s="107"/>
      <c r="LTG739" s="107"/>
      <c r="LTH739" s="107"/>
      <c r="LTI739" s="107"/>
      <c r="LTJ739" s="107"/>
      <c r="LTK739" s="107"/>
      <c r="LTL739" s="107"/>
      <c r="LTM739" s="107"/>
      <c r="LTN739" s="107"/>
      <c r="LTO739" s="107"/>
      <c r="LTP739" s="107"/>
      <c r="LTQ739" s="107"/>
      <c r="LTR739" s="107"/>
      <c r="LTS739" s="107"/>
      <c r="LTT739" s="107"/>
      <c r="LTU739" s="107"/>
      <c r="LTV739" s="107"/>
      <c r="LTW739" s="107"/>
      <c r="LTX739" s="107"/>
      <c r="LTY739" s="107"/>
      <c r="LTZ739" s="107"/>
      <c r="LUA739" s="107"/>
      <c r="LUB739" s="107"/>
      <c r="LUC739" s="107"/>
      <c r="LUD739" s="107"/>
      <c r="LUE739" s="107"/>
      <c r="LUF739" s="107"/>
      <c r="LUG739" s="107"/>
      <c r="LUH739" s="107"/>
      <c r="LUI739" s="107"/>
      <c r="LUJ739" s="107"/>
      <c r="LUK739" s="107"/>
      <c r="LUL739" s="107"/>
      <c r="LUM739" s="107"/>
      <c r="LUN739" s="107"/>
      <c r="LUO739" s="107"/>
      <c r="LUP739" s="107"/>
      <c r="LUQ739" s="107"/>
      <c r="LUR739" s="107"/>
      <c r="LUS739" s="107"/>
      <c r="LUT739" s="107"/>
      <c r="LUU739" s="107"/>
      <c r="LUV739" s="107"/>
      <c r="LUW739" s="107"/>
      <c r="LUX739" s="107"/>
      <c r="LUY739" s="107"/>
      <c r="LUZ739" s="107"/>
      <c r="LVA739" s="107"/>
      <c r="LVB739" s="107"/>
      <c r="LVC739" s="107"/>
      <c r="LVD739" s="107"/>
      <c r="LVE739" s="107"/>
      <c r="LVF739" s="107"/>
      <c r="LVG739" s="107"/>
      <c r="LVH739" s="107"/>
      <c r="LVI739" s="107"/>
      <c r="LVJ739" s="107"/>
      <c r="LVK739" s="107"/>
      <c r="LVL739" s="107"/>
      <c r="LVM739" s="107"/>
      <c r="LVN739" s="107"/>
      <c r="LVO739" s="107"/>
      <c r="LVP739" s="107"/>
      <c r="LVQ739" s="107"/>
      <c r="LVR739" s="107"/>
      <c r="LVS739" s="107"/>
      <c r="LVT739" s="107"/>
      <c r="LVU739" s="107"/>
      <c r="LVV739" s="107"/>
      <c r="LVW739" s="107"/>
      <c r="LVX739" s="107"/>
      <c r="LVY739" s="107"/>
      <c r="LVZ739" s="107"/>
      <c r="LWA739" s="107"/>
      <c r="LWB739" s="107"/>
      <c r="LWC739" s="107"/>
      <c r="LWD739" s="107"/>
      <c r="LWE739" s="107"/>
      <c r="LWF739" s="107"/>
      <c r="LWG739" s="107"/>
      <c r="LWH739" s="107"/>
      <c r="LWI739" s="107"/>
      <c r="LWJ739" s="107"/>
      <c r="LWK739" s="107"/>
      <c r="LWL739" s="107"/>
      <c r="LWM739" s="107"/>
      <c r="LWN739" s="107"/>
      <c r="LWO739" s="107"/>
      <c r="LWP739" s="107"/>
      <c r="LWQ739" s="107"/>
      <c r="LWR739" s="107"/>
      <c r="LWS739" s="107"/>
      <c r="LWT739" s="107"/>
      <c r="LWU739" s="107"/>
      <c r="LWV739" s="107"/>
      <c r="LWW739" s="107"/>
      <c r="LWX739" s="107"/>
      <c r="LWY739" s="107"/>
      <c r="LWZ739" s="107"/>
      <c r="LXA739" s="107"/>
      <c r="LXB739" s="107"/>
      <c r="LXC739" s="107"/>
      <c r="LXD739" s="107"/>
      <c r="LXE739" s="107"/>
      <c r="LXF739" s="107"/>
      <c r="LXG739" s="107"/>
      <c r="LXH739" s="107"/>
      <c r="LXI739" s="107"/>
      <c r="LXJ739" s="107"/>
      <c r="LXK739" s="107"/>
      <c r="LXL739" s="107"/>
      <c r="LXM739" s="107"/>
      <c r="LXN739" s="107"/>
      <c r="LXO739" s="107"/>
      <c r="LXP739" s="107"/>
      <c r="LXQ739" s="107"/>
      <c r="LXR739" s="107"/>
      <c r="LXS739" s="107"/>
      <c r="LXT739" s="107"/>
      <c r="LXU739" s="107"/>
      <c r="LXV739" s="107"/>
      <c r="LXW739" s="107"/>
      <c r="LXX739" s="107"/>
      <c r="LXY739" s="107"/>
      <c r="LXZ739" s="107"/>
      <c r="LYA739" s="107"/>
      <c r="LYB739" s="107"/>
      <c r="LYC739" s="107"/>
      <c r="LYD739" s="107"/>
      <c r="LYE739" s="107"/>
      <c r="LYF739" s="107"/>
      <c r="LYG739" s="107"/>
      <c r="LYH739" s="107"/>
      <c r="LYI739" s="107"/>
      <c r="LYJ739" s="107"/>
      <c r="LYK739" s="107"/>
      <c r="LYL739" s="107"/>
      <c r="LYM739" s="107"/>
      <c r="LYN739" s="107"/>
      <c r="LYO739" s="107"/>
      <c r="LYP739" s="107"/>
      <c r="LYQ739" s="107"/>
      <c r="LYR739" s="107"/>
      <c r="LYS739" s="107"/>
      <c r="LYT739" s="107"/>
      <c r="LYU739" s="107"/>
      <c r="LYV739" s="107"/>
      <c r="LYW739" s="107"/>
      <c r="LYX739" s="107"/>
      <c r="LYY739" s="107"/>
      <c r="LYZ739" s="107"/>
      <c r="LZA739" s="107"/>
      <c r="LZB739" s="107"/>
      <c r="LZC739" s="107"/>
      <c r="LZD739" s="107"/>
      <c r="LZE739" s="107"/>
      <c r="LZF739" s="107"/>
      <c r="LZG739" s="107"/>
      <c r="LZH739" s="107"/>
      <c r="LZI739" s="107"/>
      <c r="LZJ739" s="107"/>
      <c r="LZK739" s="107"/>
      <c r="LZL739" s="107"/>
      <c r="LZM739" s="107"/>
      <c r="LZN739" s="107"/>
      <c r="LZO739" s="107"/>
      <c r="LZP739" s="107"/>
      <c r="LZQ739" s="107"/>
      <c r="LZR739" s="107"/>
      <c r="LZS739" s="107"/>
      <c r="LZT739" s="107"/>
      <c r="LZU739" s="107"/>
      <c r="LZV739" s="107"/>
      <c r="LZW739" s="107"/>
      <c r="LZX739" s="107"/>
      <c r="LZY739" s="107"/>
      <c r="LZZ739" s="107"/>
      <c r="MAA739" s="107"/>
      <c r="MAB739" s="107"/>
      <c r="MAC739" s="107"/>
      <c r="MAD739" s="107"/>
      <c r="MAE739" s="107"/>
      <c r="MAF739" s="107"/>
      <c r="MAG739" s="107"/>
      <c r="MAH739" s="107"/>
      <c r="MAI739" s="107"/>
      <c r="MAJ739" s="107"/>
      <c r="MAK739" s="107"/>
      <c r="MAL739" s="107"/>
      <c r="MAM739" s="107"/>
      <c r="MAN739" s="107"/>
      <c r="MAO739" s="107"/>
      <c r="MAP739" s="107"/>
      <c r="MAQ739" s="107"/>
      <c r="MAR739" s="107"/>
      <c r="MAS739" s="107"/>
      <c r="MAT739" s="107"/>
      <c r="MAU739" s="107"/>
      <c r="MAV739" s="107"/>
      <c r="MAW739" s="107"/>
      <c r="MAX739" s="107"/>
      <c r="MAY739" s="107"/>
      <c r="MAZ739" s="107"/>
      <c r="MBA739" s="107"/>
      <c r="MBB739" s="107"/>
      <c r="MBC739" s="107"/>
      <c r="MBD739" s="107"/>
      <c r="MBE739" s="107"/>
      <c r="MBF739" s="107"/>
      <c r="MBG739" s="107"/>
      <c r="MBH739" s="107"/>
      <c r="MBI739" s="107"/>
      <c r="MBJ739" s="107"/>
      <c r="MBK739" s="107"/>
      <c r="MBL739" s="107"/>
      <c r="MBM739" s="107"/>
      <c r="MBN739" s="107"/>
      <c r="MBO739" s="107"/>
      <c r="MBP739" s="107"/>
      <c r="MBQ739" s="107"/>
      <c r="MBR739" s="107"/>
      <c r="MBS739" s="107"/>
      <c r="MBT739" s="107"/>
      <c r="MBU739" s="107"/>
      <c r="MBV739" s="107"/>
      <c r="MBW739" s="107"/>
      <c r="MBX739" s="107"/>
      <c r="MBY739" s="107"/>
      <c r="MBZ739" s="107"/>
      <c r="MCA739" s="107"/>
      <c r="MCB739" s="107"/>
      <c r="MCC739" s="107"/>
      <c r="MCD739" s="107"/>
      <c r="MCE739" s="107"/>
      <c r="MCF739" s="107"/>
      <c r="MCG739" s="107"/>
      <c r="MCH739" s="107"/>
      <c r="MCI739" s="107"/>
      <c r="MCJ739" s="107"/>
      <c r="MCK739" s="107"/>
      <c r="MCL739" s="107"/>
      <c r="MCM739" s="107"/>
      <c r="MCN739" s="107"/>
      <c r="MCO739" s="107"/>
      <c r="MCP739" s="107"/>
      <c r="MCQ739" s="107"/>
      <c r="MCR739" s="107"/>
      <c r="MCS739" s="107"/>
      <c r="MCT739" s="107"/>
      <c r="MCU739" s="107"/>
      <c r="MCV739" s="107"/>
      <c r="MCW739" s="107"/>
      <c r="MCX739" s="107"/>
      <c r="MCY739" s="107"/>
      <c r="MCZ739" s="107"/>
      <c r="MDA739" s="107"/>
      <c r="MDB739" s="107"/>
      <c r="MDC739" s="107"/>
      <c r="MDD739" s="107"/>
      <c r="MDE739" s="107"/>
      <c r="MDF739" s="107"/>
      <c r="MDG739" s="107"/>
      <c r="MDH739" s="107"/>
      <c r="MDI739" s="107"/>
      <c r="MDJ739" s="107"/>
      <c r="MDK739" s="107"/>
      <c r="MDL739" s="107"/>
      <c r="MDM739" s="107"/>
      <c r="MDN739" s="107"/>
      <c r="MDO739" s="107"/>
      <c r="MDP739" s="107"/>
      <c r="MDQ739" s="107"/>
      <c r="MDR739" s="107"/>
      <c r="MDS739" s="107"/>
      <c r="MDT739" s="107"/>
      <c r="MDU739" s="107"/>
      <c r="MDV739" s="107"/>
      <c r="MDW739" s="107"/>
      <c r="MDX739" s="107"/>
      <c r="MDY739" s="107"/>
      <c r="MDZ739" s="107"/>
      <c r="MEA739" s="107"/>
      <c r="MEB739" s="107"/>
      <c r="MEC739" s="107"/>
      <c r="MED739" s="107"/>
      <c r="MEE739" s="107"/>
      <c r="MEF739" s="107"/>
      <c r="MEG739" s="107"/>
      <c r="MEH739" s="107"/>
      <c r="MEI739" s="107"/>
      <c r="MEJ739" s="107"/>
      <c r="MEK739" s="107"/>
      <c r="MEL739" s="107"/>
      <c r="MEM739" s="107"/>
      <c r="MEN739" s="107"/>
      <c r="MEO739" s="107"/>
      <c r="MEP739" s="107"/>
      <c r="MEQ739" s="107"/>
      <c r="MER739" s="107"/>
      <c r="MES739" s="107"/>
      <c r="MET739" s="107"/>
      <c r="MEU739" s="107"/>
      <c r="MEV739" s="107"/>
      <c r="MEW739" s="107"/>
      <c r="MEX739" s="107"/>
      <c r="MEY739" s="107"/>
      <c r="MEZ739" s="107"/>
      <c r="MFA739" s="107"/>
      <c r="MFB739" s="107"/>
      <c r="MFC739" s="107"/>
      <c r="MFD739" s="107"/>
      <c r="MFE739" s="107"/>
      <c r="MFF739" s="107"/>
      <c r="MFG739" s="107"/>
      <c r="MFH739" s="107"/>
      <c r="MFI739" s="107"/>
      <c r="MFJ739" s="107"/>
      <c r="MFK739" s="107"/>
      <c r="MFL739" s="107"/>
      <c r="MFM739" s="107"/>
      <c r="MFN739" s="107"/>
      <c r="MFO739" s="107"/>
      <c r="MFP739" s="107"/>
      <c r="MFQ739" s="107"/>
      <c r="MFR739" s="107"/>
      <c r="MFS739" s="107"/>
      <c r="MFT739" s="107"/>
      <c r="MFU739" s="107"/>
      <c r="MFV739" s="107"/>
      <c r="MFW739" s="107"/>
      <c r="MFX739" s="107"/>
      <c r="MFY739" s="107"/>
      <c r="MFZ739" s="107"/>
      <c r="MGA739" s="107"/>
      <c r="MGB739" s="107"/>
      <c r="MGC739" s="107"/>
      <c r="MGD739" s="107"/>
      <c r="MGE739" s="107"/>
      <c r="MGF739" s="107"/>
      <c r="MGG739" s="107"/>
      <c r="MGH739" s="107"/>
      <c r="MGI739" s="107"/>
      <c r="MGJ739" s="107"/>
      <c r="MGK739" s="107"/>
      <c r="MGL739" s="107"/>
      <c r="MGM739" s="107"/>
      <c r="MGN739" s="107"/>
      <c r="MGO739" s="107"/>
      <c r="MGP739" s="107"/>
      <c r="MGQ739" s="107"/>
      <c r="MGR739" s="107"/>
      <c r="MGS739" s="107"/>
      <c r="MGT739" s="107"/>
      <c r="MGU739" s="107"/>
      <c r="MGV739" s="107"/>
      <c r="MGW739" s="107"/>
      <c r="MGX739" s="107"/>
      <c r="MGY739" s="107"/>
      <c r="MGZ739" s="107"/>
      <c r="MHA739" s="107"/>
      <c r="MHB739" s="107"/>
      <c r="MHC739" s="107"/>
      <c r="MHD739" s="107"/>
      <c r="MHE739" s="107"/>
      <c r="MHF739" s="107"/>
      <c r="MHG739" s="107"/>
      <c r="MHH739" s="107"/>
      <c r="MHI739" s="107"/>
      <c r="MHJ739" s="107"/>
      <c r="MHK739" s="107"/>
      <c r="MHL739" s="107"/>
      <c r="MHM739" s="107"/>
      <c r="MHN739" s="107"/>
      <c r="MHO739" s="107"/>
      <c r="MHP739" s="107"/>
      <c r="MHQ739" s="107"/>
      <c r="MHR739" s="107"/>
      <c r="MHS739" s="107"/>
      <c r="MHT739" s="107"/>
      <c r="MHU739" s="107"/>
      <c r="MHV739" s="107"/>
      <c r="MHW739" s="107"/>
      <c r="MHX739" s="107"/>
      <c r="MHY739" s="107"/>
      <c r="MHZ739" s="107"/>
      <c r="MIA739" s="107"/>
      <c r="MIB739" s="107"/>
      <c r="MIC739" s="107"/>
      <c r="MID739" s="107"/>
      <c r="MIE739" s="107"/>
      <c r="MIF739" s="107"/>
      <c r="MIG739" s="107"/>
      <c r="MIH739" s="107"/>
      <c r="MII739" s="107"/>
      <c r="MIJ739" s="107"/>
      <c r="MIK739" s="107"/>
      <c r="MIL739" s="107"/>
      <c r="MIM739" s="107"/>
      <c r="MIN739" s="107"/>
      <c r="MIO739" s="107"/>
      <c r="MIP739" s="107"/>
      <c r="MIQ739" s="107"/>
      <c r="MIR739" s="107"/>
      <c r="MIS739" s="107"/>
      <c r="MIT739" s="107"/>
      <c r="MIU739" s="107"/>
      <c r="MIV739" s="107"/>
      <c r="MIW739" s="107"/>
      <c r="MIX739" s="107"/>
      <c r="MIY739" s="107"/>
      <c r="MIZ739" s="107"/>
      <c r="MJA739" s="107"/>
      <c r="MJB739" s="107"/>
      <c r="MJC739" s="107"/>
      <c r="MJD739" s="107"/>
      <c r="MJE739" s="107"/>
      <c r="MJF739" s="107"/>
      <c r="MJG739" s="107"/>
      <c r="MJH739" s="107"/>
      <c r="MJI739" s="107"/>
      <c r="MJJ739" s="107"/>
      <c r="MJK739" s="107"/>
      <c r="MJL739" s="107"/>
      <c r="MJM739" s="107"/>
      <c r="MJN739" s="107"/>
      <c r="MJO739" s="107"/>
      <c r="MJP739" s="107"/>
      <c r="MJQ739" s="107"/>
      <c r="MJR739" s="107"/>
      <c r="MJS739" s="107"/>
      <c r="MJT739" s="107"/>
      <c r="MJU739" s="107"/>
      <c r="MJV739" s="107"/>
      <c r="MJW739" s="107"/>
      <c r="MJX739" s="107"/>
      <c r="MJY739" s="107"/>
      <c r="MJZ739" s="107"/>
      <c r="MKA739" s="107"/>
      <c r="MKB739" s="107"/>
      <c r="MKC739" s="107"/>
      <c r="MKD739" s="107"/>
      <c r="MKE739" s="107"/>
      <c r="MKF739" s="107"/>
      <c r="MKG739" s="107"/>
      <c r="MKH739" s="107"/>
      <c r="MKI739" s="107"/>
      <c r="MKJ739" s="107"/>
      <c r="MKK739" s="107"/>
      <c r="MKL739" s="107"/>
      <c r="MKM739" s="107"/>
      <c r="MKN739" s="107"/>
      <c r="MKO739" s="107"/>
      <c r="MKP739" s="107"/>
      <c r="MKQ739" s="107"/>
      <c r="MKR739" s="107"/>
      <c r="MKS739" s="107"/>
      <c r="MKT739" s="107"/>
      <c r="MKU739" s="107"/>
      <c r="MKV739" s="107"/>
      <c r="MKW739" s="107"/>
      <c r="MKX739" s="107"/>
      <c r="MKY739" s="107"/>
      <c r="MKZ739" s="107"/>
      <c r="MLA739" s="107"/>
      <c r="MLB739" s="107"/>
      <c r="MLC739" s="107"/>
      <c r="MLD739" s="107"/>
      <c r="MLE739" s="107"/>
      <c r="MLF739" s="107"/>
      <c r="MLG739" s="107"/>
      <c r="MLH739" s="107"/>
      <c r="MLI739" s="107"/>
      <c r="MLJ739" s="107"/>
      <c r="MLK739" s="107"/>
      <c r="MLL739" s="107"/>
      <c r="MLM739" s="107"/>
      <c r="MLN739" s="107"/>
      <c r="MLO739" s="107"/>
      <c r="MLP739" s="107"/>
      <c r="MLQ739" s="107"/>
      <c r="MLR739" s="107"/>
      <c r="MLS739" s="107"/>
      <c r="MLT739" s="107"/>
      <c r="MLU739" s="107"/>
      <c r="MLV739" s="107"/>
      <c r="MLW739" s="107"/>
      <c r="MLX739" s="107"/>
      <c r="MLY739" s="107"/>
      <c r="MLZ739" s="107"/>
      <c r="MMA739" s="107"/>
      <c r="MMB739" s="107"/>
      <c r="MMC739" s="107"/>
      <c r="MMD739" s="107"/>
      <c r="MME739" s="107"/>
      <c r="MMF739" s="107"/>
      <c r="MMG739" s="107"/>
      <c r="MMH739" s="107"/>
      <c r="MMI739" s="107"/>
      <c r="MMJ739" s="107"/>
      <c r="MMK739" s="107"/>
      <c r="MML739" s="107"/>
      <c r="MMM739" s="107"/>
      <c r="MMN739" s="107"/>
      <c r="MMO739" s="107"/>
      <c r="MMP739" s="107"/>
      <c r="MMQ739" s="107"/>
      <c r="MMR739" s="107"/>
      <c r="MMS739" s="107"/>
      <c r="MMT739" s="107"/>
      <c r="MMU739" s="107"/>
      <c r="MMV739" s="107"/>
      <c r="MMW739" s="107"/>
      <c r="MMX739" s="107"/>
      <c r="MMY739" s="107"/>
      <c r="MMZ739" s="107"/>
      <c r="MNA739" s="107"/>
      <c r="MNB739" s="107"/>
      <c r="MNC739" s="107"/>
      <c r="MND739" s="107"/>
      <c r="MNE739" s="107"/>
      <c r="MNF739" s="107"/>
      <c r="MNG739" s="107"/>
      <c r="MNH739" s="107"/>
      <c r="MNI739" s="107"/>
      <c r="MNJ739" s="107"/>
      <c r="MNK739" s="107"/>
      <c r="MNL739" s="107"/>
      <c r="MNM739" s="107"/>
      <c r="MNN739" s="107"/>
      <c r="MNO739" s="107"/>
      <c r="MNP739" s="107"/>
      <c r="MNQ739" s="107"/>
      <c r="MNR739" s="107"/>
      <c r="MNS739" s="107"/>
      <c r="MNT739" s="107"/>
      <c r="MNU739" s="107"/>
      <c r="MNV739" s="107"/>
      <c r="MNW739" s="107"/>
      <c r="MNX739" s="107"/>
      <c r="MNY739" s="107"/>
      <c r="MNZ739" s="107"/>
      <c r="MOA739" s="107"/>
      <c r="MOB739" s="107"/>
      <c r="MOC739" s="107"/>
      <c r="MOD739" s="107"/>
      <c r="MOE739" s="107"/>
      <c r="MOF739" s="107"/>
      <c r="MOG739" s="107"/>
      <c r="MOH739" s="107"/>
      <c r="MOI739" s="107"/>
      <c r="MOJ739" s="107"/>
      <c r="MOK739" s="107"/>
      <c r="MOL739" s="107"/>
      <c r="MOM739" s="107"/>
      <c r="MON739" s="107"/>
      <c r="MOO739" s="107"/>
      <c r="MOP739" s="107"/>
      <c r="MOQ739" s="107"/>
      <c r="MOR739" s="107"/>
      <c r="MOS739" s="107"/>
      <c r="MOT739" s="107"/>
      <c r="MOU739" s="107"/>
      <c r="MOV739" s="107"/>
      <c r="MOW739" s="107"/>
      <c r="MOX739" s="107"/>
      <c r="MOY739" s="107"/>
      <c r="MOZ739" s="107"/>
      <c r="MPA739" s="107"/>
      <c r="MPB739" s="107"/>
      <c r="MPC739" s="107"/>
      <c r="MPD739" s="107"/>
      <c r="MPE739" s="107"/>
      <c r="MPF739" s="107"/>
      <c r="MPG739" s="107"/>
      <c r="MPH739" s="107"/>
      <c r="MPI739" s="107"/>
      <c r="MPJ739" s="107"/>
      <c r="MPK739" s="107"/>
      <c r="MPL739" s="107"/>
      <c r="MPM739" s="107"/>
      <c r="MPN739" s="107"/>
      <c r="MPO739" s="107"/>
      <c r="MPP739" s="107"/>
      <c r="MPQ739" s="107"/>
      <c r="MPR739" s="107"/>
      <c r="MPS739" s="107"/>
      <c r="MPT739" s="107"/>
      <c r="MPU739" s="107"/>
      <c r="MPV739" s="107"/>
      <c r="MPW739" s="107"/>
      <c r="MPX739" s="107"/>
      <c r="MPY739" s="107"/>
      <c r="MPZ739" s="107"/>
      <c r="MQA739" s="107"/>
      <c r="MQB739" s="107"/>
      <c r="MQC739" s="107"/>
      <c r="MQD739" s="107"/>
      <c r="MQE739" s="107"/>
      <c r="MQF739" s="107"/>
      <c r="MQG739" s="107"/>
      <c r="MQH739" s="107"/>
      <c r="MQI739" s="107"/>
      <c r="MQJ739" s="107"/>
      <c r="MQK739" s="107"/>
      <c r="MQL739" s="107"/>
      <c r="MQM739" s="107"/>
      <c r="MQN739" s="107"/>
      <c r="MQO739" s="107"/>
      <c r="MQP739" s="107"/>
      <c r="MQQ739" s="107"/>
      <c r="MQR739" s="107"/>
      <c r="MQS739" s="107"/>
      <c r="MQT739" s="107"/>
      <c r="MQU739" s="107"/>
      <c r="MQV739" s="107"/>
      <c r="MQW739" s="107"/>
      <c r="MQX739" s="107"/>
      <c r="MQY739" s="107"/>
      <c r="MQZ739" s="107"/>
      <c r="MRA739" s="107"/>
      <c r="MRB739" s="107"/>
      <c r="MRC739" s="107"/>
      <c r="MRD739" s="107"/>
      <c r="MRE739" s="107"/>
      <c r="MRF739" s="107"/>
      <c r="MRG739" s="107"/>
      <c r="MRH739" s="107"/>
      <c r="MRI739" s="107"/>
      <c r="MRJ739" s="107"/>
      <c r="MRK739" s="107"/>
      <c r="MRL739" s="107"/>
      <c r="MRM739" s="107"/>
      <c r="MRN739" s="107"/>
      <c r="MRO739" s="107"/>
      <c r="MRP739" s="107"/>
      <c r="MRQ739" s="107"/>
      <c r="MRR739" s="107"/>
      <c r="MRS739" s="107"/>
      <c r="MRT739" s="107"/>
      <c r="MRU739" s="107"/>
      <c r="MRV739" s="107"/>
      <c r="MRW739" s="107"/>
      <c r="MRX739" s="107"/>
      <c r="MRY739" s="107"/>
      <c r="MRZ739" s="107"/>
      <c r="MSA739" s="107"/>
      <c r="MSB739" s="107"/>
      <c r="MSC739" s="107"/>
      <c r="MSD739" s="107"/>
      <c r="MSE739" s="107"/>
      <c r="MSF739" s="107"/>
      <c r="MSG739" s="107"/>
      <c r="MSH739" s="107"/>
      <c r="MSI739" s="107"/>
      <c r="MSJ739" s="107"/>
      <c r="MSK739" s="107"/>
      <c r="MSL739" s="107"/>
      <c r="MSM739" s="107"/>
      <c r="MSN739" s="107"/>
      <c r="MSO739" s="107"/>
      <c r="MSP739" s="107"/>
      <c r="MSQ739" s="107"/>
      <c r="MSR739" s="107"/>
      <c r="MSS739" s="107"/>
      <c r="MST739" s="107"/>
      <c r="MSU739" s="107"/>
      <c r="MSV739" s="107"/>
      <c r="MSW739" s="107"/>
      <c r="MSX739" s="107"/>
      <c r="MSY739" s="107"/>
      <c r="MSZ739" s="107"/>
      <c r="MTA739" s="107"/>
      <c r="MTB739" s="107"/>
      <c r="MTC739" s="107"/>
      <c r="MTD739" s="107"/>
      <c r="MTE739" s="107"/>
      <c r="MTF739" s="107"/>
      <c r="MTG739" s="107"/>
      <c r="MTH739" s="107"/>
      <c r="MTI739" s="107"/>
      <c r="MTJ739" s="107"/>
      <c r="MTK739" s="107"/>
      <c r="MTL739" s="107"/>
      <c r="MTM739" s="107"/>
      <c r="MTN739" s="107"/>
      <c r="MTO739" s="107"/>
      <c r="MTP739" s="107"/>
      <c r="MTQ739" s="107"/>
      <c r="MTR739" s="107"/>
      <c r="MTS739" s="107"/>
      <c r="MTT739" s="107"/>
      <c r="MTU739" s="107"/>
      <c r="MTV739" s="107"/>
      <c r="MTW739" s="107"/>
      <c r="MTX739" s="107"/>
      <c r="MTY739" s="107"/>
      <c r="MTZ739" s="107"/>
      <c r="MUA739" s="107"/>
      <c r="MUB739" s="107"/>
      <c r="MUC739" s="107"/>
      <c r="MUD739" s="107"/>
      <c r="MUE739" s="107"/>
      <c r="MUF739" s="107"/>
      <c r="MUG739" s="107"/>
      <c r="MUH739" s="107"/>
      <c r="MUI739" s="107"/>
      <c r="MUJ739" s="107"/>
      <c r="MUK739" s="107"/>
      <c r="MUL739" s="107"/>
      <c r="MUM739" s="107"/>
      <c r="MUN739" s="107"/>
      <c r="MUO739" s="107"/>
      <c r="MUP739" s="107"/>
      <c r="MUQ739" s="107"/>
      <c r="MUR739" s="107"/>
      <c r="MUS739" s="107"/>
      <c r="MUT739" s="107"/>
      <c r="MUU739" s="107"/>
      <c r="MUV739" s="107"/>
      <c r="MUW739" s="107"/>
      <c r="MUX739" s="107"/>
      <c r="MUY739" s="107"/>
      <c r="MUZ739" s="107"/>
      <c r="MVA739" s="107"/>
      <c r="MVB739" s="107"/>
      <c r="MVC739" s="107"/>
      <c r="MVD739" s="107"/>
      <c r="MVE739" s="107"/>
      <c r="MVF739" s="107"/>
      <c r="MVG739" s="107"/>
      <c r="MVH739" s="107"/>
      <c r="MVI739" s="107"/>
      <c r="MVJ739" s="107"/>
      <c r="MVK739" s="107"/>
      <c r="MVL739" s="107"/>
      <c r="MVM739" s="107"/>
      <c r="MVN739" s="107"/>
      <c r="MVO739" s="107"/>
      <c r="MVP739" s="107"/>
      <c r="MVQ739" s="107"/>
      <c r="MVR739" s="107"/>
      <c r="MVS739" s="107"/>
      <c r="MVT739" s="107"/>
      <c r="MVU739" s="107"/>
      <c r="MVV739" s="107"/>
      <c r="MVW739" s="107"/>
      <c r="MVX739" s="107"/>
      <c r="MVY739" s="107"/>
      <c r="MVZ739" s="107"/>
      <c r="MWA739" s="107"/>
      <c r="MWB739" s="107"/>
      <c r="MWC739" s="107"/>
      <c r="MWD739" s="107"/>
      <c r="MWE739" s="107"/>
      <c r="MWF739" s="107"/>
      <c r="MWG739" s="107"/>
      <c r="MWH739" s="107"/>
      <c r="MWI739" s="107"/>
      <c r="MWJ739" s="107"/>
      <c r="MWK739" s="107"/>
      <c r="MWL739" s="107"/>
      <c r="MWM739" s="107"/>
      <c r="MWN739" s="107"/>
      <c r="MWO739" s="107"/>
      <c r="MWP739" s="107"/>
      <c r="MWQ739" s="107"/>
      <c r="MWR739" s="107"/>
      <c r="MWS739" s="107"/>
      <c r="MWT739" s="107"/>
      <c r="MWU739" s="107"/>
      <c r="MWV739" s="107"/>
      <c r="MWW739" s="107"/>
      <c r="MWX739" s="107"/>
      <c r="MWY739" s="107"/>
      <c r="MWZ739" s="107"/>
      <c r="MXA739" s="107"/>
      <c r="MXB739" s="107"/>
      <c r="MXC739" s="107"/>
      <c r="MXD739" s="107"/>
      <c r="MXE739" s="107"/>
      <c r="MXF739" s="107"/>
      <c r="MXG739" s="107"/>
      <c r="MXH739" s="107"/>
      <c r="MXI739" s="107"/>
      <c r="MXJ739" s="107"/>
      <c r="MXK739" s="107"/>
      <c r="MXL739" s="107"/>
      <c r="MXM739" s="107"/>
      <c r="MXN739" s="107"/>
      <c r="MXO739" s="107"/>
      <c r="MXP739" s="107"/>
      <c r="MXQ739" s="107"/>
      <c r="MXR739" s="107"/>
      <c r="MXS739" s="107"/>
      <c r="MXT739" s="107"/>
      <c r="MXU739" s="107"/>
      <c r="MXV739" s="107"/>
      <c r="MXW739" s="107"/>
      <c r="MXX739" s="107"/>
      <c r="MXY739" s="107"/>
      <c r="MXZ739" s="107"/>
      <c r="MYA739" s="107"/>
      <c r="MYB739" s="107"/>
      <c r="MYC739" s="107"/>
      <c r="MYD739" s="107"/>
      <c r="MYE739" s="107"/>
      <c r="MYF739" s="107"/>
      <c r="MYG739" s="107"/>
      <c r="MYH739" s="107"/>
      <c r="MYI739" s="107"/>
      <c r="MYJ739" s="107"/>
      <c r="MYK739" s="107"/>
      <c r="MYL739" s="107"/>
      <c r="MYM739" s="107"/>
      <c r="MYN739" s="107"/>
      <c r="MYO739" s="107"/>
      <c r="MYP739" s="107"/>
      <c r="MYQ739" s="107"/>
      <c r="MYR739" s="107"/>
      <c r="MYS739" s="107"/>
      <c r="MYT739" s="107"/>
      <c r="MYU739" s="107"/>
      <c r="MYV739" s="107"/>
      <c r="MYW739" s="107"/>
      <c r="MYX739" s="107"/>
      <c r="MYY739" s="107"/>
      <c r="MYZ739" s="107"/>
      <c r="MZA739" s="107"/>
      <c r="MZB739" s="107"/>
      <c r="MZC739" s="107"/>
      <c r="MZD739" s="107"/>
      <c r="MZE739" s="107"/>
      <c r="MZF739" s="107"/>
      <c r="MZG739" s="107"/>
      <c r="MZH739" s="107"/>
      <c r="MZI739" s="107"/>
      <c r="MZJ739" s="107"/>
      <c r="MZK739" s="107"/>
      <c r="MZL739" s="107"/>
      <c r="MZM739" s="107"/>
      <c r="MZN739" s="107"/>
      <c r="MZO739" s="107"/>
      <c r="MZP739" s="107"/>
      <c r="MZQ739" s="107"/>
      <c r="MZR739" s="107"/>
      <c r="MZS739" s="107"/>
      <c r="MZT739" s="107"/>
      <c r="MZU739" s="107"/>
      <c r="MZV739" s="107"/>
      <c r="MZW739" s="107"/>
      <c r="MZX739" s="107"/>
      <c r="MZY739" s="107"/>
      <c r="MZZ739" s="107"/>
      <c r="NAA739" s="107"/>
      <c r="NAB739" s="107"/>
      <c r="NAC739" s="107"/>
      <c r="NAD739" s="107"/>
      <c r="NAE739" s="107"/>
      <c r="NAF739" s="107"/>
      <c r="NAG739" s="107"/>
      <c r="NAH739" s="107"/>
      <c r="NAI739" s="107"/>
      <c r="NAJ739" s="107"/>
      <c r="NAK739" s="107"/>
      <c r="NAL739" s="107"/>
      <c r="NAM739" s="107"/>
      <c r="NAN739" s="107"/>
      <c r="NAO739" s="107"/>
      <c r="NAP739" s="107"/>
      <c r="NAQ739" s="107"/>
      <c r="NAR739" s="107"/>
      <c r="NAS739" s="107"/>
      <c r="NAT739" s="107"/>
      <c r="NAU739" s="107"/>
      <c r="NAV739" s="107"/>
      <c r="NAW739" s="107"/>
      <c r="NAX739" s="107"/>
      <c r="NAY739" s="107"/>
      <c r="NAZ739" s="107"/>
      <c r="NBA739" s="107"/>
      <c r="NBB739" s="107"/>
      <c r="NBC739" s="107"/>
      <c r="NBD739" s="107"/>
      <c r="NBE739" s="107"/>
      <c r="NBF739" s="107"/>
      <c r="NBG739" s="107"/>
      <c r="NBH739" s="107"/>
      <c r="NBI739" s="107"/>
      <c r="NBJ739" s="107"/>
      <c r="NBK739" s="107"/>
      <c r="NBL739" s="107"/>
      <c r="NBM739" s="107"/>
      <c r="NBN739" s="107"/>
      <c r="NBO739" s="107"/>
      <c r="NBP739" s="107"/>
      <c r="NBQ739" s="107"/>
      <c r="NBR739" s="107"/>
      <c r="NBS739" s="107"/>
      <c r="NBT739" s="107"/>
      <c r="NBU739" s="107"/>
      <c r="NBV739" s="107"/>
      <c r="NBW739" s="107"/>
      <c r="NBX739" s="107"/>
      <c r="NBY739" s="107"/>
      <c r="NBZ739" s="107"/>
      <c r="NCA739" s="107"/>
      <c r="NCB739" s="107"/>
      <c r="NCC739" s="107"/>
      <c r="NCD739" s="107"/>
      <c r="NCE739" s="107"/>
      <c r="NCF739" s="107"/>
      <c r="NCG739" s="107"/>
      <c r="NCH739" s="107"/>
      <c r="NCI739" s="107"/>
      <c r="NCJ739" s="107"/>
      <c r="NCK739" s="107"/>
      <c r="NCL739" s="107"/>
      <c r="NCM739" s="107"/>
      <c r="NCN739" s="107"/>
      <c r="NCO739" s="107"/>
      <c r="NCP739" s="107"/>
      <c r="NCQ739" s="107"/>
      <c r="NCR739" s="107"/>
      <c r="NCS739" s="107"/>
      <c r="NCT739" s="107"/>
      <c r="NCU739" s="107"/>
      <c r="NCV739" s="107"/>
      <c r="NCW739" s="107"/>
      <c r="NCX739" s="107"/>
      <c r="NCY739" s="107"/>
      <c r="NCZ739" s="107"/>
      <c r="NDA739" s="107"/>
      <c r="NDB739" s="107"/>
      <c r="NDC739" s="107"/>
      <c r="NDD739" s="107"/>
      <c r="NDE739" s="107"/>
      <c r="NDF739" s="107"/>
      <c r="NDG739" s="107"/>
      <c r="NDH739" s="107"/>
      <c r="NDI739" s="107"/>
      <c r="NDJ739" s="107"/>
      <c r="NDK739" s="107"/>
      <c r="NDL739" s="107"/>
      <c r="NDM739" s="107"/>
      <c r="NDN739" s="107"/>
      <c r="NDO739" s="107"/>
      <c r="NDP739" s="107"/>
      <c r="NDQ739" s="107"/>
      <c r="NDR739" s="107"/>
      <c r="NDS739" s="107"/>
      <c r="NDT739" s="107"/>
      <c r="NDU739" s="107"/>
      <c r="NDV739" s="107"/>
      <c r="NDW739" s="107"/>
      <c r="NDX739" s="107"/>
      <c r="NDY739" s="107"/>
      <c r="NDZ739" s="107"/>
      <c r="NEA739" s="107"/>
      <c r="NEB739" s="107"/>
      <c r="NEC739" s="107"/>
      <c r="NED739" s="107"/>
      <c r="NEE739" s="107"/>
      <c r="NEF739" s="107"/>
      <c r="NEG739" s="107"/>
      <c r="NEH739" s="107"/>
      <c r="NEI739" s="107"/>
      <c r="NEJ739" s="107"/>
      <c r="NEK739" s="107"/>
      <c r="NEL739" s="107"/>
      <c r="NEM739" s="107"/>
      <c r="NEN739" s="107"/>
      <c r="NEO739" s="107"/>
      <c r="NEP739" s="107"/>
      <c r="NEQ739" s="107"/>
      <c r="NER739" s="107"/>
      <c r="NES739" s="107"/>
      <c r="NET739" s="107"/>
      <c r="NEU739" s="107"/>
      <c r="NEV739" s="107"/>
      <c r="NEW739" s="107"/>
      <c r="NEX739" s="107"/>
      <c r="NEY739" s="107"/>
      <c r="NEZ739" s="107"/>
      <c r="NFA739" s="107"/>
      <c r="NFB739" s="107"/>
      <c r="NFC739" s="107"/>
      <c r="NFD739" s="107"/>
      <c r="NFE739" s="107"/>
      <c r="NFF739" s="107"/>
      <c r="NFG739" s="107"/>
      <c r="NFH739" s="107"/>
      <c r="NFI739" s="107"/>
      <c r="NFJ739" s="107"/>
      <c r="NFK739" s="107"/>
      <c r="NFL739" s="107"/>
      <c r="NFM739" s="107"/>
      <c r="NFN739" s="107"/>
      <c r="NFO739" s="107"/>
      <c r="NFP739" s="107"/>
      <c r="NFQ739" s="107"/>
      <c r="NFR739" s="107"/>
      <c r="NFS739" s="107"/>
      <c r="NFT739" s="107"/>
      <c r="NFU739" s="107"/>
      <c r="NFV739" s="107"/>
      <c r="NFW739" s="107"/>
      <c r="NFX739" s="107"/>
      <c r="NFY739" s="107"/>
      <c r="NFZ739" s="107"/>
      <c r="NGA739" s="107"/>
      <c r="NGB739" s="107"/>
      <c r="NGC739" s="107"/>
      <c r="NGD739" s="107"/>
      <c r="NGE739" s="107"/>
      <c r="NGF739" s="107"/>
      <c r="NGG739" s="107"/>
      <c r="NGH739" s="107"/>
      <c r="NGI739" s="107"/>
      <c r="NGJ739" s="107"/>
      <c r="NGK739" s="107"/>
      <c r="NGL739" s="107"/>
      <c r="NGM739" s="107"/>
      <c r="NGN739" s="107"/>
      <c r="NGO739" s="107"/>
      <c r="NGP739" s="107"/>
      <c r="NGQ739" s="107"/>
      <c r="NGR739" s="107"/>
      <c r="NGS739" s="107"/>
      <c r="NGT739" s="107"/>
      <c r="NGU739" s="107"/>
      <c r="NGV739" s="107"/>
      <c r="NGW739" s="107"/>
      <c r="NGX739" s="107"/>
      <c r="NGY739" s="107"/>
      <c r="NGZ739" s="107"/>
      <c r="NHA739" s="107"/>
      <c r="NHB739" s="107"/>
      <c r="NHC739" s="107"/>
      <c r="NHD739" s="107"/>
      <c r="NHE739" s="107"/>
      <c r="NHF739" s="107"/>
      <c r="NHG739" s="107"/>
      <c r="NHH739" s="107"/>
      <c r="NHI739" s="107"/>
      <c r="NHJ739" s="107"/>
      <c r="NHK739" s="107"/>
      <c r="NHL739" s="107"/>
      <c r="NHM739" s="107"/>
      <c r="NHN739" s="107"/>
      <c r="NHO739" s="107"/>
      <c r="NHP739" s="107"/>
      <c r="NHQ739" s="107"/>
      <c r="NHR739" s="107"/>
      <c r="NHS739" s="107"/>
      <c r="NHT739" s="107"/>
      <c r="NHU739" s="107"/>
      <c r="NHV739" s="107"/>
      <c r="NHW739" s="107"/>
      <c r="NHX739" s="107"/>
      <c r="NHY739" s="107"/>
      <c r="NHZ739" s="107"/>
      <c r="NIA739" s="107"/>
      <c r="NIB739" s="107"/>
      <c r="NIC739" s="107"/>
      <c r="NID739" s="107"/>
      <c r="NIE739" s="107"/>
      <c r="NIF739" s="107"/>
      <c r="NIG739" s="107"/>
      <c r="NIH739" s="107"/>
      <c r="NII739" s="107"/>
      <c r="NIJ739" s="107"/>
      <c r="NIK739" s="107"/>
      <c r="NIL739" s="107"/>
      <c r="NIM739" s="107"/>
      <c r="NIN739" s="107"/>
      <c r="NIO739" s="107"/>
      <c r="NIP739" s="107"/>
      <c r="NIQ739" s="107"/>
      <c r="NIR739" s="107"/>
      <c r="NIS739" s="107"/>
      <c r="NIT739" s="107"/>
      <c r="NIU739" s="107"/>
      <c r="NIV739" s="107"/>
      <c r="NIW739" s="107"/>
      <c r="NIX739" s="107"/>
      <c r="NIY739" s="107"/>
      <c r="NIZ739" s="107"/>
      <c r="NJA739" s="107"/>
      <c r="NJB739" s="107"/>
      <c r="NJC739" s="107"/>
      <c r="NJD739" s="107"/>
      <c r="NJE739" s="107"/>
      <c r="NJF739" s="107"/>
      <c r="NJG739" s="107"/>
      <c r="NJH739" s="107"/>
      <c r="NJI739" s="107"/>
      <c r="NJJ739" s="107"/>
      <c r="NJK739" s="107"/>
      <c r="NJL739" s="107"/>
      <c r="NJM739" s="107"/>
      <c r="NJN739" s="107"/>
      <c r="NJO739" s="107"/>
      <c r="NJP739" s="107"/>
      <c r="NJQ739" s="107"/>
      <c r="NJR739" s="107"/>
      <c r="NJS739" s="107"/>
      <c r="NJT739" s="107"/>
      <c r="NJU739" s="107"/>
      <c r="NJV739" s="107"/>
      <c r="NJW739" s="107"/>
      <c r="NJX739" s="107"/>
      <c r="NJY739" s="107"/>
      <c r="NJZ739" s="107"/>
      <c r="NKA739" s="107"/>
      <c r="NKB739" s="107"/>
      <c r="NKC739" s="107"/>
      <c r="NKD739" s="107"/>
      <c r="NKE739" s="107"/>
      <c r="NKF739" s="107"/>
      <c r="NKG739" s="107"/>
      <c r="NKH739" s="107"/>
      <c r="NKI739" s="107"/>
      <c r="NKJ739" s="107"/>
      <c r="NKK739" s="107"/>
      <c r="NKL739" s="107"/>
      <c r="NKM739" s="107"/>
      <c r="NKN739" s="107"/>
      <c r="NKO739" s="107"/>
      <c r="NKP739" s="107"/>
      <c r="NKQ739" s="107"/>
      <c r="NKR739" s="107"/>
      <c r="NKS739" s="107"/>
      <c r="NKT739" s="107"/>
      <c r="NKU739" s="107"/>
      <c r="NKV739" s="107"/>
      <c r="NKW739" s="107"/>
      <c r="NKX739" s="107"/>
      <c r="NKY739" s="107"/>
      <c r="NKZ739" s="107"/>
      <c r="NLA739" s="107"/>
      <c r="NLB739" s="107"/>
      <c r="NLC739" s="107"/>
      <c r="NLD739" s="107"/>
      <c r="NLE739" s="107"/>
      <c r="NLF739" s="107"/>
      <c r="NLG739" s="107"/>
      <c r="NLH739" s="107"/>
      <c r="NLI739" s="107"/>
      <c r="NLJ739" s="107"/>
      <c r="NLK739" s="107"/>
      <c r="NLL739" s="107"/>
      <c r="NLM739" s="107"/>
      <c r="NLN739" s="107"/>
      <c r="NLO739" s="107"/>
      <c r="NLP739" s="107"/>
      <c r="NLQ739" s="107"/>
      <c r="NLR739" s="107"/>
      <c r="NLS739" s="107"/>
      <c r="NLT739" s="107"/>
      <c r="NLU739" s="107"/>
      <c r="NLV739" s="107"/>
      <c r="NLW739" s="107"/>
      <c r="NLX739" s="107"/>
      <c r="NLY739" s="107"/>
      <c r="NLZ739" s="107"/>
      <c r="NMA739" s="107"/>
      <c r="NMB739" s="107"/>
      <c r="NMC739" s="107"/>
      <c r="NMD739" s="107"/>
      <c r="NME739" s="107"/>
      <c r="NMF739" s="107"/>
      <c r="NMG739" s="107"/>
      <c r="NMH739" s="107"/>
      <c r="NMI739" s="107"/>
      <c r="NMJ739" s="107"/>
      <c r="NMK739" s="107"/>
      <c r="NML739" s="107"/>
      <c r="NMM739" s="107"/>
      <c r="NMN739" s="107"/>
      <c r="NMO739" s="107"/>
      <c r="NMP739" s="107"/>
      <c r="NMQ739" s="107"/>
      <c r="NMR739" s="107"/>
      <c r="NMS739" s="107"/>
      <c r="NMT739" s="107"/>
      <c r="NMU739" s="107"/>
      <c r="NMV739" s="107"/>
      <c r="NMW739" s="107"/>
      <c r="NMX739" s="107"/>
      <c r="NMY739" s="107"/>
      <c r="NMZ739" s="107"/>
      <c r="NNA739" s="107"/>
      <c r="NNB739" s="107"/>
      <c r="NNC739" s="107"/>
      <c r="NND739" s="107"/>
      <c r="NNE739" s="107"/>
      <c r="NNF739" s="107"/>
      <c r="NNG739" s="107"/>
      <c r="NNH739" s="107"/>
      <c r="NNI739" s="107"/>
      <c r="NNJ739" s="107"/>
      <c r="NNK739" s="107"/>
      <c r="NNL739" s="107"/>
      <c r="NNM739" s="107"/>
      <c r="NNN739" s="107"/>
      <c r="NNO739" s="107"/>
      <c r="NNP739" s="107"/>
      <c r="NNQ739" s="107"/>
      <c r="NNR739" s="107"/>
      <c r="NNS739" s="107"/>
      <c r="NNT739" s="107"/>
      <c r="NNU739" s="107"/>
      <c r="NNV739" s="107"/>
      <c r="NNW739" s="107"/>
      <c r="NNX739" s="107"/>
      <c r="NNY739" s="107"/>
      <c r="NNZ739" s="107"/>
      <c r="NOA739" s="107"/>
      <c r="NOB739" s="107"/>
      <c r="NOC739" s="107"/>
      <c r="NOD739" s="107"/>
      <c r="NOE739" s="107"/>
      <c r="NOF739" s="107"/>
      <c r="NOG739" s="107"/>
      <c r="NOH739" s="107"/>
      <c r="NOI739" s="107"/>
      <c r="NOJ739" s="107"/>
      <c r="NOK739" s="107"/>
      <c r="NOL739" s="107"/>
      <c r="NOM739" s="107"/>
      <c r="NON739" s="107"/>
      <c r="NOO739" s="107"/>
      <c r="NOP739" s="107"/>
      <c r="NOQ739" s="107"/>
      <c r="NOR739" s="107"/>
      <c r="NOS739" s="107"/>
      <c r="NOT739" s="107"/>
      <c r="NOU739" s="107"/>
      <c r="NOV739" s="107"/>
      <c r="NOW739" s="107"/>
      <c r="NOX739" s="107"/>
      <c r="NOY739" s="107"/>
      <c r="NOZ739" s="107"/>
      <c r="NPA739" s="107"/>
      <c r="NPB739" s="107"/>
      <c r="NPC739" s="107"/>
      <c r="NPD739" s="107"/>
      <c r="NPE739" s="107"/>
      <c r="NPF739" s="107"/>
      <c r="NPG739" s="107"/>
      <c r="NPH739" s="107"/>
      <c r="NPI739" s="107"/>
      <c r="NPJ739" s="107"/>
      <c r="NPK739" s="107"/>
      <c r="NPL739" s="107"/>
      <c r="NPM739" s="107"/>
      <c r="NPN739" s="107"/>
      <c r="NPO739" s="107"/>
      <c r="NPP739" s="107"/>
      <c r="NPQ739" s="107"/>
      <c r="NPR739" s="107"/>
      <c r="NPS739" s="107"/>
      <c r="NPT739" s="107"/>
      <c r="NPU739" s="107"/>
      <c r="NPV739" s="107"/>
      <c r="NPW739" s="107"/>
      <c r="NPX739" s="107"/>
      <c r="NPY739" s="107"/>
      <c r="NPZ739" s="107"/>
      <c r="NQA739" s="107"/>
      <c r="NQB739" s="107"/>
      <c r="NQC739" s="107"/>
      <c r="NQD739" s="107"/>
      <c r="NQE739" s="107"/>
      <c r="NQF739" s="107"/>
      <c r="NQG739" s="107"/>
      <c r="NQH739" s="107"/>
      <c r="NQI739" s="107"/>
      <c r="NQJ739" s="107"/>
      <c r="NQK739" s="107"/>
      <c r="NQL739" s="107"/>
      <c r="NQM739" s="107"/>
      <c r="NQN739" s="107"/>
      <c r="NQO739" s="107"/>
      <c r="NQP739" s="107"/>
      <c r="NQQ739" s="107"/>
      <c r="NQR739" s="107"/>
      <c r="NQS739" s="107"/>
      <c r="NQT739" s="107"/>
      <c r="NQU739" s="107"/>
      <c r="NQV739" s="107"/>
      <c r="NQW739" s="107"/>
      <c r="NQX739" s="107"/>
      <c r="NQY739" s="107"/>
      <c r="NQZ739" s="107"/>
      <c r="NRA739" s="107"/>
      <c r="NRB739" s="107"/>
      <c r="NRC739" s="107"/>
      <c r="NRD739" s="107"/>
      <c r="NRE739" s="107"/>
      <c r="NRF739" s="107"/>
      <c r="NRG739" s="107"/>
      <c r="NRH739" s="107"/>
      <c r="NRI739" s="107"/>
      <c r="NRJ739" s="107"/>
      <c r="NRK739" s="107"/>
      <c r="NRL739" s="107"/>
      <c r="NRM739" s="107"/>
      <c r="NRN739" s="107"/>
      <c r="NRO739" s="107"/>
      <c r="NRP739" s="107"/>
      <c r="NRQ739" s="107"/>
      <c r="NRR739" s="107"/>
      <c r="NRS739" s="107"/>
      <c r="NRT739" s="107"/>
      <c r="NRU739" s="107"/>
      <c r="NRV739" s="107"/>
      <c r="NRW739" s="107"/>
      <c r="NRX739" s="107"/>
      <c r="NRY739" s="107"/>
      <c r="NRZ739" s="107"/>
      <c r="NSA739" s="107"/>
      <c r="NSB739" s="107"/>
      <c r="NSC739" s="107"/>
      <c r="NSD739" s="107"/>
      <c r="NSE739" s="107"/>
      <c r="NSF739" s="107"/>
      <c r="NSG739" s="107"/>
      <c r="NSH739" s="107"/>
      <c r="NSI739" s="107"/>
      <c r="NSJ739" s="107"/>
      <c r="NSK739" s="107"/>
      <c r="NSL739" s="107"/>
      <c r="NSM739" s="107"/>
      <c r="NSN739" s="107"/>
      <c r="NSO739" s="107"/>
      <c r="NSP739" s="107"/>
      <c r="NSQ739" s="107"/>
      <c r="NSR739" s="107"/>
      <c r="NSS739" s="107"/>
      <c r="NST739" s="107"/>
      <c r="NSU739" s="107"/>
      <c r="NSV739" s="107"/>
      <c r="NSW739" s="107"/>
      <c r="NSX739" s="107"/>
      <c r="NSY739" s="107"/>
      <c r="NSZ739" s="107"/>
      <c r="NTA739" s="107"/>
      <c r="NTB739" s="107"/>
      <c r="NTC739" s="107"/>
      <c r="NTD739" s="107"/>
      <c r="NTE739" s="107"/>
      <c r="NTF739" s="107"/>
      <c r="NTG739" s="107"/>
      <c r="NTH739" s="107"/>
      <c r="NTI739" s="107"/>
      <c r="NTJ739" s="107"/>
      <c r="NTK739" s="107"/>
      <c r="NTL739" s="107"/>
      <c r="NTM739" s="107"/>
      <c r="NTN739" s="107"/>
      <c r="NTO739" s="107"/>
      <c r="NTP739" s="107"/>
      <c r="NTQ739" s="107"/>
      <c r="NTR739" s="107"/>
      <c r="NTS739" s="107"/>
      <c r="NTT739" s="107"/>
      <c r="NTU739" s="107"/>
      <c r="NTV739" s="107"/>
      <c r="NTW739" s="107"/>
      <c r="NTX739" s="107"/>
      <c r="NTY739" s="107"/>
      <c r="NTZ739" s="107"/>
      <c r="NUA739" s="107"/>
      <c r="NUB739" s="107"/>
      <c r="NUC739" s="107"/>
      <c r="NUD739" s="107"/>
      <c r="NUE739" s="107"/>
      <c r="NUF739" s="107"/>
      <c r="NUG739" s="107"/>
      <c r="NUH739" s="107"/>
      <c r="NUI739" s="107"/>
      <c r="NUJ739" s="107"/>
      <c r="NUK739" s="107"/>
      <c r="NUL739" s="107"/>
      <c r="NUM739" s="107"/>
      <c r="NUN739" s="107"/>
      <c r="NUO739" s="107"/>
      <c r="NUP739" s="107"/>
      <c r="NUQ739" s="107"/>
      <c r="NUR739" s="107"/>
      <c r="NUS739" s="107"/>
      <c r="NUT739" s="107"/>
      <c r="NUU739" s="107"/>
      <c r="NUV739" s="107"/>
      <c r="NUW739" s="107"/>
      <c r="NUX739" s="107"/>
      <c r="NUY739" s="107"/>
      <c r="NUZ739" s="107"/>
      <c r="NVA739" s="107"/>
      <c r="NVB739" s="107"/>
      <c r="NVC739" s="107"/>
      <c r="NVD739" s="107"/>
      <c r="NVE739" s="107"/>
      <c r="NVF739" s="107"/>
      <c r="NVG739" s="107"/>
      <c r="NVH739" s="107"/>
      <c r="NVI739" s="107"/>
      <c r="NVJ739" s="107"/>
      <c r="NVK739" s="107"/>
      <c r="NVL739" s="107"/>
      <c r="NVM739" s="107"/>
      <c r="NVN739" s="107"/>
      <c r="NVO739" s="107"/>
      <c r="NVP739" s="107"/>
      <c r="NVQ739" s="107"/>
      <c r="NVR739" s="107"/>
      <c r="NVS739" s="107"/>
      <c r="NVT739" s="107"/>
      <c r="NVU739" s="107"/>
      <c r="NVV739" s="107"/>
      <c r="NVW739" s="107"/>
      <c r="NVX739" s="107"/>
      <c r="NVY739" s="107"/>
      <c r="NVZ739" s="107"/>
      <c r="NWA739" s="107"/>
      <c r="NWB739" s="107"/>
      <c r="NWC739" s="107"/>
      <c r="NWD739" s="107"/>
      <c r="NWE739" s="107"/>
      <c r="NWF739" s="107"/>
      <c r="NWG739" s="107"/>
      <c r="NWH739" s="107"/>
      <c r="NWI739" s="107"/>
      <c r="NWJ739" s="107"/>
      <c r="NWK739" s="107"/>
      <c r="NWL739" s="107"/>
      <c r="NWM739" s="107"/>
      <c r="NWN739" s="107"/>
      <c r="NWO739" s="107"/>
      <c r="NWP739" s="107"/>
      <c r="NWQ739" s="107"/>
      <c r="NWR739" s="107"/>
      <c r="NWS739" s="107"/>
      <c r="NWT739" s="107"/>
      <c r="NWU739" s="107"/>
      <c r="NWV739" s="107"/>
      <c r="NWW739" s="107"/>
      <c r="NWX739" s="107"/>
      <c r="NWY739" s="107"/>
      <c r="NWZ739" s="107"/>
      <c r="NXA739" s="107"/>
      <c r="NXB739" s="107"/>
      <c r="NXC739" s="107"/>
      <c r="NXD739" s="107"/>
      <c r="NXE739" s="107"/>
      <c r="NXF739" s="107"/>
      <c r="NXG739" s="107"/>
      <c r="NXH739" s="107"/>
      <c r="NXI739" s="107"/>
      <c r="NXJ739" s="107"/>
      <c r="NXK739" s="107"/>
      <c r="NXL739" s="107"/>
      <c r="NXM739" s="107"/>
      <c r="NXN739" s="107"/>
      <c r="NXO739" s="107"/>
      <c r="NXP739" s="107"/>
      <c r="NXQ739" s="107"/>
      <c r="NXR739" s="107"/>
      <c r="NXS739" s="107"/>
      <c r="NXT739" s="107"/>
      <c r="NXU739" s="107"/>
      <c r="NXV739" s="107"/>
      <c r="NXW739" s="107"/>
      <c r="NXX739" s="107"/>
      <c r="NXY739" s="107"/>
      <c r="NXZ739" s="107"/>
      <c r="NYA739" s="107"/>
      <c r="NYB739" s="107"/>
      <c r="NYC739" s="107"/>
      <c r="NYD739" s="107"/>
      <c r="NYE739" s="107"/>
      <c r="NYF739" s="107"/>
      <c r="NYG739" s="107"/>
      <c r="NYH739" s="107"/>
      <c r="NYI739" s="107"/>
      <c r="NYJ739" s="107"/>
      <c r="NYK739" s="107"/>
      <c r="NYL739" s="107"/>
      <c r="NYM739" s="107"/>
      <c r="NYN739" s="107"/>
      <c r="NYO739" s="107"/>
      <c r="NYP739" s="107"/>
      <c r="NYQ739" s="107"/>
      <c r="NYR739" s="107"/>
      <c r="NYS739" s="107"/>
      <c r="NYT739" s="107"/>
      <c r="NYU739" s="107"/>
      <c r="NYV739" s="107"/>
      <c r="NYW739" s="107"/>
      <c r="NYX739" s="107"/>
      <c r="NYY739" s="107"/>
      <c r="NYZ739" s="107"/>
      <c r="NZA739" s="107"/>
      <c r="NZB739" s="107"/>
      <c r="NZC739" s="107"/>
      <c r="NZD739" s="107"/>
      <c r="NZE739" s="107"/>
      <c r="NZF739" s="107"/>
      <c r="NZG739" s="107"/>
      <c r="NZH739" s="107"/>
      <c r="NZI739" s="107"/>
      <c r="NZJ739" s="107"/>
      <c r="NZK739" s="107"/>
      <c r="NZL739" s="107"/>
      <c r="NZM739" s="107"/>
      <c r="NZN739" s="107"/>
      <c r="NZO739" s="107"/>
      <c r="NZP739" s="107"/>
      <c r="NZQ739" s="107"/>
      <c r="NZR739" s="107"/>
      <c r="NZS739" s="107"/>
      <c r="NZT739" s="107"/>
      <c r="NZU739" s="107"/>
      <c r="NZV739" s="107"/>
      <c r="NZW739" s="107"/>
      <c r="NZX739" s="107"/>
      <c r="NZY739" s="107"/>
      <c r="NZZ739" s="107"/>
      <c r="OAA739" s="107"/>
      <c r="OAB739" s="107"/>
      <c r="OAC739" s="107"/>
      <c r="OAD739" s="107"/>
      <c r="OAE739" s="107"/>
      <c r="OAF739" s="107"/>
      <c r="OAG739" s="107"/>
      <c r="OAH739" s="107"/>
      <c r="OAI739" s="107"/>
      <c r="OAJ739" s="107"/>
      <c r="OAK739" s="107"/>
      <c r="OAL739" s="107"/>
      <c r="OAM739" s="107"/>
      <c r="OAN739" s="107"/>
      <c r="OAO739" s="107"/>
      <c r="OAP739" s="107"/>
      <c r="OAQ739" s="107"/>
      <c r="OAR739" s="107"/>
      <c r="OAS739" s="107"/>
      <c r="OAT739" s="107"/>
      <c r="OAU739" s="107"/>
      <c r="OAV739" s="107"/>
      <c r="OAW739" s="107"/>
      <c r="OAX739" s="107"/>
      <c r="OAY739" s="107"/>
      <c r="OAZ739" s="107"/>
      <c r="OBA739" s="107"/>
      <c r="OBB739" s="107"/>
      <c r="OBC739" s="107"/>
      <c r="OBD739" s="107"/>
      <c r="OBE739" s="107"/>
      <c r="OBF739" s="107"/>
      <c r="OBG739" s="107"/>
      <c r="OBH739" s="107"/>
      <c r="OBI739" s="107"/>
      <c r="OBJ739" s="107"/>
      <c r="OBK739" s="107"/>
      <c r="OBL739" s="107"/>
      <c r="OBM739" s="107"/>
      <c r="OBN739" s="107"/>
      <c r="OBO739" s="107"/>
      <c r="OBP739" s="107"/>
      <c r="OBQ739" s="107"/>
      <c r="OBR739" s="107"/>
      <c r="OBS739" s="107"/>
      <c r="OBT739" s="107"/>
      <c r="OBU739" s="107"/>
      <c r="OBV739" s="107"/>
      <c r="OBW739" s="107"/>
      <c r="OBX739" s="107"/>
      <c r="OBY739" s="107"/>
      <c r="OBZ739" s="107"/>
      <c r="OCA739" s="107"/>
      <c r="OCB739" s="107"/>
      <c r="OCC739" s="107"/>
      <c r="OCD739" s="107"/>
      <c r="OCE739" s="107"/>
      <c r="OCF739" s="107"/>
      <c r="OCG739" s="107"/>
      <c r="OCH739" s="107"/>
      <c r="OCI739" s="107"/>
      <c r="OCJ739" s="107"/>
      <c r="OCK739" s="107"/>
      <c r="OCL739" s="107"/>
      <c r="OCM739" s="107"/>
      <c r="OCN739" s="107"/>
      <c r="OCO739" s="107"/>
      <c r="OCP739" s="107"/>
      <c r="OCQ739" s="107"/>
      <c r="OCR739" s="107"/>
      <c r="OCS739" s="107"/>
      <c r="OCT739" s="107"/>
      <c r="OCU739" s="107"/>
      <c r="OCV739" s="107"/>
      <c r="OCW739" s="107"/>
      <c r="OCX739" s="107"/>
      <c r="OCY739" s="107"/>
      <c r="OCZ739" s="107"/>
      <c r="ODA739" s="107"/>
      <c r="ODB739" s="107"/>
      <c r="ODC739" s="107"/>
      <c r="ODD739" s="107"/>
      <c r="ODE739" s="107"/>
      <c r="ODF739" s="107"/>
      <c r="ODG739" s="107"/>
      <c r="ODH739" s="107"/>
      <c r="ODI739" s="107"/>
      <c r="ODJ739" s="107"/>
      <c r="ODK739" s="107"/>
      <c r="ODL739" s="107"/>
      <c r="ODM739" s="107"/>
      <c r="ODN739" s="107"/>
      <c r="ODO739" s="107"/>
      <c r="ODP739" s="107"/>
      <c r="ODQ739" s="107"/>
      <c r="ODR739" s="107"/>
      <c r="ODS739" s="107"/>
      <c r="ODT739" s="107"/>
      <c r="ODU739" s="107"/>
      <c r="ODV739" s="107"/>
      <c r="ODW739" s="107"/>
      <c r="ODX739" s="107"/>
      <c r="ODY739" s="107"/>
      <c r="ODZ739" s="107"/>
      <c r="OEA739" s="107"/>
      <c r="OEB739" s="107"/>
      <c r="OEC739" s="107"/>
      <c r="OED739" s="107"/>
      <c r="OEE739" s="107"/>
      <c r="OEF739" s="107"/>
      <c r="OEG739" s="107"/>
      <c r="OEH739" s="107"/>
      <c r="OEI739" s="107"/>
      <c r="OEJ739" s="107"/>
      <c r="OEK739" s="107"/>
      <c r="OEL739" s="107"/>
      <c r="OEM739" s="107"/>
      <c r="OEN739" s="107"/>
      <c r="OEO739" s="107"/>
      <c r="OEP739" s="107"/>
      <c r="OEQ739" s="107"/>
      <c r="OER739" s="107"/>
      <c r="OES739" s="107"/>
      <c r="OET739" s="107"/>
      <c r="OEU739" s="107"/>
      <c r="OEV739" s="107"/>
      <c r="OEW739" s="107"/>
      <c r="OEX739" s="107"/>
      <c r="OEY739" s="107"/>
      <c r="OEZ739" s="107"/>
      <c r="OFA739" s="107"/>
      <c r="OFB739" s="107"/>
      <c r="OFC739" s="107"/>
      <c r="OFD739" s="107"/>
      <c r="OFE739" s="107"/>
      <c r="OFF739" s="107"/>
      <c r="OFG739" s="107"/>
      <c r="OFH739" s="107"/>
      <c r="OFI739" s="107"/>
      <c r="OFJ739" s="107"/>
      <c r="OFK739" s="107"/>
      <c r="OFL739" s="107"/>
      <c r="OFM739" s="107"/>
      <c r="OFN739" s="107"/>
      <c r="OFO739" s="107"/>
      <c r="OFP739" s="107"/>
      <c r="OFQ739" s="107"/>
      <c r="OFR739" s="107"/>
      <c r="OFS739" s="107"/>
      <c r="OFT739" s="107"/>
      <c r="OFU739" s="107"/>
      <c r="OFV739" s="107"/>
      <c r="OFW739" s="107"/>
      <c r="OFX739" s="107"/>
      <c r="OFY739" s="107"/>
      <c r="OFZ739" s="107"/>
      <c r="OGA739" s="107"/>
      <c r="OGB739" s="107"/>
      <c r="OGC739" s="107"/>
      <c r="OGD739" s="107"/>
      <c r="OGE739" s="107"/>
      <c r="OGF739" s="107"/>
      <c r="OGG739" s="107"/>
      <c r="OGH739" s="107"/>
      <c r="OGI739" s="107"/>
      <c r="OGJ739" s="107"/>
      <c r="OGK739" s="107"/>
      <c r="OGL739" s="107"/>
      <c r="OGM739" s="107"/>
      <c r="OGN739" s="107"/>
      <c r="OGO739" s="107"/>
      <c r="OGP739" s="107"/>
      <c r="OGQ739" s="107"/>
      <c r="OGR739" s="107"/>
      <c r="OGS739" s="107"/>
      <c r="OGT739" s="107"/>
      <c r="OGU739" s="107"/>
      <c r="OGV739" s="107"/>
      <c r="OGW739" s="107"/>
      <c r="OGX739" s="107"/>
      <c r="OGY739" s="107"/>
      <c r="OGZ739" s="107"/>
      <c r="OHA739" s="107"/>
      <c r="OHB739" s="107"/>
      <c r="OHC739" s="107"/>
      <c r="OHD739" s="107"/>
      <c r="OHE739" s="107"/>
      <c r="OHF739" s="107"/>
      <c r="OHG739" s="107"/>
      <c r="OHH739" s="107"/>
      <c r="OHI739" s="107"/>
      <c r="OHJ739" s="107"/>
      <c r="OHK739" s="107"/>
      <c r="OHL739" s="107"/>
      <c r="OHM739" s="107"/>
      <c r="OHN739" s="107"/>
      <c r="OHO739" s="107"/>
      <c r="OHP739" s="107"/>
      <c r="OHQ739" s="107"/>
      <c r="OHR739" s="107"/>
      <c r="OHS739" s="107"/>
      <c r="OHT739" s="107"/>
      <c r="OHU739" s="107"/>
      <c r="OHV739" s="107"/>
      <c r="OHW739" s="107"/>
      <c r="OHX739" s="107"/>
      <c r="OHY739" s="107"/>
      <c r="OHZ739" s="107"/>
      <c r="OIA739" s="107"/>
      <c r="OIB739" s="107"/>
      <c r="OIC739" s="107"/>
      <c r="OID739" s="107"/>
      <c r="OIE739" s="107"/>
      <c r="OIF739" s="107"/>
      <c r="OIG739" s="107"/>
      <c r="OIH739" s="107"/>
      <c r="OII739" s="107"/>
      <c r="OIJ739" s="107"/>
      <c r="OIK739" s="107"/>
      <c r="OIL739" s="107"/>
      <c r="OIM739" s="107"/>
      <c r="OIN739" s="107"/>
      <c r="OIO739" s="107"/>
      <c r="OIP739" s="107"/>
      <c r="OIQ739" s="107"/>
      <c r="OIR739" s="107"/>
      <c r="OIS739" s="107"/>
      <c r="OIT739" s="107"/>
      <c r="OIU739" s="107"/>
      <c r="OIV739" s="107"/>
      <c r="OIW739" s="107"/>
      <c r="OIX739" s="107"/>
      <c r="OIY739" s="107"/>
      <c r="OIZ739" s="107"/>
      <c r="OJA739" s="107"/>
      <c r="OJB739" s="107"/>
      <c r="OJC739" s="107"/>
      <c r="OJD739" s="107"/>
      <c r="OJE739" s="107"/>
      <c r="OJF739" s="107"/>
      <c r="OJG739" s="107"/>
      <c r="OJH739" s="107"/>
      <c r="OJI739" s="107"/>
      <c r="OJJ739" s="107"/>
      <c r="OJK739" s="107"/>
      <c r="OJL739" s="107"/>
      <c r="OJM739" s="107"/>
      <c r="OJN739" s="107"/>
      <c r="OJO739" s="107"/>
      <c r="OJP739" s="107"/>
      <c r="OJQ739" s="107"/>
      <c r="OJR739" s="107"/>
      <c r="OJS739" s="107"/>
      <c r="OJT739" s="107"/>
      <c r="OJU739" s="107"/>
      <c r="OJV739" s="107"/>
      <c r="OJW739" s="107"/>
      <c r="OJX739" s="107"/>
      <c r="OJY739" s="107"/>
      <c r="OJZ739" s="107"/>
      <c r="OKA739" s="107"/>
      <c r="OKB739" s="107"/>
      <c r="OKC739" s="107"/>
      <c r="OKD739" s="107"/>
      <c r="OKE739" s="107"/>
      <c r="OKF739" s="107"/>
      <c r="OKG739" s="107"/>
      <c r="OKH739" s="107"/>
      <c r="OKI739" s="107"/>
      <c r="OKJ739" s="107"/>
      <c r="OKK739" s="107"/>
      <c r="OKL739" s="107"/>
      <c r="OKM739" s="107"/>
      <c r="OKN739" s="107"/>
      <c r="OKO739" s="107"/>
      <c r="OKP739" s="107"/>
      <c r="OKQ739" s="107"/>
      <c r="OKR739" s="107"/>
      <c r="OKS739" s="107"/>
      <c r="OKT739" s="107"/>
      <c r="OKU739" s="107"/>
      <c r="OKV739" s="107"/>
      <c r="OKW739" s="107"/>
      <c r="OKX739" s="107"/>
      <c r="OKY739" s="107"/>
      <c r="OKZ739" s="107"/>
      <c r="OLA739" s="107"/>
      <c r="OLB739" s="107"/>
      <c r="OLC739" s="107"/>
      <c r="OLD739" s="107"/>
      <c r="OLE739" s="107"/>
      <c r="OLF739" s="107"/>
      <c r="OLG739" s="107"/>
      <c r="OLH739" s="107"/>
      <c r="OLI739" s="107"/>
      <c r="OLJ739" s="107"/>
      <c r="OLK739" s="107"/>
      <c r="OLL739" s="107"/>
      <c r="OLM739" s="107"/>
      <c r="OLN739" s="107"/>
      <c r="OLO739" s="107"/>
      <c r="OLP739" s="107"/>
      <c r="OLQ739" s="107"/>
      <c r="OLR739" s="107"/>
      <c r="OLS739" s="107"/>
      <c r="OLT739" s="107"/>
      <c r="OLU739" s="107"/>
      <c r="OLV739" s="107"/>
      <c r="OLW739" s="107"/>
      <c r="OLX739" s="107"/>
      <c r="OLY739" s="107"/>
      <c r="OLZ739" s="107"/>
      <c r="OMA739" s="107"/>
      <c r="OMB739" s="107"/>
      <c r="OMC739" s="107"/>
      <c r="OMD739" s="107"/>
      <c r="OME739" s="107"/>
      <c r="OMF739" s="107"/>
      <c r="OMG739" s="107"/>
      <c r="OMH739" s="107"/>
      <c r="OMI739" s="107"/>
      <c r="OMJ739" s="107"/>
      <c r="OMK739" s="107"/>
      <c r="OML739" s="107"/>
      <c r="OMM739" s="107"/>
      <c r="OMN739" s="107"/>
      <c r="OMO739" s="107"/>
      <c r="OMP739" s="107"/>
      <c r="OMQ739" s="107"/>
      <c r="OMR739" s="107"/>
      <c r="OMS739" s="107"/>
      <c r="OMT739" s="107"/>
      <c r="OMU739" s="107"/>
      <c r="OMV739" s="107"/>
      <c r="OMW739" s="107"/>
      <c r="OMX739" s="107"/>
      <c r="OMY739" s="107"/>
      <c r="OMZ739" s="107"/>
      <c r="ONA739" s="107"/>
      <c r="ONB739" s="107"/>
      <c r="ONC739" s="107"/>
      <c r="OND739" s="107"/>
      <c r="ONE739" s="107"/>
      <c r="ONF739" s="107"/>
      <c r="ONG739" s="107"/>
      <c r="ONH739" s="107"/>
      <c r="ONI739" s="107"/>
      <c r="ONJ739" s="107"/>
      <c r="ONK739" s="107"/>
      <c r="ONL739" s="107"/>
      <c r="ONM739" s="107"/>
      <c r="ONN739" s="107"/>
      <c r="ONO739" s="107"/>
      <c r="ONP739" s="107"/>
      <c r="ONQ739" s="107"/>
      <c r="ONR739" s="107"/>
      <c r="ONS739" s="107"/>
      <c r="ONT739" s="107"/>
      <c r="ONU739" s="107"/>
      <c r="ONV739" s="107"/>
      <c r="ONW739" s="107"/>
      <c r="ONX739" s="107"/>
      <c r="ONY739" s="107"/>
      <c r="ONZ739" s="107"/>
      <c r="OOA739" s="107"/>
      <c r="OOB739" s="107"/>
      <c r="OOC739" s="107"/>
      <c r="OOD739" s="107"/>
      <c r="OOE739" s="107"/>
      <c r="OOF739" s="107"/>
      <c r="OOG739" s="107"/>
      <c r="OOH739" s="107"/>
      <c r="OOI739" s="107"/>
      <c r="OOJ739" s="107"/>
      <c r="OOK739" s="107"/>
      <c r="OOL739" s="107"/>
      <c r="OOM739" s="107"/>
      <c r="OON739" s="107"/>
      <c r="OOO739" s="107"/>
      <c r="OOP739" s="107"/>
      <c r="OOQ739" s="107"/>
      <c r="OOR739" s="107"/>
      <c r="OOS739" s="107"/>
      <c r="OOT739" s="107"/>
      <c r="OOU739" s="107"/>
      <c r="OOV739" s="107"/>
      <c r="OOW739" s="107"/>
      <c r="OOX739" s="107"/>
      <c r="OOY739" s="107"/>
      <c r="OOZ739" s="107"/>
      <c r="OPA739" s="107"/>
      <c r="OPB739" s="107"/>
      <c r="OPC739" s="107"/>
      <c r="OPD739" s="107"/>
      <c r="OPE739" s="107"/>
      <c r="OPF739" s="107"/>
      <c r="OPG739" s="107"/>
      <c r="OPH739" s="107"/>
      <c r="OPI739" s="107"/>
      <c r="OPJ739" s="107"/>
      <c r="OPK739" s="107"/>
      <c r="OPL739" s="107"/>
      <c r="OPM739" s="107"/>
      <c r="OPN739" s="107"/>
      <c r="OPO739" s="107"/>
      <c r="OPP739" s="107"/>
      <c r="OPQ739" s="107"/>
      <c r="OPR739" s="107"/>
      <c r="OPS739" s="107"/>
      <c r="OPT739" s="107"/>
      <c r="OPU739" s="107"/>
      <c r="OPV739" s="107"/>
      <c r="OPW739" s="107"/>
      <c r="OPX739" s="107"/>
      <c r="OPY739" s="107"/>
      <c r="OPZ739" s="107"/>
      <c r="OQA739" s="107"/>
      <c r="OQB739" s="107"/>
      <c r="OQC739" s="107"/>
      <c r="OQD739" s="107"/>
      <c r="OQE739" s="107"/>
      <c r="OQF739" s="107"/>
      <c r="OQG739" s="107"/>
      <c r="OQH739" s="107"/>
      <c r="OQI739" s="107"/>
      <c r="OQJ739" s="107"/>
      <c r="OQK739" s="107"/>
      <c r="OQL739" s="107"/>
      <c r="OQM739" s="107"/>
      <c r="OQN739" s="107"/>
      <c r="OQO739" s="107"/>
      <c r="OQP739" s="107"/>
      <c r="OQQ739" s="107"/>
      <c r="OQR739" s="107"/>
      <c r="OQS739" s="107"/>
      <c r="OQT739" s="107"/>
      <c r="OQU739" s="107"/>
      <c r="OQV739" s="107"/>
      <c r="OQW739" s="107"/>
      <c r="OQX739" s="107"/>
      <c r="OQY739" s="107"/>
      <c r="OQZ739" s="107"/>
      <c r="ORA739" s="107"/>
      <c r="ORB739" s="107"/>
      <c r="ORC739" s="107"/>
      <c r="ORD739" s="107"/>
      <c r="ORE739" s="107"/>
      <c r="ORF739" s="107"/>
      <c r="ORG739" s="107"/>
      <c r="ORH739" s="107"/>
      <c r="ORI739" s="107"/>
      <c r="ORJ739" s="107"/>
      <c r="ORK739" s="107"/>
      <c r="ORL739" s="107"/>
      <c r="ORM739" s="107"/>
      <c r="ORN739" s="107"/>
      <c r="ORO739" s="107"/>
      <c r="ORP739" s="107"/>
      <c r="ORQ739" s="107"/>
      <c r="ORR739" s="107"/>
      <c r="ORS739" s="107"/>
      <c r="ORT739" s="107"/>
      <c r="ORU739" s="107"/>
      <c r="ORV739" s="107"/>
      <c r="ORW739" s="107"/>
      <c r="ORX739" s="107"/>
      <c r="ORY739" s="107"/>
      <c r="ORZ739" s="107"/>
      <c r="OSA739" s="107"/>
      <c r="OSB739" s="107"/>
      <c r="OSC739" s="107"/>
      <c r="OSD739" s="107"/>
      <c r="OSE739" s="107"/>
      <c r="OSF739" s="107"/>
      <c r="OSG739" s="107"/>
      <c r="OSH739" s="107"/>
      <c r="OSI739" s="107"/>
      <c r="OSJ739" s="107"/>
      <c r="OSK739" s="107"/>
      <c r="OSL739" s="107"/>
      <c r="OSM739" s="107"/>
      <c r="OSN739" s="107"/>
      <c r="OSO739" s="107"/>
      <c r="OSP739" s="107"/>
      <c r="OSQ739" s="107"/>
      <c r="OSR739" s="107"/>
      <c r="OSS739" s="107"/>
      <c r="OST739" s="107"/>
      <c r="OSU739" s="107"/>
      <c r="OSV739" s="107"/>
      <c r="OSW739" s="107"/>
      <c r="OSX739" s="107"/>
      <c r="OSY739" s="107"/>
      <c r="OSZ739" s="107"/>
      <c r="OTA739" s="107"/>
      <c r="OTB739" s="107"/>
      <c r="OTC739" s="107"/>
      <c r="OTD739" s="107"/>
      <c r="OTE739" s="107"/>
      <c r="OTF739" s="107"/>
      <c r="OTG739" s="107"/>
      <c r="OTH739" s="107"/>
      <c r="OTI739" s="107"/>
      <c r="OTJ739" s="107"/>
      <c r="OTK739" s="107"/>
      <c r="OTL739" s="107"/>
      <c r="OTM739" s="107"/>
      <c r="OTN739" s="107"/>
      <c r="OTO739" s="107"/>
      <c r="OTP739" s="107"/>
      <c r="OTQ739" s="107"/>
      <c r="OTR739" s="107"/>
      <c r="OTS739" s="107"/>
      <c r="OTT739" s="107"/>
      <c r="OTU739" s="107"/>
      <c r="OTV739" s="107"/>
      <c r="OTW739" s="107"/>
      <c r="OTX739" s="107"/>
      <c r="OTY739" s="107"/>
      <c r="OTZ739" s="107"/>
      <c r="OUA739" s="107"/>
      <c r="OUB739" s="107"/>
      <c r="OUC739" s="107"/>
      <c r="OUD739" s="107"/>
      <c r="OUE739" s="107"/>
      <c r="OUF739" s="107"/>
      <c r="OUG739" s="107"/>
      <c r="OUH739" s="107"/>
      <c r="OUI739" s="107"/>
      <c r="OUJ739" s="107"/>
      <c r="OUK739" s="107"/>
      <c r="OUL739" s="107"/>
      <c r="OUM739" s="107"/>
      <c r="OUN739" s="107"/>
      <c r="OUO739" s="107"/>
      <c r="OUP739" s="107"/>
      <c r="OUQ739" s="107"/>
      <c r="OUR739" s="107"/>
      <c r="OUS739" s="107"/>
      <c r="OUT739" s="107"/>
      <c r="OUU739" s="107"/>
      <c r="OUV739" s="107"/>
      <c r="OUW739" s="107"/>
      <c r="OUX739" s="107"/>
      <c r="OUY739" s="107"/>
      <c r="OUZ739" s="107"/>
      <c r="OVA739" s="107"/>
      <c r="OVB739" s="107"/>
      <c r="OVC739" s="107"/>
      <c r="OVD739" s="107"/>
      <c r="OVE739" s="107"/>
      <c r="OVF739" s="107"/>
      <c r="OVG739" s="107"/>
      <c r="OVH739" s="107"/>
      <c r="OVI739" s="107"/>
      <c r="OVJ739" s="107"/>
      <c r="OVK739" s="107"/>
      <c r="OVL739" s="107"/>
      <c r="OVM739" s="107"/>
      <c r="OVN739" s="107"/>
      <c r="OVO739" s="107"/>
      <c r="OVP739" s="107"/>
      <c r="OVQ739" s="107"/>
      <c r="OVR739" s="107"/>
      <c r="OVS739" s="107"/>
      <c r="OVT739" s="107"/>
      <c r="OVU739" s="107"/>
      <c r="OVV739" s="107"/>
      <c r="OVW739" s="107"/>
      <c r="OVX739" s="107"/>
      <c r="OVY739" s="107"/>
      <c r="OVZ739" s="107"/>
      <c r="OWA739" s="107"/>
      <c r="OWB739" s="107"/>
      <c r="OWC739" s="107"/>
      <c r="OWD739" s="107"/>
      <c r="OWE739" s="107"/>
      <c r="OWF739" s="107"/>
      <c r="OWG739" s="107"/>
      <c r="OWH739" s="107"/>
      <c r="OWI739" s="107"/>
      <c r="OWJ739" s="107"/>
      <c r="OWK739" s="107"/>
      <c r="OWL739" s="107"/>
      <c r="OWM739" s="107"/>
      <c r="OWN739" s="107"/>
      <c r="OWO739" s="107"/>
      <c r="OWP739" s="107"/>
      <c r="OWQ739" s="107"/>
      <c r="OWR739" s="107"/>
      <c r="OWS739" s="107"/>
      <c r="OWT739" s="107"/>
      <c r="OWU739" s="107"/>
      <c r="OWV739" s="107"/>
      <c r="OWW739" s="107"/>
      <c r="OWX739" s="107"/>
      <c r="OWY739" s="107"/>
      <c r="OWZ739" s="107"/>
      <c r="OXA739" s="107"/>
      <c r="OXB739" s="107"/>
      <c r="OXC739" s="107"/>
      <c r="OXD739" s="107"/>
      <c r="OXE739" s="107"/>
      <c r="OXF739" s="107"/>
      <c r="OXG739" s="107"/>
      <c r="OXH739" s="107"/>
      <c r="OXI739" s="107"/>
      <c r="OXJ739" s="107"/>
      <c r="OXK739" s="107"/>
      <c r="OXL739" s="107"/>
      <c r="OXM739" s="107"/>
      <c r="OXN739" s="107"/>
      <c r="OXO739" s="107"/>
      <c r="OXP739" s="107"/>
      <c r="OXQ739" s="107"/>
      <c r="OXR739" s="107"/>
      <c r="OXS739" s="107"/>
      <c r="OXT739" s="107"/>
      <c r="OXU739" s="107"/>
      <c r="OXV739" s="107"/>
      <c r="OXW739" s="107"/>
      <c r="OXX739" s="107"/>
      <c r="OXY739" s="107"/>
      <c r="OXZ739" s="107"/>
      <c r="OYA739" s="107"/>
      <c r="OYB739" s="107"/>
      <c r="OYC739" s="107"/>
      <c r="OYD739" s="107"/>
      <c r="OYE739" s="107"/>
      <c r="OYF739" s="107"/>
      <c r="OYG739" s="107"/>
      <c r="OYH739" s="107"/>
      <c r="OYI739" s="107"/>
      <c r="OYJ739" s="107"/>
      <c r="OYK739" s="107"/>
      <c r="OYL739" s="107"/>
      <c r="OYM739" s="107"/>
      <c r="OYN739" s="107"/>
      <c r="OYO739" s="107"/>
      <c r="OYP739" s="107"/>
      <c r="OYQ739" s="107"/>
      <c r="OYR739" s="107"/>
      <c r="OYS739" s="107"/>
      <c r="OYT739" s="107"/>
      <c r="OYU739" s="107"/>
      <c r="OYV739" s="107"/>
      <c r="OYW739" s="107"/>
      <c r="OYX739" s="107"/>
      <c r="OYY739" s="107"/>
      <c r="OYZ739" s="107"/>
      <c r="OZA739" s="107"/>
      <c r="OZB739" s="107"/>
      <c r="OZC739" s="107"/>
      <c r="OZD739" s="107"/>
      <c r="OZE739" s="107"/>
      <c r="OZF739" s="107"/>
      <c r="OZG739" s="107"/>
      <c r="OZH739" s="107"/>
      <c r="OZI739" s="107"/>
      <c r="OZJ739" s="107"/>
      <c r="OZK739" s="107"/>
      <c r="OZL739" s="107"/>
      <c r="OZM739" s="107"/>
      <c r="OZN739" s="107"/>
      <c r="OZO739" s="107"/>
      <c r="OZP739" s="107"/>
      <c r="OZQ739" s="107"/>
      <c r="OZR739" s="107"/>
      <c r="OZS739" s="107"/>
      <c r="OZT739" s="107"/>
      <c r="OZU739" s="107"/>
      <c r="OZV739" s="107"/>
      <c r="OZW739" s="107"/>
      <c r="OZX739" s="107"/>
      <c r="OZY739" s="107"/>
      <c r="OZZ739" s="107"/>
      <c r="PAA739" s="107"/>
      <c r="PAB739" s="107"/>
      <c r="PAC739" s="107"/>
      <c r="PAD739" s="107"/>
      <c r="PAE739" s="107"/>
      <c r="PAF739" s="107"/>
      <c r="PAG739" s="107"/>
      <c r="PAH739" s="107"/>
      <c r="PAI739" s="107"/>
      <c r="PAJ739" s="107"/>
      <c r="PAK739" s="107"/>
      <c r="PAL739" s="107"/>
      <c r="PAM739" s="107"/>
      <c r="PAN739" s="107"/>
      <c r="PAO739" s="107"/>
      <c r="PAP739" s="107"/>
      <c r="PAQ739" s="107"/>
      <c r="PAR739" s="107"/>
      <c r="PAS739" s="107"/>
      <c r="PAT739" s="107"/>
      <c r="PAU739" s="107"/>
      <c r="PAV739" s="107"/>
      <c r="PAW739" s="107"/>
      <c r="PAX739" s="107"/>
      <c r="PAY739" s="107"/>
      <c r="PAZ739" s="107"/>
      <c r="PBA739" s="107"/>
      <c r="PBB739" s="107"/>
      <c r="PBC739" s="107"/>
      <c r="PBD739" s="107"/>
      <c r="PBE739" s="107"/>
      <c r="PBF739" s="107"/>
      <c r="PBG739" s="107"/>
      <c r="PBH739" s="107"/>
      <c r="PBI739" s="107"/>
      <c r="PBJ739" s="107"/>
      <c r="PBK739" s="107"/>
      <c r="PBL739" s="107"/>
      <c r="PBM739" s="107"/>
      <c r="PBN739" s="107"/>
      <c r="PBO739" s="107"/>
      <c r="PBP739" s="107"/>
      <c r="PBQ739" s="107"/>
      <c r="PBR739" s="107"/>
      <c r="PBS739" s="107"/>
      <c r="PBT739" s="107"/>
      <c r="PBU739" s="107"/>
      <c r="PBV739" s="107"/>
      <c r="PBW739" s="107"/>
      <c r="PBX739" s="107"/>
      <c r="PBY739" s="107"/>
      <c r="PBZ739" s="107"/>
      <c r="PCA739" s="107"/>
      <c r="PCB739" s="107"/>
      <c r="PCC739" s="107"/>
      <c r="PCD739" s="107"/>
      <c r="PCE739" s="107"/>
      <c r="PCF739" s="107"/>
      <c r="PCG739" s="107"/>
      <c r="PCH739" s="107"/>
      <c r="PCI739" s="107"/>
      <c r="PCJ739" s="107"/>
      <c r="PCK739" s="107"/>
      <c r="PCL739" s="107"/>
      <c r="PCM739" s="107"/>
      <c r="PCN739" s="107"/>
      <c r="PCO739" s="107"/>
      <c r="PCP739" s="107"/>
      <c r="PCQ739" s="107"/>
      <c r="PCR739" s="107"/>
      <c r="PCS739" s="107"/>
      <c r="PCT739" s="107"/>
      <c r="PCU739" s="107"/>
      <c r="PCV739" s="107"/>
      <c r="PCW739" s="107"/>
      <c r="PCX739" s="107"/>
      <c r="PCY739" s="107"/>
      <c r="PCZ739" s="107"/>
      <c r="PDA739" s="107"/>
      <c r="PDB739" s="107"/>
      <c r="PDC739" s="107"/>
      <c r="PDD739" s="107"/>
      <c r="PDE739" s="107"/>
      <c r="PDF739" s="107"/>
      <c r="PDG739" s="107"/>
      <c r="PDH739" s="107"/>
      <c r="PDI739" s="107"/>
      <c r="PDJ739" s="107"/>
      <c r="PDK739" s="107"/>
      <c r="PDL739" s="107"/>
      <c r="PDM739" s="107"/>
      <c r="PDN739" s="107"/>
      <c r="PDO739" s="107"/>
      <c r="PDP739" s="107"/>
      <c r="PDQ739" s="107"/>
      <c r="PDR739" s="107"/>
      <c r="PDS739" s="107"/>
      <c r="PDT739" s="107"/>
      <c r="PDU739" s="107"/>
      <c r="PDV739" s="107"/>
      <c r="PDW739" s="107"/>
      <c r="PDX739" s="107"/>
      <c r="PDY739" s="107"/>
      <c r="PDZ739" s="107"/>
      <c r="PEA739" s="107"/>
      <c r="PEB739" s="107"/>
      <c r="PEC739" s="107"/>
      <c r="PED739" s="107"/>
      <c r="PEE739" s="107"/>
      <c r="PEF739" s="107"/>
      <c r="PEG739" s="107"/>
      <c r="PEH739" s="107"/>
      <c r="PEI739" s="107"/>
      <c r="PEJ739" s="107"/>
      <c r="PEK739" s="107"/>
      <c r="PEL739" s="107"/>
      <c r="PEM739" s="107"/>
      <c r="PEN739" s="107"/>
      <c r="PEO739" s="107"/>
      <c r="PEP739" s="107"/>
      <c r="PEQ739" s="107"/>
      <c r="PER739" s="107"/>
      <c r="PES739" s="107"/>
      <c r="PET739" s="107"/>
      <c r="PEU739" s="107"/>
      <c r="PEV739" s="107"/>
      <c r="PEW739" s="107"/>
      <c r="PEX739" s="107"/>
      <c r="PEY739" s="107"/>
      <c r="PEZ739" s="107"/>
      <c r="PFA739" s="107"/>
      <c r="PFB739" s="107"/>
      <c r="PFC739" s="107"/>
      <c r="PFD739" s="107"/>
      <c r="PFE739" s="107"/>
      <c r="PFF739" s="107"/>
      <c r="PFG739" s="107"/>
      <c r="PFH739" s="107"/>
      <c r="PFI739" s="107"/>
      <c r="PFJ739" s="107"/>
      <c r="PFK739" s="107"/>
      <c r="PFL739" s="107"/>
      <c r="PFM739" s="107"/>
      <c r="PFN739" s="107"/>
      <c r="PFO739" s="107"/>
      <c r="PFP739" s="107"/>
      <c r="PFQ739" s="107"/>
      <c r="PFR739" s="107"/>
      <c r="PFS739" s="107"/>
      <c r="PFT739" s="107"/>
      <c r="PFU739" s="107"/>
      <c r="PFV739" s="107"/>
      <c r="PFW739" s="107"/>
      <c r="PFX739" s="107"/>
      <c r="PFY739" s="107"/>
      <c r="PFZ739" s="107"/>
      <c r="PGA739" s="107"/>
      <c r="PGB739" s="107"/>
      <c r="PGC739" s="107"/>
      <c r="PGD739" s="107"/>
      <c r="PGE739" s="107"/>
      <c r="PGF739" s="107"/>
      <c r="PGG739" s="107"/>
      <c r="PGH739" s="107"/>
      <c r="PGI739" s="107"/>
      <c r="PGJ739" s="107"/>
      <c r="PGK739" s="107"/>
      <c r="PGL739" s="107"/>
      <c r="PGM739" s="107"/>
      <c r="PGN739" s="107"/>
      <c r="PGO739" s="107"/>
      <c r="PGP739" s="107"/>
      <c r="PGQ739" s="107"/>
      <c r="PGR739" s="107"/>
      <c r="PGS739" s="107"/>
      <c r="PGT739" s="107"/>
      <c r="PGU739" s="107"/>
      <c r="PGV739" s="107"/>
      <c r="PGW739" s="107"/>
      <c r="PGX739" s="107"/>
      <c r="PGY739" s="107"/>
      <c r="PGZ739" s="107"/>
      <c r="PHA739" s="107"/>
      <c r="PHB739" s="107"/>
      <c r="PHC739" s="107"/>
      <c r="PHD739" s="107"/>
      <c r="PHE739" s="107"/>
      <c r="PHF739" s="107"/>
      <c r="PHG739" s="107"/>
      <c r="PHH739" s="107"/>
      <c r="PHI739" s="107"/>
      <c r="PHJ739" s="107"/>
      <c r="PHK739" s="107"/>
      <c r="PHL739" s="107"/>
      <c r="PHM739" s="107"/>
      <c r="PHN739" s="107"/>
      <c r="PHO739" s="107"/>
      <c r="PHP739" s="107"/>
      <c r="PHQ739" s="107"/>
      <c r="PHR739" s="107"/>
      <c r="PHS739" s="107"/>
      <c r="PHT739" s="107"/>
      <c r="PHU739" s="107"/>
      <c r="PHV739" s="107"/>
      <c r="PHW739" s="107"/>
      <c r="PHX739" s="107"/>
      <c r="PHY739" s="107"/>
      <c r="PHZ739" s="107"/>
      <c r="PIA739" s="107"/>
      <c r="PIB739" s="107"/>
      <c r="PIC739" s="107"/>
      <c r="PID739" s="107"/>
      <c r="PIE739" s="107"/>
      <c r="PIF739" s="107"/>
      <c r="PIG739" s="107"/>
      <c r="PIH739" s="107"/>
      <c r="PII739" s="107"/>
      <c r="PIJ739" s="107"/>
      <c r="PIK739" s="107"/>
      <c r="PIL739" s="107"/>
      <c r="PIM739" s="107"/>
      <c r="PIN739" s="107"/>
      <c r="PIO739" s="107"/>
      <c r="PIP739" s="107"/>
      <c r="PIQ739" s="107"/>
      <c r="PIR739" s="107"/>
      <c r="PIS739" s="107"/>
      <c r="PIT739" s="107"/>
      <c r="PIU739" s="107"/>
      <c r="PIV739" s="107"/>
      <c r="PIW739" s="107"/>
      <c r="PIX739" s="107"/>
      <c r="PIY739" s="107"/>
      <c r="PIZ739" s="107"/>
      <c r="PJA739" s="107"/>
      <c r="PJB739" s="107"/>
      <c r="PJC739" s="107"/>
      <c r="PJD739" s="107"/>
      <c r="PJE739" s="107"/>
      <c r="PJF739" s="107"/>
      <c r="PJG739" s="107"/>
      <c r="PJH739" s="107"/>
      <c r="PJI739" s="107"/>
      <c r="PJJ739" s="107"/>
      <c r="PJK739" s="107"/>
      <c r="PJL739" s="107"/>
      <c r="PJM739" s="107"/>
      <c r="PJN739" s="107"/>
      <c r="PJO739" s="107"/>
      <c r="PJP739" s="107"/>
      <c r="PJQ739" s="107"/>
      <c r="PJR739" s="107"/>
      <c r="PJS739" s="107"/>
      <c r="PJT739" s="107"/>
      <c r="PJU739" s="107"/>
      <c r="PJV739" s="107"/>
      <c r="PJW739" s="107"/>
      <c r="PJX739" s="107"/>
      <c r="PJY739" s="107"/>
      <c r="PJZ739" s="107"/>
      <c r="PKA739" s="107"/>
      <c r="PKB739" s="107"/>
      <c r="PKC739" s="107"/>
      <c r="PKD739" s="107"/>
      <c r="PKE739" s="107"/>
      <c r="PKF739" s="107"/>
      <c r="PKG739" s="107"/>
      <c r="PKH739" s="107"/>
      <c r="PKI739" s="107"/>
      <c r="PKJ739" s="107"/>
      <c r="PKK739" s="107"/>
      <c r="PKL739" s="107"/>
      <c r="PKM739" s="107"/>
      <c r="PKN739" s="107"/>
      <c r="PKO739" s="107"/>
      <c r="PKP739" s="107"/>
      <c r="PKQ739" s="107"/>
      <c r="PKR739" s="107"/>
      <c r="PKS739" s="107"/>
      <c r="PKT739" s="107"/>
      <c r="PKU739" s="107"/>
      <c r="PKV739" s="107"/>
      <c r="PKW739" s="107"/>
      <c r="PKX739" s="107"/>
      <c r="PKY739" s="107"/>
      <c r="PKZ739" s="107"/>
      <c r="PLA739" s="107"/>
      <c r="PLB739" s="107"/>
      <c r="PLC739" s="107"/>
      <c r="PLD739" s="107"/>
      <c r="PLE739" s="107"/>
      <c r="PLF739" s="107"/>
      <c r="PLG739" s="107"/>
      <c r="PLH739" s="107"/>
      <c r="PLI739" s="107"/>
      <c r="PLJ739" s="107"/>
      <c r="PLK739" s="107"/>
      <c r="PLL739" s="107"/>
      <c r="PLM739" s="107"/>
      <c r="PLN739" s="107"/>
      <c r="PLO739" s="107"/>
      <c r="PLP739" s="107"/>
      <c r="PLQ739" s="107"/>
      <c r="PLR739" s="107"/>
      <c r="PLS739" s="107"/>
      <c r="PLT739" s="107"/>
      <c r="PLU739" s="107"/>
      <c r="PLV739" s="107"/>
      <c r="PLW739" s="107"/>
      <c r="PLX739" s="107"/>
      <c r="PLY739" s="107"/>
      <c r="PLZ739" s="107"/>
      <c r="PMA739" s="107"/>
      <c r="PMB739" s="107"/>
      <c r="PMC739" s="107"/>
      <c r="PMD739" s="107"/>
      <c r="PME739" s="107"/>
      <c r="PMF739" s="107"/>
      <c r="PMG739" s="107"/>
      <c r="PMH739" s="107"/>
      <c r="PMI739" s="107"/>
      <c r="PMJ739" s="107"/>
      <c r="PMK739" s="107"/>
      <c r="PML739" s="107"/>
      <c r="PMM739" s="107"/>
      <c r="PMN739" s="107"/>
      <c r="PMO739" s="107"/>
      <c r="PMP739" s="107"/>
      <c r="PMQ739" s="107"/>
      <c r="PMR739" s="107"/>
      <c r="PMS739" s="107"/>
      <c r="PMT739" s="107"/>
      <c r="PMU739" s="107"/>
      <c r="PMV739" s="107"/>
      <c r="PMW739" s="107"/>
      <c r="PMX739" s="107"/>
      <c r="PMY739" s="107"/>
      <c r="PMZ739" s="107"/>
      <c r="PNA739" s="107"/>
      <c r="PNB739" s="107"/>
      <c r="PNC739" s="107"/>
      <c r="PND739" s="107"/>
      <c r="PNE739" s="107"/>
      <c r="PNF739" s="107"/>
      <c r="PNG739" s="107"/>
      <c r="PNH739" s="107"/>
      <c r="PNI739" s="107"/>
      <c r="PNJ739" s="107"/>
      <c r="PNK739" s="107"/>
      <c r="PNL739" s="107"/>
      <c r="PNM739" s="107"/>
      <c r="PNN739" s="107"/>
      <c r="PNO739" s="107"/>
      <c r="PNP739" s="107"/>
      <c r="PNQ739" s="107"/>
      <c r="PNR739" s="107"/>
      <c r="PNS739" s="107"/>
      <c r="PNT739" s="107"/>
      <c r="PNU739" s="107"/>
      <c r="PNV739" s="107"/>
      <c r="PNW739" s="107"/>
      <c r="PNX739" s="107"/>
      <c r="PNY739" s="107"/>
      <c r="PNZ739" s="107"/>
      <c r="POA739" s="107"/>
      <c r="POB739" s="107"/>
      <c r="POC739" s="107"/>
      <c r="POD739" s="107"/>
      <c r="POE739" s="107"/>
      <c r="POF739" s="107"/>
      <c r="POG739" s="107"/>
      <c r="POH739" s="107"/>
      <c r="POI739" s="107"/>
      <c r="POJ739" s="107"/>
      <c r="POK739" s="107"/>
      <c r="POL739" s="107"/>
      <c r="POM739" s="107"/>
      <c r="PON739" s="107"/>
      <c r="POO739" s="107"/>
      <c r="POP739" s="107"/>
      <c r="POQ739" s="107"/>
      <c r="POR739" s="107"/>
      <c r="POS739" s="107"/>
      <c r="POT739" s="107"/>
      <c r="POU739" s="107"/>
      <c r="POV739" s="107"/>
      <c r="POW739" s="107"/>
      <c r="POX739" s="107"/>
      <c r="POY739" s="107"/>
      <c r="POZ739" s="107"/>
      <c r="PPA739" s="107"/>
      <c r="PPB739" s="107"/>
      <c r="PPC739" s="107"/>
      <c r="PPD739" s="107"/>
      <c r="PPE739" s="107"/>
      <c r="PPF739" s="107"/>
      <c r="PPG739" s="107"/>
      <c r="PPH739" s="107"/>
      <c r="PPI739" s="107"/>
      <c r="PPJ739" s="107"/>
      <c r="PPK739" s="107"/>
      <c r="PPL739" s="107"/>
      <c r="PPM739" s="107"/>
      <c r="PPN739" s="107"/>
      <c r="PPO739" s="107"/>
      <c r="PPP739" s="107"/>
      <c r="PPQ739" s="107"/>
      <c r="PPR739" s="107"/>
      <c r="PPS739" s="107"/>
      <c r="PPT739" s="107"/>
      <c r="PPU739" s="107"/>
      <c r="PPV739" s="107"/>
      <c r="PPW739" s="107"/>
      <c r="PPX739" s="107"/>
      <c r="PPY739" s="107"/>
      <c r="PPZ739" s="107"/>
      <c r="PQA739" s="107"/>
      <c r="PQB739" s="107"/>
      <c r="PQC739" s="107"/>
      <c r="PQD739" s="107"/>
      <c r="PQE739" s="107"/>
      <c r="PQF739" s="107"/>
      <c r="PQG739" s="107"/>
      <c r="PQH739" s="107"/>
      <c r="PQI739" s="107"/>
      <c r="PQJ739" s="107"/>
      <c r="PQK739" s="107"/>
      <c r="PQL739" s="107"/>
      <c r="PQM739" s="107"/>
      <c r="PQN739" s="107"/>
      <c r="PQO739" s="107"/>
      <c r="PQP739" s="107"/>
      <c r="PQQ739" s="107"/>
      <c r="PQR739" s="107"/>
      <c r="PQS739" s="107"/>
      <c r="PQT739" s="107"/>
      <c r="PQU739" s="107"/>
      <c r="PQV739" s="107"/>
      <c r="PQW739" s="107"/>
      <c r="PQX739" s="107"/>
      <c r="PQY739" s="107"/>
      <c r="PQZ739" s="107"/>
      <c r="PRA739" s="107"/>
      <c r="PRB739" s="107"/>
      <c r="PRC739" s="107"/>
      <c r="PRD739" s="107"/>
      <c r="PRE739" s="107"/>
      <c r="PRF739" s="107"/>
      <c r="PRG739" s="107"/>
      <c r="PRH739" s="107"/>
      <c r="PRI739" s="107"/>
      <c r="PRJ739" s="107"/>
      <c r="PRK739" s="107"/>
      <c r="PRL739" s="107"/>
      <c r="PRM739" s="107"/>
      <c r="PRN739" s="107"/>
      <c r="PRO739" s="107"/>
      <c r="PRP739" s="107"/>
      <c r="PRQ739" s="107"/>
      <c r="PRR739" s="107"/>
      <c r="PRS739" s="107"/>
      <c r="PRT739" s="107"/>
      <c r="PRU739" s="107"/>
      <c r="PRV739" s="107"/>
      <c r="PRW739" s="107"/>
      <c r="PRX739" s="107"/>
      <c r="PRY739" s="107"/>
      <c r="PRZ739" s="107"/>
      <c r="PSA739" s="107"/>
      <c r="PSB739" s="107"/>
      <c r="PSC739" s="107"/>
      <c r="PSD739" s="107"/>
      <c r="PSE739" s="107"/>
      <c r="PSF739" s="107"/>
      <c r="PSG739" s="107"/>
      <c r="PSH739" s="107"/>
      <c r="PSI739" s="107"/>
      <c r="PSJ739" s="107"/>
      <c r="PSK739" s="107"/>
      <c r="PSL739" s="107"/>
      <c r="PSM739" s="107"/>
      <c r="PSN739" s="107"/>
      <c r="PSO739" s="107"/>
      <c r="PSP739" s="107"/>
      <c r="PSQ739" s="107"/>
      <c r="PSR739" s="107"/>
      <c r="PSS739" s="107"/>
      <c r="PST739" s="107"/>
      <c r="PSU739" s="107"/>
      <c r="PSV739" s="107"/>
      <c r="PSW739" s="107"/>
      <c r="PSX739" s="107"/>
      <c r="PSY739" s="107"/>
      <c r="PSZ739" s="107"/>
      <c r="PTA739" s="107"/>
      <c r="PTB739" s="107"/>
      <c r="PTC739" s="107"/>
      <c r="PTD739" s="107"/>
      <c r="PTE739" s="107"/>
      <c r="PTF739" s="107"/>
      <c r="PTG739" s="107"/>
      <c r="PTH739" s="107"/>
      <c r="PTI739" s="107"/>
      <c r="PTJ739" s="107"/>
      <c r="PTK739" s="107"/>
      <c r="PTL739" s="107"/>
      <c r="PTM739" s="107"/>
      <c r="PTN739" s="107"/>
      <c r="PTO739" s="107"/>
      <c r="PTP739" s="107"/>
      <c r="PTQ739" s="107"/>
      <c r="PTR739" s="107"/>
      <c r="PTS739" s="107"/>
      <c r="PTT739" s="107"/>
      <c r="PTU739" s="107"/>
      <c r="PTV739" s="107"/>
      <c r="PTW739" s="107"/>
      <c r="PTX739" s="107"/>
      <c r="PTY739" s="107"/>
      <c r="PTZ739" s="107"/>
      <c r="PUA739" s="107"/>
      <c r="PUB739" s="107"/>
      <c r="PUC739" s="107"/>
      <c r="PUD739" s="107"/>
      <c r="PUE739" s="107"/>
      <c r="PUF739" s="107"/>
      <c r="PUG739" s="107"/>
      <c r="PUH739" s="107"/>
      <c r="PUI739" s="107"/>
      <c r="PUJ739" s="107"/>
      <c r="PUK739" s="107"/>
      <c r="PUL739" s="107"/>
      <c r="PUM739" s="107"/>
      <c r="PUN739" s="107"/>
      <c r="PUO739" s="107"/>
      <c r="PUP739" s="107"/>
      <c r="PUQ739" s="107"/>
      <c r="PUR739" s="107"/>
      <c r="PUS739" s="107"/>
      <c r="PUT739" s="107"/>
      <c r="PUU739" s="107"/>
      <c r="PUV739" s="107"/>
      <c r="PUW739" s="107"/>
      <c r="PUX739" s="107"/>
      <c r="PUY739" s="107"/>
      <c r="PUZ739" s="107"/>
      <c r="PVA739" s="107"/>
      <c r="PVB739" s="107"/>
      <c r="PVC739" s="107"/>
      <c r="PVD739" s="107"/>
      <c r="PVE739" s="107"/>
      <c r="PVF739" s="107"/>
      <c r="PVG739" s="107"/>
      <c r="PVH739" s="107"/>
      <c r="PVI739" s="107"/>
      <c r="PVJ739" s="107"/>
      <c r="PVK739" s="107"/>
      <c r="PVL739" s="107"/>
      <c r="PVM739" s="107"/>
      <c r="PVN739" s="107"/>
      <c r="PVO739" s="107"/>
      <c r="PVP739" s="107"/>
      <c r="PVQ739" s="107"/>
      <c r="PVR739" s="107"/>
      <c r="PVS739" s="107"/>
      <c r="PVT739" s="107"/>
      <c r="PVU739" s="107"/>
      <c r="PVV739" s="107"/>
      <c r="PVW739" s="107"/>
      <c r="PVX739" s="107"/>
      <c r="PVY739" s="107"/>
      <c r="PVZ739" s="107"/>
      <c r="PWA739" s="107"/>
      <c r="PWB739" s="107"/>
      <c r="PWC739" s="107"/>
      <c r="PWD739" s="107"/>
      <c r="PWE739" s="107"/>
      <c r="PWF739" s="107"/>
      <c r="PWG739" s="107"/>
      <c r="PWH739" s="107"/>
      <c r="PWI739" s="107"/>
      <c r="PWJ739" s="107"/>
      <c r="PWK739" s="107"/>
      <c r="PWL739" s="107"/>
      <c r="PWM739" s="107"/>
      <c r="PWN739" s="107"/>
      <c r="PWO739" s="107"/>
      <c r="PWP739" s="107"/>
      <c r="PWQ739" s="107"/>
      <c r="PWR739" s="107"/>
      <c r="PWS739" s="107"/>
      <c r="PWT739" s="107"/>
      <c r="PWU739" s="107"/>
      <c r="PWV739" s="107"/>
      <c r="PWW739" s="107"/>
      <c r="PWX739" s="107"/>
      <c r="PWY739" s="107"/>
      <c r="PWZ739" s="107"/>
      <c r="PXA739" s="107"/>
      <c r="PXB739" s="107"/>
      <c r="PXC739" s="107"/>
      <c r="PXD739" s="107"/>
      <c r="PXE739" s="107"/>
      <c r="PXF739" s="107"/>
      <c r="PXG739" s="107"/>
      <c r="PXH739" s="107"/>
      <c r="PXI739" s="107"/>
      <c r="PXJ739" s="107"/>
      <c r="PXK739" s="107"/>
      <c r="PXL739" s="107"/>
      <c r="PXM739" s="107"/>
      <c r="PXN739" s="107"/>
      <c r="PXO739" s="107"/>
      <c r="PXP739" s="107"/>
      <c r="PXQ739" s="107"/>
      <c r="PXR739" s="107"/>
      <c r="PXS739" s="107"/>
      <c r="PXT739" s="107"/>
      <c r="PXU739" s="107"/>
      <c r="PXV739" s="107"/>
      <c r="PXW739" s="107"/>
      <c r="PXX739" s="107"/>
      <c r="PXY739" s="107"/>
      <c r="PXZ739" s="107"/>
      <c r="PYA739" s="107"/>
      <c r="PYB739" s="107"/>
      <c r="PYC739" s="107"/>
      <c r="PYD739" s="107"/>
      <c r="PYE739" s="107"/>
      <c r="PYF739" s="107"/>
      <c r="PYG739" s="107"/>
      <c r="PYH739" s="107"/>
      <c r="PYI739" s="107"/>
      <c r="PYJ739" s="107"/>
      <c r="PYK739" s="107"/>
      <c r="PYL739" s="107"/>
      <c r="PYM739" s="107"/>
      <c r="PYN739" s="107"/>
      <c r="PYO739" s="107"/>
      <c r="PYP739" s="107"/>
      <c r="PYQ739" s="107"/>
      <c r="PYR739" s="107"/>
      <c r="PYS739" s="107"/>
      <c r="PYT739" s="107"/>
      <c r="PYU739" s="107"/>
      <c r="PYV739" s="107"/>
      <c r="PYW739" s="107"/>
      <c r="PYX739" s="107"/>
      <c r="PYY739" s="107"/>
      <c r="PYZ739" s="107"/>
      <c r="PZA739" s="107"/>
      <c r="PZB739" s="107"/>
      <c r="PZC739" s="107"/>
      <c r="PZD739" s="107"/>
      <c r="PZE739" s="107"/>
      <c r="PZF739" s="107"/>
      <c r="PZG739" s="107"/>
      <c r="PZH739" s="107"/>
      <c r="PZI739" s="107"/>
      <c r="PZJ739" s="107"/>
      <c r="PZK739" s="107"/>
      <c r="PZL739" s="107"/>
      <c r="PZM739" s="107"/>
      <c r="PZN739" s="107"/>
      <c r="PZO739" s="107"/>
      <c r="PZP739" s="107"/>
      <c r="PZQ739" s="107"/>
      <c r="PZR739" s="107"/>
      <c r="PZS739" s="107"/>
      <c r="PZT739" s="107"/>
      <c r="PZU739" s="107"/>
      <c r="PZV739" s="107"/>
      <c r="PZW739" s="107"/>
      <c r="PZX739" s="107"/>
      <c r="PZY739" s="107"/>
      <c r="PZZ739" s="107"/>
      <c r="QAA739" s="107"/>
      <c r="QAB739" s="107"/>
      <c r="QAC739" s="107"/>
      <c r="QAD739" s="107"/>
      <c r="QAE739" s="107"/>
      <c r="QAF739" s="107"/>
      <c r="QAG739" s="107"/>
      <c r="QAH739" s="107"/>
      <c r="QAI739" s="107"/>
      <c r="QAJ739" s="107"/>
      <c r="QAK739" s="107"/>
      <c r="QAL739" s="107"/>
      <c r="QAM739" s="107"/>
      <c r="QAN739" s="107"/>
      <c r="QAO739" s="107"/>
      <c r="QAP739" s="107"/>
      <c r="QAQ739" s="107"/>
      <c r="QAR739" s="107"/>
      <c r="QAS739" s="107"/>
      <c r="QAT739" s="107"/>
      <c r="QAU739" s="107"/>
      <c r="QAV739" s="107"/>
      <c r="QAW739" s="107"/>
      <c r="QAX739" s="107"/>
      <c r="QAY739" s="107"/>
      <c r="QAZ739" s="107"/>
      <c r="QBA739" s="107"/>
      <c r="QBB739" s="107"/>
      <c r="QBC739" s="107"/>
      <c r="QBD739" s="107"/>
      <c r="QBE739" s="107"/>
      <c r="QBF739" s="107"/>
      <c r="QBG739" s="107"/>
      <c r="QBH739" s="107"/>
      <c r="QBI739" s="107"/>
      <c r="QBJ739" s="107"/>
      <c r="QBK739" s="107"/>
      <c r="QBL739" s="107"/>
      <c r="QBM739" s="107"/>
      <c r="QBN739" s="107"/>
      <c r="QBO739" s="107"/>
      <c r="QBP739" s="107"/>
      <c r="QBQ739" s="107"/>
      <c r="QBR739" s="107"/>
      <c r="QBS739" s="107"/>
      <c r="QBT739" s="107"/>
      <c r="QBU739" s="107"/>
      <c r="QBV739" s="107"/>
      <c r="QBW739" s="107"/>
      <c r="QBX739" s="107"/>
      <c r="QBY739" s="107"/>
      <c r="QBZ739" s="107"/>
      <c r="QCA739" s="107"/>
      <c r="QCB739" s="107"/>
      <c r="QCC739" s="107"/>
      <c r="QCD739" s="107"/>
      <c r="QCE739" s="107"/>
      <c r="QCF739" s="107"/>
      <c r="QCG739" s="107"/>
      <c r="QCH739" s="107"/>
      <c r="QCI739" s="107"/>
      <c r="QCJ739" s="107"/>
      <c r="QCK739" s="107"/>
      <c r="QCL739" s="107"/>
      <c r="QCM739" s="107"/>
      <c r="QCN739" s="107"/>
      <c r="QCO739" s="107"/>
      <c r="QCP739" s="107"/>
      <c r="QCQ739" s="107"/>
      <c r="QCR739" s="107"/>
      <c r="QCS739" s="107"/>
      <c r="QCT739" s="107"/>
      <c r="QCU739" s="107"/>
      <c r="QCV739" s="107"/>
      <c r="QCW739" s="107"/>
      <c r="QCX739" s="107"/>
      <c r="QCY739" s="107"/>
      <c r="QCZ739" s="107"/>
      <c r="QDA739" s="107"/>
      <c r="QDB739" s="107"/>
      <c r="QDC739" s="107"/>
      <c r="QDD739" s="107"/>
      <c r="QDE739" s="107"/>
      <c r="QDF739" s="107"/>
      <c r="QDG739" s="107"/>
      <c r="QDH739" s="107"/>
      <c r="QDI739" s="107"/>
      <c r="QDJ739" s="107"/>
      <c r="QDK739" s="107"/>
      <c r="QDL739" s="107"/>
      <c r="QDM739" s="107"/>
      <c r="QDN739" s="107"/>
      <c r="QDO739" s="107"/>
      <c r="QDP739" s="107"/>
      <c r="QDQ739" s="107"/>
      <c r="QDR739" s="107"/>
      <c r="QDS739" s="107"/>
      <c r="QDT739" s="107"/>
      <c r="QDU739" s="107"/>
      <c r="QDV739" s="107"/>
      <c r="QDW739" s="107"/>
      <c r="QDX739" s="107"/>
      <c r="QDY739" s="107"/>
      <c r="QDZ739" s="107"/>
      <c r="QEA739" s="107"/>
      <c r="QEB739" s="107"/>
      <c r="QEC739" s="107"/>
      <c r="QED739" s="107"/>
      <c r="QEE739" s="107"/>
      <c r="QEF739" s="107"/>
      <c r="QEG739" s="107"/>
      <c r="QEH739" s="107"/>
      <c r="QEI739" s="107"/>
      <c r="QEJ739" s="107"/>
      <c r="QEK739" s="107"/>
      <c r="QEL739" s="107"/>
      <c r="QEM739" s="107"/>
      <c r="QEN739" s="107"/>
      <c r="QEO739" s="107"/>
      <c r="QEP739" s="107"/>
      <c r="QEQ739" s="107"/>
      <c r="QER739" s="107"/>
      <c r="QES739" s="107"/>
      <c r="QET739" s="107"/>
      <c r="QEU739" s="107"/>
      <c r="QEV739" s="107"/>
      <c r="QEW739" s="107"/>
      <c r="QEX739" s="107"/>
      <c r="QEY739" s="107"/>
      <c r="QEZ739" s="107"/>
      <c r="QFA739" s="107"/>
      <c r="QFB739" s="107"/>
      <c r="QFC739" s="107"/>
      <c r="QFD739" s="107"/>
      <c r="QFE739" s="107"/>
      <c r="QFF739" s="107"/>
      <c r="QFG739" s="107"/>
      <c r="QFH739" s="107"/>
      <c r="QFI739" s="107"/>
      <c r="QFJ739" s="107"/>
      <c r="QFK739" s="107"/>
      <c r="QFL739" s="107"/>
      <c r="QFM739" s="107"/>
      <c r="QFN739" s="107"/>
      <c r="QFO739" s="107"/>
      <c r="QFP739" s="107"/>
      <c r="QFQ739" s="107"/>
      <c r="QFR739" s="107"/>
      <c r="QFS739" s="107"/>
      <c r="QFT739" s="107"/>
      <c r="QFU739" s="107"/>
      <c r="QFV739" s="107"/>
      <c r="QFW739" s="107"/>
      <c r="QFX739" s="107"/>
      <c r="QFY739" s="107"/>
      <c r="QFZ739" s="107"/>
      <c r="QGA739" s="107"/>
      <c r="QGB739" s="107"/>
      <c r="QGC739" s="107"/>
      <c r="QGD739" s="107"/>
      <c r="QGE739" s="107"/>
      <c r="QGF739" s="107"/>
      <c r="QGG739" s="107"/>
      <c r="QGH739" s="107"/>
      <c r="QGI739" s="107"/>
      <c r="QGJ739" s="107"/>
      <c r="QGK739" s="107"/>
      <c r="QGL739" s="107"/>
      <c r="QGM739" s="107"/>
      <c r="QGN739" s="107"/>
      <c r="QGO739" s="107"/>
      <c r="QGP739" s="107"/>
      <c r="QGQ739" s="107"/>
      <c r="QGR739" s="107"/>
      <c r="QGS739" s="107"/>
      <c r="QGT739" s="107"/>
      <c r="QGU739" s="107"/>
      <c r="QGV739" s="107"/>
      <c r="QGW739" s="107"/>
      <c r="QGX739" s="107"/>
      <c r="QGY739" s="107"/>
      <c r="QGZ739" s="107"/>
      <c r="QHA739" s="107"/>
      <c r="QHB739" s="107"/>
      <c r="QHC739" s="107"/>
      <c r="QHD739" s="107"/>
      <c r="QHE739" s="107"/>
      <c r="QHF739" s="107"/>
      <c r="QHG739" s="107"/>
      <c r="QHH739" s="107"/>
      <c r="QHI739" s="107"/>
      <c r="QHJ739" s="107"/>
      <c r="QHK739" s="107"/>
      <c r="QHL739" s="107"/>
      <c r="QHM739" s="107"/>
      <c r="QHN739" s="107"/>
      <c r="QHO739" s="107"/>
      <c r="QHP739" s="107"/>
      <c r="QHQ739" s="107"/>
      <c r="QHR739" s="107"/>
      <c r="QHS739" s="107"/>
      <c r="QHT739" s="107"/>
      <c r="QHU739" s="107"/>
      <c r="QHV739" s="107"/>
      <c r="QHW739" s="107"/>
      <c r="QHX739" s="107"/>
      <c r="QHY739" s="107"/>
      <c r="QHZ739" s="107"/>
      <c r="QIA739" s="107"/>
      <c r="QIB739" s="107"/>
      <c r="QIC739" s="107"/>
      <c r="QID739" s="107"/>
      <c r="QIE739" s="107"/>
      <c r="QIF739" s="107"/>
      <c r="QIG739" s="107"/>
      <c r="QIH739" s="107"/>
      <c r="QII739" s="107"/>
      <c r="QIJ739" s="107"/>
      <c r="QIK739" s="107"/>
      <c r="QIL739" s="107"/>
      <c r="QIM739" s="107"/>
      <c r="QIN739" s="107"/>
      <c r="QIO739" s="107"/>
      <c r="QIP739" s="107"/>
      <c r="QIQ739" s="107"/>
      <c r="QIR739" s="107"/>
      <c r="QIS739" s="107"/>
      <c r="QIT739" s="107"/>
      <c r="QIU739" s="107"/>
      <c r="QIV739" s="107"/>
      <c r="QIW739" s="107"/>
      <c r="QIX739" s="107"/>
      <c r="QIY739" s="107"/>
      <c r="QIZ739" s="107"/>
      <c r="QJA739" s="107"/>
      <c r="QJB739" s="107"/>
      <c r="QJC739" s="107"/>
      <c r="QJD739" s="107"/>
      <c r="QJE739" s="107"/>
      <c r="QJF739" s="107"/>
      <c r="QJG739" s="107"/>
      <c r="QJH739" s="107"/>
      <c r="QJI739" s="107"/>
      <c r="QJJ739" s="107"/>
      <c r="QJK739" s="107"/>
      <c r="QJL739" s="107"/>
      <c r="QJM739" s="107"/>
      <c r="QJN739" s="107"/>
      <c r="QJO739" s="107"/>
      <c r="QJP739" s="107"/>
      <c r="QJQ739" s="107"/>
      <c r="QJR739" s="107"/>
      <c r="QJS739" s="107"/>
      <c r="QJT739" s="107"/>
      <c r="QJU739" s="107"/>
      <c r="QJV739" s="107"/>
      <c r="QJW739" s="107"/>
      <c r="QJX739" s="107"/>
      <c r="QJY739" s="107"/>
      <c r="QJZ739" s="107"/>
      <c r="QKA739" s="107"/>
      <c r="QKB739" s="107"/>
      <c r="QKC739" s="107"/>
      <c r="QKD739" s="107"/>
      <c r="QKE739" s="107"/>
      <c r="QKF739" s="107"/>
      <c r="QKG739" s="107"/>
      <c r="QKH739" s="107"/>
      <c r="QKI739" s="107"/>
      <c r="QKJ739" s="107"/>
      <c r="QKK739" s="107"/>
      <c r="QKL739" s="107"/>
      <c r="QKM739" s="107"/>
      <c r="QKN739" s="107"/>
      <c r="QKO739" s="107"/>
      <c r="QKP739" s="107"/>
      <c r="QKQ739" s="107"/>
      <c r="QKR739" s="107"/>
      <c r="QKS739" s="107"/>
      <c r="QKT739" s="107"/>
      <c r="QKU739" s="107"/>
      <c r="QKV739" s="107"/>
      <c r="QKW739" s="107"/>
      <c r="QKX739" s="107"/>
      <c r="QKY739" s="107"/>
      <c r="QKZ739" s="107"/>
      <c r="QLA739" s="107"/>
      <c r="QLB739" s="107"/>
      <c r="QLC739" s="107"/>
      <c r="QLD739" s="107"/>
      <c r="QLE739" s="107"/>
      <c r="QLF739" s="107"/>
      <c r="QLG739" s="107"/>
      <c r="QLH739" s="107"/>
      <c r="QLI739" s="107"/>
      <c r="QLJ739" s="107"/>
      <c r="QLK739" s="107"/>
      <c r="QLL739" s="107"/>
      <c r="QLM739" s="107"/>
      <c r="QLN739" s="107"/>
      <c r="QLO739" s="107"/>
      <c r="QLP739" s="107"/>
      <c r="QLQ739" s="107"/>
      <c r="QLR739" s="107"/>
      <c r="QLS739" s="107"/>
      <c r="QLT739" s="107"/>
      <c r="QLU739" s="107"/>
      <c r="QLV739" s="107"/>
      <c r="QLW739" s="107"/>
      <c r="QLX739" s="107"/>
      <c r="QLY739" s="107"/>
      <c r="QLZ739" s="107"/>
      <c r="QMA739" s="107"/>
      <c r="QMB739" s="107"/>
      <c r="QMC739" s="107"/>
      <c r="QMD739" s="107"/>
      <c r="QME739" s="107"/>
      <c r="QMF739" s="107"/>
      <c r="QMG739" s="107"/>
      <c r="QMH739" s="107"/>
      <c r="QMI739" s="107"/>
      <c r="QMJ739" s="107"/>
      <c r="QMK739" s="107"/>
      <c r="QML739" s="107"/>
      <c r="QMM739" s="107"/>
      <c r="QMN739" s="107"/>
      <c r="QMO739" s="107"/>
      <c r="QMP739" s="107"/>
      <c r="QMQ739" s="107"/>
      <c r="QMR739" s="107"/>
      <c r="QMS739" s="107"/>
      <c r="QMT739" s="107"/>
      <c r="QMU739" s="107"/>
      <c r="QMV739" s="107"/>
      <c r="QMW739" s="107"/>
      <c r="QMX739" s="107"/>
      <c r="QMY739" s="107"/>
      <c r="QMZ739" s="107"/>
      <c r="QNA739" s="107"/>
      <c r="QNB739" s="107"/>
      <c r="QNC739" s="107"/>
      <c r="QND739" s="107"/>
      <c r="QNE739" s="107"/>
      <c r="QNF739" s="107"/>
      <c r="QNG739" s="107"/>
      <c r="QNH739" s="107"/>
      <c r="QNI739" s="107"/>
      <c r="QNJ739" s="107"/>
      <c r="QNK739" s="107"/>
      <c r="QNL739" s="107"/>
      <c r="QNM739" s="107"/>
      <c r="QNN739" s="107"/>
      <c r="QNO739" s="107"/>
      <c r="QNP739" s="107"/>
      <c r="QNQ739" s="107"/>
      <c r="QNR739" s="107"/>
      <c r="QNS739" s="107"/>
      <c r="QNT739" s="107"/>
      <c r="QNU739" s="107"/>
      <c r="QNV739" s="107"/>
      <c r="QNW739" s="107"/>
      <c r="QNX739" s="107"/>
      <c r="QNY739" s="107"/>
      <c r="QNZ739" s="107"/>
      <c r="QOA739" s="107"/>
      <c r="QOB739" s="107"/>
      <c r="QOC739" s="107"/>
      <c r="QOD739" s="107"/>
      <c r="QOE739" s="107"/>
      <c r="QOF739" s="107"/>
      <c r="QOG739" s="107"/>
      <c r="QOH739" s="107"/>
      <c r="QOI739" s="107"/>
      <c r="QOJ739" s="107"/>
      <c r="QOK739" s="107"/>
      <c r="QOL739" s="107"/>
      <c r="QOM739" s="107"/>
      <c r="QON739" s="107"/>
      <c r="QOO739" s="107"/>
      <c r="QOP739" s="107"/>
      <c r="QOQ739" s="107"/>
      <c r="QOR739" s="107"/>
      <c r="QOS739" s="107"/>
      <c r="QOT739" s="107"/>
      <c r="QOU739" s="107"/>
      <c r="QOV739" s="107"/>
      <c r="QOW739" s="107"/>
      <c r="QOX739" s="107"/>
      <c r="QOY739" s="107"/>
      <c r="QOZ739" s="107"/>
      <c r="QPA739" s="107"/>
      <c r="QPB739" s="107"/>
      <c r="QPC739" s="107"/>
      <c r="QPD739" s="107"/>
      <c r="QPE739" s="107"/>
      <c r="QPF739" s="107"/>
      <c r="QPG739" s="107"/>
      <c r="QPH739" s="107"/>
      <c r="QPI739" s="107"/>
      <c r="QPJ739" s="107"/>
      <c r="QPK739" s="107"/>
      <c r="QPL739" s="107"/>
      <c r="QPM739" s="107"/>
      <c r="QPN739" s="107"/>
      <c r="QPO739" s="107"/>
      <c r="QPP739" s="107"/>
      <c r="QPQ739" s="107"/>
      <c r="QPR739" s="107"/>
      <c r="QPS739" s="107"/>
      <c r="QPT739" s="107"/>
      <c r="QPU739" s="107"/>
      <c r="QPV739" s="107"/>
      <c r="QPW739" s="107"/>
      <c r="QPX739" s="107"/>
      <c r="QPY739" s="107"/>
      <c r="QPZ739" s="107"/>
      <c r="QQA739" s="107"/>
      <c r="QQB739" s="107"/>
      <c r="QQC739" s="107"/>
      <c r="QQD739" s="107"/>
      <c r="QQE739" s="107"/>
      <c r="QQF739" s="107"/>
      <c r="QQG739" s="107"/>
      <c r="QQH739" s="107"/>
      <c r="QQI739" s="107"/>
      <c r="QQJ739" s="107"/>
      <c r="QQK739" s="107"/>
      <c r="QQL739" s="107"/>
      <c r="QQM739" s="107"/>
      <c r="QQN739" s="107"/>
      <c r="QQO739" s="107"/>
      <c r="QQP739" s="107"/>
      <c r="QQQ739" s="107"/>
      <c r="QQR739" s="107"/>
      <c r="QQS739" s="107"/>
      <c r="QQT739" s="107"/>
      <c r="QQU739" s="107"/>
      <c r="QQV739" s="107"/>
      <c r="QQW739" s="107"/>
      <c r="QQX739" s="107"/>
      <c r="QQY739" s="107"/>
      <c r="QQZ739" s="107"/>
      <c r="QRA739" s="107"/>
      <c r="QRB739" s="107"/>
      <c r="QRC739" s="107"/>
      <c r="QRD739" s="107"/>
      <c r="QRE739" s="107"/>
      <c r="QRF739" s="107"/>
      <c r="QRG739" s="107"/>
      <c r="QRH739" s="107"/>
      <c r="QRI739" s="107"/>
      <c r="QRJ739" s="107"/>
      <c r="QRK739" s="107"/>
      <c r="QRL739" s="107"/>
      <c r="QRM739" s="107"/>
      <c r="QRN739" s="107"/>
      <c r="QRO739" s="107"/>
      <c r="QRP739" s="107"/>
      <c r="QRQ739" s="107"/>
      <c r="QRR739" s="107"/>
      <c r="QRS739" s="107"/>
      <c r="QRT739" s="107"/>
      <c r="QRU739" s="107"/>
      <c r="QRV739" s="107"/>
      <c r="QRW739" s="107"/>
      <c r="QRX739" s="107"/>
      <c r="QRY739" s="107"/>
      <c r="QRZ739" s="107"/>
      <c r="QSA739" s="107"/>
      <c r="QSB739" s="107"/>
      <c r="QSC739" s="107"/>
      <c r="QSD739" s="107"/>
      <c r="QSE739" s="107"/>
      <c r="QSF739" s="107"/>
      <c r="QSG739" s="107"/>
      <c r="QSH739" s="107"/>
      <c r="QSI739" s="107"/>
      <c r="QSJ739" s="107"/>
      <c r="QSK739" s="107"/>
      <c r="QSL739" s="107"/>
      <c r="QSM739" s="107"/>
      <c r="QSN739" s="107"/>
      <c r="QSO739" s="107"/>
      <c r="QSP739" s="107"/>
      <c r="QSQ739" s="107"/>
      <c r="QSR739" s="107"/>
      <c r="QSS739" s="107"/>
      <c r="QST739" s="107"/>
      <c r="QSU739" s="107"/>
      <c r="QSV739" s="107"/>
      <c r="QSW739" s="107"/>
      <c r="QSX739" s="107"/>
      <c r="QSY739" s="107"/>
      <c r="QSZ739" s="107"/>
      <c r="QTA739" s="107"/>
      <c r="QTB739" s="107"/>
      <c r="QTC739" s="107"/>
      <c r="QTD739" s="107"/>
      <c r="QTE739" s="107"/>
      <c r="QTF739" s="107"/>
      <c r="QTG739" s="107"/>
      <c r="QTH739" s="107"/>
      <c r="QTI739" s="107"/>
      <c r="QTJ739" s="107"/>
      <c r="QTK739" s="107"/>
      <c r="QTL739" s="107"/>
      <c r="QTM739" s="107"/>
      <c r="QTN739" s="107"/>
      <c r="QTO739" s="107"/>
      <c r="QTP739" s="107"/>
      <c r="QTQ739" s="107"/>
      <c r="QTR739" s="107"/>
      <c r="QTS739" s="107"/>
      <c r="QTT739" s="107"/>
      <c r="QTU739" s="107"/>
      <c r="QTV739" s="107"/>
      <c r="QTW739" s="107"/>
      <c r="QTX739" s="107"/>
      <c r="QTY739" s="107"/>
      <c r="QTZ739" s="107"/>
      <c r="QUA739" s="107"/>
      <c r="QUB739" s="107"/>
      <c r="QUC739" s="107"/>
      <c r="QUD739" s="107"/>
      <c r="QUE739" s="107"/>
      <c r="QUF739" s="107"/>
      <c r="QUG739" s="107"/>
      <c r="QUH739" s="107"/>
      <c r="QUI739" s="107"/>
      <c r="QUJ739" s="107"/>
      <c r="QUK739" s="107"/>
      <c r="QUL739" s="107"/>
      <c r="QUM739" s="107"/>
      <c r="QUN739" s="107"/>
      <c r="QUO739" s="107"/>
      <c r="QUP739" s="107"/>
      <c r="QUQ739" s="107"/>
      <c r="QUR739" s="107"/>
      <c r="QUS739" s="107"/>
      <c r="QUT739" s="107"/>
      <c r="QUU739" s="107"/>
      <c r="QUV739" s="107"/>
      <c r="QUW739" s="107"/>
      <c r="QUX739" s="107"/>
      <c r="QUY739" s="107"/>
      <c r="QUZ739" s="107"/>
      <c r="QVA739" s="107"/>
      <c r="QVB739" s="107"/>
      <c r="QVC739" s="107"/>
      <c r="QVD739" s="107"/>
      <c r="QVE739" s="107"/>
      <c r="QVF739" s="107"/>
      <c r="QVG739" s="107"/>
      <c r="QVH739" s="107"/>
      <c r="QVI739" s="107"/>
      <c r="QVJ739" s="107"/>
      <c r="QVK739" s="107"/>
      <c r="QVL739" s="107"/>
      <c r="QVM739" s="107"/>
      <c r="QVN739" s="107"/>
      <c r="QVO739" s="107"/>
      <c r="QVP739" s="107"/>
      <c r="QVQ739" s="107"/>
      <c r="QVR739" s="107"/>
      <c r="QVS739" s="107"/>
      <c r="QVT739" s="107"/>
      <c r="QVU739" s="107"/>
      <c r="QVV739" s="107"/>
      <c r="QVW739" s="107"/>
      <c r="QVX739" s="107"/>
      <c r="QVY739" s="107"/>
      <c r="QVZ739" s="107"/>
      <c r="QWA739" s="107"/>
      <c r="QWB739" s="107"/>
      <c r="QWC739" s="107"/>
      <c r="QWD739" s="107"/>
      <c r="QWE739" s="107"/>
      <c r="QWF739" s="107"/>
      <c r="QWG739" s="107"/>
      <c r="QWH739" s="107"/>
      <c r="QWI739" s="107"/>
      <c r="QWJ739" s="107"/>
      <c r="QWK739" s="107"/>
      <c r="QWL739" s="107"/>
      <c r="QWM739" s="107"/>
      <c r="QWN739" s="107"/>
      <c r="QWO739" s="107"/>
      <c r="QWP739" s="107"/>
      <c r="QWQ739" s="107"/>
      <c r="QWR739" s="107"/>
      <c r="QWS739" s="107"/>
      <c r="QWT739" s="107"/>
      <c r="QWU739" s="107"/>
      <c r="QWV739" s="107"/>
      <c r="QWW739" s="107"/>
      <c r="QWX739" s="107"/>
      <c r="QWY739" s="107"/>
      <c r="QWZ739" s="107"/>
      <c r="QXA739" s="107"/>
      <c r="QXB739" s="107"/>
      <c r="QXC739" s="107"/>
      <c r="QXD739" s="107"/>
      <c r="QXE739" s="107"/>
      <c r="QXF739" s="107"/>
      <c r="QXG739" s="107"/>
      <c r="QXH739" s="107"/>
      <c r="QXI739" s="107"/>
      <c r="QXJ739" s="107"/>
      <c r="QXK739" s="107"/>
      <c r="QXL739" s="107"/>
      <c r="QXM739" s="107"/>
      <c r="QXN739" s="107"/>
      <c r="QXO739" s="107"/>
      <c r="QXP739" s="107"/>
      <c r="QXQ739" s="107"/>
      <c r="QXR739" s="107"/>
      <c r="QXS739" s="107"/>
      <c r="QXT739" s="107"/>
      <c r="QXU739" s="107"/>
      <c r="QXV739" s="107"/>
      <c r="QXW739" s="107"/>
      <c r="QXX739" s="107"/>
      <c r="QXY739" s="107"/>
      <c r="QXZ739" s="107"/>
      <c r="QYA739" s="107"/>
      <c r="QYB739" s="107"/>
      <c r="QYC739" s="107"/>
      <c r="QYD739" s="107"/>
      <c r="QYE739" s="107"/>
      <c r="QYF739" s="107"/>
      <c r="QYG739" s="107"/>
      <c r="QYH739" s="107"/>
      <c r="QYI739" s="107"/>
      <c r="QYJ739" s="107"/>
      <c r="QYK739" s="107"/>
      <c r="QYL739" s="107"/>
      <c r="QYM739" s="107"/>
      <c r="QYN739" s="107"/>
      <c r="QYO739" s="107"/>
      <c r="QYP739" s="107"/>
      <c r="QYQ739" s="107"/>
      <c r="QYR739" s="107"/>
      <c r="QYS739" s="107"/>
      <c r="QYT739" s="107"/>
      <c r="QYU739" s="107"/>
      <c r="QYV739" s="107"/>
      <c r="QYW739" s="107"/>
      <c r="QYX739" s="107"/>
      <c r="QYY739" s="107"/>
      <c r="QYZ739" s="107"/>
      <c r="QZA739" s="107"/>
      <c r="QZB739" s="107"/>
      <c r="QZC739" s="107"/>
      <c r="QZD739" s="107"/>
      <c r="QZE739" s="107"/>
      <c r="QZF739" s="107"/>
      <c r="QZG739" s="107"/>
      <c r="QZH739" s="107"/>
      <c r="QZI739" s="107"/>
      <c r="QZJ739" s="107"/>
      <c r="QZK739" s="107"/>
      <c r="QZL739" s="107"/>
      <c r="QZM739" s="107"/>
      <c r="QZN739" s="107"/>
      <c r="QZO739" s="107"/>
      <c r="QZP739" s="107"/>
      <c r="QZQ739" s="107"/>
      <c r="QZR739" s="107"/>
      <c r="QZS739" s="107"/>
      <c r="QZT739" s="107"/>
      <c r="QZU739" s="107"/>
      <c r="QZV739" s="107"/>
      <c r="QZW739" s="107"/>
      <c r="QZX739" s="107"/>
      <c r="QZY739" s="107"/>
      <c r="QZZ739" s="107"/>
      <c r="RAA739" s="107"/>
      <c r="RAB739" s="107"/>
      <c r="RAC739" s="107"/>
      <c r="RAD739" s="107"/>
      <c r="RAE739" s="107"/>
      <c r="RAF739" s="107"/>
      <c r="RAG739" s="107"/>
      <c r="RAH739" s="107"/>
      <c r="RAI739" s="107"/>
      <c r="RAJ739" s="107"/>
      <c r="RAK739" s="107"/>
      <c r="RAL739" s="107"/>
      <c r="RAM739" s="107"/>
      <c r="RAN739" s="107"/>
      <c r="RAO739" s="107"/>
      <c r="RAP739" s="107"/>
      <c r="RAQ739" s="107"/>
      <c r="RAR739" s="107"/>
      <c r="RAS739" s="107"/>
      <c r="RAT739" s="107"/>
      <c r="RAU739" s="107"/>
      <c r="RAV739" s="107"/>
      <c r="RAW739" s="107"/>
      <c r="RAX739" s="107"/>
      <c r="RAY739" s="107"/>
      <c r="RAZ739" s="107"/>
      <c r="RBA739" s="107"/>
      <c r="RBB739" s="107"/>
      <c r="RBC739" s="107"/>
      <c r="RBD739" s="107"/>
      <c r="RBE739" s="107"/>
      <c r="RBF739" s="107"/>
      <c r="RBG739" s="107"/>
      <c r="RBH739" s="107"/>
      <c r="RBI739" s="107"/>
      <c r="RBJ739" s="107"/>
      <c r="RBK739" s="107"/>
      <c r="RBL739" s="107"/>
      <c r="RBM739" s="107"/>
      <c r="RBN739" s="107"/>
      <c r="RBO739" s="107"/>
      <c r="RBP739" s="107"/>
      <c r="RBQ739" s="107"/>
      <c r="RBR739" s="107"/>
      <c r="RBS739" s="107"/>
      <c r="RBT739" s="107"/>
      <c r="RBU739" s="107"/>
      <c r="RBV739" s="107"/>
      <c r="RBW739" s="107"/>
      <c r="RBX739" s="107"/>
      <c r="RBY739" s="107"/>
      <c r="RBZ739" s="107"/>
      <c r="RCA739" s="107"/>
      <c r="RCB739" s="107"/>
      <c r="RCC739" s="107"/>
      <c r="RCD739" s="107"/>
      <c r="RCE739" s="107"/>
      <c r="RCF739" s="107"/>
      <c r="RCG739" s="107"/>
      <c r="RCH739" s="107"/>
      <c r="RCI739" s="107"/>
      <c r="RCJ739" s="107"/>
      <c r="RCK739" s="107"/>
      <c r="RCL739" s="107"/>
      <c r="RCM739" s="107"/>
      <c r="RCN739" s="107"/>
      <c r="RCO739" s="107"/>
      <c r="RCP739" s="107"/>
      <c r="RCQ739" s="107"/>
      <c r="RCR739" s="107"/>
      <c r="RCS739" s="107"/>
      <c r="RCT739" s="107"/>
      <c r="RCU739" s="107"/>
      <c r="RCV739" s="107"/>
      <c r="RCW739" s="107"/>
      <c r="RCX739" s="107"/>
      <c r="RCY739" s="107"/>
      <c r="RCZ739" s="107"/>
      <c r="RDA739" s="107"/>
      <c r="RDB739" s="107"/>
      <c r="RDC739" s="107"/>
      <c r="RDD739" s="107"/>
      <c r="RDE739" s="107"/>
      <c r="RDF739" s="107"/>
      <c r="RDG739" s="107"/>
      <c r="RDH739" s="107"/>
      <c r="RDI739" s="107"/>
      <c r="RDJ739" s="107"/>
      <c r="RDK739" s="107"/>
      <c r="RDL739" s="107"/>
      <c r="RDM739" s="107"/>
      <c r="RDN739" s="107"/>
      <c r="RDO739" s="107"/>
      <c r="RDP739" s="107"/>
      <c r="RDQ739" s="107"/>
      <c r="RDR739" s="107"/>
      <c r="RDS739" s="107"/>
      <c r="RDT739" s="107"/>
      <c r="RDU739" s="107"/>
      <c r="RDV739" s="107"/>
      <c r="RDW739" s="107"/>
      <c r="RDX739" s="107"/>
      <c r="RDY739" s="107"/>
      <c r="RDZ739" s="107"/>
      <c r="REA739" s="107"/>
      <c r="REB739" s="107"/>
      <c r="REC739" s="107"/>
      <c r="RED739" s="107"/>
      <c r="REE739" s="107"/>
      <c r="REF739" s="107"/>
      <c r="REG739" s="107"/>
      <c r="REH739" s="107"/>
      <c r="REI739" s="107"/>
      <c r="REJ739" s="107"/>
      <c r="REK739" s="107"/>
      <c r="REL739" s="107"/>
      <c r="REM739" s="107"/>
      <c r="REN739" s="107"/>
      <c r="REO739" s="107"/>
      <c r="REP739" s="107"/>
      <c r="REQ739" s="107"/>
      <c r="RER739" s="107"/>
      <c r="RES739" s="107"/>
      <c r="RET739" s="107"/>
      <c r="REU739" s="107"/>
      <c r="REV739" s="107"/>
      <c r="REW739" s="107"/>
      <c r="REX739" s="107"/>
      <c r="REY739" s="107"/>
      <c r="REZ739" s="107"/>
      <c r="RFA739" s="107"/>
      <c r="RFB739" s="107"/>
      <c r="RFC739" s="107"/>
      <c r="RFD739" s="107"/>
      <c r="RFE739" s="107"/>
      <c r="RFF739" s="107"/>
      <c r="RFG739" s="107"/>
      <c r="RFH739" s="107"/>
      <c r="RFI739" s="107"/>
      <c r="RFJ739" s="107"/>
      <c r="RFK739" s="107"/>
      <c r="RFL739" s="107"/>
      <c r="RFM739" s="107"/>
      <c r="RFN739" s="107"/>
      <c r="RFO739" s="107"/>
      <c r="RFP739" s="107"/>
      <c r="RFQ739" s="107"/>
      <c r="RFR739" s="107"/>
      <c r="RFS739" s="107"/>
      <c r="RFT739" s="107"/>
      <c r="RFU739" s="107"/>
      <c r="RFV739" s="107"/>
      <c r="RFW739" s="107"/>
      <c r="RFX739" s="107"/>
      <c r="RFY739" s="107"/>
      <c r="RFZ739" s="107"/>
      <c r="RGA739" s="107"/>
      <c r="RGB739" s="107"/>
      <c r="RGC739" s="107"/>
      <c r="RGD739" s="107"/>
      <c r="RGE739" s="107"/>
      <c r="RGF739" s="107"/>
      <c r="RGG739" s="107"/>
      <c r="RGH739" s="107"/>
      <c r="RGI739" s="107"/>
      <c r="RGJ739" s="107"/>
      <c r="RGK739" s="107"/>
      <c r="RGL739" s="107"/>
      <c r="RGM739" s="107"/>
      <c r="RGN739" s="107"/>
      <c r="RGO739" s="107"/>
      <c r="RGP739" s="107"/>
      <c r="RGQ739" s="107"/>
      <c r="RGR739" s="107"/>
      <c r="RGS739" s="107"/>
      <c r="RGT739" s="107"/>
      <c r="RGU739" s="107"/>
      <c r="RGV739" s="107"/>
      <c r="RGW739" s="107"/>
      <c r="RGX739" s="107"/>
      <c r="RGY739" s="107"/>
      <c r="RGZ739" s="107"/>
      <c r="RHA739" s="107"/>
      <c r="RHB739" s="107"/>
      <c r="RHC739" s="107"/>
      <c r="RHD739" s="107"/>
      <c r="RHE739" s="107"/>
      <c r="RHF739" s="107"/>
      <c r="RHG739" s="107"/>
      <c r="RHH739" s="107"/>
      <c r="RHI739" s="107"/>
      <c r="RHJ739" s="107"/>
      <c r="RHK739" s="107"/>
      <c r="RHL739" s="107"/>
      <c r="RHM739" s="107"/>
      <c r="RHN739" s="107"/>
      <c r="RHO739" s="107"/>
      <c r="RHP739" s="107"/>
      <c r="RHQ739" s="107"/>
      <c r="RHR739" s="107"/>
      <c r="RHS739" s="107"/>
      <c r="RHT739" s="107"/>
      <c r="RHU739" s="107"/>
      <c r="RHV739" s="107"/>
      <c r="RHW739" s="107"/>
      <c r="RHX739" s="107"/>
      <c r="RHY739" s="107"/>
      <c r="RHZ739" s="107"/>
      <c r="RIA739" s="107"/>
      <c r="RIB739" s="107"/>
      <c r="RIC739" s="107"/>
      <c r="RID739" s="107"/>
      <c r="RIE739" s="107"/>
      <c r="RIF739" s="107"/>
      <c r="RIG739" s="107"/>
      <c r="RIH739" s="107"/>
      <c r="RII739" s="107"/>
      <c r="RIJ739" s="107"/>
      <c r="RIK739" s="107"/>
      <c r="RIL739" s="107"/>
      <c r="RIM739" s="107"/>
      <c r="RIN739" s="107"/>
      <c r="RIO739" s="107"/>
      <c r="RIP739" s="107"/>
      <c r="RIQ739" s="107"/>
      <c r="RIR739" s="107"/>
      <c r="RIS739" s="107"/>
      <c r="RIT739" s="107"/>
      <c r="RIU739" s="107"/>
      <c r="RIV739" s="107"/>
      <c r="RIW739" s="107"/>
      <c r="RIX739" s="107"/>
      <c r="RIY739" s="107"/>
      <c r="RIZ739" s="107"/>
      <c r="RJA739" s="107"/>
      <c r="RJB739" s="107"/>
      <c r="RJC739" s="107"/>
      <c r="RJD739" s="107"/>
      <c r="RJE739" s="107"/>
      <c r="RJF739" s="107"/>
      <c r="RJG739" s="107"/>
      <c r="RJH739" s="107"/>
      <c r="RJI739" s="107"/>
      <c r="RJJ739" s="107"/>
      <c r="RJK739" s="107"/>
      <c r="RJL739" s="107"/>
      <c r="RJM739" s="107"/>
      <c r="RJN739" s="107"/>
      <c r="RJO739" s="107"/>
      <c r="RJP739" s="107"/>
      <c r="RJQ739" s="107"/>
      <c r="RJR739" s="107"/>
      <c r="RJS739" s="107"/>
      <c r="RJT739" s="107"/>
      <c r="RJU739" s="107"/>
      <c r="RJV739" s="107"/>
      <c r="RJW739" s="107"/>
      <c r="RJX739" s="107"/>
      <c r="RJY739" s="107"/>
      <c r="RJZ739" s="107"/>
      <c r="RKA739" s="107"/>
      <c r="RKB739" s="107"/>
      <c r="RKC739" s="107"/>
      <c r="RKD739" s="107"/>
      <c r="RKE739" s="107"/>
      <c r="RKF739" s="107"/>
      <c r="RKG739" s="107"/>
      <c r="RKH739" s="107"/>
      <c r="RKI739" s="107"/>
      <c r="RKJ739" s="107"/>
      <c r="RKK739" s="107"/>
      <c r="RKL739" s="107"/>
      <c r="RKM739" s="107"/>
      <c r="RKN739" s="107"/>
      <c r="RKO739" s="107"/>
      <c r="RKP739" s="107"/>
      <c r="RKQ739" s="107"/>
      <c r="RKR739" s="107"/>
      <c r="RKS739" s="107"/>
      <c r="RKT739" s="107"/>
      <c r="RKU739" s="107"/>
      <c r="RKV739" s="107"/>
      <c r="RKW739" s="107"/>
      <c r="RKX739" s="107"/>
      <c r="RKY739" s="107"/>
      <c r="RKZ739" s="107"/>
      <c r="RLA739" s="107"/>
      <c r="RLB739" s="107"/>
      <c r="RLC739" s="107"/>
      <c r="RLD739" s="107"/>
      <c r="RLE739" s="107"/>
      <c r="RLF739" s="107"/>
      <c r="RLG739" s="107"/>
      <c r="RLH739" s="107"/>
      <c r="RLI739" s="107"/>
      <c r="RLJ739" s="107"/>
      <c r="RLK739" s="107"/>
      <c r="RLL739" s="107"/>
      <c r="RLM739" s="107"/>
      <c r="RLN739" s="107"/>
      <c r="RLO739" s="107"/>
      <c r="RLP739" s="107"/>
      <c r="RLQ739" s="107"/>
      <c r="RLR739" s="107"/>
      <c r="RLS739" s="107"/>
      <c r="RLT739" s="107"/>
      <c r="RLU739" s="107"/>
      <c r="RLV739" s="107"/>
      <c r="RLW739" s="107"/>
      <c r="RLX739" s="107"/>
      <c r="RLY739" s="107"/>
      <c r="RLZ739" s="107"/>
      <c r="RMA739" s="107"/>
      <c r="RMB739" s="107"/>
      <c r="RMC739" s="107"/>
      <c r="RMD739" s="107"/>
      <c r="RME739" s="107"/>
      <c r="RMF739" s="107"/>
      <c r="RMG739" s="107"/>
      <c r="RMH739" s="107"/>
      <c r="RMI739" s="107"/>
      <c r="RMJ739" s="107"/>
      <c r="RMK739" s="107"/>
      <c r="RML739" s="107"/>
      <c r="RMM739" s="107"/>
      <c r="RMN739" s="107"/>
      <c r="RMO739" s="107"/>
      <c r="RMP739" s="107"/>
      <c r="RMQ739" s="107"/>
      <c r="RMR739" s="107"/>
      <c r="RMS739" s="107"/>
      <c r="RMT739" s="107"/>
      <c r="RMU739" s="107"/>
      <c r="RMV739" s="107"/>
      <c r="RMW739" s="107"/>
      <c r="RMX739" s="107"/>
      <c r="RMY739" s="107"/>
      <c r="RMZ739" s="107"/>
      <c r="RNA739" s="107"/>
      <c r="RNB739" s="107"/>
      <c r="RNC739" s="107"/>
      <c r="RND739" s="107"/>
      <c r="RNE739" s="107"/>
      <c r="RNF739" s="107"/>
      <c r="RNG739" s="107"/>
      <c r="RNH739" s="107"/>
      <c r="RNI739" s="107"/>
      <c r="RNJ739" s="107"/>
      <c r="RNK739" s="107"/>
      <c r="RNL739" s="107"/>
      <c r="RNM739" s="107"/>
      <c r="RNN739" s="107"/>
      <c r="RNO739" s="107"/>
      <c r="RNP739" s="107"/>
      <c r="RNQ739" s="107"/>
      <c r="RNR739" s="107"/>
      <c r="RNS739" s="107"/>
      <c r="RNT739" s="107"/>
      <c r="RNU739" s="107"/>
      <c r="RNV739" s="107"/>
      <c r="RNW739" s="107"/>
      <c r="RNX739" s="107"/>
      <c r="RNY739" s="107"/>
      <c r="RNZ739" s="107"/>
      <c r="ROA739" s="107"/>
      <c r="ROB739" s="107"/>
      <c r="ROC739" s="107"/>
      <c r="ROD739" s="107"/>
      <c r="ROE739" s="107"/>
      <c r="ROF739" s="107"/>
      <c r="ROG739" s="107"/>
      <c r="ROH739" s="107"/>
      <c r="ROI739" s="107"/>
      <c r="ROJ739" s="107"/>
      <c r="ROK739" s="107"/>
      <c r="ROL739" s="107"/>
      <c r="ROM739" s="107"/>
      <c r="RON739" s="107"/>
      <c r="ROO739" s="107"/>
      <c r="ROP739" s="107"/>
      <c r="ROQ739" s="107"/>
      <c r="ROR739" s="107"/>
      <c r="ROS739" s="107"/>
      <c r="ROT739" s="107"/>
      <c r="ROU739" s="107"/>
      <c r="ROV739" s="107"/>
      <c r="ROW739" s="107"/>
      <c r="ROX739" s="107"/>
      <c r="ROY739" s="107"/>
      <c r="ROZ739" s="107"/>
      <c r="RPA739" s="107"/>
      <c r="RPB739" s="107"/>
      <c r="RPC739" s="107"/>
      <c r="RPD739" s="107"/>
      <c r="RPE739" s="107"/>
      <c r="RPF739" s="107"/>
      <c r="RPG739" s="107"/>
      <c r="RPH739" s="107"/>
      <c r="RPI739" s="107"/>
      <c r="RPJ739" s="107"/>
      <c r="RPK739" s="107"/>
      <c r="RPL739" s="107"/>
      <c r="RPM739" s="107"/>
      <c r="RPN739" s="107"/>
      <c r="RPO739" s="107"/>
      <c r="RPP739" s="107"/>
      <c r="RPQ739" s="107"/>
      <c r="RPR739" s="107"/>
      <c r="RPS739" s="107"/>
      <c r="RPT739" s="107"/>
      <c r="RPU739" s="107"/>
      <c r="RPV739" s="107"/>
      <c r="RPW739" s="107"/>
      <c r="RPX739" s="107"/>
      <c r="RPY739" s="107"/>
      <c r="RPZ739" s="107"/>
      <c r="RQA739" s="107"/>
      <c r="RQB739" s="107"/>
      <c r="RQC739" s="107"/>
      <c r="RQD739" s="107"/>
      <c r="RQE739" s="107"/>
      <c r="RQF739" s="107"/>
      <c r="RQG739" s="107"/>
      <c r="RQH739" s="107"/>
      <c r="RQI739" s="107"/>
      <c r="RQJ739" s="107"/>
      <c r="RQK739" s="107"/>
      <c r="RQL739" s="107"/>
      <c r="RQM739" s="107"/>
      <c r="RQN739" s="107"/>
      <c r="RQO739" s="107"/>
      <c r="RQP739" s="107"/>
      <c r="RQQ739" s="107"/>
      <c r="RQR739" s="107"/>
      <c r="RQS739" s="107"/>
      <c r="RQT739" s="107"/>
      <c r="RQU739" s="107"/>
      <c r="RQV739" s="107"/>
      <c r="RQW739" s="107"/>
      <c r="RQX739" s="107"/>
      <c r="RQY739" s="107"/>
      <c r="RQZ739" s="107"/>
      <c r="RRA739" s="107"/>
      <c r="RRB739" s="107"/>
      <c r="RRC739" s="107"/>
      <c r="RRD739" s="107"/>
      <c r="RRE739" s="107"/>
      <c r="RRF739" s="107"/>
      <c r="RRG739" s="107"/>
      <c r="RRH739" s="107"/>
      <c r="RRI739" s="107"/>
      <c r="RRJ739" s="107"/>
      <c r="RRK739" s="107"/>
      <c r="RRL739" s="107"/>
      <c r="RRM739" s="107"/>
      <c r="RRN739" s="107"/>
      <c r="RRO739" s="107"/>
      <c r="RRP739" s="107"/>
      <c r="RRQ739" s="107"/>
      <c r="RRR739" s="107"/>
      <c r="RRS739" s="107"/>
      <c r="RRT739" s="107"/>
      <c r="RRU739" s="107"/>
      <c r="RRV739" s="107"/>
      <c r="RRW739" s="107"/>
      <c r="RRX739" s="107"/>
      <c r="RRY739" s="107"/>
      <c r="RRZ739" s="107"/>
      <c r="RSA739" s="107"/>
      <c r="RSB739" s="107"/>
      <c r="RSC739" s="107"/>
      <c r="RSD739" s="107"/>
      <c r="RSE739" s="107"/>
      <c r="RSF739" s="107"/>
      <c r="RSG739" s="107"/>
      <c r="RSH739" s="107"/>
      <c r="RSI739" s="107"/>
      <c r="RSJ739" s="107"/>
      <c r="RSK739" s="107"/>
      <c r="RSL739" s="107"/>
      <c r="RSM739" s="107"/>
      <c r="RSN739" s="107"/>
      <c r="RSO739" s="107"/>
      <c r="RSP739" s="107"/>
      <c r="RSQ739" s="107"/>
      <c r="RSR739" s="107"/>
      <c r="RSS739" s="107"/>
      <c r="RST739" s="107"/>
      <c r="RSU739" s="107"/>
      <c r="RSV739" s="107"/>
      <c r="RSW739" s="107"/>
      <c r="RSX739" s="107"/>
      <c r="RSY739" s="107"/>
      <c r="RSZ739" s="107"/>
      <c r="RTA739" s="107"/>
      <c r="RTB739" s="107"/>
      <c r="RTC739" s="107"/>
      <c r="RTD739" s="107"/>
      <c r="RTE739" s="107"/>
      <c r="RTF739" s="107"/>
      <c r="RTG739" s="107"/>
      <c r="RTH739" s="107"/>
      <c r="RTI739" s="107"/>
      <c r="RTJ739" s="107"/>
      <c r="RTK739" s="107"/>
      <c r="RTL739" s="107"/>
      <c r="RTM739" s="107"/>
      <c r="RTN739" s="107"/>
      <c r="RTO739" s="107"/>
      <c r="RTP739" s="107"/>
      <c r="RTQ739" s="107"/>
      <c r="RTR739" s="107"/>
      <c r="RTS739" s="107"/>
      <c r="RTT739" s="107"/>
      <c r="RTU739" s="107"/>
      <c r="RTV739" s="107"/>
      <c r="RTW739" s="107"/>
      <c r="RTX739" s="107"/>
      <c r="RTY739" s="107"/>
      <c r="RTZ739" s="107"/>
      <c r="RUA739" s="107"/>
      <c r="RUB739" s="107"/>
      <c r="RUC739" s="107"/>
      <c r="RUD739" s="107"/>
      <c r="RUE739" s="107"/>
      <c r="RUF739" s="107"/>
      <c r="RUG739" s="107"/>
      <c r="RUH739" s="107"/>
      <c r="RUI739" s="107"/>
      <c r="RUJ739" s="107"/>
      <c r="RUK739" s="107"/>
      <c r="RUL739" s="107"/>
      <c r="RUM739" s="107"/>
      <c r="RUN739" s="107"/>
      <c r="RUO739" s="107"/>
      <c r="RUP739" s="107"/>
      <c r="RUQ739" s="107"/>
      <c r="RUR739" s="107"/>
      <c r="RUS739" s="107"/>
      <c r="RUT739" s="107"/>
      <c r="RUU739" s="107"/>
      <c r="RUV739" s="107"/>
      <c r="RUW739" s="107"/>
      <c r="RUX739" s="107"/>
      <c r="RUY739" s="107"/>
      <c r="RUZ739" s="107"/>
      <c r="RVA739" s="107"/>
      <c r="RVB739" s="107"/>
      <c r="RVC739" s="107"/>
      <c r="RVD739" s="107"/>
      <c r="RVE739" s="107"/>
      <c r="RVF739" s="107"/>
      <c r="RVG739" s="107"/>
      <c r="RVH739" s="107"/>
      <c r="RVI739" s="107"/>
      <c r="RVJ739" s="107"/>
      <c r="RVK739" s="107"/>
      <c r="RVL739" s="107"/>
      <c r="RVM739" s="107"/>
      <c r="RVN739" s="107"/>
      <c r="RVO739" s="107"/>
      <c r="RVP739" s="107"/>
      <c r="RVQ739" s="107"/>
      <c r="RVR739" s="107"/>
      <c r="RVS739" s="107"/>
      <c r="RVT739" s="107"/>
      <c r="RVU739" s="107"/>
      <c r="RVV739" s="107"/>
      <c r="RVW739" s="107"/>
      <c r="RVX739" s="107"/>
      <c r="RVY739" s="107"/>
      <c r="RVZ739" s="107"/>
      <c r="RWA739" s="107"/>
      <c r="RWB739" s="107"/>
      <c r="RWC739" s="107"/>
      <c r="RWD739" s="107"/>
      <c r="RWE739" s="107"/>
      <c r="RWF739" s="107"/>
      <c r="RWG739" s="107"/>
      <c r="RWH739" s="107"/>
      <c r="RWI739" s="107"/>
      <c r="RWJ739" s="107"/>
      <c r="RWK739" s="107"/>
      <c r="RWL739" s="107"/>
      <c r="RWM739" s="107"/>
      <c r="RWN739" s="107"/>
      <c r="RWO739" s="107"/>
      <c r="RWP739" s="107"/>
      <c r="RWQ739" s="107"/>
      <c r="RWR739" s="107"/>
      <c r="RWS739" s="107"/>
      <c r="RWT739" s="107"/>
      <c r="RWU739" s="107"/>
      <c r="RWV739" s="107"/>
      <c r="RWW739" s="107"/>
      <c r="RWX739" s="107"/>
      <c r="RWY739" s="107"/>
      <c r="RWZ739" s="107"/>
      <c r="RXA739" s="107"/>
      <c r="RXB739" s="107"/>
      <c r="RXC739" s="107"/>
      <c r="RXD739" s="107"/>
      <c r="RXE739" s="107"/>
      <c r="RXF739" s="107"/>
      <c r="RXG739" s="107"/>
      <c r="RXH739" s="107"/>
      <c r="RXI739" s="107"/>
      <c r="RXJ739" s="107"/>
      <c r="RXK739" s="107"/>
      <c r="RXL739" s="107"/>
      <c r="RXM739" s="107"/>
      <c r="RXN739" s="107"/>
      <c r="RXO739" s="107"/>
      <c r="RXP739" s="107"/>
      <c r="RXQ739" s="107"/>
      <c r="RXR739" s="107"/>
      <c r="RXS739" s="107"/>
      <c r="RXT739" s="107"/>
      <c r="RXU739" s="107"/>
      <c r="RXV739" s="107"/>
      <c r="RXW739" s="107"/>
      <c r="RXX739" s="107"/>
      <c r="RXY739" s="107"/>
      <c r="RXZ739" s="107"/>
      <c r="RYA739" s="107"/>
      <c r="RYB739" s="107"/>
      <c r="RYC739" s="107"/>
      <c r="RYD739" s="107"/>
      <c r="RYE739" s="107"/>
      <c r="RYF739" s="107"/>
      <c r="RYG739" s="107"/>
      <c r="RYH739" s="107"/>
      <c r="RYI739" s="107"/>
      <c r="RYJ739" s="107"/>
      <c r="RYK739" s="107"/>
      <c r="RYL739" s="107"/>
      <c r="RYM739" s="107"/>
      <c r="RYN739" s="107"/>
      <c r="RYO739" s="107"/>
      <c r="RYP739" s="107"/>
      <c r="RYQ739" s="107"/>
      <c r="RYR739" s="107"/>
      <c r="RYS739" s="107"/>
      <c r="RYT739" s="107"/>
      <c r="RYU739" s="107"/>
      <c r="RYV739" s="107"/>
      <c r="RYW739" s="107"/>
      <c r="RYX739" s="107"/>
      <c r="RYY739" s="107"/>
      <c r="RYZ739" s="107"/>
      <c r="RZA739" s="107"/>
      <c r="RZB739" s="107"/>
      <c r="RZC739" s="107"/>
      <c r="RZD739" s="107"/>
      <c r="RZE739" s="107"/>
      <c r="RZF739" s="107"/>
      <c r="RZG739" s="107"/>
      <c r="RZH739" s="107"/>
      <c r="RZI739" s="107"/>
      <c r="RZJ739" s="107"/>
      <c r="RZK739" s="107"/>
      <c r="RZL739" s="107"/>
      <c r="RZM739" s="107"/>
      <c r="RZN739" s="107"/>
      <c r="RZO739" s="107"/>
      <c r="RZP739" s="107"/>
      <c r="RZQ739" s="107"/>
      <c r="RZR739" s="107"/>
      <c r="RZS739" s="107"/>
      <c r="RZT739" s="107"/>
      <c r="RZU739" s="107"/>
      <c r="RZV739" s="107"/>
      <c r="RZW739" s="107"/>
      <c r="RZX739" s="107"/>
      <c r="RZY739" s="107"/>
      <c r="RZZ739" s="107"/>
      <c r="SAA739" s="107"/>
      <c r="SAB739" s="107"/>
      <c r="SAC739" s="107"/>
      <c r="SAD739" s="107"/>
      <c r="SAE739" s="107"/>
      <c r="SAF739" s="107"/>
      <c r="SAG739" s="107"/>
      <c r="SAH739" s="107"/>
      <c r="SAI739" s="107"/>
      <c r="SAJ739" s="107"/>
      <c r="SAK739" s="107"/>
      <c r="SAL739" s="107"/>
      <c r="SAM739" s="107"/>
      <c r="SAN739" s="107"/>
      <c r="SAO739" s="107"/>
      <c r="SAP739" s="107"/>
      <c r="SAQ739" s="107"/>
      <c r="SAR739" s="107"/>
      <c r="SAS739" s="107"/>
      <c r="SAT739" s="107"/>
      <c r="SAU739" s="107"/>
      <c r="SAV739" s="107"/>
      <c r="SAW739" s="107"/>
      <c r="SAX739" s="107"/>
      <c r="SAY739" s="107"/>
      <c r="SAZ739" s="107"/>
      <c r="SBA739" s="107"/>
      <c r="SBB739" s="107"/>
      <c r="SBC739" s="107"/>
      <c r="SBD739" s="107"/>
      <c r="SBE739" s="107"/>
      <c r="SBF739" s="107"/>
      <c r="SBG739" s="107"/>
      <c r="SBH739" s="107"/>
      <c r="SBI739" s="107"/>
      <c r="SBJ739" s="107"/>
      <c r="SBK739" s="107"/>
      <c r="SBL739" s="107"/>
      <c r="SBM739" s="107"/>
      <c r="SBN739" s="107"/>
      <c r="SBO739" s="107"/>
      <c r="SBP739" s="107"/>
      <c r="SBQ739" s="107"/>
      <c r="SBR739" s="107"/>
      <c r="SBS739" s="107"/>
      <c r="SBT739" s="107"/>
      <c r="SBU739" s="107"/>
      <c r="SBV739" s="107"/>
      <c r="SBW739" s="107"/>
      <c r="SBX739" s="107"/>
      <c r="SBY739" s="107"/>
      <c r="SBZ739" s="107"/>
      <c r="SCA739" s="107"/>
      <c r="SCB739" s="107"/>
      <c r="SCC739" s="107"/>
      <c r="SCD739" s="107"/>
      <c r="SCE739" s="107"/>
      <c r="SCF739" s="107"/>
      <c r="SCG739" s="107"/>
      <c r="SCH739" s="107"/>
      <c r="SCI739" s="107"/>
      <c r="SCJ739" s="107"/>
      <c r="SCK739" s="107"/>
      <c r="SCL739" s="107"/>
      <c r="SCM739" s="107"/>
      <c r="SCN739" s="107"/>
      <c r="SCO739" s="107"/>
      <c r="SCP739" s="107"/>
      <c r="SCQ739" s="107"/>
      <c r="SCR739" s="107"/>
      <c r="SCS739" s="107"/>
      <c r="SCT739" s="107"/>
      <c r="SCU739" s="107"/>
      <c r="SCV739" s="107"/>
      <c r="SCW739" s="107"/>
      <c r="SCX739" s="107"/>
      <c r="SCY739" s="107"/>
      <c r="SCZ739" s="107"/>
      <c r="SDA739" s="107"/>
      <c r="SDB739" s="107"/>
      <c r="SDC739" s="107"/>
      <c r="SDD739" s="107"/>
      <c r="SDE739" s="107"/>
      <c r="SDF739" s="107"/>
      <c r="SDG739" s="107"/>
      <c r="SDH739" s="107"/>
      <c r="SDI739" s="107"/>
      <c r="SDJ739" s="107"/>
      <c r="SDK739" s="107"/>
      <c r="SDL739" s="107"/>
      <c r="SDM739" s="107"/>
      <c r="SDN739" s="107"/>
      <c r="SDO739" s="107"/>
      <c r="SDP739" s="107"/>
      <c r="SDQ739" s="107"/>
      <c r="SDR739" s="107"/>
      <c r="SDS739" s="107"/>
      <c r="SDT739" s="107"/>
      <c r="SDU739" s="107"/>
      <c r="SDV739" s="107"/>
      <c r="SDW739" s="107"/>
      <c r="SDX739" s="107"/>
      <c r="SDY739" s="107"/>
      <c r="SDZ739" s="107"/>
      <c r="SEA739" s="107"/>
      <c r="SEB739" s="107"/>
      <c r="SEC739" s="107"/>
      <c r="SED739" s="107"/>
      <c r="SEE739" s="107"/>
      <c r="SEF739" s="107"/>
      <c r="SEG739" s="107"/>
      <c r="SEH739" s="107"/>
      <c r="SEI739" s="107"/>
      <c r="SEJ739" s="107"/>
      <c r="SEK739" s="107"/>
      <c r="SEL739" s="107"/>
      <c r="SEM739" s="107"/>
      <c r="SEN739" s="107"/>
      <c r="SEO739" s="107"/>
      <c r="SEP739" s="107"/>
      <c r="SEQ739" s="107"/>
      <c r="SER739" s="107"/>
      <c r="SES739" s="107"/>
      <c r="SET739" s="107"/>
      <c r="SEU739" s="107"/>
      <c r="SEV739" s="107"/>
      <c r="SEW739" s="107"/>
      <c r="SEX739" s="107"/>
      <c r="SEY739" s="107"/>
      <c r="SEZ739" s="107"/>
      <c r="SFA739" s="107"/>
      <c r="SFB739" s="107"/>
      <c r="SFC739" s="107"/>
      <c r="SFD739" s="107"/>
      <c r="SFE739" s="107"/>
      <c r="SFF739" s="107"/>
      <c r="SFG739" s="107"/>
      <c r="SFH739" s="107"/>
      <c r="SFI739" s="107"/>
      <c r="SFJ739" s="107"/>
      <c r="SFK739" s="107"/>
      <c r="SFL739" s="107"/>
      <c r="SFM739" s="107"/>
      <c r="SFN739" s="107"/>
      <c r="SFO739" s="107"/>
      <c r="SFP739" s="107"/>
      <c r="SFQ739" s="107"/>
      <c r="SFR739" s="107"/>
      <c r="SFS739" s="107"/>
      <c r="SFT739" s="107"/>
      <c r="SFU739" s="107"/>
      <c r="SFV739" s="107"/>
      <c r="SFW739" s="107"/>
      <c r="SFX739" s="107"/>
      <c r="SFY739" s="107"/>
      <c r="SFZ739" s="107"/>
      <c r="SGA739" s="107"/>
      <c r="SGB739" s="107"/>
      <c r="SGC739" s="107"/>
      <c r="SGD739" s="107"/>
      <c r="SGE739" s="107"/>
      <c r="SGF739" s="107"/>
      <c r="SGG739" s="107"/>
      <c r="SGH739" s="107"/>
      <c r="SGI739" s="107"/>
      <c r="SGJ739" s="107"/>
      <c r="SGK739" s="107"/>
      <c r="SGL739" s="107"/>
      <c r="SGM739" s="107"/>
      <c r="SGN739" s="107"/>
      <c r="SGO739" s="107"/>
      <c r="SGP739" s="107"/>
      <c r="SGQ739" s="107"/>
      <c r="SGR739" s="107"/>
      <c r="SGS739" s="107"/>
      <c r="SGT739" s="107"/>
      <c r="SGU739" s="107"/>
      <c r="SGV739" s="107"/>
      <c r="SGW739" s="107"/>
      <c r="SGX739" s="107"/>
      <c r="SGY739" s="107"/>
      <c r="SGZ739" s="107"/>
      <c r="SHA739" s="107"/>
      <c r="SHB739" s="107"/>
      <c r="SHC739" s="107"/>
      <c r="SHD739" s="107"/>
      <c r="SHE739" s="107"/>
      <c r="SHF739" s="107"/>
      <c r="SHG739" s="107"/>
      <c r="SHH739" s="107"/>
      <c r="SHI739" s="107"/>
      <c r="SHJ739" s="107"/>
      <c r="SHK739" s="107"/>
      <c r="SHL739" s="107"/>
      <c r="SHM739" s="107"/>
      <c r="SHN739" s="107"/>
      <c r="SHO739" s="107"/>
      <c r="SHP739" s="107"/>
      <c r="SHQ739" s="107"/>
      <c r="SHR739" s="107"/>
      <c r="SHS739" s="107"/>
      <c r="SHT739" s="107"/>
      <c r="SHU739" s="107"/>
      <c r="SHV739" s="107"/>
      <c r="SHW739" s="107"/>
      <c r="SHX739" s="107"/>
      <c r="SHY739" s="107"/>
      <c r="SHZ739" s="107"/>
      <c r="SIA739" s="107"/>
      <c r="SIB739" s="107"/>
      <c r="SIC739" s="107"/>
      <c r="SID739" s="107"/>
      <c r="SIE739" s="107"/>
      <c r="SIF739" s="107"/>
      <c r="SIG739" s="107"/>
      <c r="SIH739" s="107"/>
      <c r="SII739" s="107"/>
      <c r="SIJ739" s="107"/>
      <c r="SIK739" s="107"/>
      <c r="SIL739" s="107"/>
      <c r="SIM739" s="107"/>
      <c r="SIN739" s="107"/>
      <c r="SIO739" s="107"/>
      <c r="SIP739" s="107"/>
      <c r="SIQ739" s="107"/>
      <c r="SIR739" s="107"/>
      <c r="SIS739" s="107"/>
      <c r="SIT739" s="107"/>
      <c r="SIU739" s="107"/>
      <c r="SIV739" s="107"/>
      <c r="SIW739" s="107"/>
      <c r="SIX739" s="107"/>
      <c r="SIY739" s="107"/>
      <c r="SIZ739" s="107"/>
      <c r="SJA739" s="107"/>
      <c r="SJB739" s="107"/>
      <c r="SJC739" s="107"/>
      <c r="SJD739" s="107"/>
      <c r="SJE739" s="107"/>
      <c r="SJF739" s="107"/>
      <c r="SJG739" s="107"/>
      <c r="SJH739" s="107"/>
      <c r="SJI739" s="107"/>
      <c r="SJJ739" s="107"/>
      <c r="SJK739" s="107"/>
      <c r="SJL739" s="107"/>
      <c r="SJM739" s="107"/>
      <c r="SJN739" s="107"/>
      <c r="SJO739" s="107"/>
      <c r="SJP739" s="107"/>
      <c r="SJQ739" s="107"/>
      <c r="SJR739" s="107"/>
      <c r="SJS739" s="107"/>
      <c r="SJT739" s="107"/>
      <c r="SJU739" s="107"/>
      <c r="SJV739" s="107"/>
      <c r="SJW739" s="107"/>
      <c r="SJX739" s="107"/>
      <c r="SJY739" s="107"/>
      <c r="SJZ739" s="107"/>
      <c r="SKA739" s="107"/>
      <c r="SKB739" s="107"/>
      <c r="SKC739" s="107"/>
      <c r="SKD739" s="107"/>
      <c r="SKE739" s="107"/>
      <c r="SKF739" s="107"/>
      <c r="SKG739" s="107"/>
      <c r="SKH739" s="107"/>
      <c r="SKI739" s="107"/>
      <c r="SKJ739" s="107"/>
      <c r="SKK739" s="107"/>
      <c r="SKL739" s="107"/>
      <c r="SKM739" s="107"/>
      <c r="SKN739" s="107"/>
      <c r="SKO739" s="107"/>
      <c r="SKP739" s="107"/>
      <c r="SKQ739" s="107"/>
      <c r="SKR739" s="107"/>
      <c r="SKS739" s="107"/>
      <c r="SKT739" s="107"/>
      <c r="SKU739" s="107"/>
      <c r="SKV739" s="107"/>
      <c r="SKW739" s="107"/>
      <c r="SKX739" s="107"/>
      <c r="SKY739" s="107"/>
      <c r="SKZ739" s="107"/>
      <c r="SLA739" s="107"/>
      <c r="SLB739" s="107"/>
      <c r="SLC739" s="107"/>
      <c r="SLD739" s="107"/>
      <c r="SLE739" s="107"/>
      <c r="SLF739" s="107"/>
      <c r="SLG739" s="107"/>
      <c r="SLH739" s="107"/>
      <c r="SLI739" s="107"/>
      <c r="SLJ739" s="107"/>
      <c r="SLK739" s="107"/>
      <c r="SLL739" s="107"/>
      <c r="SLM739" s="107"/>
      <c r="SLN739" s="107"/>
      <c r="SLO739" s="107"/>
      <c r="SLP739" s="107"/>
      <c r="SLQ739" s="107"/>
      <c r="SLR739" s="107"/>
      <c r="SLS739" s="107"/>
      <c r="SLT739" s="107"/>
      <c r="SLU739" s="107"/>
      <c r="SLV739" s="107"/>
      <c r="SLW739" s="107"/>
      <c r="SLX739" s="107"/>
      <c r="SLY739" s="107"/>
      <c r="SLZ739" s="107"/>
      <c r="SMA739" s="107"/>
      <c r="SMB739" s="107"/>
      <c r="SMC739" s="107"/>
      <c r="SMD739" s="107"/>
      <c r="SME739" s="107"/>
      <c r="SMF739" s="107"/>
      <c r="SMG739" s="107"/>
      <c r="SMH739" s="107"/>
      <c r="SMI739" s="107"/>
      <c r="SMJ739" s="107"/>
      <c r="SMK739" s="107"/>
      <c r="SML739" s="107"/>
      <c r="SMM739" s="107"/>
      <c r="SMN739" s="107"/>
      <c r="SMO739" s="107"/>
      <c r="SMP739" s="107"/>
      <c r="SMQ739" s="107"/>
      <c r="SMR739" s="107"/>
      <c r="SMS739" s="107"/>
      <c r="SMT739" s="107"/>
      <c r="SMU739" s="107"/>
      <c r="SMV739" s="107"/>
      <c r="SMW739" s="107"/>
      <c r="SMX739" s="107"/>
      <c r="SMY739" s="107"/>
      <c r="SMZ739" s="107"/>
      <c r="SNA739" s="107"/>
      <c r="SNB739" s="107"/>
      <c r="SNC739" s="107"/>
      <c r="SND739" s="107"/>
      <c r="SNE739" s="107"/>
      <c r="SNF739" s="107"/>
      <c r="SNG739" s="107"/>
      <c r="SNH739" s="107"/>
      <c r="SNI739" s="107"/>
      <c r="SNJ739" s="107"/>
      <c r="SNK739" s="107"/>
      <c r="SNL739" s="107"/>
      <c r="SNM739" s="107"/>
      <c r="SNN739" s="107"/>
      <c r="SNO739" s="107"/>
      <c r="SNP739" s="107"/>
      <c r="SNQ739" s="107"/>
      <c r="SNR739" s="107"/>
      <c r="SNS739" s="107"/>
      <c r="SNT739" s="107"/>
      <c r="SNU739" s="107"/>
      <c r="SNV739" s="107"/>
      <c r="SNW739" s="107"/>
      <c r="SNX739" s="107"/>
      <c r="SNY739" s="107"/>
      <c r="SNZ739" s="107"/>
      <c r="SOA739" s="107"/>
      <c r="SOB739" s="107"/>
      <c r="SOC739" s="107"/>
      <c r="SOD739" s="107"/>
      <c r="SOE739" s="107"/>
      <c r="SOF739" s="107"/>
      <c r="SOG739" s="107"/>
      <c r="SOH739" s="107"/>
      <c r="SOI739" s="107"/>
      <c r="SOJ739" s="107"/>
      <c r="SOK739" s="107"/>
      <c r="SOL739" s="107"/>
      <c r="SOM739" s="107"/>
      <c r="SON739" s="107"/>
      <c r="SOO739" s="107"/>
      <c r="SOP739" s="107"/>
      <c r="SOQ739" s="107"/>
      <c r="SOR739" s="107"/>
      <c r="SOS739" s="107"/>
      <c r="SOT739" s="107"/>
      <c r="SOU739" s="107"/>
      <c r="SOV739" s="107"/>
      <c r="SOW739" s="107"/>
      <c r="SOX739" s="107"/>
      <c r="SOY739" s="107"/>
      <c r="SOZ739" s="107"/>
      <c r="SPA739" s="107"/>
      <c r="SPB739" s="107"/>
      <c r="SPC739" s="107"/>
      <c r="SPD739" s="107"/>
      <c r="SPE739" s="107"/>
      <c r="SPF739" s="107"/>
      <c r="SPG739" s="107"/>
      <c r="SPH739" s="107"/>
      <c r="SPI739" s="107"/>
      <c r="SPJ739" s="107"/>
      <c r="SPK739" s="107"/>
      <c r="SPL739" s="107"/>
      <c r="SPM739" s="107"/>
      <c r="SPN739" s="107"/>
      <c r="SPO739" s="107"/>
      <c r="SPP739" s="107"/>
      <c r="SPQ739" s="107"/>
      <c r="SPR739" s="107"/>
      <c r="SPS739" s="107"/>
      <c r="SPT739" s="107"/>
      <c r="SPU739" s="107"/>
      <c r="SPV739" s="107"/>
      <c r="SPW739" s="107"/>
      <c r="SPX739" s="107"/>
      <c r="SPY739" s="107"/>
      <c r="SPZ739" s="107"/>
      <c r="SQA739" s="107"/>
      <c r="SQB739" s="107"/>
      <c r="SQC739" s="107"/>
      <c r="SQD739" s="107"/>
      <c r="SQE739" s="107"/>
      <c r="SQF739" s="107"/>
      <c r="SQG739" s="107"/>
      <c r="SQH739" s="107"/>
      <c r="SQI739" s="107"/>
      <c r="SQJ739" s="107"/>
      <c r="SQK739" s="107"/>
      <c r="SQL739" s="107"/>
      <c r="SQM739" s="107"/>
      <c r="SQN739" s="107"/>
      <c r="SQO739" s="107"/>
      <c r="SQP739" s="107"/>
      <c r="SQQ739" s="107"/>
      <c r="SQR739" s="107"/>
      <c r="SQS739" s="107"/>
      <c r="SQT739" s="107"/>
      <c r="SQU739" s="107"/>
      <c r="SQV739" s="107"/>
      <c r="SQW739" s="107"/>
      <c r="SQX739" s="107"/>
      <c r="SQY739" s="107"/>
      <c r="SQZ739" s="107"/>
      <c r="SRA739" s="107"/>
      <c r="SRB739" s="107"/>
      <c r="SRC739" s="107"/>
      <c r="SRD739" s="107"/>
      <c r="SRE739" s="107"/>
      <c r="SRF739" s="107"/>
      <c r="SRG739" s="107"/>
      <c r="SRH739" s="107"/>
      <c r="SRI739" s="107"/>
      <c r="SRJ739" s="107"/>
      <c r="SRK739" s="107"/>
      <c r="SRL739" s="107"/>
      <c r="SRM739" s="107"/>
      <c r="SRN739" s="107"/>
      <c r="SRO739" s="107"/>
      <c r="SRP739" s="107"/>
      <c r="SRQ739" s="107"/>
      <c r="SRR739" s="107"/>
      <c r="SRS739" s="107"/>
      <c r="SRT739" s="107"/>
      <c r="SRU739" s="107"/>
      <c r="SRV739" s="107"/>
      <c r="SRW739" s="107"/>
      <c r="SRX739" s="107"/>
      <c r="SRY739" s="107"/>
      <c r="SRZ739" s="107"/>
      <c r="SSA739" s="107"/>
      <c r="SSB739" s="107"/>
      <c r="SSC739" s="107"/>
      <c r="SSD739" s="107"/>
      <c r="SSE739" s="107"/>
      <c r="SSF739" s="107"/>
      <c r="SSG739" s="107"/>
      <c r="SSH739" s="107"/>
      <c r="SSI739" s="107"/>
      <c r="SSJ739" s="107"/>
      <c r="SSK739" s="107"/>
      <c r="SSL739" s="107"/>
      <c r="SSM739" s="107"/>
      <c r="SSN739" s="107"/>
      <c r="SSO739" s="107"/>
      <c r="SSP739" s="107"/>
      <c r="SSQ739" s="107"/>
      <c r="SSR739" s="107"/>
      <c r="SSS739" s="107"/>
      <c r="SST739" s="107"/>
      <c r="SSU739" s="107"/>
      <c r="SSV739" s="107"/>
      <c r="SSW739" s="107"/>
      <c r="SSX739" s="107"/>
      <c r="SSY739" s="107"/>
      <c r="SSZ739" s="107"/>
      <c r="STA739" s="107"/>
      <c r="STB739" s="107"/>
      <c r="STC739" s="107"/>
      <c r="STD739" s="107"/>
      <c r="STE739" s="107"/>
      <c r="STF739" s="107"/>
      <c r="STG739" s="107"/>
      <c r="STH739" s="107"/>
      <c r="STI739" s="107"/>
      <c r="STJ739" s="107"/>
      <c r="STK739" s="107"/>
      <c r="STL739" s="107"/>
      <c r="STM739" s="107"/>
      <c r="STN739" s="107"/>
      <c r="STO739" s="107"/>
      <c r="STP739" s="107"/>
      <c r="STQ739" s="107"/>
      <c r="STR739" s="107"/>
      <c r="STS739" s="107"/>
      <c r="STT739" s="107"/>
      <c r="STU739" s="107"/>
      <c r="STV739" s="107"/>
      <c r="STW739" s="107"/>
      <c r="STX739" s="107"/>
      <c r="STY739" s="107"/>
      <c r="STZ739" s="107"/>
      <c r="SUA739" s="107"/>
      <c r="SUB739" s="107"/>
      <c r="SUC739" s="107"/>
      <c r="SUD739" s="107"/>
      <c r="SUE739" s="107"/>
      <c r="SUF739" s="107"/>
      <c r="SUG739" s="107"/>
      <c r="SUH739" s="107"/>
      <c r="SUI739" s="107"/>
      <c r="SUJ739" s="107"/>
      <c r="SUK739" s="107"/>
      <c r="SUL739" s="107"/>
      <c r="SUM739" s="107"/>
      <c r="SUN739" s="107"/>
      <c r="SUO739" s="107"/>
      <c r="SUP739" s="107"/>
      <c r="SUQ739" s="107"/>
      <c r="SUR739" s="107"/>
      <c r="SUS739" s="107"/>
      <c r="SUT739" s="107"/>
      <c r="SUU739" s="107"/>
      <c r="SUV739" s="107"/>
      <c r="SUW739" s="107"/>
      <c r="SUX739" s="107"/>
      <c r="SUY739" s="107"/>
      <c r="SUZ739" s="107"/>
      <c r="SVA739" s="107"/>
      <c r="SVB739" s="107"/>
      <c r="SVC739" s="107"/>
      <c r="SVD739" s="107"/>
      <c r="SVE739" s="107"/>
      <c r="SVF739" s="107"/>
      <c r="SVG739" s="107"/>
      <c r="SVH739" s="107"/>
      <c r="SVI739" s="107"/>
      <c r="SVJ739" s="107"/>
      <c r="SVK739" s="107"/>
      <c r="SVL739" s="107"/>
      <c r="SVM739" s="107"/>
      <c r="SVN739" s="107"/>
      <c r="SVO739" s="107"/>
      <c r="SVP739" s="107"/>
      <c r="SVQ739" s="107"/>
      <c r="SVR739" s="107"/>
      <c r="SVS739" s="107"/>
      <c r="SVT739" s="107"/>
      <c r="SVU739" s="107"/>
      <c r="SVV739" s="107"/>
      <c r="SVW739" s="107"/>
      <c r="SVX739" s="107"/>
      <c r="SVY739" s="107"/>
      <c r="SVZ739" s="107"/>
      <c r="SWA739" s="107"/>
      <c r="SWB739" s="107"/>
      <c r="SWC739" s="107"/>
      <c r="SWD739" s="107"/>
      <c r="SWE739" s="107"/>
      <c r="SWF739" s="107"/>
      <c r="SWG739" s="107"/>
      <c r="SWH739" s="107"/>
      <c r="SWI739" s="107"/>
      <c r="SWJ739" s="107"/>
      <c r="SWK739" s="107"/>
      <c r="SWL739" s="107"/>
      <c r="SWM739" s="107"/>
      <c r="SWN739" s="107"/>
      <c r="SWO739" s="107"/>
      <c r="SWP739" s="107"/>
      <c r="SWQ739" s="107"/>
      <c r="SWR739" s="107"/>
      <c r="SWS739" s="107"/>
      <c r="SWT739" s="107"/>
      <c r="SWU739" s="107"/>
      <c r="SWV739" s="107"/>
      <c r="SWW739" s="107"/>
      <c r="SWX739" s="107"/>
      <c r="SWY739" s="107"/>
      <c r="SWZ739" s="107"/>
      <c r="SXA739" s="107"/>
      <c r="SXB739" s="107"/>
      <c r="SXC739" s="107"/>
      <c r="SXD739" s="107"/>
      <c r="SXE739" s="107"/>
      <c r="SXF739" s="107"/>
      <c r="SXG739" s="107"/>
      <c r="SXH739" s="107"/>
      <c r="SXI739" s="107"/>
      <c r="SXJ739" s="107"/>
      <c r="SXK739" s="107"/>
      <c r="SXL739" s="107"/>
      <c r="SXM739" s="107"/>
      <c r="SXN739" s="107"/>
      <c r="SXO739" s="107"/>
      <c r="SXP739" s="107"/>
      <c r="SXQ739" s="107"/>
      <c r="SXR739" s="107"/>
      <c r="SXS739" s="107"/>
      <c r="SXT739" s="107"/>
      <c r="SXU739" s="107"/>
      <c r="SXV739" s="107"/>
      <c r="SXW739" s="107"/>
      <c r="SXX739" s="107"/>
      <c r="SXY739" s="107"/>
      <c r="SXZ739" s="107"/>
      <c r="SYA739" s="107"/>
      <c r="SYB739" s="107"/>
      <c r="SYC739" s="107"/>
      <c r="SYD739" s="107"/>
      <c r="SYE739" s="107"/>
      <c r="SYF739" s="107"/>
      <c r="SYG739" s="107"/>
      <c r="SYH739" s="107"/>
      <c r="SYI739" s="107"/>
      <c r="SYJ739" s="107"/>
      <c r="SYK739" s="107"/>
      <c r="SYL739" s="107"/>
      <c r="SYM739" s="107"/>
      <c r="SYN739" s="107"/>
      <c r="SYO739" s="107"/>
      <c r="SYP739" s="107"/>
      <c r="SYQ739" s="107"/>
      <c r="SYR739" s="107"/>
      <c r="SYS739" s="107"/>
      <c r="SYT739" s="107"/>
      <c r="SYU739" s="107"/>
      <c r="SYV739" s="107"/>
      <c r="SYW739" s="107"/>
      <c r="SYX739" s="107"/>
      <c r="SYY739" s="107"/>
      <c r="SYZ739" s="107"/>
      <c r="SZA739" s="107"/>
      <c r="SZB739" s="107"/>
      <c r="SZC739" s="107"/>
      <c r="SZD739" s="107"/>
      <c r="SZE739" s="107"/>
      <c r="SZF739" s="107"/>
      <c r="SZG739" s="107"/>
      <c r="SZH739" s="107"/>
      <c r="SZI739" s="107"/>
      <c r="SZJ739" s="107"/>
      <c r="SZK739" s="107"/>
      <c r="SZL739" s="107"/>
      <c r="SZM739" s="107"/>
      <c r="SZN739" s="107"/>
      <c r="SZO739" s="107"/>
      <c r="SZP739" s="107"/>
      <c r="SZQ739" s="107"/>
      <c r="SZR739" s="107"/>
      <c r="SZS739" s="107"/>
      <c r="SZT739" s="107"/>
      <c r="SZU739" s="107"/>
      <c r="SZV739" s="107"/>
      <c r="SZW739" s="107"/>
      <c r="SZX739" s="107"/>
      <c r="SZY739" s="107"/>
      <c r="SZZ739" s="107"/>
      <c r="TAA739" s="107"/>
      <c r="TAB739" s="107"/>
      <c r="TAC739" s="107"/>
      <c r="TAD739" s="107"/>
      <c r="TAE739" s="107"/>
      <c r="TAF739" s="107"/>
      <c r="TAG739" s="107"/>
      <c r="TAH739" s="107"/>
      <c r="TAI739" s="107"/>
      <c r="TAJ739" s="107"/>
      <c r="TAK739" s="107"/>
      <c r="TAL739" s="107"/>
      <c r="TAM739" s="107"/>
      <c r="TAN739" s="107"/>
      <c r="TAO739" s="107"/>
      <c r="TAP739" s="107"/>
      <c r="TAQ739" s="107"/>
      <c r="TAR739" s="107"/>
      <c r="TAS739" s="107"/>
      <c r="TAT739" s="107"/>
      <c r="TAU739" s="107"/>
      <c r="TAV739" s="107"/>
      <c r="TAW739" s="107"/>
      <c r="TAX739" s="107"/>
      <c r="TAY739" s="107"/>
      <c r="TAZ739" s="107"/>
      <c r="TBA739" s="107"/>
      <c r="TBB739" s="107"/>
      <c r="TBC739" s="107"/>
      <c r="TBD739" s="107"/>
      <c r="TBE739" s="107"/>
      <c r="TBF739" s="107"/>
      <c r="TBG739" s="107"/>
      <c r="TBH739" s="107"/>
      <c r="TBI739" s="107"/>
      <c r="TBJ739" s="107"/>
      <c r="TBK739" s="107"/>
      <c r="TBL739" s="107"/>
      <c r="TBM739" s="107"/>
      <c r="TBN739" s="107"/>
      <c r="TBO739" s="107"/>
      <c r="TBP739" s="107"/>
      <c r="TBQ739" s="107"/>
      <c r="TBR739" s="107"/>
      <c r="TBS739" s="107"/>
      <c r="TBT739" s="107"/>
      <c r="TBU739" s="107"/>
      <c r="TBV739" s="107"/>
      <c r="TBW739" s="107"/>
      <c r="TBX739" s="107"/>
      <c r="TBY739" s="107"/>
      <c r="TBZ739" s="107"/>
      <c r="TCA739" s="107"/>
      <c r="TCB739" s="107"/>
      <c r="TCC739" s="107"/>
      <c r="TCD739" s="107"/>
      <c r="TCE739" s="107"/>
      <c r="TCF739" s="107"/>
      <c r="TCG739" s="107"/>
      <c r="TCH739" s="107"/>
      <c r="TCI739" s="107"/>
      <c r="TCJ739" s="107"/>
      <c r="TCK739" s="107"/>
      <c r="TCL739" s="107"/>
      <c r="TCM739" s="107"/>
      <c r="TCN739" s="107"/>
      <c r="TCO739" s="107"/>
      <c r="TCP739" s="107"/>
      <c r="TCQ739" s="107"/>
      <c r="TCR739" s="107"/>
      <c r="TCS739" s="107"/>
      <c r="TCT739" s="107"/>
      <c r="TCU739" s="107"/>
      <c r="TCV739" s="107"/>
      <c r="TCW739" s="107"/>
      <c r="TCX739" s="107"/>
      <c r="TCY739" s="107"/>
      <c r="TCZ739" s="107"/>
      <c r="TDA739" s="107"/>
      <c r="TDB739" s="107"/>
      <c r="TDC739" s="107"/>
      <c r="TDD739" s="107"/>
      <c r="TDE739" s="107"/>
      <c r="TDF739" s="107"/>
      <c r="TDG739" s="107"/>
      <c r="TDH739" s="107"/>
      <c r="TDI739" s="107"/>
      <c r="TDJ739" s="107"/>
      <c r="TDK739" s="107"/>
      <c r="TDL739" s="107"/>
      <c r="TDM739" s="107"/>
      <c r="TDN739" s="107"/>
      <c r="TDO739" s="107"/>
      <c r="TDP739" s="107"/>
      <c r="TDQ739" s="107"/>
      <c r="TDR739" s="107"/>
      <c r="TDS739" s="107"/>
      <c r="TDT739" s="107"/>
      <c r="TDU739" s="107"/>
      <c r="TDV739" s="107"/>
      <c r="TDW739" s="107"/>
      <c r="TDX739" s="107"/>
      <c r="TDY739" s="107"/>
      <c r="TDZ739" s="107"/>
      <c r="TEA739" s="107"/>
      <c r="TEB739" s="107"/>
      <c r="TEC739" s="107"/>
      <c r="TED739" s="107"/>
      <c r="TEE739" s="107"/>
      <c r="TEF739" s="107"/>
      <c r="TEG739" s="107"/>
      <c r="TEH739" s="107"/>
      <c r="TEI739" s="107"/>
      <c r="TEJ739" s="107"/>
      <c r="TEK739" s="107"/>
      <c r="TEL739" s="107"/>
      <c r="TEM739" s="107"/>
      <c r="TEN739" s="107"/>
      <c r="TEO739" s="107"/>
      <c r="TEP739" s="107"/>
      <c r="TEQ739" s="107"/>
      <c r="TER739" s="107"/>
      <c r="TES739" s="107"/>
      <c r="TET739" s="107"/>
      <c r="TEU739" s="107"/>
      <c r="TEV739" s="107"/>
      <c r="TEW739" s="107"/>
      <c r="TEX739" s="107"/>
      <c r="TEY739" s="107"/>
      <c r="TEZ739" s="107"/>
      <c r="TFA739" s="107"/>
      <c r="TFB739" s="107"/>
      <c r="TFC739" s="107"/>
      <c r="TFD739" s="107"/>
      <c r="TFE739" s="107"/>
      <c r="TFF739" s="107"/>
      <c r="TFG739" s="107"/>
      <c r="TFH739" s="107"/>
      <c r="TFI739" s="107"/>
      <c r="TFJ739" s="107"/>
      <c r="TFK739" s="107"/>
      <c r="TFL739" s="107"/>
      <c r="TFM739" s="107"/>
      <c r="TFN739" s="107"/>
      <c r="TFO739" s="107"/>
      <c r="TFP739" s="107"/>
      <c r="TFQ739" s="107"/>
      <c r="TFR739" s="107"/>
      <c r="TFS739" s="107"/>
      <c r="TFT739" s="107"/>
      <c r="TFU739" s="107"/>
      <c r="TFV739" s="107"/>
      <c r="TFW739" s="107"/>
      <c r="TFX739" s="107"/>
      <c r="TFY739" s="107"/>
      <c r="TFZ739" s="107"/>
      <c r="TGA739" s="107"/>
      <c r="TGB739" s="107"/>
      <c r="TGC739" s="107"/>
      <c r="TGD739" s="107"/>
      <c r="TGE739" s="107"/>
      <c r="TGF739" s="107"/>
      <c r="TGG739" s="107"/>
      <c r="TGH739" s="107"/>
      <c r="TGI739" s="107"/>
      <c r="TGJ739" s="107"/>
      <c r="TGK739" s="107"/>
      <c r="TGL739" s="107"/>
      <c r="TGM739" s="107"/>
      <c r="TGN739" s="107"/>
      <c r="TGO739" s="107"/>
      <c r="TGP739" s="107"/>
      <c r="TGQ739" s="107"/>
      <c r="TGR739" s="107"/>
      <c r="TGS739" s="107"/>
      <c r="TGT739" s="107"/>
      <c r="TGU739" s="107"/>
      <c r="TGV739" s="107"/>
      <c r="TGW739" s="107"/>
      <c r="TGX739" s="107"/>
      <c r="TGY739" s="107"/>
      <c r="TGZ739" s="107"/>
      <c r="THA739" s="107"/>
      <c r="THB739" s="107"/>
      <c r="THC739" s="107"/>
      <c r="THD739" s="107"/>
      <c r="THE739" s="107"/>
      <c r="THF739" s="107"/>
      <c r="THG739" s="107"/>
      <c r="THH739" s="107"/>
      <c r="THI739" s="107"/>
      <c r="THJ739" s="107"/>
      <c r="THK739" s="107"/>
      <c r="THL739" s="107"/>
      <c r="THM739" s="107"/>
      <c r="THN739" s="107"/>
      <c r="THO739" s="107"/>
      <c r="THP739" s="107"/>
      <c r="THQ739" s="107"/>
      <c r="THR739" s="107"/>
      <c r="THS739" s="107"/>
      <c r="THT739" s="107"/>
      <c r="THU739" s="107"/>
      <c r="THV739" s="107"/>
      <c r="THW739" s="107"/>
      <c r="THX739" s="107"/>
      <c r="THY739" s="107"/>
      <c r="THZ739" s="107"/>
      <c r="TIA739" s="107"/>
      <c r="TIB739" s="107"/>
      <c r="TIC739" s="107"/>
      <c r="TID739" s="107"/>
      <c r="TIE739" s="107"/>
      <c r="TIF739" s="107"/>
      <c r="TIG739" s="107"/>
      <c r="TIH739" s="107"/>
      <c r="TII739" s="107"/>
      <c r="TIJ739" s="107"/>
      <c r="TIK739" s="107"/>
      <c r="TIL739" s="107"/>
      <c r="TIM739" s="107"/>
      <c r="TIN739" s="107"/>
      <c r="TIO739" s="107"/>
      <c r="TIP739" s="107"/>
      <c r="TIQ739" s="107"/>
      <c r="TIR739" s="107"/>
      <c r="TIS739" s="107"/>
      <c r="TIT739" s="107"/>
      <c r="TIU739" s="107"/>
      <c r="TIV739" s="107"/>
      <c r="TIW739" s="107"/>
      <c r="TIX739" s="107"/>
      <c r="TIY739" s="107"/>
      <c r="TIZ739" s="107"/>
      <c r="TJA739" s="107"/>
      <c r="TJB739" s="107"/>
      <c r="TJC739" s="107"/>
      <c r="TJD739" s="107"/>
      <c r="TJE739" s="107"/>
      <c r="TJF739" s="107"/>
      <c r="TJG739" s="107"/>
      <c r="TJH739" s="107"/>
      <c r="TJI739" s="107"/>
      <c r="TJJ739" s="107"/>
      <c r="TJK739" s="107"/>
      <c r="TJL739" s="107"/>
      <c r="TJM739" s="107"/>
      <c r="TJN739" s="107"/>
      <c r="TJO739" s="107"/>
      <c r="TJP739" s="107"/>
      <c r="TJQ739" s="107"/>
      <c r="TJR739" s="107"/>
      <c r="TJS739" s="107"/>
      <c r="TJT739" s="107"/>
      <c r="TJU739" s="107"/>
      <c r="TJV739" s="107"/>
      <c r="TJW739" s="107"/>
      <c r="TJX739" s="107"/>
      <c r="TJY739" s="107"/>
      <c r="TJZ739" s="107"/>
      <c r="TKA739" s="107"/>
      <c r="TKB739" s="107"/>
      <c r="TKC739" s="107"/>
      <c r="TKD739" s="107"/>
      <c r="TKE739" s="107"/>
      <c r="TKF739" s="107"/>
      <c r="TKG739" s="107"/>
      <c r="TKH739" s="107"/>
      <c r="TKI739" s="107"/>
      <c r="TKJ739" s="107"/>
      <c r="TKK739" s="107"/>
      <c r="TKL739" s="107"/>
      <c r="TKM739" s="107"/>
      <c r="TKN739" s="107"/>
      <c r="TKO739" s="107"/>
      <c r="TKP739" s="107"/>
      <c r="TKQ739" s="107"/>
      <c r="TKR739" s="107"/>
      <c r="TKS739" s="107"/>
      <c r="TKT739" s="107"/>
      <c r="TKU739" s="107"/>
      <c r="TKV739" s="107"/>
      <c r="TKW739" s="107"/>
      <c r="TKX739" s="107"/>
      <c r="TKY739" s="107"/>
      <c r="TKZ739" s="107"/>
      <c r="TLA739" s="107"/>
      <c r="TLB739" s="107"/>
      <c r="TLC739" s="107"/>
      <c r="TLD739" s="107"/>
      <c r="TLE739" s="107"/>
      <c r="TLF739" s="107"/>
      <c r="TLG739" s="107"/>
      <c r="TLH739" s="107"/>
      <c r="TLI739" s="107"/>
      <c r="TLJ739" s="107"/>
      <c r="TLK739" s="107"/>
      <c r="TLL739" s="107"/>
      <c r="TLM739" s="107"/>
      <c r="TLN739" s="107"/>
      <c r="TLO739" s="107"/>
      <c r="TLP739" s="107"/>
      <c r="TLQ739" s="107"/>
      <c r="TLR739" s="107"/>
      <c r="TLS739" s="107"/>
      <c r="TLT739" s="107"/>
      <c r="TLU739" s="107"/>
      <c r="TLV739" s="107"/>
      <c r="TLW739" s="107"/>
      <c r="TLX739" s="107"/>
      <c r="TLY739" s="107"/>
      <c r="TLZ739" s="107"/>
      <c r="TMA739" s="107"/>
      <c r="TMB739" s="107"/>
      <c r="TMC739" s="107"/>
      <c r="TMD739" s="107"/>
      <c r="TME739" s="107"/>
      <c r="TMF739" s="107"/>
      <c r="TMG739" s="107"/>
      <c r="TMH739" s="107"/>
      <c r="TMI739" s="107"/>
      <c r="TMJ739" s="107"/>
      <c r="TMK739" s="107"/>
      <c r="TML739" s="107"/>
      <c r="TMM739" s="107"/>
      <c r="TMN739" s="107"/>
      <c r="TMO739" s="107"/>
      <c r="TMP739" s="107"/>
      <c r="TMQ739" s="107"/>
      <c r="TMR739" s="107"/>
      <c r="TMS739" s="107"/>
      <c r="TMT739" s="107"/>
      <c r="TMU739" s="107"/>
      <c r="TMV739" s="107"/>
      <c r="TMW739" s="107"/>
      <c r="TMX739" s="107"/>
      <c r="TMY739" s="107"/>
      <c r="TMZ739" s="107"/>
      <c r="TNA739" s="107"/>
      <c r="TNB739" s="107"/>
      <c r="TNC739" s="107"/>
      <c r="TND739" s="107"/>
      <c r="TNE739" s="107"/>
      <c r="TNF739" s="107"/>
      <c r="TNG739" s="107"/>
      <c r="TNH739" s="107"/>
      <c r="TNI739" s="107"/>
      <c r="TNJ739" s="107"/>
      <c r="TNK739" s="107"/>
      <c r="TNL739" s="107"/>
      <c r="TNM739" s="107"/>
      <c r="TNN739" s="107"/>
      <c r="TNO739" s="107"/>
      <c r="TNP739" s="107"/>
      <c r="TNQ739" s="107"/>
      <c r="TNR739" s="107"/>
      <c r="TNS739" s="107"/>
      <c r="TNT739" s="107"/>
      <c r="TNU739" s="107"/>
      <c r="TNV739" s="107"/>
      <c r="TNW739" s="107"/>
      <c r="TNX739" s="107"/>
      <c r="TNY739" s="107"/>
      <c r="TNZ739" s="107"/>
      <c r="TOA739" s="107"/>
      <c r="TOB739" s="107"/>
      <c r="TOC739" s="107"/>
      <c r="TOD739" s="107"/>
      <c r="TOE739" s="107"/>
      <c r="TOF739" s="107"/>
      <c r="TOG739" s="107"/>
      <c r="TOH739" s="107"/>
      <c r="TOI739" s="107"/>
      <c r="TOJ739" s="107"/>
      <c r="TOK739" s="107"/>
      <c r="TOL739" s="107"/>
      <c r="TOM739" s="107"/>
      <c r="TON739" s="107"/>
      <c r="TOO739" s="107"/>
      <c r="TOP739" s="107"/>
      <c r="TOQ739" s="107"/>
      <c r="TOR739" s="107"/>
      <c r="TOS739" s="107"/>
      <c r="TOT739" s="107"/>
      <c r="TOU739" s="107"/>
      <c r="TOV739" s="107"/>
      <c r="TOW739" s="107"/>
      <c r="TOX739" s="107"/>
      <c r="TOY739" s="107"/>
      <c r="TOZ739" s="107"/>
      <c r="TPA739" s="107"/>
      <c r="TPB739" s="107"/>
      <c r="TPC739" s="107"/>
      <c r="TPD739" s="107"/>
      <c r="TPE739" s="107"/>
      <c r="TPF739" s="107"/>
      <c r="TPG739" s="107"/>
      <c r="TPH739" s="107"/>
      <c r="TPI739" s="107"/>
      <c r="TPJ739" s="107"/>
      <c r="TPK739" s="107"/>
      <c r="TPL739" s="107"/>
      <c r="TPM739" s="107"/>
      <c r="TPN739" s="107"/>
      <c r="TPO739" s="107"/>
      <c r="TPP739" s="107"/>
      <c r="TPQ739" s="107"/>
      <c r="TPR739" s="107"/>
      <c r="TPS739" s="107"/>
      <c r="TPT739" s="107"/>
      <c r="TPU739" s="107"/>
      <c r="TPV739" s="107"/>
      <c r="TPW739" s="107"/>
      <c r="TPX739" s="107"/>
      <c r="TPY739" s="107"/>
      <c r="TPZ739" s="107"/>
      <c r="TQA739" s="107"/>
      <c r="TQB739" s="107"/>
      <c r="TQC739" s="107"/>
      <c r="TQD739" s="107"/>
      <c r="TQE739" s="107"/>
      <c r="TQF739" s="107"/>
      <c r="TQG739" s="107"/>
      <c r="TQH739" s="107"/>
      <c r="TQI739" s="107"/>
      <c r="TQJ739" s="107"/>
      <c r="TQK739" s="107"/>
      <c r="TQL739" s="107"/>
      <c r="TQM739" s="107"/>
      <c r="TQN739" s="107"/>
      <c r="TQO739" s="107"/>
      <c r="TQP739" s="107"/>
      <c r="TQQ739" s="107"/>
      <c r="TQR739" s="107"/>
      <c r="TQS739" s="107"/>
      <c r="TQT739" s="107"/>
      <c r="TQU739" s="107"/>
      <c r="TQV739" s="107"/>
      <c r="TQW739" s="107"/>
      <c r="TQX739" s="107"/>
      <c r="TQY739" s="107"/>
      <c r="TQZ739" s="107"/>
      <c r="TRA739" s="107"/>
      <c r="TRB739" s="107"/>
      <c r="TRC739" s="107"/>
      <c r="TRD739" s="107"/>
      <c r="TRE739" s="107"/>
      <c r="TRF739" s="107"/>
      <c r="TRG739" s="107"/>
      <c r="TRH739" s="107"/>
      <c r="TRI739" s="107"/>
      <c r="TRJ739" s="107"/>
      <c r="TRK739" s="107"/>
      <c r="TRL739" s="107"/>
      <c r="TRM739" s="107"/>
      <c r="TRN739" s="107"/>
      <c r="TRO739" s="107"/>
      <c r="TRP739" s="107"/>
      <c r="TRQ739" s="107"/>
      <c r="TRR739" s="107"/>
      <c r="TRS739" s="107"/>
      <c r="TRT739" s="107"/>
      <c r="TRU739" s="107"/>
      <c r="TRV739" s="107"/>
      <c r="TRW739" s="107"/>
      <c r="TRX739" s="107"/>
      <c r="TRY739" s="107"/>
      <c r="TRZ739" s="107"/>
      <c r="TSA739" s="107"/>
      <c r="TSB739" s="107"/>
      <c r="TSC739" s="107"/>
      <c r="TSD739" s="107"/>
      <c r="TSE739" s="107"/>
      <c r="TSF739" s="107"/>
      <c r="TSG739" s="107"/>
      <c r="TSH739" s="107"/>
      <c r="TSI739" s="107"/>
      <c r="TSJ739" s="107"/>
      <c r="TSK739" s="107"/>
      <c r="TSL739" s="107"/>
      <c r="TSM739" s="107"/>
      <c r="TSN739" s="107"/>
      <c r="TSO739" s="107"/>
      <c r="TSP739" s="107"/>
      <c r="TSQ739" s="107"/>
      <c r="TSR739" s="107"/>
      <c r="TSS739" s="107"/>
      <c r="TST739" s="107"/>
      <c r="TSU739" s="107"/>
      <c r="TSV739" s="107"/>
      <c r="TSW739" s="107"/>
      <c r="TSX739" s="107"/>
      <c r="TSY739" s="107"/>
      <c r="TSZ739" s="107"/>
      <c r="TTA739" s="107"/>
      <c r="TTB739" s="107"/>
      <c r="TTC739" s="107"/>
      <c r="TTD739" s="107"/>
      <c r="TTE739" s="107"/>
      <c r="TTF739" s="107"/>
      <c r="TTG739" s="107"/>
      <c r="TTH739" s="107"/>
      <c r="TTI739" s="107"/>
      <c r="TTJ739" s="107"/>
      <c r="TTK739" s="107"/>
      <c r="TTL739" s="107"/>
      <c r="TTM739" s="107"/>
      <c r="TTN739" s="107"/>
      <c r="TTO739" s="107"/>
      <c r="TTP739" s="107"/>
      <c r="TTQ739" s="107"/>
      <c r="TTR739" s="107"/>
      <c r="TTS739" s="107"/>
      <c r="TTT739" s="107"/>
      <c r="TTU739" s="107"/>
      <c r="TTV739" s="107"/>
      <c r="TTW739" s="107"/>
      <c r="TTX739" s="107"/>
      <c r="TTY739" s="107"/>
      <c r="TTZ739" s="107"/>
      <c r="TUA739" s="107"/>
      <c r="TUB739" s="107"/>
      <c r="TUC739" s="107"/>
      <c r="TUD739" s="107"/>
      <c r="TUE739" s="107"/>
      <c r="TUF739" s="107"/>
      <c r="TUG739" s="107"/>
      <c r="TUH739" s="107"/>
      <c r="TUI739" s="107"/>
      <c r="TUJ739" s="107"/>
      <c r="TUK739" s="107"/>
      <c r="TUL739" s="107"/>
      <c r="TUM739" s="107"/>
      <c r="TUN739" s="107"/>
      <c r="TUO739" s="107"/>
      <c r="TUP739" s="107"/>
      <c r="TUQ739" s="107"/>
      <c r="TUR739" s="107"/>
      <c r="TUS739" s="107"/>
      <c r="TUT739" s="107"/>
      <c r="TUU739" s="107"/>
      <c r="TUV739" s="107"/>
      <c r="TUW739" s="107"/>
      <c r="TUX739" s="107"/>
      <c r="TUY739" s="107"/>
      <c r="TUZ739" s="107"/>
      <c r="TVA739" s="107"/>
      <c r="TVB739" s="107"/>
      <c r="TVC739" s="107"/>
      <c r="TVD739" s="107"/>
      <c r="TVE739" s="107"/>
      <c r="TVF739" s="107"/>
      <c r="TVG739" s="107"/>
      <c r="TVH739" s="107"/>
      <c r="TVI739" s="107"/>
      <c r="TVJ739" s="107"/>
      <c r="TVK739" s="107"/>
      <c r="TVL739" s="107"/>
      <c r="TVM739" s="107"/>
      <c r="TVN739" s="107"/>
      <c r="TVO739" s="107"/>
      <c r="TVP739" s="107"/>
      <c r="TVQ739" s="107"/>
      <c r="TVR739" s="107"/>
      <c r="TVS739" s="107"/>
      <c r="TVT739" s="107"/>
      <c r="TVU739" s="107"/>
      <c r="TVV739" s="107"/>
      <c r="TVW739" s="107"/>
      <c r="TVX739" s="107"/>
      <c r="TVY739" s="107"/>
      <c r="TVZ739" s="107"/>
      <c r="TWA739" s="107"/>
      <c r="TWB739" s="107"/>
      <c r="TWC739" s="107"/>
      <c r="TWD739" s="107"/>
      <c r="TWE739" s="107"/>
      <c r="TWF739" s="107"/>
      <c r="TWG739" s="107"/>
      <c r="TWH739" s="107"/>
      <c r="TWI739" s="107"/>
      <c r="TWJ739" s="107"/>
      <c r="TWK739" s="107"/>
      <c r="TWL739" s="107"/>
      <c r="TWM739" s="107"/>
      <c r="TWN739" s="107"/>
      <c r="TWO739" s="107"/>
      <c r="TWP739" s="107"/>
      <c r="TWQ739" s="107"/>
      <c r="TWR739" s="107"/>
      <c r="TWS739" s="107"/>
      <c r="TWT739" s="107"/>
      <c r="TWU739" s="107"/>
      <c r="TWV739" s="107"/>
      <c r="TWW739" s="107"/>
      <c r="TWX739" s="107"/>
      <c r="TWY739" s="107"/>
      <c r="TWZ739" s="107"/>
      <c r="TXA739" s="107"/>
      <c r="TXB739" s="107"/>
      <c r="TXC739" s="107"/>
      <c r="TXD739" s="107"/>
      <c r="TXE739" s="107"/>
      <c r="TXF739" s="107"/>
      <c r="TXG739" s="107"/>
      <c r="TXH739" s="107"/>
      <c r="TXI739" s="107"/>
      <c r="TXJ739" s="107"/>
      <c r="TXK739" s="107"/>
      <c r="TXL739" s="107"/>
      <c r="TXM739" s="107"/>
      <c r="TXN739" s="107"/>
      <c r="TXO739" s="107"/>
      <c r="TXP739" s="107"/>
      <c r="TXQ739" s="107"/>
      <c r="TXR739" s="107"/>
      <c r="TXS739" s="107"/>
      <c r="TXT739" s="107"/>
      <c r="TXU739" s="107"/>
      <c r="TXV739" s="107"/>
      <c r="TXW739" s="107"/>
      <c r="TXX739" s="107"/>
      <c r="TXY739" s="107"/>
      <c r="TXZ739" s="107"/>
      <c r="TYA739" s="107"/>
      <c r="TYB739" s="107"/>
      <c r="TYC739" s="107"/>
      <c r="TYD739" s="107"/>
      <c r="TYE739" s="107"/>
      <c r="TYF739" s="107"/>
      <c r="TYG739" s="107"/>
      <c r="TYH739" s="107"/>
      <c r="TYI739" s="107"/>
      <c r="TYJ739" s="107"/>
      <c r="TYK739" s="107"/>
      <c r="TYL739" s="107"/>
      <c r="TYM739" s="107"/>
      <c r="TYN739" s="107"/>
      <c r="TYO739" s="107"/>
      <c r="TYP739" s="107"/>
      <c r="TYQ739" s="107"/>
      <c r="TYR739" s="107"/>
      <c r="TYS739" s="107"/>
      <c r="TYT739" s="107"/>
      <c r="TYU739" s="107"/>
      <c r="TYV739" s="107"/>
      <c r="TYW739" s="107"/>
      <c r="TYX739" s="107"/>
      <c r="TYY739" s="107"/>
      <c r="TYZ739" s="107"/>
      <c r="TZA739" s="107"/>
      <c r="TZB739" s="107"/>
      <c r="TZC739" s="107"/>
      <c r="TZD739" s="107"/>
      <c r="TZE739" s="107"/>
      <c r="TZF739" s="107"/>
      <c r="TZG739" s="107"/>
      <c r="TZH739" s="107"/>
      <c r="TZI739" s="107"/>
      <c r="TZJ739" s="107"/>
      <c r="TZK739" s="107"/>
      <c r="TZL739" s="107"/>
      <c r="TZM739" s="107"/>
      <c r="TZN739" s="107"/>
      <c r="TZO739" s="107"/>
      <c r="TZP739" s="107"/>
      <c r="TZQ739" s="107"/>
      <c r="TZR739" s="107"/>
      <c r="TZS739" s="107"/>
      <c r="TZT739" s="107"/>
      <c r="TZU739" s="107"/>
      <c r="TZV739" s="107"/>
      <c r="TZW739" s="107"/>
      <c r="TZX739" s="107"/>
      <c r="TZY739" s="107"/>
      <c r="TZZ739" s="107"/>
      <c r="UAA739" s="107"/>
      <c r="UAB739" s="107"/>
      <c r="UAC739" s="107"/>
      <c r="UAD739" s="107"/>
      <c r="UAE739" s="107"/>
      <c r="UAF739" s="107"/>
      <c r="UAG739" s="107"/>
      <c r="UAH739" s="107"/>
      <c r="UAI739" s="107"/>
      <c r="UAJ739" s="107"/>
      <c r="UAK739" s="107"/>
      <c r="UAL739" s="107"/>
      <c r="UAM739" s="107"/>
      <c r="UAN739" s="107"/>
      <c r="UAO739" s="107"/>
      <c r="UAP739" s="107"/>
      <c r="UAQ739" s="107"/>
      <c r="UAR739" s="107"/>
      <c r="UAS739" s="107"/>
      <c r="UAT739" s="107"/>
      <c r="UAU739" s="107"/>
      <c r="UAV739" s="107"/>
      <c r="UAW739" s="107"/>
      <c r="UAX739" s="107"/>
      <c r="UAY739" s="107"/>
      <c r="UAZ739" s="107"/>
      <c r="UBA739" s="107"/>
      <c r="UBB739" s="107"/>
      <c r="UBC739" s="107"/>
      <c r="UBD739" s="107"/>
      <c r="UBE739" s="107"/>
      <c r="UBF739" s="107"/>
      <c r="UBG739" s="107"/>
      <c r="UBH739" s="107"/>
      <c r="UBI739" s="107"/>
      <c r="UBJ739" s="107"/>
      <c r="UBK739" s="107"/>
      <c r="UBL739" s="107"/>
      <c r="UBM739" s="107"/>
      <c r="UBN739" s="107"/>
      <c r="UBO739" s="107"/>
      <c r="UBP739" s="107"/>
      <c r="UBQ739" s="107"/>
      <c r="UBR739" s="107"/>
      <c r="UBS739" s="107"/>
      <c r="UBT739" s="107"/>
      <c r="UBU739" s="107"/>
      <c r="UBV739" s="107"/>
      <c r="UBW739" s="107"/>
      <c r="UBX739" s="107"/>
      <c r="UBY739" s="107"/>
      <c r="UBZ739" s="107"/>
      <c r="UCA739" s="107"/>
      <c r="UCB739" s="107"/>
      <c r="UCC739" s="107"/>
      <c r="UCD739" s="107"/>
      <c r="UCE739" s="107"/>
      <c r="UCF739" s="107"/>
      <c r="UCG739" s="107"/>
      <c r="UCH739" s="107"/>
      <c r="UCI739" s="107"/>
      <c r="UCJ739" s="107"/>
      <c r="UCK739" s="107"/>
      <c r="UCL739" s="107"/>
      <c r="UCM739" s="107"/>
      <c r="UCN739" s="107"/>
      <c r="UCO739" s="107"/>
      <c r="UCP739" s="107"/>
      <c r="UCQ739" s="107"/>
      <c r="UCR739" s="107"/>
      <c r="UCS739" s="107"/>
      <c r="UCT739" s="107"/>
      <c r="UCU739" s="107"/>
      <c r="UCV739" s="107"/>
      <c r="UCW739" s="107"/>
      <c r="UCX739" s="107"/>
      <c r="UCY739" s="107"/>
      <c r="UCZ739" s="107"/>
      <c r="UDA739" s="107"/>
      <c r="UDB739" s="107"/>
      <c r="UDC739" s="107"/>
      <c r="UDD739" s="107"/>
      <c r="UDE739" s="107"/>
      <c r="UDF739" s="107"/>
      <c r="UDG739" s="107"/>
      <c r="UDH739" s="107"/>
      <c r="UDI739" s="107"/>
      <c r="UDJ739" s="107"/>
      <c r="UDK739" s="107"/>
      <c r="UDL739" s="107"/>
      <c r="UDM739" s="107"/>
      <c r="UDN739" s="107"/>
      <c r="UDO739" s="107"/>
      <c r="UDP739" s="107"/>
      <c r="UDQ739" s="107"/>
      <c r="UDR739" s="107"/>
      <c r="UDS739" s="107"/>
      <c r="UDT739" s="107"/>
      <c r="UDU739" s="107"/>
      <c r="UDV739" s="107"/>
      <c r="UDW739" s="107"/>
      <c r="UDX739" s="107"/>
      <c r="UDY739" s="107"/>
      <c r="UDZ739" s="107"/>
      <c r="UEA739" s="107"/>
      <c r="UEB739" s="107"/>
      <c r="UEC739" s="107"/>
      <c r="UED739" s="107"/>
      <c r="UEE739" s="107"/>
      <c r="UEF739" s="107"/>
      <c r="UEG739" s="107"/>
      <c r="UEH739" s="107"/>
      <c r="UEI739" s="107"/>
      <c r="UEJ739" s="107"/>
      <c r="UEK739" s="107"/>
      <c r="UEL739" s="107"/>
      <c r="UEM739" s="107"/>
      <c r="UEN739" s="107"/>
      <c r="UEO739" s="107"/>
      <c r="UEP739" s="107"/>
      <c r="UEQ739" s="107"/>
      <c r="UER739" s="107"/>
      <c r="UES739" s="107"/>
      <c r="UET739" s="107"/>
      <c r="UEU739" s="107"/>
      <c r="UEV739" s="107"/>
      <c r="UEW739" s="107"/>
      <c r="UEX739" s="107"/>
      <c r="UEY739" s="107"/>
      <c r="UEZ739" s="107"/>
      <c r="UFA739" s="107"/>
      <c r="UFB739" s="107"/>
      <c r="UFC739" s="107"/>
      <c r="UFD739" s="107"/>
      <c r="UFE739" s="107"/>
      <c r="UFF739" s="107"/>
      <c r="UFG739" s="107"/>
      <c r="UFH739" s="107"/>
      <c r="UFI739" s="107"/>
      <c r="UFJ739" s="107"/>
      <c r="UFK739" s="107"/>
      <c r="UFL739" s="107"/>
      <c r="UFM739" s="107"/>
      <c r="UFN739" s="107"/>
      <c r="UFO739" s="107"/>
      <c r="UFP739" s="107"/>
      <c r="UFQ739" s="107"/>
      <c r="UFR739" s="107"/>
      <c r="UFS739" s="107"/>
      <c r="UFT739" s="107"/>
      <c r="UFU739" s="107"/>
      <c r="UFV739" s="107"/>
      <c r="UFW739" s="107"/>
      <c r="UFX739" s="107"/>
      <c r="UFY739" s="107"/>
      <c r="UFZ739" s="107"/>
      <c r="UGA739" s="107"/>
      <c r="UGB739" s="107"/>
      <c r="UGC739" s="107"/>
      <c r="UGD739" s="107"/>
      <c r="UGE739" s="107"/>
      <c r="UGF739" s="107"/>
      <c r="UGG739" s="107"/>
      <c r="UGH739" s="107"/>
      <c r="UGI739" s="107"/>
      <c r="UGJ739" s="107"/>
      <c r="UGK739" s="107"/>
      <c r="UGL739" s="107"/>
      <c r="UGM739" s="107"/>
      <c r="UGN739" s="107"/>
      <c r="UGO739" s="107"/>
      <c r="UGP739" s="107"/>
      <c r="UGQ739" s="107"/>
      <c r="UGR739" s="107"/>
      <c r="UGS739" s="107"/>
      <c r="UGT739" s="107"/>
      <c r="UGU739" s="107"/>
      <c r="UGV739" s="107"/>
      <c r="UGW739" s="107"/>
      <c r="UGX739" s="107"/>
      <c r="UGY739" s="107"/>
      <c r="UGZ739" s="107"/>
      <c r="UHA739" s="107"/>
      <c r="UHB739" s="107"/>
      <c r="UHC739" s="107"/>
      <c r="UHD739" s="107"/>
      <c r="UHE739" s="107"/>
      <c r="UHF739" s="107"/>
      <c r="UHG739" s="107"/>
      <c r="UHH739" s="107"/>
      <c r="UHI739" s="107"/>
      <c r="UHJ739" s="107"/>
      <c r="UHK739" s="107"/>
      <c r="UHL739" s="107"/>
      <c r="UHM739" s="107"/>
      <c r="UHN739" s="107"/>
      <c r="UHO739" s="107"/>
      <c r="UHP739" s="107"/>
      <c r="UHQ739" s="107"/>
      <c r="UHR739" s="107"/>
      <c r="UHS739" s="107"/>
      <c r="UHT739" s="107"/>
      <c r="UHU739" s="107"/>
      <c r="UHV739" s="107"/>
      <c r="UHW739" s="107"/>
      <c r="UHX739" s="107"/>
      <c r="UHY739" s="107"/>
      <c r="UHZ739" s="107"/>
      <c r="UIA739" s="107"/>
      <c r="UIB739" s="107"/>
      <c r="UIC739" s="107"/>
      <c r="UID739" s="107"/>
      <c r="UIE739" s="107"/>
      <c r="UIF739" s="107"/>
      <c r="UIG739" s="107"/>
      <c r="UIH739" s="107"/>
      <c r="UII739" s="107"/>
      <c r="UIJ739" s="107"/>
      <c r="UIK739" s="107"/>
      <c r="UIL739" s="107"/>
      <c r="UIM739" s="107"/>
      <c r="UIN739" s="107"/>
      <c r="UIO739" s="107"/>
      <c r="UIP739" s="107"/>
      <c r="UIQ739" s="107"/>
      <c r="UIR739" s="107"/>
      <c r="UIS739" s="107"/>
      <c r="UIT739" s="107"/>
      <c r="UIU739" s="107"/>
      <c r="UIV739" s="107"/>
      <c r="UIW739" s="107"/>
      <c r="UIX739" s="107"/>
      <c r="UIY739" s="107"/>
      <c r="UIZ739" s="107"/>
      <c r="UJA739" s="107"/>
      <c r="UJB739" s="107"/>
      <c r="UJC739" s="107"/>
      <c r="UJD739" s="107"/>
      <c r="UJE739" s="107"/>
      <c r="UJF739" s="107"/>
      <c r="UJG739" s="107"/>
      <c r="UJH739" s="107"/>
      <c r="UJI739" s="107"/>
      <c r="UJJ739" s="107"/>
      <c r="UJK739" s="107"/>
      <c r="UJL739" s="107"/>
      <c r="UJM739" s="107"/>
      <c r="UJN739" s="107"/>
      <c r="UJO739" s="107"/>
      <c r="UJP739" s="107"/>
      <c r="UJQ739" s="107"/>
      <c r="UJR739" s="107"/>
      <c r="UJS739" s="107"/>
      <c r="UJT739" s="107"/>
      <c r="UJU739" s="107"/>
      <c r="UJV739" s="107"/>
      <c r="UJW739" s="107"/>
      <c r="UJX739" s="107"/>
      <c r="UJY739" s="107"/>
      <c r="UJZ739" s="107"/>
      <c r="UKA739" s="107"/>
      <c r="UKB739" s="107"/>
      <c r="UKC739" s="107"/>
      <c r="UKD739" s="107"/>
      <c r="UKE739" s="107"/>
      <c r="UKF739" s="107"/>
      <c r="UKG739" s="107"/>
      <c r="UKH739" s="107"/>
      <c r="UKI739" s="107"/>
      <c r="UKJ739" s="107"/>
      <c r="UKK739" s="107"/>
      <c r="UKL739" s="107"/>
      <c r="UKM739" s="107"/>
      <c r="UKN739" s="107"/>
      <c r="UKO739" s="107"/>
      <c r="UKP739" s="107"/>
      <c r="UKQ739" s="107"/>
      <c r="UKR739" s="107"/>
      <c r="UKS739" s="107"/>
      <c r="UKT739" s="107"/>
      <c r="UKU739" s="107"/>
      <c r="UKV739" s="107"/>
      <c r="UKW739" s="107"/>
      <c r="UKX739" s="107"/>
      <c r="UKY739" s="107"/>
      <c r="UKZ739" s="107"/>
      <c r="ULA739" s="107"/>
      <c r="ULB739" s="107"/>
      <c r="ULC739" s="107"/>
      <c r="ULD739" s="107"/>
      <c r="ULE739" s="107"/>
      <c r="ULF739" s="107"/>
      <c r="ULG739" s="107"/>
      <c r="ULH739" s="107"/>
      <c r="ULI739" s="107"/>
      <c r="ULJ739" s="107"/>
      <c r="ULK739" s="107"/>
      <c r="ULL739" s="107"/>
      <c r="ULM739" s="107"/>
      <c r="ULN739" s="107"/>
      <c r="ULO739" s="107"/>
      <c r="ULP739" s="107"/>
      <c r="ULQ739" s="107"/>
      <c r="ULR739" s="107"/>
      <c r="ULS739" s="107"/>
      <c r="ULT739" s="107"/>
      <c r="ULU739" s="107"/>
      <c r="ULV739" s="107"/>
      <c r="ULW739" s="107"/>
      <c r="ULX739" s="107"/>
      <c r="ULY739" s="107"/>
      <c r="ULZ739" s="107"/>
      <c r="UMA739" s="107"/>
      <c r="UMB739" s="107"/>
      <c r="UMC739" s="107"/>
      <c r="UMD739" s="107"/>
      <c r="UME739" s="107"/>
      <c r="UMF739" s="107"/>
      <c r="UMG739" s="107"/>
      <c r="UMH739" s="107"/>
      <c r="UMI739" s="107"/>
      <c r="UMJ739" s="107"/>
      <c r="UMK739" s="107"/>
      <c r="UML739" s="107"/>
      <c r="UMM739" s="107"/>
      <c r="UMN739" s="107"/>
      <c r="UMO739" s="107"/>
      <c r="UMP739" s="107"/>
      <c r="UMQ739" s="107"/>
      <c r="UMR739" s="107"/>
      <c r="UMS739" s="107"/>
      <c r="UMT739" s="107"/>
      <c r="UMU739" s="107"/>
      <c r="UMV739" s="107"/>
      <c r="UMW739" s="107"/>
      <c r="UMX739" s="107"/>
      <c r="UMY739" s="107"/>
      <c r="UMZ739" s="107"/>
      <c r="UNA739" s="107"/>
      <c r="UNB739" s="107"/>
      <c r="UNC739" s="107"/>
      <c r="UND739" s="107"/>
      <c r="UNE739" s="107"/>
      <c r="UNF739" s="107"/>
      <c r="UNG739" s="107"/>
      <c r="UNH739" s="107"/>
      <c r="UNI739" s="107"/>
      <c r="UNJ739" s="107"/>
      <c r="UNK739" s="107"/>
      <c r="UNL739" s="107"/>
      <c r="UNM739" s="107"/>
      <c r="UNN739" s="107"/>
      <c r="UNO739" s="107"/>
      <c r="UNP739" s="107"/>
      <c r="UNQ739" s="107"/>
      <c r="UNR739" s="107"/>
      <c r="UNS739" s="107"/>
      <c r="UNT739" s="107"/>
      <c r="UNU739" s="107"/>
      <c r="UNV739" s="107"/>
      <c r="UNW739" s="107"/>
      <c r="UNX739" s="107"/>
      <c r="UNY739" s="107"/>
      <c r="UNZ739" s="107"/>
      <c r="UOA739" s="107"/>
      <c r="UOB739" s="107"/>
      <c r="UOC739" s="107"/>
      <c r="UOD739" s="107"/>
      <c r="UOE739" s="107"/>
      <c r="UOF739" s="107"/>
      <c r="UOG739" s="107"/>
      <c r="UOH739" s="107"/>
      <c r="UOI739" s="107"/>
      <c r="UOJ739" s="107"/>
      <c r="UOK739" s="107"/>
      <c r="UOL739" s="107"/>
      <c r="UOM739" s="107"/>
      <c r="UON739" s="107"/>
      <c r="UOO739" s="107"/>
      <c r="UOP739" s="107"/>
      <c r="UOQ739" s="107"/>
      <c r="UOR739" s="107"/>
      <c r="UOS739" s="107"/>
      <c r="UOT739" s="107"/>
      <c r="UOU739" s="107"/>
      <c r="UOV739" s="107"/>
      <c r="UOW739" s="107"/>
      <c r="UOX739" s="107"/>
      <c r="UOY739" s="107"/>
      <c r="UOZ739" s="107"/>
      <c r="UPA739" s="107"/>
      <c r="UPB739" s="107"/>
      <c r="UPC739" s="107"/>
      <c r="UPD739" s="107"/>
      <c r="UPE739" s="107"/>
      <c r="UPF739" s="107"/>
      <c r="UPG739" s="107"/>
      <c r="UPH739" s="107"/>
      <c r="UPI739" s="107"/>
      <c r="UPJ739" s="107"/>
      <c r="UPK739" s="107"/>
      <c r="UPL739" s="107"/>
      <c r="UPM739" s="107"/>
      <c r="UPN739" s="107"/>
      <c r="UPO739" s="107"/>
      <c r="UPP739" s="107"/>
      <c r="UPQ739" s="107"/>
      <c r="UPR739" s="107"/>
      <c r="UPS739" s="107"/>
      <c r="UPT739" s="107"/>
      <c r="UPU739" s="107"/>
      <c r="UPV739" s="107"/>
      <c r="UPW739" s="107"/>
      <c r="UPX739" s="107"/>
      <c r="UPY739" s="107"/>
      <c r="UPZ739" s="107"/>
      <c r="UQA739" s="107"/>
      <c r="UQB739" s="107"/>
      <c r="UQC739" s="107"/>
      <c r="UQD739" s="107"/>
      <c r="UQE739" s="107"/>
      <c r="UQF739" s="107"/>
      <c r="UQG739" s="107"/>
      <c r="UQH739" s="107"/>
      <c r="UQI739" s="107"/>
      <c r="UQJ739" s="107"/>
      <c r="UQK739" s="107"/>
      <c r="UQL739" s="107"/>
      <c r="UQM739" s="107"/>
      <c r="UQN739" s="107"/>
      <c r="UQO739" s="107"/>
      <c r="UQP739" s="107"/>
      <c r="UQQ739" s="107"/>
      <c r="UQR739" s="107"/>
      <c r="UQS739" s="107"/>
      <c r="UQT739" s="107"/>
      <c r="UQU739" s="107"/>
      <c r="UQV739" s="107"/>
      <c r="UQW739" s="107"/>
      <c r="UQX739" s="107"/>
      <c r="UQY739" s="107"/>
      <c r="UQZ739" s="107"/>
      <c r="URA739" s="107"/>
      <c r="URB739" s="107"/>
      <c r="URC739" s="107"/>
      <c r="URD739" s="107"/>
      <c r="URE739" s="107"/>
      <c r="URF739" s="107"/>
      <c r="URG739" s="107"/>
      <c r="URH739" s="107"/>
      <c r="URI739" s="107"/>
      <c r="URJ739" s="107"/>
      <c r="URK739" s="107"/>
      <c r="URL739" s="107"/>
      <c r="URM739" s="107"/>
      <c r="URN739" s="107"/>
      <c r="URO739" s="107"/>
      <c r="URP739" s="107"/>
      <c r="URQ739" s="107"/>
      <c r="URR739" s="107"/>
      <c r="URS739" s="107"/>
      <c r="URT739" s="107"/>
      <c r="URU739" s="107"/>
      <c r="URV739" s="107"/>
      <c r="URW739" s="107"/>
      <c r="URX739" s="107"/>
      <c r="URY739" s="107"/>
      <c r="URZ739" s="107"/>
      <c r="USA739" s="107"/>
      <c r="USB739" s="107"/>
      <c r="USC739" s="107"/>
      <c r="USD739" s="107"/>
      <c r="USE739" s="107"/>
      <c r="USF739" s="107"/>
      <c r="USG739" s="107"/>
      <c r="USH739" s="107"/>
      <c r="USI739" s="107"/>
      <c r="USJ739" s="107"/>
      <c r="USK739" s="107"/>
      <c r="USL739" s="107"/>
      <c r="USM739" s="107"/>
      <c r="USN739" s="107"/>
      <c r="USO739" s="107"/>
      <c r="USP739" s="107"/>
      <c r="USQ739" s="107"/>
      <c r="USR739" s="107"/>
      <c r="USS739" s="107"/>
      <c r="UST739" s="107"/>
      <c r="USU739" s="107"/>
      <c r="USV739" s="107"/>
      <c r="USW739" s="107"/>
      <c r="USX739" s="107"/>
      <c r="USY739" s="107"/>
      <c r="USZ739" s="107"/>
      <c r="UTA739" s="107"/>
      <c r="UTB739" s="107"/>
      <c r="UTC739" s="107"/>
      <c r="UTD739" s="107"/>
      <c r="UTE739" s="107"/>
      <c r="UTF739" s="107"/>
      <c r="UTG739" s="107"/>
      <c r="UTH739" s="107"/>
      <c r="UTI739" s="107"/>
      <c r="UTJ739" s="107"/>
      <c r="UTK739" s="107"/>
      <c r="UTL739" s="107"/>
      <c r="UTM739" s="107"/>
      <c r="UTN739" s="107"/>
      <c r="UTO739" s="107"/>
      <c r="UTP739" s="107"/>
      <c r="UTQ739" s="107"/>
      <c r="UTR739" s="107"/>
      <c r="UTS739" s="107"/>
      <c r="UTT739" s="107"/>
      <c r="UTU739" s="107"/>
      <c r="UTV739" s="107"/>
      <c r="UTW739" s="107"/>
      <c r="UTX739" s="107"/>
      <c r="UTY739" s="107"/>
      <c r="UTZ739" s="107"/>
      <c r="UUA739" s="107"/>
      <c r="UUB739" s="107"/>
      <c r="UUC739" s="107"/>
      <c r="UUD739" s="107"/>
      <c r="UUE739" s="107"/>
      <c r="UUF739" s="107"/>
      <c r="UUG739" s="107"/>
      <c r="UUH739" s="107"/>
      <c r="UUI739" s="107"/>
      <c r="UUJ739" s="107"/>
      <c r="UUK739" s="107"/>
      <c r="UUL739" s="107"/>
      <c r="UUM739" s="107"/>
      <c r="UUN739" s="107"/>
      <c r="UUO739" s="107"/>
      <c r="UUP739" s="107"/>
      <c r="UUQ739" s="107"/>
      <c r="UUR739" s="107"/>
      <c r="UUS739" s="107"/>
      <c r="UUT739" s="107"/>
      <c r="UUU739" s="107"/>
      <c r="UUV739" s="107"/>
      <c r="UUW739" s="107"/>
      <c r="UUX739" s="107"/>
      <c r="UUY739" s="107"/>
      <c r="UUZ739" s="107"/>
      <c r="UVA739" s="107"/>
      <c r="UVB739" s="107"/>
      <c r="UVC739" s="107"/>
      <c r="UVD739" s="107"/>
      <c r="UVE739" s="107"/>
      <c r="UVF739" s="107"/>
      <c r="UVG739" s="107"/>
      <c r="UVH739" s="107"/>
      <c r="UVI739" s="107"/>
      <c r="UVJ739" s="107"/>
      <c r="UVK739" s="107"/>
      <c r="UVL739" s="107"/>
      <c r="UVM739" s="107"/>
      <c r="UVN739" s="107"/>
      <c r="UVO739" s="107"/>
      <c r="UVP739" s="107"/>
      <c r="UVQ739" s="107"/>
      <c r="UVR739" s="107"/>
      <c r="UVS739" s="107"/>
      <c r="UVT739" s="107"/>
      <c r="UVU739" s="107"/>
      <c r="UVV739" s="107"/>
      <c r="UVW739" s="107"/>
      <c r="UVX739" s="107"/>
      <c r="UVY739" s="107"/>
      <c r="UVZ739" s="107"/>
      <c r="UWA739" s="107"/>
      <c r="UWB739" s="107"/>
      <c r="UWC739" s="107"/>
      <c r="UWD739" s="107"/>
      <c r="UWE739" s="107"/>
      <c r="UWF739" s="107"/>
      <c r="UWG739" s="107"/>
      <c r="UWH739" s="107"/>
      <c r="UWI739" s="107"/>
      <c r="UWJ739" s="107"/>
      <c r="UWK739" s="107"/>
      <c r="UWL739" s="107"/>
      <c r="UWM739" s="107"/>
      <c r="UWN739" s="107"/>
      <c r="UWO739" s="107"/>
      <c r="UWP739" s="107"/>
      <c r="UWQ739" s="107"/>
      <c r="UWR739" s="107"/>
      <c r="UWS739" s="107"/>
      <c r="UWT739" s="107"/>
      <c r="UWU739" s="107"/>
      <c r="UWV739" s="107"/>
      <c r="UWW739" s="107"/>
      <c r="UWX739" s="107"/>
      <c r="UWY739" s="107"/>
      <c r="UWZ739" s="107"/>
      <c r="UXA739" s="107"/>
      <c r="UXB739" s="107"/>
      <c r="UXC739" s="107"/>
      <c r="UXD739" s="107"/>
      <c r="UXE739" s="107"/>
      <c r="UXF739" s="107"/>
      <c r="UXG739" s="107"/>
      <c r="UXH739" s="107"/>
      <c r="UXI739" s="107"/>
      <c r="UXJ739" s="107"/>
      <c r="UXK739" s="107"/>
      <c r="UXL739" s="107"/>
      <c r="UXM739" s="107"/>
      <c r="UXN739" s="107"/>
      <c r="UXO739" s="107"/>
      <c r="UXP739" s="107"/>
      <c r="UXQ739" s="107"/>
      <c r="UXR739" s="107"/>
      <c r="UXS739" s="107"/>
      <c r="UXT739" s="107"/>
      <c r="UXU739" s="107"/>
      <c r="UXV739" s="107"/>
      <c r="UXW739" s="107"/>
      <c r="UXX739" s="107"/>
      <c r="UXY739" s="107"/>
      <c r="UXZ739" s="107"/>
      <c r="UYA739" s="107"/>
      <c r="UYB739" s="107"/>
      <c r="UYC739" s="107"/>
      <c r="UYD739" s="107"/>
      <c r="UYE739" s="107"/>
      <c r="UYF739" s="107"/>
      <c r="UYG739" s="107"/>
      <c r="UYH739" s="107"/>
      <c r="UYI739" s="107"/>
      <c r="UYJ739" s="107"/>
      <c r="UYK739" s="107"/>
      <c r="UYL739" s="107"/>
      <c r="UYM739" s="107"/>
      <c r="UYN739" s="107"/>
      <c r="UYO739" s="107"/>
      <c r="UYP739" s="107"/>
      <c r="UYQ739" s="107"/>
      <c r="UYR739" s="107"/>
      <c r="UYS739" s="107"/>
      <c r="UYT739" s="107"/>
      <c r="UYU739" s="107"/>
      <c r="UYV739" s="107"/>
      <c r="UYW739" s="107"/>
      <c r="UYX739" s="107"/>
      <c r="UYY739" s="107"/>
      <c r="UYZ739" s="107"/>
      <c r="UZA739" s="107"/>
      <c r="UZB739" s="107"/>
      <c r="UZC739" s="107"/>
      <c r="UZD739" s="107"/>
      <c r="UZE739" s="107"/>
      <c r="UZF739" s="107"/>
      <c r="UZG739" s="107"/>
      <c r="UZH739" s="107"/>
      <c r="UZI739" s="107"/>
      <c r="UZJ739" s="107"/>
      <c r="UZK739" s="107"/>
      <c r="UZL739" s="107"/>
      <c r="UZM739" s="107"/>
      <c r="UZN739" s="107"/>
      <c r="UZO739" s="107"/>
      <c r="UZP739" s="107"/>
      <c r="UZQ739" s="107"/>
      <c r="UZR739" s="107"/>
      <c r="UZS739" s="107"/>
      <c r="UZT739" s="107"/>
      <c r="UZU739" s="107"/>
      <c r="UZV739" s="107"/>
      <c r="UZW739" s="107"/>
      <c r="UZX739" s="107"/>
      <c r="UZY739" s="107"/>
      <c r="UZZ739" s="107"/>
      <c r="VAA739" s="107"/>
      <c r="VAB739" s="107"/>
      <c r="VAC739" s="107"/>
      <c r="VAD739" s="107"/>
      <c r="VAE739" s="107"/>
      <c r="VAF739" s="107"/>
      <c r="VAG739" s="107"/>
      <c r="VAH739" s="107"/>
      <c r="VAI739" s="107"/>
      <c r="VAJ739" s="107"/>
      <c r="VAK739" s="107"/>
      <c r="VAL739" s="107"/>
      <c r="VAM739" s="107"/>
      <c r="VAN739" s="107"/>
      <c r="VAO739" s="107"/>
      <c r="VAP739" s="107"/>
      <c r="VAQ739" s="107"/>
      <c r="VAR739" s="107"/>
      <c r="VAS739" s="107"/>
      <c r="VAT739" s="107"/>
      <c r="VAU739" s="107"/>
      <c r="VAV739" s="107"/>
      <c r="VAW739" s="107"/>
      <c r="VAX739" s="107"/>
      <c r="VAY739" s="107"/>
      <c r="VAZ739" s="107"/>
      <c r="VBA739" s="107"/>
      <c r="VBB739" s="107"/>
      <c r="VBC739" s="107"/>
      <c r="VBD739" s="107"/>
      <c r="VBE739" s="107"/>
      <c r="VBF739" s="107"/>
      <c r="VBG739" s="107"/>
      <c r="VBH739" s="107"/>
      <c r="VBI739" s="107"/>
      <c r="VBJ739" s="107"/>
      <c r="VBK739" s="107"/>
      <c r="VBL739" s="107"/>
      <c r="VBM739" s="107"/>
      <c r="VBN739" s="107"/>
      <c r="VBO739" s="107"/>
      <c r="VBP739" s="107"/>
      <c r="VBQ739" s="107"/>
      <c r="VBR739" s="107"/>
      <c r="VBS739" s="107"/>
      <c r="VBT739" s="107"/>
      <c r="VBU739" s="107"/>
      <c r="VBV739" s="107"/>
      <c r="VBW739" s="107"/>
      <c r="VBX739" s="107"/>
      <c r="VBY739" s="107"/>
      <c r="VBZ739" s="107"/>
      <c r="VCA739" s="107"/>
      <c r="VCB739" s="107"/>
      <c r="VCC739" s="107"/>
      <c r="VCD739" s="107"/>
      <c r="VCE739" s="107"/>
      <c r="VCF739" s="107"/>
      <c r="VCG739" s="107"/>
      <c r="VCH739" s="107"/>
      <c r="VCI739" s="107"/>
      <c r="VCJ739" s="107"/>
      <c r="VCK739" s="107"/>
      <c r="VCL739" s="107"/>
      <c r="VCM739" s="107"/>
      <c r="VCN739" s="107"/>
      <c r="VCO739" s="107"/>
      <c r="VCP739" s="107"/>
      <c r="VCQ739" s="107"/>
      <c r="VCR739" s="107"/>
      <c r="VCS739" s="107"/>
      <c r="VCT739" s="107"/>
      <c r="VCU739" s="107"/>
      <c r="VCV739" s="107"/>
      <c r="VCW739" s="107"/>
      <c r="VCX739" s="107"/>
      <c r="VCY739" s="107"/>
      <c r="VCZ739" s="107"/>
      <c r="VDA739" s="107"/>
      <c r="VDB739" s="107"/>
      <c r="VDC739" s="107"/>
      <c r="VDD739" s="107"/>
      <c r="VDE739" s="107"/>
      <c r="VDF739" s="107"/>
      <c r="VDG739" s="107"/>
      <c r="VDH739" s="107"/>
      <c r="VDI739" s="107"/>
      <c r="VDJ739" s="107"/>
      <c r="VDK739" s="107"/>
      <c r="VDL739" s="107"/>
      <c r="VDM739" s="107"/>
      <c r="VDN739" s="107"/>
      <c r="VDO739" s="107"/>
      <c r="VDP739" s="107"/>
      <c r="VDQ739" s="107"/>
      <c r="VDR739" s="107"/>
      <c r="VDS739" s="107"/>
      <c r="VDT739" s="107"/>
      <c r="VDU739" s="107"/>
      <c r="VDV739" s="107"/>
      <c r="VDW739" s="107"/>
      <c r="VDX739" s="107"/>
      <c r="VDY739" s="107"/>
      <c r="VDZ739" s="107"/>
      <c r="VEA739" s="107"/>
      <c r="VEB739" s="107"/>
      <c r="VEC739" s="107"/>
      <c r="VED739" s="107"/>
      <c r="VEE739" s="107"/>
      <c r="VEF739" s="107"/>
      <c r="VEG739" s="107"/>
      <c r="VEH739" s="107"/>
      <c r="VEI739" s="107"/>
      <c r="VEJ739" s="107"/>
      <c r="VEK739" s="107"/>
      <c r="VEL739" s="107"/>
      <c r="VEM739" s="107"/>
      <c r="VEN739" s="107"/>
      <c r="VEO739" s="107"/>
      <c r="VEP739" s="107"/>
      <c r="VEQ739" s="107"/>
      <c r="VER739" s="107"/>
      <c r="VES739" s="107"/>
      <c r="VET739" s="107"/>
      <c r="VEU739" s="107"/>
      <c r="VEV739" s="107"/>
      <c r="VEW739" s="107"/>
      <c r="VEX739" s="107"/>
      <c r="VEY739" s="107"/>
      <c r="VEZ739" s="107"/>
      <c r="VFA739" s="107"/>
      <c r="VFB739" s="107"/>
      <c r="VFC739" s="107"/>
      <c r="VFD739" s="107"/>
      <c r="VFE739" s="107"/>
      <c r="VFF739" s="107"/>
      <c r="VFG739" s="107"/>
      <c r="VFH739" s="107"/>
      <c r="VFI739" s="107"/>
      <c r="VFJ739" s="107"/>
      <c r="VFK739" s="107"/>
      <c r="VFL739" s="107"/>
      <c r="VFM739" s="107"/>
      <c r="VFN739" s="107"/>
      <c r="VFO739" s="107"/>
      <c r="VFP739" s="107"/>
      <c r="VFQ739" s="107"/>
      <c r="VFR739" s="107"/>
      <c r="VFS739" s="107"/>
      <c r="VFT739" s="107"/>
      <c r="VFU739" s="107"/>
      <c r="VFV739" s="107"/>
      <c r="VFW739" s="107"/>
      <c r="VFX739" s="107"/>
      <c r="VFY739" s="107"/>
      <c r="VFZ739" s="107"/>
      <c r="VGA739" s="107"/>
      <c r="VGB739" s="107"/>
      <c r="VGC739" s="107"/>
      <c r="VGD739" s="107"/>
      <c r="VGE739" s="107"/>
      <c r="VGF739" s="107"/>
      <c r="VGG739" s="107"/>
      <c r="VGH739" s="107"/>
      <c r="VGI739" s="107"/>
      <c r="VGJ739" s="107"/>
      <c r="VGK739" s="107"/>
      <c r="VGL739" s="107"/>
      <c r="VGM739" s="107"/>
      <c r="VGN739" s="107"/>
      <c r="VGO739" s="107"/>
      <c r="VGP739" s="107"/>
      <c r="VGQ739" s="107"/>
      <c r="VGR739" s="107"/>
      <c r="VGS739" s="107"/>
      <c r="VGT739" s="107"/>
      <c r="VGU739" s="107"/>
      <c r="VGV739" s="107"/>
      <c r="VGW739" s="107"/>
      <c r="VGX739" s="107"/>
      <c r="VGY739" s="107"/>
      <c r="VGZ739" s="107"/>
      <c r="VHA739" s="107"/>
      <c r="VHB739" s="107"/>
      <c r="VHC739" s="107"/>
      <c r="VHD739" s="107"/>
      <c r="VHE739" s="107"/>
      <c r="VHF739" s="107"/>
      <c r="VHG739" s="107"/>
      <c r="VHH739" s="107"/>
      <c r="VHI739" s="107"/>
      <c r="VHJ739" s="107"/>
      <c r="VHK739" s="107"/>
      <c r="VHL739" s="107"/>
      <c r="VHM739" s="107"/>
      <c r="VHN739" s="107"/>
      <c r="VHO739" s="107"/>
      <c r="VHP739" s="107"/>
      <c r="VHQ739" s="107"/>
      <c r="VHR739" s="107"/>
      <c r="VHS739" s="107"/>
      <c r="VHT739" s="107"/>
      <c r="VHU739" s="107"/>
      <c r="VHV739" s="107"/>
      <c r="VHW739" s="107"/>
      <c r="VHX739" s="107"/>
      <c r="VHY739" s="107"/>
      <c r="VHZ739" s="107"/>
      <c r="VIA739" s="107"/>
      <c r="VIB739" s="107"/>
      <c r="VIC739" s="107"/>
      <c r="VID739" s="107"/>
      <c r="VIE739" s="107"/>
      <c r="VIF739" s="107"/>
      <c r="VIG739" s="107"/>
      <c r="VIH739" s="107"/>
      <c r="VII739" s="107"/>
      <c r="VIJ739" s="107"/>
      <c r="VIK739" s="107"/>
      <c r="VIL739" s="107"/>
      <c r="VIM739" s="107"/>
      <c r="VIN739" s="107"/>
      <c r="VIO739" s="107"/>
      <c r="VIP739" s="107"/>
      <c r="VIQ739" s="107"/>
      <c r="VIR739" s="107"/>
      <c r="VIS739" s="107"/>
      <c r="VIT739" s="107"/>
      <c r="VIU739" s="107"/>
      <c r="VIV739" s="107"/>
      <c r="VIW739" s="107"/>
      <c r="VIX739" s="107"/>
      <c r="VIY739" s="107"/>
      <c r="VIZ739" s="107"/>
      <c r="VJA739" s="107"/>
      <c r="VJB739" s="107"/>
      <c r="VJC739" s="107"/>
      <c r="VJD739" s="107"/>
      <c r="VJE739" s="107"/>
      <c r="VJF739" s="107"/>
      <c r="VJG739" s="107"/>
      <c r="VJH739" s="107"/>
      <c r="VJI739" s="107"/>
      <c r="VJJ739" s="107"/>
      <c r="VJK739" s="107"/>
      <c r="VJL739" s="107"/>
      <c r="VJM739" s="107"/>
      <c r="VJN739" s="107"/>
      <c r="VJO739" s="107"/>
      <c r="VJP739" s="107"/>
      <c r="VJQ739" s="107"/>
      <c r="VJR739" s="107"/>
      <c r="VJS739" s="107"/>
      <c r="VJT739" s="107"/>
      <c r="VJU739" s="107"/>
      <c r="VJV739" s="107"/>
      <c r="VJW739" s="107"/>
      <c r="VJX739" s="107"/>
      <c r="VJY739" s="107"/>
      <c r="VJZ739" s="107"/>
      <c r="VKA739" s="107"/>
      <c r="VKB739" s="107"/>
      <c r="VKC739" s="107"/>
      <c r="VKD739" s="107"/>
      <c r="VKE739" s="107"/>
      <c r="VKF739" s="107"/>
      <c r="VKG739" s="107"/>
      <c r="VKH739" s="107"/>
      <c r="VKI739" s="107"/>
      <c r="VKJ739" s="107"/>
      <c r="VKK739" s="107"/>
      <c r="VKL739" s="107"/>
      <c r="VKM739" s="107"/>
      <c r="VKN739" s="107"/>
      <c r="VKO739" s="107"/>
      <c r="VKP739" s="107"/>
      <c r="VKQ739" s="107"/>
      <c r="VKR739" s="107"/>
      <c r="VKS739" s="107"/>
      <c r="VKT739" s="107"/>
      <c r="VKU739" s="107"/>
      <c r="VKV739" s="107"/>
      <c r="VKW739" s="107"/>
      <c r="VKX739" s="107"/>
      <c r="VKY739" s="107"/>
      <c r="VKZ739" s="107"/>
      <c r="VLA739" s="107"/>
      <c r="VLB739" s="107"/>
      <c r="VLC739" s="107"/>
      <c r="VLD739" s="107"/>
      <c r="VLE739" s="107"/>
      <c r="VLF739" s="107"/>
      <c r="VLG739" s="107"/>
      <c r="VLH739" s="107"/>
      <c r="VLI739" s="107"/>
      <c r="VLJ739" s="107"/>
      <c r="VLK739" s="107"/>
      <c r="VLL739" s="107"/>
      <c r="VLM739" s="107"/>
      <c r="VLN739" s="107"/>
      <c r="VLO739" s="107"/>
      <c r="VLP739" s="107"/>
      <c r="VLQ739" s="107"/>
      <c r="VLR739" s="107"/>
      <c r="VLS739" s="107"/>
      <c r="VLT739" s="107"/>
      <c r="VLU739" s="107"/>
      <c r="VLV739" s="107"/>
      <c r="VLW739" s="107"/>
      <c r="VLX739" s="107"/>
      <c r="VLY739" s="107"/>
      <c r="VLZ739" s="107"/>
      <c r="VMA739" s="107"/>
      <c r="VMB739" s="107"/>
      <c r="VMC739" s="107"/>
      <c r="VMD739" s="107"/>
      <c r="VME739" s="107"/>
      <c r="VMF739" s="107"/>
      <c r="VMG739" s="107"/>
      <c r="VMH739" s="107"/>
      <c r="VMI739" s="107"/>
      <c r="VMJ739" s="107"/>
      <c r="VMK739" s="107"/>
      <c r="VML739" s="107"/>
      <c r="VMM739" s="107"/>
      <c r="VMN739" s="107"/>
      <c r="VMO739" s="107"/>
      <c r="VMP739" s="107"/>
      <c r="VMQ739" s="107"/>
      <c r="VMR739" s="107"/>
      <c r="VMS739" s="107"/>
      <c r="VMT739" s="107"/>
      <c r="VMU739" s="107"/>
      <c r="VMV739" s="107"/>
      <c r="VMW739" s="107"/>
      <c r="VMX739" s="107"/>
      <c r="VMY739" s="107"/>
      <c r="VMZ739" s="107"/>
      <c r="VNA739" s="107"/>
      <c r="VNB739" s="107"/>
      <c r="VNC739" s="107"/>
      <c r="VND739" s="107"/>
      <c r="VNE739" s="107"/>
      <c r="VNF739" s="107"/>
      <c r="VNG739" s="107"/>
      <c r="VNH739" s="107"/>
      <c r="VNI739" s="107"/>
      <c r="VNJ739" s="107"/>
      <c r="VNK739" s="107"/>
      <c r="VNL739" s="107"/>
      <c r="VNM739" s="107"/>
      <c r="VNN739" s="107"/>
      <c r="VNO739" s="107"/>
      <c r="VNP739" s="107"/>
      <c r="VNQ739" s="107"/>
      <c r="VNR739" s="107"/>
      <c r="VNS739" s="107"/>
      <c r="VNT739" s="107"/>
      <c r="VNU739" s="107"/>
      <c r="VNV739" s="107"/>
      <c r="VNW739" s="107"/>
      <c r="VNX739" s="107"/>
      <c r="VNY739" s="107"/>
      <c r="VNZ739" s="107"/>
      <c r="VOA739" s="107"/>
      <c r="VOB739" s="107"/>
      <c r="VOC739" s="107"/>
      <c r="VOD739" s="107"/>
      <c r="VOE739" s="107"/>
      <c r="VOF739" s="107"/>
      <c r="VOG739" s="107"/>
      <c r="VOH739" s="107"/>
      <c r="VOI739" s="107"/>
      <c r="VOJ739" s="107"/>
      <c r="VOK739" s="107"/>
      <c r="VOL739" s="107"/>
      <c r="VOM739" s="107"/>
      <c r="VON739" s="107"/>
      <c r="VOO739" s="107"/>
      <c r="VOP739" s="107"/>
      <c r="VOQ739" s="107"/>
      <c r="VOR739" s="107"/>
      <c r="VOS739" s="107"/>
      <c r="VOT739" s="107"/>
      <c r="VOU739" s="107"/>
      <c r="VOV739" s="107"/>
      <c r="VOW739" s="107"/>
      <c r="VOX739" s="107"/>
      <c r="VOY739" s="107"/>
      <c r="VOZ739" s="107"/>
      <c r="VPA739" s="107"/>
      <c r="VPB739" s="107"/>
      <c r="VPC739" s="107"/>
      <c r="VPD739" s="107"/>
      <c r="VPE739" s="107"/>
      <c r="VPF739" s="107"/>
      <c r="VPG739" s="107"/>
      <c r="VPH739" s="107"/>
      <c r="VPI739" s="107"/>
      <c r="VPJ739" s="107"/>
      <c r="VPK739" s="107"/>
      <c r="VPL739" s="107"/>
      <c r="VPM739" s="107"/>
      <c r="VPN739" s="107"/>
      <c r="VPO739" s="107"/>
      <c r="VPP739" s="107"/>
      <c r="VPQ739" s="107"/>
      <c r="VPR739" s="107"/>
      <c r="VPS739" s="107"/>
      <c r="VPT739" s="107"/>
      <c r="VPU739" s="107"/>
      <c r="VPV739" s="107"/>
      <c r="VPW739" s="107"/>
      <c r="VPX739" s="107"/>
      <c r="VPY739" s="107"/>
      <c r="VPZ739" s="107"/>
      <c r="VQA739" s="107"/>
      <c r="VQB739" s="107"/>
      <c r="VQC739" s="107"/>
      <c r="VQD739" s="107"/>
      <c r="VQE739" s="107"/>
      <c r="VQF739" s="107"/>
      <c r="VQG739" s="107"/>
      <c r="VQH739" s="107"/>
      <c r="VQI739" s="107"/>
      <c r="VQJ739" s="107"/>
      <c r="VQK739" s="107"/>
      <c r="VQL739" s="107"/>
      <c r="VQM739" s="107"/>
      <c r="VQN739" s="107"/>
      <c r="VQO739" s="107"/>
      <c r="VQP739" s="107"/>
      <c r="VQQ739" s="107"/>
      <c r="VQR739" s="107"/>
      <c r="VQS739" s="107"/>
      <c r="VQT739" s="107"/>
      <c r="VQU739" s="107"/>
      <c r="VQV739" s="107"/>
      <c r="VQW739" s="107"/>
      <c r="VQX739" s="107"/>
      <c r="VQY739" s="107"/>
      <c r="VQZ739" s="107"/>
      <c r="VRA739" s="107"/>
      <c r="VRB739" s="107"/>
      <c r="VRC739" s="107"/>
      <c r="VRD739" s="107"/>
      <c r="VRE739" s="107"/>
      <c r="VRF739" s="107"/>
      <c r="VRG739" s="107"/>
      <c r="VRH739" s="107"/>
      <c r="VRI739" s="107"/>
      <c r="VRJ739" s="107"/>
      <c r="VRK739" s="107"/>
      <c r="VRL739" s="107"/>
      <c r="VRM739" s="107"/>
      <c r="VRN739" s="107"/>
      <c r="VRO739" s="107"/>
      <c r="VRP739" s="107"/>
      <c r="VRQ739" s="107"/>
      <c r="VRR739" s="107"/>
      <c r="VRS739" s="107"/>
      <c r="VRT739" s="107"/>
      <c r="VRU739" s="107"/>
      <c r="VRV739" s="107"/>
      <c r="VRW739" s="107"/>
      <c r="VRX739" s="107"/>
      <c r="VRY739" s="107"/>
      <c r="VRZ739" s="107"/>
      <c r="VSA739" s="107"/>
      <c r="VSB739" s="107"/>
      <c r="VSC739" s="107"/>
      <c r="VSD739" s="107"/>
      <c r="VSE739" s="107"/>
      <c r="VSF739" s="107"/>
      <c r="VSG739" s="107"/>
      <c r="VSH739" s="107"/>
      <c r="VSI739" s="107"/>
      <c r="VSJ739" s="107"/>
      <c r="VSK739" s="107"/>
      <c r="VSL739" s="107"/>
      <c r="VSM739" s="107"/>
      <c r="VSN739" s="107"/>
      <c r="VSO739" s="107"/>
      <c r="VSP739" s="107"/>
      <c r="VSQ739" s="107"/>
      <c r="VSR739" s="107"/>
      <c r="VSS739" s="107"/>
      <c r="VST739" s="107"/>
      <c r="VSU739" s="107"/>
      <c r="VSV739" s="107"/>
      <c r="VSW739" s="107"/>
      <c r="VSX739" s="107"/>
      <c r="VSY739" s="107"/>
      <c r="VSZ739" s="107"/>
      <c r="VTA739" s="107"/>
      <c r="VTB739" s="107"/>
      <c r="VTC739" s="107"/>
      <c r="VTD739" s="107"/>
      <c r="VTE739" s="107"/>
      <c r="VTF739" s="107"/>
      <c r="VTG739" s="107"/>
      <c r="VTH739" s="107"/>
      <c r="VTI739" s="107"/>
      <c r="VTJ739" s="107"/>
      <c r="VTK739" s="107"/>
      <c r="VTL739" s="107"/>
      <c r="VTM739" s="107"/>
      <c r="VTN739" s="107"/>
      <c r="VTO739" s="107"/>
      <c r="VTP739" s="107"/>
      <c r="VTQ739" s="107"/>
      <c r="VTR739" s="107"/>
      <c r="VTS739" s="107"/>
      <c r="VTT739" s="107"/>
      <c r="VTU739" s="107"/>
      <c r="VTV739" s="107"/>
      <c r="VTW739" s="107"/>
      <c r="VTX739" s="107"/>
      <c r="VTY739" s="107"/>
      <c r="VTZ739" s="107"/>
      <c r="VUA739" s="107"/>
      <c r="VUB739" s="107"/>
      <c r="VUC739" s="107"/>
      <c r="VUD739" s="107"/>
      <c r="VUE739" s="107"/>
      <c r="VUF739" s="107"/>
      <c r="VUG739" s="107"/>
      <c r="VUH739" s="107"/>
      <c r="VUI739" s="107"/>
      <c r="VUJ739" s="107"/>
      <c r="VUK739" s="107"/>
      <c r="VUL739" s="107"/>
      <c r="VUM739" s="107"/>
      <c r="VUN739" s="107"/>
      <c r="VUO739" s="107"/>
      <c r="VUP739" s="107"/>
      <c r="VUQ739" s="107"/>
      <c r="VUR739" s="107"/>
      <c r="VUS739" s="107"/>
      <c r="VUT739" s="107"/>
      <c r="VUU739" s="107"/>
      <c r="VUV739" s="107"/>
      <c r="VUW739" s="107"/>
      <c r="VUX739" s="107"/>
      <c r="VUY739" s="107"/>
      <c r="VUZ739" s="107"/>
      <c r="VVA739" s="107"/>
      <c r="VVB739" s="107"/>
      <c r="VVC739" s="107"/>
      <c r="VVD739" s="107"/>
      <c r="VVE739" s="107"/>
      <c r="VVF739" s="107"/>
      <c r="VVG739" s="107"/>
      <c r="VVH739" s="107"/>
      <c r="VVI739" s="107"/>
      <c r="VVJ739" s="107"/>
      <c r="VVK739" s="107"/>
      <c r="VVL739" s="107"/>
      <c r="VVM739" s="107"/>
      <c r="VVN739" s="107"/>
      <c r="VVO739" s="107"/>
      <c r="VVP739" s="107"/>
      <c r="VVQ739" s="107"/>
      <c r="VVR739" s="107"/>
      <c r="VVS739" s="107"/>
      <c r="VVT739" s="107"/>
      <c r="VVU739" s="107"/>
      <c r="VVV739" s="107"/>
      <c r="VVW739" s="107"/>
      <c r="VVX739" s="107"/>
      <c r="VVY739" s="107"/>
      <c r="VVZ739" s="107"/>
      <c r="VWA739" s="107"/>
      <c r="VWB739" s="107"/>
      <c r="VWC739" s="107"/>
      <c r="VWD739" s="107"/>
      <c r="VWE739" s="107"/>
      <c r="VWF739" s="107"/>
      <c r="VWG739" s="107"/>
      <c r="VWH739" s="107"/>
      <c r="VWI739" s="107"/>
      <c r="VWJ739" s="107"/>
      <c r="VWK739" s="107"/>
      <c r="VWL739" s="107"/>
      <c r="VWM739" s="107"/>
      <c r="VWN739" s="107"/>
      <c r="VWO739" s="107"/>
      <c r="VWP739" s="107"/>
      <c r="VWQ739" s="107"/>
      <c r="VWR739" s="107"/>
      <c r="VWS739" s="107"/>
      <c r="VWT739" s="107"/>
      <c r="VWU739" s="107"/>
      <c r="VWV739" s="107"/>
      <c r="VWW739" s="107"/>
      <c r="VWX739" s="107"/>
      <c r="VWY739" s="107"/>
      <c r="VWZ739" s="107"/>
      <c r="VXA739" s="107"/>
      <c r="VXB739" s="107"/>
      <c r="VXC739" s="107"/>
      <c r="VXD739" s="107"/>
      <c r="VXE739" s="107"/>
      <c r="VXF739" s="107"/>
      <c r="VXG739" s="107"/>
      <c r="VXH739" s="107"/>
      <c r="VXI739" s="107"/>
      <c r="VXJ739" s="107"/>
      <c r="VXK739" s="107"/>
      <c r="VXL739" s="107"/>
      <c r="VXM739" s="107"/>
      <c r="VXN739" s="107"/>
      <c r="VXO739" s="107"/>
      <c r="VXP739" s="107"/>
      <c r="VXQ739" s="107"/>
      <c r="VXR739" s="107"/>
      <c r="VXS739" s="107"/>
      <c r="VXT739" s="107"/>
      <c r="VXU739" s="107"/>
      <c r="VXV739" s="107"/>
      <c r="VXW739" s="107"/>
      <c r="VXX739" s="107"/>
      <c r="VXY739" s="107"/>
      <c r="VXZ739" s="107"/>
      <c r="VYA739" s="107"/>
      <c r="VYB739" s="107"/>
      <c r="VYC739" s="107"/>
      <c r="VYD739" s="107"/>
      <c r="VYE739" s="107"/>
      <c r="VYF739" s="107"/>
      <c r="VYG739" s="107"/>
      <c r="VYH739" s="107"/>
      <c r="VYI739" s="107"/>
      <c r="VYJ739" s="107"/>
      <c r="VYK739" s="107"/>
      <c r="VYL739" s="107"/>
      <c r="VYM739" s="107"/>
      <c r="VYN739" s="107"/>
      <c r="VYO739" s="107"/>
      <c r="VYP739" s="107"/>
      <c r="VYQ739" s="107"/>
      <c r="VYR739" s="107"/>
      <c r="VYS739" s="107"/>
      <c r="VYT739" s="107"/>
      <c r="VYU739" s="107"/>
      <c r="VYV739" s="107"/>
      <c r="VYW739" s="107"/>
      <c r="VYX739" s="107"/>
      <c r="VYY739" s="107"/>
      <c r="VYZ739" s="107"/>
      <c r="VZA739" s="107"/>
      <c r="VZB739" s="107"/>
      <c r="VZC739" s="107"/>
      <c r="VZD739" s="107"/>
      <c r="VZE739" s="107"/>
      <c r="VZF739" s="107"/>
      <c r="VZG739" s="107"/>
      <c r="VZH739" s="107"/>
      <c r="VZI739" s="107"/>
      <c r="VZJ739" s="107"/>
      <c r="VZK739" s="107"/>
      <c r="VZL739" s="107"/>
      <c r="VZM739" s="107"/>
      <c r="VZN739" s="107"/>
      <c r="VZO739" s="107"/>
      <c r="VZP739" s="107"/>
      <c r="VZQ739" s="107"/>
      <c r="VZR739" s="107"/>
      <c r="VZS739" s="107"/>
      <c r="VZT739" s="107"/>
      <c r="VZU739" s="107"/>
      <c r="VZV739" s="107"/>
      <c r="VZW739" s="107"/>
      <c r="VZX739" s="107"/>
      <c r="VZY739" s="107"/>
      <c r="VZZ739" s="107"/>
      <c r="WAA739" s="107"/>
      <c r="WAB739" s="107"/>
      <c r="WAC739" s="107"/>
      <c r="WAD739" s="107"/>
      <c r="WAE739" s="107"/>
      <c r="WAF739" s="107"/>
      <c r="WAG739" s="107"/>
      <c r="WAH739" s="107"/>
      <c r="WAI739" s="107"/>
      <c r="WAJ739" s="107"/>
      <c r="WAK739" s="107"/>
      <c r="WAL739" s="107"/>
      <c r="WAM739" s="107"/>
      <c r="WAN739" s="107"/>
      <c r="WAO739" s="107"/>
      <c r="WAP739" s="107"/>
      <c r="WAQ739" s="107"/>
      <c r="WAR739" s="107"/>
      <c r="WAS739" s="107"/>
      <c r="WAT739" s="107"/>
      <c r="WAU739" s="107"/>
      <c r="WAV739" s="107"/>
      <c r="WAW739" s="107"/>
      <c r="WAX739" s="107"/>
      <c r="WAY739" s="107"/>
      <c r="WAZ739" s="107"/>
      <c r="WBA739" s="107"/>
      <c r="WBB739" s="107"/>
      <c r="WBC739" s="107"/>
      <c r="WBD739" s="107"/>
      <c r="WBE739" s="107"/>
      <c r="WBF739" s="107"/>
      <c r="WBG739" s="107"/>
      <c r="WBH739" s="107"/>
      <c r="WBI739" s="107"/>
      <c r="WBJ739" s="107"/>
      <c r="WBK739" s="107"/>
      <c r="WBL739" s="107"/>
      <c r="WBM739" s="107"/>
      <c r="WBN739" s="107"/>
      <c r="WBO739" s="107"/>
      <c r="WBP739" s="107"/>
      <c r="WBQ739" s="107"/>
      <c r="WBR739" s="107"/>
      <c r="WBS739" s="107"/>
      <c r="WBT739" s="107"/>
      <c r="WBU739" s="107"/>
      <c r="WBV739" s="107"/>
      <c r="WBW739" s="107"/>
      <c r="WBX739" s="107"/>
      <c r="WBY739" s="107"/>
      <c r="WBZ739" s="107"/>
      <c r="WCA739" s="107"/>
      <c r="WCB739" s="107"/>
      <c r="WCC739" s="107"/>
      <c r="WCD739" s="107"/>
      <c r="WCE739" s="107"/>
      <c r="WCF739" s="107"/>
      <c r="WCG739" s="107"/>
      <c r="WCH739" s="107"/>
      <c r="WCI739" s="107"/>
      <c r="WCJ739" s="107"/>
      <c r="WCK739" s="107"/>
      <c r="WCL739" s="107"/>
      <c r="WCM739" s="107"/>
      <c r="WCN739" s="107"/>
      <c r="WCO739" s="107"/>
      <c r="WCP739" s="107"/>
      <c r="WCQ739" s="107"/>
      <c r="WCR739" s="107"/>
      <c r="WCS739" s="107"/>
      <c r="WCT739" s="107"/>
      <c r="WCU739" s="107"/>
      <c r="WCV739" s="107"/>
      <c r="WCW739" s="107"/>
      <c r="WCX739" s="107"/>
      <c r="WCY739" s="107"/>
      <c r="WCZ739" s="107"/>
      <c r="WDA739" s="107"/>
      <c r="WDB739" s="107"/>
      <c r="WDC739" s="107"/>
      <c r="WDD739" s="107"/>
      <c r="WDE739" s="107"/>
      <c r="WDF739" s="107"/>
      <c r="WDG739" s="107"/>
      <c r="WDH739" s="107"/>
      <c r="WDI739" s="107"/>
      <c r="WDJ739" s="107"/>
      <c r="WDK739" s="107"/>
      <c r="WDL739" s="107"/>
      <c r="WDM739" s="107"/>
      <c r="WDN739" s="107"/>
      <c r="WDO739" s="107"/>
      <c r="WDP739" s="107"/>
      <c r="WDQ739" s="107"/>
      <c r="WDR739" s="107"/>
      <c r="WDS739" s="107"/>
      <c r="WDT739" s="107"/>
      <c r="WDU739" s="107"/>
      <c r="WDV739" s="107"/>
      <c r="WDW739" s="107"/>
      <c r="WDX739" s="107"/>
      <c r="WDY739" s="107"/>
      <c r="WDZ739" s="107"/>
      <c r="WEA739" s="107"/>
      <c r="WEB739" s="107"/>
      <c r="WEC739" s="107"/>
      <c r="WED739" s="107"/>
      <c r="WEE739" s="107"/>
      <c r="WEF739" s="107"/>
      <c r="WEG739" s="107"/>
      <c r="WEH739" s="107"/>
      <c r="WEI739" s="107"/>
      <c r="WEJ739" s="107"/>
      <c r="WEK739" s="107"/>
      <c r="WEL739" s="107"/>
      <c r="WEM739" s="107"/>
      <c r="WEN739" s="107"/>
      <c r="WEO739" s="107"/>
      <c r="WEP739" s="107"/>
      <c r="WEQ739" s="107"/>
      <c r="WER739" s="107"/>
      <c r="WES739" s="107"/>
      <c r="WET739" s="107"/>
      <c r="WEU739" s="107"/>
      <c r="WEV739" s="107"/>
      <c r="WEW739" s="107"/>
      <c r="WEX739" s="107"/>
      <c r="WEY739" s="107"/>
      <c r="WEZ739" s="107"/>
      <c r="WFA739" s="107"/>
      <c r="WFB739" s="107"/>
      <c r="WFC739" s="107"/>
      <c r="WFD739" s="107"/>
      <c r="WFE739" s="107"/>
      <c r="WFF739" s="107"/>
      <c r="WFG739" s="107"/>
      <c r="WFH739" s="107"/>
      <c r="WFI739" s="107"/>
      <c r="WFJ739" s="107"/>
      <c r="WFK739" s="107"/>
      <c r="WFL739" s="107"/>
      <c r="WFM739" s="107"/>
      <c r="WFN739" s="107"/>
      <c r="WFO739" s="107"/>
      <c r="WFP739" s="107"/>
      <c r="WFQ739" s="107"/>
      <c r="WFR739" s="107"/>
      <c r="WFS739" s="107"/>
      <c r="WFT739" s="107"/>
      <c r="WFU739" s="107"/>
      <c r="WFV739" s="107"/>
      <c r="WFW739" s="107"/>
      <c r="WFX739" s="107"/>
      <c r="WFY739" s="107"/>
      <c r="WFZ739" s="107"/>
      <c r="WGA739" s="107"/>
      <c r="WGB739" s="107"/>
      <c r="WGC739" s="107"/>
      <c r="WGD739" s="107"/>
      <c r="WGE739" s="107"/>
      <c r="WGF739" s="107"/>
      <c r="WGG739" s="107"/>
      <c r="WGH739" s="107"/>
      <c r="WGI739" s="107"/>
      <c r="WGJ739" s="107"/>
      <c r="WGK739" s="107"/>
      <c r="WGL739" s="107"/>
      <c r="WGM739" s="107"/>
      <c r="WGN739" s="107"/>
      <c r="WGO739" s="107"/>
      <c r="WGP739" s="107"/>
      <c r="WGQ739" s="107"/>
      <c r="WGR739" s="107"/>
      <c r="WGS739" s="107"/>
      <c r="WGT739" s="107"/>
      <c r="WGU739" s="107"/>
      <c r="WGV739" s="107"/>
      <c r="WGW739" s="107"/>
      <c r="WGX739" s="107"/>
      <c r="WGY739" s="107"/>
      <c r="WGZ739" s="107"/>
      <c r="WHA739" s="107"/>
      <c r="WHB739" s="107"/>
      <c r="WHC739" s="107"/>
      <c r="WHD739" s="107"/>
      <c r="WHE739" s="107"/>
      <c r="WHF739" s="107"/>
      <c r="WHG739" s="107"/>
      <c r="WHH739" s="107"/>
      <c r="WHI739" s="107"/>
      <c r="WHJ739" s="107"/>
      <c r="WHK739" s="107"/>
      <c r="WHL739" s="107"/>
      <c r="WHM739" s="107"/>
      <c r="WHN739" s="107"/>
      <c r="WHO739" s="107"/>
      <c r="WHP739" s="107"/>
      <c r="WHQ739" s="107"/>
      <c r="WHR739" s="107"/>
      <c r="WHS739" s="107"/>
      <c r="WHT739" s="107"/>
      <c r="WHU739" s="107"/>
      <c r="WHV739" s="107"/>
      <c r="WHW739" s="107"/>
      <c r="WHX739" s="107"/>
      <c r="WHY739" s="107"/>
      <c r="WHZ739" s="107"/>
      <c r="WIA739" s="107"/>
      <c r="WIB739" s="107"/>
      <c r="WIC739" s="107"/>
      <c r="WID739" s="107"/>
      <c r="WIE739" s="107"/>
      <c r="WIF739" s="107"/>
      <c r="WIG739" s="107"/>
      <c r="WIH739" s="107"/>
      <c r="WII739" s="107"/>
      <c r="WIJ739" s="107"/>
      <c r="WIK739" s="107"/>
      <c r="WIL739" s="107"/>
      <c r="WIM739" s="107"/>
      <c r="WIN739" s="107"/>
      <c r="WIO739" s="107"/>
      <c r="WIP739" s="107"/>
      <c r="WIQ739" s="107"/>
      <c r="WIR739" s="107"/>
      <c r="WIS739" s="107"/>
      <c r="WIT739" s="107"/>
      <c r="WIU739" s="107"/>
      <c r="WIV739" s="107"/>
      <c r="WIW739" s="107"/>
      <c r="WIX739" s="107"/>
      <c r="WIY739" s="107"/>
      <c r="WIZ739" s="107"/>
      <c r="WJA739" s="107"/>
      <c r="WJB739" s="107"/>
      <c r="WJC739" s="107"/>
      <c r="WJD739" s="107"/>
      <c r="WJE739" s="107"/>
      <c r="WJF739" s="107"/>
      <c r="WJG739" s="107"/>
      <c r="WJH739" s="107"/>
      <c r="WJI739" s="107"/>
      <c r="WJJ739" s="107"/>
      <c r="WJK739" s="107"/>
      <c r="WJL739" s="107"/>
      <c r="WJM739" s="107"/>
      <c r="WJN739" s="107"/>
      <c r="WJO739" s="107"/>
      <c r="WJP739" s="107"/>
      <c r="WJQ739" s="107"/>
      <c r="WJR739" s="107"/>
      <c r="WJS739" s="107"/>
      <c r="WJT739" s="107"/>
      <c r="WJU739" s="107"/>
      <c r="WJV739" s="107"/>
      <c r="WJW739" s="107"/>
      <c r="WJX739" s="107"/>
      <c r="WJY739" s="107"/>
      <c r="WJZ739" s="107"/>
      <c r="WKA739" s="107"/>
      <c r="WKB739" s="107"/>
      <c r="WKC739" s="107"/>
      <c r="WKD739" s="107"/>
      <c r="WKE739" s="107"/>
      <c r="WKF739" s="107"/>
      <c r="WKG739" s="107"/>
      <c r="WKH739" s="107"/>
      <c r="WKI739" s="107"/>
      <c r="WKJ739" s="107"/>
      <c r="WKK739" s="107"/>
      <c r="WKL739" s="107"/>
      <c r="WKM739" s="107"/>
      <c r="WKN739" s="107"/>
      <c r="WKO739" s="107"/>
      <c r="WKP739" s="107"/>
      <c r="WKQ739" s="107"/>
      <c r="WKR739" s="107"/>
      <c r="WKS739" s="107"/>
      <c r="WKT739" s="107"/>
      <c r="WKU739" s="107"/>
      <c r="WKV739" s="107"/>
      <c r="WKW739" s="107"/>
      <c r="WKX739" s="107"/>
      <c r="WKY739" s="107"/>
      <c r="WKZ739" s="107"/>
      <c r="WLA739" s="107"/>
      <c r="WLB739" s="107"/>
      <c r="WLC739" s="107"/>
      <c r="WLD739" s="107"/>
      <c r="WLE739" s="107"/>
      <c r="WLF739" s="107"/>
      <c r="WLG739" s="107"/>
      <c r="WLH739" s="107"/>
      <c r="WLI739" s="107"/>
      <c r="WLJ739" s="107"/>
      <c r="WLK739" s="107"/>
      <c r="WLL739" s="107"/>
      <c r="WLM739" s="107"/>
      <c r="WLN739" s="107"/>
      <c r="WLO739" s="107"/>
      <c r="WLP739" s="107"/>
      <c r="WLQ739" s="107"/>
      <c r="WLR739" s="107"/>
      <c r="WLS739" s="107"/>
      <c r="WLT739" s="107"/>
      <c r="WLU739" s="107"/>
      <c r="WLV739" s="107"/>
      <c r="WLW739" s="107"/>
      <c r="WLX739" s="107"/>
      <c r="WLY739" s="107"/>
      <c r="WLZ739" s="107"/>
      <c r="WMA739" s="107"/>
      <c r="WMB739" s="107"/>
      <c r="WMC739" s="107"/>
      <c r="WMD739" s="107"/>
      <c r="WME739" s="107"/>
      <c r="WMF739" s="107"/>
      <c r="WMG739" s="107"/>
      <c r="WMH739" s="107"/>
      <c r="WMI739" s="107"/>
      <c r="WMJ739" s="107"/>
      <c r="WMK739" s="107"/>
      <c r="WML739" s="107"/>
      <c r="WMM739" s="107"/>
      <c r="WMN739" s="107"/>
      <c r="WMO739" s="107"/>
      <c r="WMP739" s="107"/>
      <c r="WMQ739" s="107"/>
      <c r="WMR739" s="107"/>
      <c r="WMS739" s="107"/>
      <c r="WMT739" s="107"/>
      <c r="WMU739" s="107"/>
      <c r="WMV739" s="107"/>
      <c r="WMW739" s="107"/>
      <c r="WMX739" s="107"/>
      <c r="WMY739" s="107"/>
      <c r="WMZ739" s="107"/>
      <c r="WNA739" s="107"/>
      <c r="WNB739" s="107"/>
      <c r="WNC739" s="107"/>
      <c r="WND739" s="107"/>
      <c r="WNE739" s="107"/>
      <c r="WNF739" s="107"/>
      <c r="WNG739" s="107"/>
      <c r="WNH739" s="107"/>
      <c r="WNI739" s="107"/>
      <c r="WNJ739" s="107"/>
      <c r="WNK739" s="107"/>
      <c r="WNL739" s="107"/>
      <c r="WNM739" s="107"/>
      <c r="WNN739" s="107"/>
      <c r="WNO739" s="107"/>
      <c r="WNP739" s="107"/>
      <c r="WNQ739" s="107"/>
      <c r="WNR739" s="107"/>
      <c r="WNS739" s="107"/>
      <c r="WNT739" s="107"/>
      <c r="WNU739" s="107"/>
      <c r="WNV739" s="107"/>
      <c r="WNW739" s="107"/>
      <c r="WNX739" s="107"/>
      <c r="WNY739" s="107"/>
      <c r="WNZ739" s="107"/>
      <c r="WOA739" s="107"/>
      <c r="WOB739" s="107"/>
      <c r="WOC739" s="107"/>
      <c r="WOD739" s="107"/>
      <c r="WOE739" s="107"/>
      <c r="WOF739" s="107"/>
      <c r="WOG739" s="107"/>
      <c r="WOH739" s="107"/>
      <c r="WOI739" s="107"/>
      <c r="WOJ739" s="107"/>
      <c r="WOK739" s="107"/>
      <c r="WOL739" s="107"/>
      <c r="WOM739" s="107"/>
      <c r="WON739" s="107"/>
      <c r="WOO739" s="107"/>
      <c r="WOP739" s="107"/>
      <c r="WOQ739" s="107"/>
      <c r="WOR739" s="107"/>
      <c r="WOS739" s="107"/>
      <c r="WOT739" s="107"/>
      <c r="WOU739" s="107"/>
      <c r="WOV739" s="107"/>
      <c r="WOW739" s="107"/>
      <c r="WOX739" s="107"/>
      <c r="WOY739" s="107"/>
      <c r="WOZ739" s="107"/>
      <c r="WPA739" s="107"/>
      <c r="WPB739" s="107"/>
      <c r="WPC739" s="107"/>
      <c r="WPD739" s="107"/>
      <c r="WPE739" s="107"/>
      <c r="WPF739" s="107"/>
      <c r="WPG739" s="107"/>
      <c r="WPH739" s="107"/>
      <c r="WPI739" s="107"/>
      <c r="WPJ739" s="107"/>
      <c r="WPK739" s="107"/>
      <c r="WPL739" s="107"/>
      <c r="WPM739" s="107"/>
      <c r="WPN739" s="107"/>
      <c r="WPO739" s="107"/>
      <c r="WPP739" s="107"/>
      <c r="WPQ739" s="107"/>
      <c r="WPR739" s="107"/>
      <c r="WPS739" s="107"/>
      <c r="WPT739" s="107"/>
      <c r="WPU739" s="107"/>
      <c r="WPV739" s="107"/>
      <c r="WPW739" s="107"/>
      <c r="WPX739" s="107"/>
      <c r="WPY739" s="107"/>
      <c r="WPZ739" s="107"/>
      <c r="WQA739" s="107"/>
      <c r="WQB739" s="107"/>
      <c r="WQC739" s="107"/>
      <c r="WQD739" s="107"/>
      <c r="WQE739" s="107"/>
      <c r="WQF739" s="107"/>
      <c r="WQG739" s="107"/>
      <c r="WQH739" s="107"/>
      <c r="WQI739" s="107"/>
      <c r="WQJ739" s="107"/>
      <c r="WQK739" s="107"/>
      <c r="WQL739" s="107"/>
      <c r="WQM739" s="107"/>
      <c r="WQN739" s="107"/>
      <c r="WQO739" s="107"/>
      <c r="WQP739" s="107"/>
      <c r="WQQ739" s="107"/>
      <c r="WQR739" s="107"/>
      <c r="WQS739" s="107"/>
      <c r="WQT739" s="107"/>
      <c r="WQU739" s="107"/>
      <c r="WQV739" s="107"/>
      <c r="WQW739" s="107"/>
      <c r="WQX739" s="107"/>
      <c r="WQY739" s="107"/>
      <c r="WQZ739" s="107"/>
      <c r="WRA739" s="107"/>
      <c r="WRB739" s="107"/>
      <c r="WRC739" s="107"/>
      <c r="WRD739" s="107"/>
      <c r="WRE739" s="107"/>
      <c r="WRF739" s="107"/>
      <c r="WRG739" s="107"/>
      <c r="WRH739" s="107"/>
      <c r="WRI739" s="107"/>
      <c r="WRJ739" s="107"/>
      <c r="WRK739" s="107"/>
      <c r="WRL739" s="107"/>
      <c r="WRM739" s="107"/>
      <c r="WRN739" s="107"/>
      <c r="WRO739" s="107"/>
      <c r="WRP739" s="107"/>
      <c r="WRQ739" s="107"/>
      <c r="WRR739" s="107"/>
      <c r="WRS739" s="107"/>
      <c r="WRT739" s="107"/>
      <c r="WRU739" s="107"/>
      <c r="WRV739" s="107"/>
      <c r="WRW739" s="107"/>
      <c r="WRX739" s="107"/>
      <c r="WRY739" s="107"/>
      <c r="WRZ739" s="107"/>
      <c r="WSA739" s="107"/>
      <c r="WSB739" s="107"/>
      <c r="WSC739" s="107"/>
      <c r="WSD739" s="107"/>
      <c r="WSE739" s="107"/>
      <c r="WSF739" s="107"/>
      <c r="WSG739" s="107"/>
      <c r="WSH739" s="107"/>
      <c r="WSI739" s="107"/>
      <c r="WSJ739" s="107"/>
      <c r="WSK739" s="107"/>
      <c r="WSL739" s="107"/>
      <c r="WSM739" s="107"/>
      <c r="WSN739" s="107"/>
      <c r="WSO739" s="107"/>
      <c r="WSP739" s="107"/>
      <c r="WSQ739" s="107"/>
      <c r="WSR739" s="107"/>
      <c r="WSS739" s="107"/>
      <c r="WST739" s="107"/>
      <c r="WSU739" s="107"/>
      <c r="WSV739" s="107"/>
      <c r="WSW739" s="107"/>
      <c r="WSX739" s="107"/>
      <c r="WSY739" s="107"/>
      <c r="WSZ739" s="107"/>
      <c r="WTA739" s="107"/>
      <c r="WTB739" s="107"/>
      <c r="WTC739" s="107"/>
      <c r="WTD739" s="107"/>
      <c r="WTE739" s="107"/>
      <c r="WTF739" s="107"/>
      <c r="WTG739" s="107"/>
      <c r="WTH739" s="107"/>
      <c r="WTI739" s="107"/>
      <c r="WTJ739" s="107"/>
      <c r="WTK739" s="107"/>
      <c r="WTL739" s="107"/>
      <c r="WTM739" s="107"/>
      <c r="WTN739" s="107"/>
      <c r="WTO739" s="107"/>
      <c r="WTP739" s="107"/>
      <c r="WTQ739" s="107"/>
      <c r="WTR739" s="107"/>
      <c r="WTS739" s="107"/>
      <c r="WTT739" s="107"/>
      <c r="WTU739" s="107"/>
      <c r="WTV739" s="107"/>
      <c r="WTW739" s="107"/>
      <c r="WTX739" s="107"/>
      <c r="WTY739" s="107"/>
      <c r="WTZ739" s="107"/>
      <c r="WUA739" s="107"/>
      <c r="WUB739" s="107"/>
      <c r="WUC739" s="107"/>
      <c r="WUD739" s="107"/>
      <c r="WUE739" s="107"/>
      <c r="WUF739" s="107"/>
      <c r="WUG739" s="107"/>
      <c r="WUH739" s="107"/>
      <c r="WUI739" s="107"/>
      <c r="WUJ739" s="107"/>
      <c r="WUK739" s="107"/>
      <c r="WUL739" s="107"/>
      <c r="WUM739" s="107"/>
      <c r="WUN739" s="107"/>
      <c r="WUO739" s="107"/>
      <c r="WUP739" s="107"/>
      <c r="WUQ739" s="107"/>
      <c r="WUR739" s="107"/>
      <c r="WUS739" s="107"/>
      <c r="WUT739" s="107"/>
      <c r="WUU739" s="107"/>
      <c r="WUV739" s="107"/>
      <c r="WUW739" s="107"/>
      <c r="WUX739" s="107"/>
      <c r="WUY739" s="107"/>
      <c r="WUZ739" s="107"/>
      <c r="WVA739" s="107"/>
      <c r="WVB739" s="107"/>
      <c r="WVC739" s="107"/>
      <c r="WVD739" s="107"/>
      <c r="WVE739" s="107"/>
      <c r="WVF739" s="107"/>
      <c r="WVG739" s="107"/>
      <c r="WVH739" s="107"/>
      <c r="WVI739" s="107"/>
      <c r="WVJ739" s="107"/>
      <c r="WVK739" s="107"/>
      <c r="WVL739" s="107"/>
      <c r="WVM739" s="107"/>
      <c r="WVN739" s="107"/>
      <c r="WVO739" s="107"/>
      <c r="WVP739" s="107"/>
      <c r="WVQ739" s="107"/>
      <c r="WVR739" s="107"/>
      <c r="WVS739" s="107"/>
      <c r="WVT739" s="107"/>
      <c r="WVU739" s="107"/>
      <c r="WVV739" s="107"/>
      <c r="WVW739" s="107"/>
      <c r="WVX739" s="107"/>
      <c r="WVY739" s="107"/>
      <c r="WVZ739" s="107"/>
      <c r="WWA739" s="107"/>
      <c r="WWB739" s="107"/>
      <c r="WWC739" s="107"/>
      <c r="WWD739" s="107"/>
      <c r="WWE739" s="107"/>
      <c r="WWF739" s="107"/>
      <c r="WWG739" s="107"/>
      <c r="WWH739" s="107"/>
      <c r="WWI739" s="107"/>
      <c r="WWJ739" s="107"/>
      <c r="WWK739" s="107"/>
      <c r="WWL739" s="107"/>
      <c r="WWM739" s="107"/>
      <c r="WWN739" s="107"/>
      <c r="WWO739" s="107"/>
      <c r="WWP739" s="107"/>
      <c r="WWQ739" s="107"/>
      <c r="WWR739" s="107"/>
      <c r="WWS739" s="107"/>
      <c r="WWT739" s="107"/>
      <c r="WWU739" s="107"/>
      <c r="WWV739" s="107"/>
      <c r="WWW739" s="107"/>
      <c r="WWX739" s="107"/>
      <c r="WWY739" s="107"/>
      <c r="WWZ739" s="107"/>
      <c r="WXA739" s="107"/>
      <c r="WXB739" s="107"/>
      <c r="WXC739" s="107"/>
      <c r="WXD739" s="107"/>
      <c r="WXE739" s="107"/>
      <c r="WXF739" s="107"/>
      <c r="WXG739" s="107"/>
      <c r="WXH739" s="107"/>
      <c r="WXI739" s="107"/>
      <c r="WXJ739" s="107"/>
      <c r="WXK739" s="107"/>
      <c r="WXL739" s="107"/>
      <c r="WXM739" s="107"/>
      <c r="WXN739" s="107"/>
      <c r="WXO739" s="107"/>
      <c r="WXP739" s="107"/>
      <c r="WXQ739" s="107"/>
      <c r="WXR739" s="107"/>
      <c r="WXS739" s="107"/>
      <c r="WXT739" s="107"/>
      <c r="WXU739" s="107"/>
      <c r="WXV739" s="107"/>
      <c r="WXW739" s="107"/>
      <c r="WXX739" s="107"/>
      <c r="WXY739" s="107"/>
      <c r="WXZ739" s="107"/>
      <c r="WYA739" s="107"/>
      <c r="WYB739" s="107"/>
      <c r="WYC739" s="107"/>
      <c r="WYD739" s="107"/>
      <c r="WYE739" s="107"/>
      <c r="WYF739" s="107"/>
      <c r="WYG739" s="107"/>
      <c r="WYH739" s="107"/>
      <c r="WYI739" s="107"/>
      <c r="WYJ739" s="107"/>
      <c r="WYK739" s="107"/>
      <c r="WYL739" s="107"/>
      <c r="WYM739" s="107"/>
      <c r="WYN739" s="107"/>
      <c r="WYO739" s="107"/>
      <c r="WYP739" s="107"/>
      <c r="WYQ739" s="107"/>
      <c r="WYR739" s="107"/>
      <c r="WYS739" s="107"/>
      <c r="WYT739" s="107"/>
      <c r="WYU739" s="107"/>
      <c r="WYV739" s="107"/>
      <c r="WYW739" s="107"/>
      <c r="WYX739" s="107"/>
      <c r="WYY739" s="107"/>
      <c r="WYZ739" s="107"/>
      <c r="WZA739" s="107"/>
      <c r="WZB739" s="107"/>
      <c r="WZC739" s="107"/>
      <c r="WZD739" s="107"/>
      <c r="WZE739" s="107"/>
      <c r="WZF739" s="107"/>
      <c r="WZG739" s="107"/>
      <c r="WZH739" s="107"/>
      <c r="WZI739" s="107"/>
      <c r="WZJ739" s="107"/>
      <c r="WZK739" s="107"/>
      <c r="WZL739" s="107"/>
      <c r="WZM739" s="107"/>
      <c r="WZN739" s="107"/>
      <c r="WZO739" s="107"/>
      <c r="WZP739" s="107"/>
      <c r="WZQ739" s="107"/>
      <c r="WZR739" s="107"/>
      <c r="WZS739" s="107"/>
      <c r="WZT739" s="107"/>
      <c r="WZU739" s="107"/>
      <c r="WZV739" s="107"/>
      <c r="WZW739" s="107"/>
      <c r="WZX739" s="107"/>
      <c r="WZY739" s="107"/>
      <c r="WZZ739" s="107"/>
      <c r="XAA739" s="107"/>
      <c r="XAB739" s="107"/>
      <c r="XAC739" s="107"/>
      <c r="XAD739" s="107"/>
      <c r="XAE739" s="107"/>
      <c r="XAF739" s="107"/>
      <c r="XAG739" s="107"/>
      <c r="XAH739" s="107"/>
      <c r="XAI739" s="107"/>
      <c r="XAJ739" s="107"/>
      <c r="XAK739" s="107"/>
      <c r="XAL739" s="107"/>
      <c r="XAM739" s="107"/>
      <c r="XAN739" s="107"/>
      <c r="XAO739" s="107"/>
      <c r="XAP739" s="107"/>
      <c r="XAQ739" s="107"/>
      <c r="XAR739" s="107"/>
      <c r="XAS739" s="107"/>
      <c r="XAT739" s="107"/>
      <c r="XAU739" s="107"/>
      <c r="XAV739" s="107"/>
      <c r="XAW739" s="107"/>
      <c r="XAX739" s="107"/>
      <c r="XAY739" s="107"/>
      <c r="XAZ739" s="107"/>
      <c r="XBA739" s="107"/>
      <c r="XBB739" s="107"/>
      <c r="XBC739" s="107"/>
      <c r="XBD739" s="107"/>
      <c r="XBE739" s="107"/>
      <c r="XBF739" s="107"/>
      <c r="XBG739" s="107"/>
      <c r="XBH739" s="107"/>
      <c r="XBI739" s="107"/>
      <c r="XBJ739" s="107"/>
      <c r="XBK739" s="107"/>
      <c r="XBL739" s="107"/>
      <c r="XBM739" s="107"/>
      <c r="XBN739" s="107"/>
      <c r="XBO739" s="107"/>
      <c r="XBP739" s="107"/>
      <c r="XBQ739" s="107"/>
      <c r="XBR739" s="107"/>
      <c r="XBS739" s="107"/>
      <c r="XBT739" s="107"/>
      <c r="XBU739" s="107"/>
      <c r="XBV739" s="107"/>
      <c r="XBW739" s="107"/>
      <c r="XBX739" s="107"/>
      <c r="XBY739" s="107"/>
      <c r="XBZ739" s="107"/>
      <c r="XCA739" s="107"/>
      <c r="XCB739" s="107"/>
      <c r="XCC739" s="107"/>
      <c r="XCD739" s="107"/>
      <c r="XCE739" s="107"/>
      <c r="XCF739" s="107"/>
      <c r="XCG739" s="107"/>
      <c r="XCH739" s="107"/>
      <c r="XCI739" s="107"/>
      <c r="XCJ739" s="107"/>
      <c r="XCK739" s="107"/>
      <c r="XCL739" s="107"/>
      <c r="XCM739" s="107"/>
      <c r="XCN739" s="107"/>
      <c r="XCO739" s="107"/>
      <c r="XCP739" s="107"/>
      <c r="XCQ739" s="107"/>
      <c r="XCR739" s="107"/>
      <c r="XCS739" s="107"/>
      <c r="XCT739" s="107"/>
      <c r="XCU739" s="107"/>
      <c r="XCV739" s="107"/>
      <c r="XCW739" s="107"/>
      <c r="XCX739" s="107"/>
      <c r="XCY739" s="107"/>
      <c r="XCZ739" s="107"/>
      <c r="XDA739" s="107"/>
      <c r="XDB739" s="107"/>
      <c r="XDC739" s="107"/>
      <c r="XDD739" s="107"/>
      <c r="XDE739" s="107"/>
      <c r="XDF739" s="107"/>
      <c r="XDG739" s="107"/>
      <c r="XDH739" s="107"/>
      <c r="XDI739" s="107"/>
      <c r="XDJ739" s="107"/>
      <c r="XDK739" s="107"/>
      <c r="XDL739" s="107"/>
      <c r="XDM739" s="107"/>
      <c r="XDN739" s="107"/>
      <c r="XDO739" s="107"/>
      <c r="XDP739" s="107"/>
      <c r="XDQ739" s="107"/>
      <c r="XDR739" s="107"/>
      <c r="XDS739" s="107"/>
      <c r="XDT739" s="107"/>
      <c r="XDU739" s="107"/>
      <c r="XDV739" s="107"/>
      <c r="XDW739" s="107"/>
      <c r="XDX739" s="107"/>
      <c r="XDY739" s="107"/>
      <c r="XDZ739" s="107"/>
      <c r="XEA739" s="107"/>
      <c r="XEB739" s="107"/>
      <c r="XEC739" s="107"/>
      <c r="XED739" s="107"/>
      <c r="XEE739" s="107"/>
      <c r="XEF739" s="107"/>
      <c r="XEG739" s="107"/>
      <c r="XEH739" s="107"/>
      <c r="XEI739" s="107"/>
      <c r="XEJ739" s="107"/>
      <c r="XEK739" s="107"/>
      <c r="XEL739" s="107"/>
      <c r="XEM739" s="107"/>
      <c r="XEN739" s="107"/>
      <c r="XEO739" s="107"/>
      <c r="XEP739" s="107"/>
      <c r="XEQ739" s="107"/>
      <c r="XER739" s="107"/>
      <c r="XES739" s="107"/>
      <c r="XET739" s="107"/>
      <c r="XEU739" s="107"/>
      <c r="XEV739" s="107"/>
      <c r="XEW739" s="107"/>
      <c r="XEX739" s="107"/>
      <c r="XEY739" s="107"/>
      <c r="XEZ739" s="107"/>
      <c r="XFA739" s="107"/>
      <c r="XFB739" s="107"/>
      <c r="XFC739" s="107"/>
      <c r="XFD739" s="107"/>
    </row>
    <row r="740" spans="1:16384" s="100" customFormat="1" ht="14.25">
      <c r="A740" s="110">
        <v>43486</v>
      </c>
      <c r="B740" s="111" t="s">
        <v>494</v>
      </c>
      <c r="C740" s="115">
        <f t="shared" si="1278"/>
        <v>204.66639377814164</v>
      </c>
      <c r="D740" s="111" t="s">
        <v>14</v>
      </c>
      <c r="E740" s="111">
        <v>732.9</v>
      </c>
      <c r="F740" s="111">
        <v>738.05</v>
      </c>
      <c r="G740" s="111">
        <v>744.65</v>
      </c>
      <c r="H740" s="111"/>
      <c r="I740" s="116">
        <f t="shared" si="1279"/>
        <v>1054.0319279574248</v>
      </c>
      <c r="J740" s="117">
        <f>(IF(D740="SHORT",IF(G740="",0,F740-G740),IF(D740="LONG",IF(G740="",0,G740-F740))))*C740</f>
        <v>1350.7981989357395</v>
      </c>
      <c r="K740" s="117"/>
      <c r="L740" s="117">
        <f t="shared" si="1280"/>
        <v>11.750000000000002</v>
      </c>
      <c r="M740" s="109">
        <f t="shared" si="1281"/>
        <v>2404.8301268931646</v>
      </c>
    </row>
    <row r="741" spans="1:16384" s="100" customFormat="1" ht="14.25">
      <c r="A741" s="110">
        <v>43486</v>
      </c>
      <c r="B741" s="111" t="s">
        <v>593</v>
      </c>
      <c r="C741" s="115">
        <f t="shared" si="1278"/>
        <v>280.37383177570092</v>
      </c>
      <c r="D741" s="111" t="s">
        <v>14</v>
      </c>
      <c r="E741" s="111">
        <v>535</v>
      </c>
      <c r="F741" s="111">
        <v>538.75</v>
      </c>
      <c r="G741" s="111"/>
      <c r="H741" s="111"/>
      <c r="I741" s="116">
        <f t="shared" si="1279"/>
        <v>1051.4018691588785</v>
      </c>
      <c r="J741" s="117"/>
      <c r="K741" s="117"/>
      <c r="L741" s="117">
        <f t="shared" si="1280"/>
        <v>3.7500000000000004</v>
      </c>
      <c r="M741" s="109">
        <f t="shared" si="1281"/>
        <v>1051.4018691588785</v>
      </c>
    </row>
    <row r="742" spans="1:16384" s="100" customFormat="1" ht="14.25">
      <c r="A742" s="110">
        <v>43483</v>
      </c>
      <c r="B742" s="111" t="s">
        <v>485</v>
      </c>
      <c r="C742" s="115">
        <f t="shared" si="1278"/>
        <v>520.74292657524734</v>
      </c>
      <c r="D742" s="111" t="s">
        <v>18</v>
      </c>
      <c r="E742" s="111">
        <v>288.05</v>
      </c>
      <c r="F742" s="111">
        <v>286</v>
      </c>
      <c r="G742" s="111">
        <v>283.45</v>
      </c>
      <c r="H742" s="111"/>
      <c r="I742" s="116">
        <f t="shared" si="1279"/>
        <v>1067.522999479263</v>
      </c>
      <c r="J742" s="117">
        <f>(IF(D742="SHORT",IF(G742="",0,F742-G742),IF(D742="LONG",IF(G742="",0,G742-F742))))*C742</f>
        <v>1327.8944627668866</v>
      </c>
      <c r="K742" s="117"/>
      <c r="L742" s="117">
        <f t="shared" si="1280"/>
        <v>4.6000000000000227</v>
      </c>
      <c r="M742" s="109">
        <f t="shared" si="1281"/>
        <v>2395.4174622461496</v>
      </c>
    </row>
    <row r="743" spans="1:16384" s="100" customFormat="1" ht="14.25">
      <c r="A743" s="110">
        <v>43483</v>
      </c>
      <c r="B743" s="111" t="s">
        <v>571</v>
      </c>
      <c r="C743" s="115">
        <f t="shared" si="1278"/>
        <v>401.33779264214047</v>
      </c>
      <c r="D743" s="111" t="s">
        <v>18</v>
      </c>
      <c r="E743" s="111">
        <v>373.75</v>
      </c>
      <c r="F743" s="111">
        <v>371.15</v>
      </c>
      <c r="G743" s="111"/>
      <c r="H743" s="111"/>
      <c r="I743" s="116">
        <f t="shared" si="1279"/>
        <v>1043.4782608695743</v>
      </c>
      <c r="J743" s="117"/>
      <c r="K743" s="117"/>
      <c r="L743" s="117">
        <f t="shared" si="1280"/>
        <v>2.6000000000000227</v>
      </c>
      <c r="M743" s="109">
        <f t="shared" si="1281"/>
        <v>1043.4782608695743</v>
      </c>
    </row>
    <row r="744" spans="1:16384" s="100" customFormat="1" ht="14.25">
      <c r="A744" s="110">
        <v>43483</v>
      </c>
      <c r="B744" s="111" t="s">
        <v>385</v>
      </c>
      <c r="C744" s="115">
        <f t="shared" si="1278"/>
        <v>75.11266900350526</v>
      </c>
      <c r="D744" s="111" t="s">
        <v>18</v>
      </c>
      <c r="E744" s="111">
        <v>1997</v>
      </c>
      <c r="F744" s="111">
        <v>2007</v>
      </c>
      <c r="G744" s="111"/>
      <c r="H744" s="111"/>
      <c r="I744" s="116">
        <f t="shared" si="1279"/>
        <v>-751.12669003505266</v>
      </c>
      <c r="J744" s="117"/>
      <c r="K744" s="117"/>
      <c r="L744" s="117">
        <f t="shared" si="1280"/>
        <v>-10</v>
      </c>
      <c r="M744" s="109">
        <f t="shared" si="1281"/>
        <v>-751.12669003505266</v>
      </c>
    </row>
    <row r="745" spans="1:16384" s="100" customFormat="1" ht="14.25">
      <c r="A745" s="110">
        <v>43483</v>
      </c>
      <c r="B745" s="111" t="s">
        <v>597</v>
      </c>
      <c r="C745" s="115">
        <f t="shared" si="1278"/>
        <v>111.74432897530451</v>
      </c>
      <c r="D745" s="111" t="s">
        <v>18</v>
      </c>
      <c r="E745" s="111">
        <v>1342.35</v>
      </c>
      <c r="F745" s="111">
        <v>1332.95</v>
      </c>
      <c r="G745" s="111">
        <v>1320.95</v>
      </c>
      <c r="H745" s="111"/>
      <c r="I745" s="116">
        <f t="shared" si="1279"/>
        <v>1050.3966923678472</v>
      </c>
      <c r="J745" s="117">
        <f>(IF(D745="SHORT",IF(G745="",0,F745-G745),IF(D745="LONG",IF(G745="",0,G745-F745))))*C745</f>
        <v>1340.9319477036543</v>
      </c>
      <c r="K745" s="117"/>
      <c r="L745" s="117">
        <f t="shared" si="1280"/>
        <v>21.399999999999864</v>
      </c>
      <c r="M745" s="109">
        <f t="shared" si="1281"/>
        <v>2391.3286400715015</v>
      </c>
    </row>
    <row r="746" spans="1:16384" s="100" customFormat="1" ht="14.25">
      <c r="A746" s="110">
        <v>43482</v>
      </c>
      <c r="B746" s="111" t="s">
        <v>650</v>
      </c>
      <c r="C746" s="115">
        <f t="shared" ref="C746:C777" si="1282">150000/E746</f>
        <v>335.57046979865771</v>
      </c>
      <c r="D746" s="111" t="s">
        <v>18</v>
      </c>
      <c r="E746" s="111">
        <v>447</v>
      </c>
      <c r="F746" s="111">
        <v>443.9</v>
      </c>
      <c r="G746" s="111"/>
      <c r="H746" s="111"/>
      <c r="I746" s="116">
        <f t="shared" ref="I746:I777" si="1283">(IF(D746="SHORT",E746-F746,IF(D746="LONG",F746-E746)))*C746</f>
        <v>1040.2684563758464</v>
      </c>
      <c r="J746" s="117"/>
      <c r="K746" s="117"/>
      <c r="L746" s="117">
        <f t="shared" ref="L746:L777" si="1284">(J746+I746+K746)/C746</f>
        <v>3.1000000000000223</v>
      </c>
      <c r="M746" s="109">
        <f t="shared" ref="M746:M777" si="1285">L746*C746</f>
        <v>1040.2684563758464</v>
      </c>
    </row>
    <row r="747" spans="1:16384" s="100" customFormat="1" ht="14.25">
      <c r="A747" s="110">
        <v>43482</v>
      </c>
      <c r="B747" s="111" t="s">
        <v>450</v>
      </c>
      <c r="C747" s="115">
        <f t="shared" si="1282"/>
        <v>1569.8587127158555</v>
      </c>
      <c r="D747" s="111" t="s">
        <v>18</v>
      </c>
      <c r="E747" s="111">
        <v>95.55</v>
      </c>
      <c r="F747" s="111">
        <v>94.85</v>
      </c>
      <c r="G747" s="111">
        <v>94</v>
      </c>
      <c r="H747" s="111"/>
      <c r="I747" s="116">
        <f t="shared" si="1283"/>
        <v>1098.9010989011033</v>
      </c>
      <c r="J747" s="117">
        <f>(IF(D747="SHORT",IF(G747="",0,F747-G747),IF(D747="LONG",IF(G747="",0,G747-F747))))*C747</f>
        <v>1334.3799058084683</v>
      </c>
      <c r="K747" s="117"/>
      <c r="L747" s="117">
        <f t="shared" si="1284"/>
        <v>1.5499999999999974</v>
      </c>
      <c r="M747" s="109">
        <f t="shared" si="1285"/>
        <v>2433.2810047095718</v>
      </c>
    </row>
    <row r="748" spans="1:16384" s="100" customFormat="1" ht="14.25">
      <c r="A748" s="110">
        <v>43482</v>
      </c>
      <c r="B748" s="111" t="s">
        <v>571</v>
      </c>
      <c r="C748" s="115">
        <f t="shared" si="1282"/>
        <v>399.73351099267154</v>
      </c>
      <c r="D748" s="111" t="s">
        <v>18</v>
      </c>
      <c r="E748" s="111">
        <v>375.25</v>
      </c>
      <c r="F748" s="111">
        <v>372.8</v>
      </c>
      <c r="G748" s="111"/>
      <c r="H748" s="111"/>
      <c r="I748" s="116">
        <f t="shared" si="1283"/>
        <v>979.34710193204069</v>
      </c>
      <c r="J748" s="117"/>
      <c r="K748" s="117"/>
      <c r="L748" s="117">
        <f t="shared" si="1284"/>
        <v>2.4499999999999886</v>
      </c>
      <c r="M748" s="109">
        <f t="shared" si="1285"/>
        <v>979.34710193204069</v>
      </c>
    </row>
    <row r="749" spans="1:16384" s="100" customFormat="1" ht="14.25">
      <c r="A749" s="118">
        <v>43482</v>
      </c>
      <c r="B749" s="119" t="s">
        <v>649</v>
      </c>
      <c r="C749" s="120">
        <f t="shared" si="1282"/>
        <v>90.090090090090087</v>
      </c>
      <c r="D749" s="119" t="s">
        <v>18</v>
      </c>
      <c r="E749" s="119">
        <v>1665</v>
      </c>
      <c r="F749" s="119">
        <v>1653.35</v>
      </c>
      <c r="G749" s="119">
        <v>1638.45</v>
      </c>
      <c r="H749" s="119">
        <v>1623.7</v>
      </c>
      <c r="I749" s="121">
        <f t="shared" si="1283"/>
        <v>1049.5495495495577</v>
      </c>
      <c r="J749" s="122">
        <f>(IF(D749="SHORT",IF(G749="",0,F749-G749),IF(D749="LONG",IF(G749="",0,G749-F749))))*C749</f>
        <v>1342.3423423423301</v>
      </c>
      <c r="K749" s="122">
        <f>(IF(D749="SHORT",IF(H749="",0,G749-H749),IF(D749="LONG",IF(H749="",0,(H749-G749)))))*C749</f>
        <v>1328.8288288288288</v>
      </c>
      <c r="L749" s="122">
        <f t="shared" si="1284"/>
        <v>41.299999999999955</v>
      </c>
      <c r="M749" s="107">
        <f t="shared" si="1285"/>
        <v>3720.7207207207166</v>
      </c>
    </row>
    <row r="750" spans="1:16384" s="100" customFormat="1" ht="14.25">
      <c r="A750" s="110">
        <v>43482</v>
      </c>
      <c r="B750" s="111" t="s">
        <v>553</v>
      </c>
      <c r="C750" s="115">
        <f t="shared" si="1282"/>
        <v>692.84064665127016</v>
      </c>
      <c r="D750" s="111" t="s">
        <v>18</v>
      </c>
      <c r="E750" s="111">
        <v>216.5</v>
      </c>
      <c r="F750" s="111">
        <v>217.15</v>
      </c>
      <c r="G750" s="111"/>
      <c r="H750" s="111"/>
      <c r="I750" s="116">
        <f t="shared" si="1283"/>
        <v>-450.34642032332954</v>
      </c>
      <c r="J750" s="117"/>
      <c r="K750" s="117"/>
      <c r="L750" s="117">
        <f t="shared" si="1284"/>
        <v>-0.65000000000000568</v>
      </c>
      <c r="M750" s="109">
        <f t="shared" si="1285"/>
        <v>-450.34642032332954</v>
      </c>
    </row>
    <row r="751" spans="1:16384" s="100" customFormat="1" ht="14.25">
      <c r="A751" s="110">
        <v>43482</v>
      </c>
      <c r="B751" s="111" t="s">
        <v>438</v>
      </c>
      <c r="C751" s="115">
        <f t="shared" si="1282"/>
        <v>583.31713007972007</v>
      </c>
      <c r="D751" s="111" t="s">
        <v>18</v>
      </c>
      <c r="E751" s="111">
        <v>257.14999999999998</v>
      </c>
      <c r="F751" s="111">
        <v>259.5</v>
      </c>
      <c r="G751" s="111"/>
      <c r="H751" s="111"/>
      <c r="I751" s="116">
        <f t="shared" si="1283"/>
        <v>-1370.7952556873554</v>
      </c>
      <c r="J751" s="117"/>
      <c r="K751" s="117"/>
      <c r="L751" s="117">
        <f t="shared" si="1284"/>
        <v>-2.3500000000000227</v>
      </c>
      <c r="M751" s="109">
        <f t="shared" si="1285"/>
        <v>-1370.7952556873554</v>
      </c>
    </row>
    <row r="752" spans="1:16384" s="100" customFormat="1" ht="14.25">
      <c r="A752" s="110">
        <v>43481</v>
      </c>
      <c r="B752" s="111" t="s">
        <v>554</v>
      </c>
      <c r="C752" s="115">
        <f t="shared" si="1282"/>
        <v>196.85039370078741</v>
      </c>
      <c r="D752" s="111" t="s">
        <v>14</v>
      </c>
      <c r="E752" s="111">
        <v>762</v>
      </c>
      <c r="F752" s="111">
        <v>767.3</v>
      </c>
      <c r="G752" s="111"/>
      <c r="H752" s="111"/>
      <c r="I752" s="116">
        <f t="shared" si="1283"/>
        <v>1043.3070866141643</v>
      </c>
      <c r="J752" s="117"/>
      <c r="K752" s="117"/>
      <c r="L752" s="117">
        <f t="shared" si="1284"/>
        <v>5.2999999999999545</v>
      </c>
      <c r="M752" s="109">
        <f t="shared" si="1285"/>
        <v>1043.3070866141643</v>
      </c>
    </row>
    <row r="753" spans="1:13" s="100" customFormat="1" ht="14.25">
      <c r="A753" s="110">
        <v>43481</v>
      </c>
      <c r="B753" s="111" t="s">
        <v>463</v>
      </c>
      <c r="C753" s="115">
        <f t="shared" si="1282"/>
        <v>57.832440143424456</v>
      </c>
      <c r="D753" s="111" t="s">
        <v>14</v>
      </c>
      <c r="E753" s="111">
        <v>2593.6999999999998</v>
      </c>
      <c r="F753" s="111">
        <v>2611.85</v>
      </c>
      <c r="G753" s="111"/>
      <c r="H753" s="111"/>
      <c r="I753" s="116">
        <f t="shared" si="1283"/>
        <v>1049.6587886031591</v>
      </c>
      <c r="J753" s="117"/>
      <c r="K753" s="117"/>
      <c r="L753" s="117">
        <f t="shared" si="1284"/>
        <v>18.150000000000091</v>
      </c>
      <c r="M753" s="109">
        <f t="shared" si="1285"/>
        <v>1049.6587886031591</v>
      </c>
    </row>
    <row r="754" spans="1:13" s="100" customFormat="1" ht="14.25">
      <c r="A754" s="118">
        <v>43480</v>
      </c>
      <c r="B754" s="119" t="s">
        <v>448</v>
      </c>
      <c r="C754" s="120">
        <f t="shared" si="1282"/>
        <v>466.85340802987861</v>
      </c>
      <c r="D754" s="119" t="s">
        <v>14</v>
      </c>
      <c r="E754" s="119">
        <v>321.3</v>
      </c>
      <c r="F754" s="119">
        <v>323.5</v>
      </c>
      <c r="G754" s="119">
        <v>326.39999999999998</v>
      </c>
      <c r="H754" s="119">
        <v>329.35</v>
      </c>
      <c r="I754" s="121">
        <f t="shared" si="1283"/>
        <v>1027.0774976657276</v>
      </c>
      <c r="J754" s="122">
        <f>(IF(D754="SHORT",IF(G754="",0,F754-G754),IF(D754="LONG",IF(G754="",0,G754-F754))))*C754</f>
        <v>1353.8748832866374</v>
      </c>
      <c r="K754" s="122">
        <f>(IF(D754="SHORT",IF(H754="",0,G754-H754),IF(D754="LONG",IF(H754="",0,(H754-G754)))))*C754</f>
        <v>1377.2175536881632</v>
      </c>
      <c r="L754" s="122">
        <f t="shared" si="1284"/>
        <v>8.0500000000000114</v>
      </c>
      <c r="M754" s="107">
        <f t="shared" si="1285"/>
        <v>3758.169934640528</v>
      </c>
    </row>
    <row r="755" spans="1:13" s="100" customFormat="1" ht="14.25">
      <c r="A755" s="110">
        <v>43480</v>
      </c>
      <c r="B755" s="111" t="s">
        <v>487</v>
      </c>
      <c r="C755" s="115">
        <f t="shared" si="1282"/>
        <v>586.96928194091174</v>
      </c>
      <c r="D755" s="111" t="s">
        <v>14</v>
      </c>
      <c r="E755" s="111">
        <v>255.55</v>
      </c>
      <c r="F755" s="111">
        <v>257.3</v>
      </c>
      <c r="G755" s="111"/>
      <c r="H755" s="111"/>
      <c r="I755" s="116">
        <f t="shared" si="1283"/>
        <v>1027.1962433965955</v>
      </c>
      <c r="J755" s="117"/>
      <c r="K755" s="117"/>
      <c r="L755" s="117">
        <f t="shared" si="1284"/>
        <v>1.75</v>
      </c>
      <c r="M755" s="109">
        <f t="shared" si="1285"/>
        <v>1027.1962433965955</v>
      </c>
    </row>
    <row r="756" spans="1:13" s="100" customFormat="1" ht="14.25">
      <c r="A756" s="110">
        <v>43480</v>
      </c>
      <c r="B756" s="111" t="s">
        <v>553</v>
      </c>
      <c r="C756" s="115">
        <f t="shared" si="1282"/>
        <v>701.75438596491233</v>
      </c>
      <c r="D756" s="111" t="s">
        <v>14</v>
      </c>
      <c r="E756" s="111">
        <v>213.75</v>
      </c>
      <c r="F756" s="111">
        <v>214.05</v>
      </c>
      <c r="G756" s="111"/>
      <c r="H756" s="111"/>
      <c r="I756" s="116">
        <f t="shared" si="1283"/>
        <v>210.52631578948169</v>
      </c>
      <c r="J756" s="117"/>
      <c r="K756" s="117"/>
      <c r="L756" s="117">
        <f t="shared" si="1284"/>
        <v>0.30000000000001137</v>
      </c>
      <c r="M756" s="109">
        <f t="shared" si="1285"/>
        <v>210.52631578948169</v>
      </c>
    </row>
    <row r="757" spans="1:13" s="100" customFormat="1" ht="14.25">
      <c r="A757" s="110">
        <v>43480</v>
      </c>
      <c r="B757" s="111" t="s">
        <v>445</v>
      </c>
      <c r="C757" s="115">
        <f t="shared" si="1282"/>
        <v>968.99224806201539</v>
      </c>
      <c r="D757" s="111" t="s">
        <v>14</v>
      </c>
      <c r="E757" s="111">
        <v>154.80000000000001</v>
      </c>
      <c r="F757" s="111">
        <v>155.94999999999999</v>
      </c>
      <c r="G757" s="111"/>
      <c r="H757" s="111"/>
      <c r="I757" s="116">
        <f t="shared" si="1283"/>
        <v>1114.3410852712957</v>
      </c>
      <c r="J757" s="117"/>
      <c r="K757" s="117"/>
      <c r="L757" s="117">
        <f t="shared" si="1284"/>
        <v>1.1499999999999773</v>
      </c>
      <c r="M757" s="109">
        <f t="shared" si="1285"/>
        <v>1114.3410852712957</v>
      </c>
    </row>
    <row r="758" spans="1:13" s="100" customFormat="1" ht="14.25">
      <c r="A758" s="110">
        <v>43480</v>
      </c>
      <c r="B758" s="111" t="s">
        <v>571</v>
      </c>
      <c r="C758" s="115">
        <f t="shared" si="1282"/>
        <v>400.32025620496398</v>
      </c>
      <c r="D758" s="111" t="s">
        <v>14</v>
      </c>
      <c r="E758" s="111">
        <v>374.7</v>
      </c>
      <c r="F758" s="111">
        <v>372.4</v>
      </c>
      <c r="G758" s="111"/>
      <c r="H758" s="111"/>
      <c r="I758" s="116">
        <f t="shared" si="1283"/>
        <v>-920.73658927142174</v>
      </c>
      <c r="J758" s="117"/>
      <c r="K758" s="117"/>
      <c r="L758" s="117">
        <f t="shared" si="1284"/>
        <v>-2.3000000000000114</v>
      </c>
      <c r="M758" s="109">
        <f t="shared" si="1285"/>
        <v>-920.73658927142174</v>
      </c>
    </row>
    <row r="759" spans="1:13" s="100" customFormat="1" ht="14.25">
      <c r="A759" s="110">
        <v>43480</v>
      </c>
      <c r="B759" s="111" t="s">
        <v>463</v>
      </c>
      <c r="C759" s="115">
        <f t="shared" si="1282"/>
        <v>57.965413969664766</v>
      </c>
      <c r="D759" s="111" t="s">
        <v>14</v>
      </c>
      <c r="E759" s="111">
        <v>2587.75</v>
      </c>
      <c r="F759" s="111">
        <v>2597.1</v>
      </c>
      <c r="G759" s="111"/>
      <c r="H759" s="111"/>
      <c r="I759" s="116">
        <f t="shared" si="1283"/>
        <v>541.97662061636026</v>
      </c>
      <c r="J759" s="117"/>
      <c r="K759" s="117"/>
      <c r="L759" s="117">
        <f t="shared" si="1284"/>
        <v>9.3499999999999091</v>
      </c>
      <c r="M759" s="109">
        <f t="shared" si="1285"/>
        <v>541.97662061636026</v>
      </c>
    </row>
    <row r="760" spans="1:13" s="100" customFormat="1" ht="14.25">
      <c r="A760" s="110">
        <v>43479</v>
      </c>
      <c r="B760" s="111" t="s">
        <v>614</v>
      </c>
      <c r="C760" s="115">
        <f t="shared" si="1282"/>
        <v>1557.6323987538942</v>
      </c>
      <c r="D760" s="111" t="s">
        <v>18</v>
      </c>
      <c r="E760" s="111">
        <v>96.3</v>
      </c>
      <c r="F760" s="111">
        <v>95.55</v>
      </c>
      <c r="G760" s="111"/>
      <c r="H760" s="111"/>
      <c r="I760" s="116">
        <f t="shared" si="1283"/>
        <v>1168.2242990654206</v>
      </c>
      <c r="J760" s="117"/>
      <c r="K760" s="117"/>
      <c r="L760" s="117">
        <f t="shared" si="1284"/>
        <v>0.75</v>
      </c>
      <c r="M760" s="109">
        <f t="shared" si="1285"/>
        <v>1168.2242990654206</v>
      </c>
    </row>
    <row r="761" spans="1:13" s="100" customFormat="1" ht="14.25">
      <c r="A761" s="110">
        <v>43479</v>
      </c>
      <c r="B761" s="111" t="s">
        <v>557</v>
      </c>
      <c r="C761" s="115">
        <f t="shared" si="1282"/>
        <v>487.64629388816644</v>
      </c>
      <c r="D761" s="111" t="s">
        <v>18</v>
      </c>
      <c r="E761" s="111">
        <v>307.60000000000002</v>
      </c>
      <c r="F761" s="111">
        <v>305.3</v>
      </c>
      <c r="G761" s="111"/>
      <c r="H761" s="111"/>
      <c r="I761" s="116">
        <f t="shared" si="1283"/>
        <v>1121.5864759427884</v>
      </c>
      <c r="J761" s="117"/>
      <c r="K761" s="117"/>
      <c r="L761" s="117">
        <f t="shared" si="1284"/>
        <v>2.3000000000000114</v>
      </c>
      <c r="M761" s="109">
        <f t="shared" si="1285"/>
        <v>1121.5864759427884</v>
      </c>
    </row>
    <row r="762" spans="1:13" s="100" customFormat="1" ht="14.25">
      <c r="A762" s="110">
        <v>43479</v>
      </c>
      <c r="B762" s="111" t="s">
        <v>565</v>
      </c>
      <c r="C762" s="115">
        <f t="shared" si="1282"/>
        <v>839.3956351426973</v>
      </c>
      <c r="D762" s="111" t="s">
        <v>18</v>
      </c>
      <c r="E762" s="111">
        <v>178.7</v>
      </c>
      <c r="F762" s="111">
        <v>180.3</v>
      </c>
      <c r="G762" s="111"/>
      <c r="H762" s="111"/>
      <c r="I762" s="116">
        <f t="shared" si="1283"/>
        <v>-1343.0330162283349</v>
      </c>
      <c r="J762" s="117"/>
      <c r="K762" s="117"/>
      <c r="L762" s="117">
        <f t="shared" si="1284"/>
        <v>-1.600000000000023</v>
      </c>
      <c r="M762" s="109">
        <f t="shared" si="1285"/>
        <v>-1343.0330162283349</v>
      </c>
    </row>
    <row r="763" spans="1:13" s="100" customFormat="1" ht="14.25">
      <c r="A763" s="110">
        <v>43479</v>
      </c>
      <c r="B763" s="111" t="s">
        <v>619</v>
      </c>
      <c r="C763" s="115">
        <f t="shared" si="1282"/>
        <v>160.06829580621064</v>
      </c>
      <c r="D763" s="111" t="s">
        <v>18</v>
      </c>
      <c r="E763" s="111">
        <v>937.1</v>
      </c>
      <c r="F763" s="111">
        <v>930.5</v>
      </c>
      <c r="G763" s="111"/>
      <c r="H763" s="111"/>
      <c r="I763" s="116">
        <f t="shared" si="1283"/>
        <v>1056.4507523209938</v>
      </c>
      <c r="J763" s="117"/>
      <c r="K763" s="117"/>
      <c r="L763" s="117">
        <f t="shared" si="1284"/>
        <v>6.6000000000000227</v>
      </c>
      <c r="M763" s="109">
        <f t="shared" si="1285"/>
        <v>1056.4507523209938</v>
      </c>
    </row>
    <row r="764" spans="1:13" s="100" customFormat="1" ht="14.25">
      <c r="A764" s="118">
        <v>43479</v>
      </c>
      <c r="B764" s="119" t="s">
        <v>448</v>
      </c>
      <c r="C764" s="120">
        <f t="shared" si="1282"/>
        <v>462.03603881102731</v>
      </c>
      <c r="D764" s="119" t="s">
        <v>18</v>
      </c>
      <c r="E764" s="119">
        <v>324.64999999999998</v>
      </c>
      <c r="F764" s="119">
        <v>322.2</v>
      </c>
      <c r="G764" s="119">
        <v>319.3</v>
      </c>
      <c r="H764" s="119">
        <v>316.39999999999998</v>
      </c>
      <c r="I764" s="121">
        <f t="shared" si="1283"/>
        <v>1131.9882950870117</v>
      </c>
      <c r="J764" s="122">
        <f>(IF(D764="SHORT",IF(G764="",0,F764-G764),IF(D764="LONG",IF(G764="",0,G764-F764))))*C764</f>
        <v>1339.9045125519688</v>
      </c>
      <c r="K764" s="122">
        <f>(IF(D764="SHORT",IF(H764="",0,G764-H764),IF(D764="LONG",IF(H764="",0,(H764-G764)))))*C764</f>
        <v>1339.9045125519949</v>
      </c>
      <c r="L764" s="122">
        <f t="shared" si="1284"/>
        <v>8.25</v>
      </c>
      <c r="M764" s="107">
        <f t="shared" si="1285"/>
        <v>3811.7973201909754</v>
      </c>
    </row>
    <row r="765" spans="1:13" s="100" customFormat="1" ht="14.25">
      <c r="A765" s="110">
        <v>43479</v>
      </c>
      <c r="B765" s="111" t="s">
        <v>631</v>
      </c>
      <c r="C765" s="115">
        <f t="shared" si="1282"/>
        <v>130.02773925104023</v>
      </c>
      <c r="D765" s="111" t="s">
        <v>18</v>
      </c>
      <c r="E765" s="111">
        <v>1153.5999999999999</v>
      </c>
      <c r="F765" s="111">
        <v>1164.2</v>
      </c>
      <c r="G765" s="111"/>
      <c r="H765" s="111"/>
      <c r="I765" s="116">
        <f t="shared" si="1283"/>
        <v>-1378.2940360610442</v>
      </c>
      <c r="J765" s="117"/>
      <c r="K765" s="117"/>
      <c r="L765" s="117">
        <f t="shared" si="1284"/>
        <v>-10.600000000000136</v>
      </c>
      <c r="M765" s="109">
        <f t="shared" si="1285"/>
        <v>-1378.2940360610442</v>
      </c>
    </row>
    <row r="766" spans="1:13" s="100" customFormat="1" ht="14.25">
      <c r="A766" s="110">
        <v>43476</v>
      </c>
      <c r="B766" s="111" t="s">
        <v>506</v>
      </c>
      <c r="C766" s="115">
        <f t="shared" si="1282"/>
        <v>168.67198920499271</v>
      </c>
      <c r="D766" s="111" t="s">
        <v>18</v>
      </c>
      <c r="E766" s="111">
        <v>889.3</v>
      </c>
      <c r="F766" s="111">
        <v>884.5</v>
      </c>
      <c r="G766" s="111"/>
      <c r="H766" s="111"/>
      <c r="I766" s="116">
        <f t="shared" si="1283"/>
        <v>809.62554818395733</v>
      </c>
      <c r="J766" s="117"/>
      <c r="K766" s="117"/>
      <c r="L766" s="117">
        <f t="shared" si="1284"/>
        <v>4.7999999999999545</v>
      </c>
      <c r="M766" s="109">
        <f t="shared" si="1285"/>
        <v>809.62554818395733</v>
      </c>
    </row>
    <row r="767" spans="1:13" s="100" customFormat="1" ht="14.25">
      <c r="A767" s="110">
        <v>43476</v>
      </c>
      <c r="B767" s="111" t="s">
        <v>381</v>
      </c>
      <c r="C767" s="115">
        <f t="shared" si="1282"/>
        <v>330.323717242898</v>
      </c>
      <c r="D767" s="111" t="s">
        <v>18</v>
      </c>
      <c r="E767" s="111">
        <v>454.1</v>
      </c>
      <c r="F767" s="111">
        <v>452.95</v>
      </c>
      <c r="G767" s="111"/>
      <c r="H767" s="111"/>
      <c r="I767" s="116">
        <f t="shared" si="1283"/>
        <v>379.87227482934395</v>
      </c>
      <c r="J767" s="117"/>
      <c r="K767" s="117"/>
      <c r="L767" s="117">
        <f t="shared" si="1284"/>
        <v>1.1500000000000341</v>
      </c>
      <c r="M767" s="109">
        <f t="shared" si="1285"/>
        <v>379.87227482934395</v>
      </c>
    </row>
    <row r="768" spans="1:13" s="100" customFormat="1" ht="14.25">
      <c r="A768" s="110">
        <v>43476</v>
      </c>
      <c r="B768" s="111" t="s">
        <v>481</v>
      </c>
      <c r="C768" s="115">
        <f t="shared" si="1282"/>
        <v>312.04493447056376</v>
      </c>
      <c r="D768" s="111" t="s">
        <v>18</v>
      </c>
      <c r="E768" s="111">
        <v>480.7</v>
      </c>
      <c r="F768" s="111">
        <v>477.1</v>
      </c>
      <c r="G768" s="111">
        <v>472.8</v>
      </c>
      <c r="H768" s="111"/>
      <c r="I768" s="116">
        <f t="shared" si="1283"/>
        <v>1123.3617640940188</v>
      </c>
      <c r="J768" s="117">
        <f>(IF(D768="SHORT",IF(G768="",0,F768-G768),IF(D768="LONG",IF(G768="",0,G768-F768))))*C768</f>
        <v>1341.7932182234276</v>
      </c>
      <c r="K768" s="117"/>
      <c r="L768" s="117">
        <f t="shared" si="1284"/>
        <v>7.8999999999999764</v>
      </c>
      <c r="M768" s="109">
        <f t="shared" si="1285"/>
        <v>2465.1549823174464</v>
      </c>
    </row>
    <row r="769" spans="1:13" s="100" customFormat="1" ht="14.25">
      <c r="A769" s="110">
        <v>43476</v>
      </c>
      <c r="B769" s="111" t="s">
        <v>465</v>
      </c>
      <c r="C769" s="115">
        <f t="shared" si="1282"/>
        <v>113.52885525070955</v>
      </c>
      <c r="D769" s="111" t="s">
        <v>18</v>
      </c>
      <c r="E769" s="111">
        <v>1321.25</v>
      </c>
      <c r="F769" s="111">
        <v>1315</v>
      </c>
      <c r="G769" s="111"/>
      <c r="H769" s="111"/>
      <c r="I769" s="116">
        <f t="shared" si="1283"/>
        <v>709.55534531693468</v>
      </c>
      <c r="J769" s="117"/>
      <c r="K769" s="117"/>
      <c r="L769" s="117">
        <f t="shared" si="1284"/>
        <v>6.25</v>
      </c>
      <c r="M769" s="109">
        <f t="shared" si="1285"/>
        <v>709.55534531693468</v>
      </c>
    </row>
    <row r="770" spans="1:13" s="100" customFormat="1" ht="14.25">
      <c r="A770" s="110">
        <v>43476</v>
      </c>
      <c r="B770" s="111" t="s">
        <v>512</v>
      </c>
      <c r="C770" s="115">
        <f t="shared" si="1282"/>
        <v>129.74656171611454</v>
      </c>
      <c r="D770" s="111" t="s">
        <v>18</v>
      </c>
      <c r="E770" s="111">
        <v>1156.0999999999999</v>
      </c>
      <c r="F770" s="111">
        <v>1166.5</v>
      </c>
      <c r="G770" s="111"/>
      <c r="H770" s="111"/>
      <c r="I770" s="116">
        <f t="shared" si="1283"/>
        <v>-1349.3642418476031</v>
      </c>
      <c r="J770" s="117"/>
      <c r="K770" s="117"/>
      <c r="L770" s="117">
        <f t="shared" si="1284"/>
        <v>-10.400000000000091</v>
      </c>
      <c r="M770" s="109">
        <f t="shared" si="1285"/>
        <v>-1349.3642418476031</v>
      </c>
    </row>
    <row r="771" spans="1:13" s="100" customFormat="1" ht="14.25">
      <c r="A771" s="110">
        <v>43475</v>
      </c>
      <c r="B771" s="111" t="s">
        <v>462</v>
      </c>
      <c r="C771" s="115">
        <f t="shared" si="1282"/>
        <v>222.22222222222223</v>
      </c>
      <c r="D771" s="111" t="s">
        <v>18</v>
      </c>
      <c r="E771" s="111">
        <v>675</v>
      </c>
      <c r="F771" s="111">
        <v>678</v>
      </c>
      <c r="G771" s="111"/>
      <c r="H771" s="111"/>
      <c r="I771" s="116">
        <f t="shared" si="1283"/>
        <v>-666.66666666666674</v>
      </c>
      <c r="J771" s="117"/>
      <c r="K771" s="117"/>
      <c r="L771" s="117">
        <f t="shared" si="1284"/>
        <v>-3.0000000000000004</v>
      </c>
      <c r="M771" s="109">
        <f t="shared" si="1285"/>
        <v>-666.66666666666674</v>
      </c>
    </row>
    <row r="772" spans="1:13" s="100" customFormat="1" ht="14.25">
      <c r="A772" s="110">
        <v>43475</v>
      </c>
      <c r="B772" s="111" t="s">
        <v>648</v>
      </c>
      <c r="C772" s="115">
        <f t="shared" si="1282"/>
        <v>227.84233310549098</v>
      </c>
      <c r="D772" s="111" t="s">
        <v>18</v>
      </c>
      <c r="E772" s="111">
        <v>658.35</v>
      </c>
      <c r="F772" s="111">
        <v>660.85</v>
      </c>
      <c r="G772" s="111"/>
      <c r="H772" s="111"/>
      <c r="I772" s="116">
        <f t="shared" si="1283"/>
        <v>-569.60583276372745</v>
      </c>
      <c r="J772" s="117"/>
      <c r="K772" s="117"/>
      <c r="L772" s="117">
        <f t="shared" si="1284"/>
        <v>-2.5</v>
      </c>
      <c r="M772" s="109">
        <f t="shared" si="1285"/>
        <v>-569.60583276372745</v>
      </c>
    </row>
    <row r="773" spans="1:13" s="100" customFormat="1" ht="14.25">
      <c r="A773" s="110">
        <v>43475</v>
      </c>
      <c r="B773" s="111" t="s">
        <v>647</v>
      </c>
      <c r="C773" s="115">
        <f t="shared" si="1282"/>
        <v>1041.3051023950015</v>
      </c>
      <c r="D773" s="111" t="s">
        <v>14</v>
      </c>
      <c r="E773" s="111">
        <v>144.05000000000001</v>
      </c>
      <c r="F773" s="111">
        <v>145.15</v>
      </c>
      <c r="G773" s="111"/>
      <c r="H773" s="111"/>
      <c r="I773" s="116">
        <f t="shared" si="1283"/>
        <v>1145.4356126344958</v>
      </c>
      <c r="J773" s="117"/>
      <c r="K773" s="117"/>
      <c r="L773" s="117">
        <f t="shared" si="1284"/>
        <v>1.0999999999999943</v>
      </c>
      <c r="M773" s="109">
        <f t="shared" si="1285"/>
        <v>1145.4356126344958</v>
      </c>
    </row>
    <row r="774" spans="1:13" s="100" customFormat="1" ht="14.25">
      <c r="A774" s="110">
        <v>43475</v>
      </c>
      <c r="B774" s="111" t="s">
        <v>638</v>
      </c>
      <c r="C774" s="115">
        <f t="shared" si="1282"/>
        <v>387.89759503491081</v>
      </c>
      <c r="D774" s="111" t="s">
        <v>14</v>
      </c>
      <c r="E774" s="111">
        <v>386.7</v>
      </c>
      <c r="F774" s="111">
        <v>387</v>
      </c>
      <c r="G774" s="111"/>
      <c r="H774" s="111"/>
      <c r="I774" s="116">
        <f t="shared" si="1283"/>
        <v>116.36927851047766</v>
      </c>
      <c r="J774" s="117"/>
      <c r="K774" s="117"/>
      <c r="L774" s="117">
        <f t="shared" si="1284"/>
        <v>0.30000000000001137</v>
      </c>
      <c r="M774" s="109">
        <f t="shared" si="1285"/>
        <v>116.36927851047766</v>
      </c>
    </row>
    <row r="775" spans="1:13" s="100" customFormat="1" ht="14.25">
      <c r="A775" s="110">
        <v>43474</v>
      </c>
      <c r="B775" s="111" t="s">
        <v>483</v>
      </c>
      <c r="C775" s="115">
        <f t="shared" si="1282"/>
        <v>462.96296296296299</v>
      </c>
      <c r="D775" s="111" t="s">
        <v>14</v>
      </c>
      <c r="E775" s="111">
        <v>324</v>
      </c>
      <c r="F775" s="111">
        <v>326.39999999999998</v>
      </c>
      <c r="G775" s="111"/>
      <c r="H775" s="111"/>
      <c r="I775" s="116">
        <f t="shared" si="1283"/>
        <v>1111.1111111111006</v>
      </c>
      <c r="J775" s="117"/>
      <c r="K775" s="117"/>
      <c r="L775" s="117">
        <f t="shared" si="1284"/>
        <v>2.3999999999999773</v>
      </c>
      <c r="M775" s="109">
        <f t="shared" si="1285"/>
        <v>1111.1111111111006</v>
      </c>
    </row>
    <row r="776" spans="1:13" s="100" customFormat="1" ht="14.25">
      <c r="A776" s="110">
        <v>43474</v>
      </c>
      <c r="B776" s="111" t="s">
        <v>504</v>
      </c>
      <c r="C776" s="115">
        <f t="shared" si="1282"/>
        <v>493.50222075999346</v>
      </c>
      <c r="D776" s="111" t="s">
        <v>14</v>
      </c>
      <c r="E776" s="111">
        <v>303.95</v>
      </c>
      <c r="F776" s="111">
        <v>306.2</v>
      </c>
      <c r="G776" s="111"/>
      <c r="H776" s="111"/>
      <c r="I776" s="116">
        <f t="shared" si="1283"/>
        <v>1110.3799967099853</v>
      </c>
      <c r="J776" s="117"/>
      <c r="K776" s="117"/>
      <c r="L776" s="117">
        <f t="shared" si="1284"/>
        <v>2.25</v>
      </c>
      <c r="M776" s="109">
        <f t="shared" si="1285"/>
        <v>1110.3799967099853</v>
      </c>
    </row>
    <row r="777" spans="1:13" s="100" customFormat="1" ht="14.25">
      <c r="A777" s="110">
        <v>43473</v>
      </c>
      <c r="B777" s="111" t="s">
        <v>592</v>
      </c>
      <c r="C777" s="115">
        <f t="shared" si="1282"/>
        <v>1651.9823788546255</v>
      </c>
      <c r="D777" s="111" t="s">
        <v>14</v>
      </c>
      <c r="E777" s="111">
        <v>90.8</v>
      </c>
      <c r="F777" s="111">
        <v>91.45</v>
      </c>
      <c r="G777" s="111"/>
      <c r="H777" s="111"/>
      <c r="I777" s="116">
        <f t="shared" si="1283"/>
        <v>1073.7885462555159</v>
      </c>
      <c r="J777" s="117"/>
      <c r="K777" s="117"/>
      <c r="L777" s="117">
        <f t="shared" si="1284"/>
        <v>0.65000000000000568</v>
      </c>
      <c r="M777" s="109">
        <f t="shared" si="1285"/>
        <v>1073.7885462555159</v>
      </c>
    </row>
    <row r="778" spans="1:13" s="100" customFormat="1" ht="14.25">
      <c r="A778" s="110">
        <v>43473</v>
      </c>
      <c r="B778" s="111" t="s">
        <v>388</v>
      </c>
      <c r="C778" s="115">
        <f t="shared" ref="C778:C804" si="1286">150000/E778</f>
        <v>791.34792930625156</v>
      </c>
      <c r="D778" s="111" t="s">
        <v>14</v>
      </c>
      <c r="E778" s="111">
        <v>189.55</v>
      </c>
      <c r="F778" s="111">
        <v>190.95</v>
      </c>
      <c r="G778" s="111">
        <v>192.7</v>
      </c>
      <c r="H778" s="111"/>
      <c r="I778" s="116">
        <f t="shared" ref="I778:I804" si="1287">(IF(D778="SHORT",E778-F778,IF(D778="LONG",F778-E778)))*C778</f>
        <v>1107.8871010287342</v>
      </c>
      <c r="J778" s="117">
        <f>(IF(D778="SHORT",IF(G778="",0,F778-G778),IF(D778="LONG",IF(G778="",0,G778-F778))))*C778</f>
        <v>1384.8588762859401</v>
      </c>
      <c r="K778" s="117"/>
      <c r="L778" s="117">
        <f t="shared" ref="L778:L804" si="1288">(J778+I778+K778)/C778</f>
        <v>3.1499999999999773</v>
      </c>
      <c r="M778" s="109">
        <f t="shared" ref="M778:M809" si="1289">L778*C778</f>
        <v>2492.7459773146743</v>
      </c>
    </row>
    <row r="779" spans="1:13" s="100" customFormat="1" ht="14.25">
      <c r="A779" s="110">
        <v>43473</v>
      </c>
      <c r="B779" s="111" t="s">
        <v>498</v>
      </c>
      <c r="C779" s="115">
        <f t="shared" si="1286"/>
        <v>164.79894528675015</v>
      </c>
      <c r="D779" s="111" t="s">
        <v>18</v>
      </c>
      <c r="E779" s="111">
        <v>910.2</v>
      </c>
      <c r="F779" s="111">
        <v>918.4</v>
      </c>
      <c r="G779" s="111"/>
      <c r="H779" s="111"/>
      <c r="I779" s="116">
        <f t="shared" si="1287"/>
        <v>-1351.3513513513401</v>
      </c>
      <c r="J779" s="117"/>
      <c r="K779" s="117"/>
      <c r="L779" s="117">
        <f t="shared" si="1288"/>
        <v>-8.1999999999999318</v>
      </c>
      <c r="M779" s="109">
        <f t="shared" si="1289"/>
        <v>-1351.3513513513401</v>
      </c>
    </row>
    <row r="780" spans="1:13" s="100" customFormat="1" ht="14.25">
      <c r="A780" s="110">
        <v>43473</v>
      </c>
      <c r="B780" s="111" t="s">
        <v>500</v>
      </c>
      <c r="C780" s="115">
        <f t="shared" si="1286"/>
        <v>2070.3933747412007</v>
      </c>
      <c r="D780" s="111" t="s">
        <v>14</v>
      </c>
      <c r="E780" s="111">
        <v>72.45</v>
      </c>
      <c r="F780" s="111">
        <v>71.75</v>
      </c>
      <c r="G780" s="111"/>
      <c r="H780" s="111"/>
      <c r="I780" s="116">
        <f t="shared" si="1287"/>
        <v>-1449.2753623188464</v>
      </c>
      <c r="J780" s="117"/>
      <c r="K780" s="117"/>
      <c r="L780" s="117">
        <f t="shared" si="1288"/>
        <v>-0.70000000000000284</v>
      </c>
      <c r="M780" s="109">
        <f t="shared" si="1289"/>
        <v>-1449.2753623188464</v>
      </c>
    </row>
    <row r="781" spans="1:13" s="100" customFormat="1" ht="14.25">
      <c r="A781" s="110">
        <v>43473</v>
      </c>
      <c r="B781" s="111" t="s">
        <v>533</v>
      </c>
      <c r="C781" s="115">
        <f t="shared" si="1286"/>
        <v>94.221105527638187</v>
      </c>
      <c r="D781" s="111" t="s">
        <v>14</v>
      </c>
      <c r="E781" s="111">
        <v>1592</v>
      </c>
      <c r="F781" s="111">
        <v>1603.9</v>
      </c>
      <c r="G781" s="111"/>
      <c r="H781" s="111"/>
      <c r="I781" s="116">
        <f t="shared" si="1287"/>
        <v>1121.231155778903</v>
      </c>
      <c r="J781" s="117"/>
      <c r="K781" s="117"/>
      <c r="L781" s="117">
        <f t="shared" si="1288"/>
        <v>11.900000000000091</v>
      </c>
      <c r="M781" s="109">
        <f t="shared" si="1289"/>
        <v>1121.231155778903</v>
      </c>
    </row>
    <row r="782" spans="1:13" s="100" customFormat="1" ht="14.25">
      <c r="A782" s="110">
        <v>43473</v>
      </c>
      <c r="B782" s="111" t="s">
        <v>603</v>
      </c>
      <c r="C782" s="115">
        <f t="shared" si="1286"/>
        <v>293.19781078967941</v>
      </c>
      <c r="D782" s="111" t="s">
        <v>14</v>
      </c>
      <c r="E782" s="111">
        <v>511.6</v>
      </c>
      <c r="F782" s="111">
        <v>515.4</v>
      </c>
      <c r="G782" s="111"/>
      <c r="H782" s="111"/>
      <c r="I782" s="116">
        <f t="shared" si="1287"/>
        <v>1114.1516810007683</v>
      </c>
      <c r="J782" s="117"/>
      <c r="K782" s="117"/>
      <c r="L782" s="117">
        <f t="shared" si="1288"/>
        <v>3.7999999999999541</v>
      </c>
      <c r="M782" s="109">
        <f t="shared" si="1289"/>
        <v>1114.1516810007683</v>
      </c>
    </row>
    <row r="783" spans="1:13">
      <c r="A783" s="110">
        <v>43472</v>
      </c>
      <c r="B783" s="111" t="s">
        <v>496</v>
      </c>
      <c r="C783" s="115">
        <f t="shared" si="1286"/>
        <v>41.722296395193595</v>
      </c>
      <c r="D783" s="111" t="s">
        <v>14</v>
      </c>
      <c r="E783" s="111">
        <v>3595.2</v>
      </c>
      <c r="F783" s="111">
        <v>3603.9</v>
      </c>
      <c r="G783" s="111"/>
      <c r="H783" s="111"/>
      <c r="I783" s="116">
        <f t="shared" si="1287"/>
        <v>362.98397863819565</v>
      </c>
      <c r="J783" s="117"/>
      <c r="K783" s="117"/>
      <c r="L783" s="117">
        <f t="shared" si="1288"/>
        <v>8.7000000000002728</v>
      </c>
      <c r="M783" s="109">
        <f t="shared" si="1289"/>
        <v>362.98397863819565</v>
      </c>
    </row>
    <row r="784" spans="1:13">
      <c r="A784" s="110">
        <v>43472</v>
      </c>
      <c r="B784" s="111" t="s">
        <v>419</v>
      </c>
      <c r="C784" s="115">
        <f t="shared" si="1286"/>
        <v>128.00273072492215</v>
      </c>
      <c r="D784" s="111" t="s">
        <v>14</v>
      </c>
      <c r="E784" s="111">
        <v>1171.8499999999999</v>
      </c>
      <c r="F784" s="111">
        <v>1170</v>
      </c>
      <c r="G784" s="111"/>
      <c r="H784" s="111"/>
      <c r="I784" s="116">
        <f t="shared" si="1287"/>
        <v>-236.80505184109433</v>
      </c>
      <c r="J784" s="117"/>
      <c r="K784" s="117"/>
      <c r="L784" s="117">
        <f t="shared" si="1288"/>
        <v>-1.8499999999999091</v>
      </c>
      <c r="M784" s="109">
        <f t="shared" si="1289"/>
        <v>-236.80505184109433</v>
      </c>
    </row>
    <row r="785" spans="1:13">
      <c r="A785" s="110">
        <v>43472</v>
      </c>
      <c r="B785" s="111" t="s">
        <v>470</v>
      </c>
      <c r="C785" s="115">
        <f t="shared" si="1286"/>
        <v>135.07429085997299</v>
      </c>
      <c r="D785" s="111" t="s">
        <v>14</v>
      </c>
      <c r="E785" s="111">
        <v>1110.5</v>
      </c>
      <c r="F785" s="111">
        <v>1100.5</v>
      </c>
      <c r="G785" s="111"/>
      <c r="H785" s="111"/>
      <c r="I785" s="116">
        <f t="shared" si="1287"/>
        <v>-1350.7429085997298</v>
      </c>
      <c r="J785" s="117"/>
      <c r="K785" s="117"/>
      <c r="L785" s="117">
        <f t="shared" si="1288"/>
        <v>-10</v>
      </c>
      <c r="M785" s="109">
        <f t="shared" si="1289"/>
        <v>-1350.7429085997298</v>
      </c>
    </row>
    <row r="786" spans="1:13">
      <c r="A786" s="110">
        <v>43469</v>
      </c>
      <c r="B786" s="111" t="s">
        <v>553</v>
      </c>
      <c r="C786" s="115">
        <f t="shared" si="1286"/>
        <v>700.93457943925239</v>
      </c>
      <c r="D786" s="111" t="s">
        <v>14</v>
      </c>
      <c r="E786" s="111">
        <v>214</v>
      </c>
      <c r="F786" s="111">
        <v>214.5</v>
      </c>
      <c r="G786" s="111"/>
      <c r="H786" s="111"/>
      <c r="I786" s="116">
        <f t="shared" si="1287"/>
        <v>350.46728971962619</v>
      </c>
      <c r="J786" s="117"/>
      <c r="K786" s="117"/>
      <c r="L786" s="117">
        <f t="shared" si="1288"/>
        <v>0.5</v>
      </c>
      <c r="M786" s="109">
        <f t="shared" si="1289"/>
        <v>350.46728971962619</v>
      </c>
    </row>
    <row r="787" spans="1:13">
      <c r="A787" s="110">
        <v>43469</v>
      </c>
      <c r="B787" s="111" t="s">
        <v>425</v>
      </c>
      <c r="C787" s="115">
        <f t="shared" si="1286"/>
        <v>1564.9452269170581</v>
      </c>
      <c r="D787" s="111" t="s">
        <v>14</v>
      </c>
      <c r="E787" s="111">
        <v>95.85</v>
      </c>
      <c r="F787" s="111">
        <v>96.6</v>
      </c>
      <c r="G787" s="111"/>
      <c r="H787" s="111"/>
      <c r="I787" s="116">
        <f t="shared" si="1287"/>
        <v>1173.7089201877936</v>
      </c>
      <c r="J787" s="117"/>
      <c r="K787" s="117"/>
      <c r="L787" s="117">
        <f t="shared" si="1288"/>
        <v>0.75</v>
      </c>
      <c r="M787" s="109">
        <f t="shared" si="1289"/>
        <v>1173.7089201877936</v>
      </c>
    </row>
    <row r="788" spans="1:13">
      <c r="A788" s="110">
        <v>43469</v>
      </c>
      <c r="B788" s="111" t="s">
        <v>417</v>
      </c>
      <c r="C788" s="115">
        <f t="shared" si="1286"/>
        <v>280.05974607916352</v>
      </c>
      <c r="D788" s="111" t="s">
        <v>14</v>
      </c>
      <c r="E788" s="111">
        <v>535.6</v>
      </c>
      <c r="F788" s="111">
        <v>539.6</v>
      </c>
      <c r="G788" s="111"/>
      <c r="H788" s="111"/>
      <c r="I788" s="116">
        <f t="shared" si="1287"/>
        <v>1120.2389843166541</v>
      </c>
      <c r="J788" s="117"/>
      <c r="K788" s="117"/>
      <c r="L788" s="117">
        <f t="shared" si="1288"/>
        <v>4</v>
      </c>
      <c r="M788" s="109">
        <f t="shared" si="1289"/>
        <v>1120.2389843166541</v>
      </c>
    </row>
    <row r="789" spans="1:13">
      <c r="A789" s="110">
        <v>43469</v>
      </c>
      <c r="B789" s="111" t="s">
        <v>568</v>
      </c>
      <c r="C789" s="115">
        <f t="shared" si="1286"/>
        <v>356.71819262782401</v>
      </c>
      <c r="D789" s="111" t="s">
        <v>18</v>
      </c>
      <c r="E789" s="111">
        <v>420.5</v>
      </c>
      <c r="F789" s="111">
        <v>417.35</v>
      </c>
      <c r="G789" s="111"/>
      <c r="H789" s="111"/>
      <c r="I789" s="116">
        <f t="shared" si="1287"/>
        <v>1123.6623067776375</v>
      </c>
      <c r="J789" s="117"/>
      <c r="K789" s="117"/>
      <c r="L789" s="117">
        <f t="shared" si="1288"/>
        <v>3.1499999999999773</v>
      </c>
      <c r="M789" s="109">
        <f t="shared" si="1289"/>
        <v>1123.6623067776375</v>
      </c>
    </row>
    <row r="790" spans="1:13">
      <c r="A790" s="110">
        <v>43469</v>
      </c>
      <c r="B790" s="111" t="s">
        <v>402</v>
      </c>
      <c r="C790" s="115">
        <f t="shared" si="1286"/>
        <v>208.53607674127625</v>
      </c>
      <c r="D790" s="111" t="s">
        <v>18</v>
      </c>
      <c r="E790" s="111">
        <v>719.3</v>
      </c>
      <c r="F790" s="111">
        <v>725.8</v>
      </c>
      <c r="G790" s="111"/>
      <c r="H790" s="111"/>
      <c r="I790" s="116">
        <f t="shared" si="1287"/>
        <v>-1355.4844988182956</v>
      </c>
      <c r="J790" s="117"/>
      <c r="K790" s="117"/>
      <c r="L790" s="117">
        <f t="shared" si="1288"/>
        <v>-6.5</v>
      </c>
      <c r="M790" s="109">
        <f t="shared" si="1289"/>
        <v>-1355.4844988182956</v>
      </c>
    </row>
    <row r="791" spans="1:13">
      <c r="A791" s="110">
        <v>43469</v>
      </c>
      <c r="B791" s="111" t="s">
        <v>509</v>
      </c>
      <c r="C791" s="115">
        <f t="shared" si="1286"/>
        <v>121.39851084493364</v>
      </c>
      <c r="D791" s="111" t="s">
        <v>18</v>
      </c>
      <c r="E791" s="111">
        <v>1235.5999999999999</v>
      </c>
      <c r="F791" s="111">
        <v>1246.75</v>
      </c>
      <c r="G791" s="111"/>
      <c r="H791" s="111"/>
      <c r="I791" s="116">
        <f t="shared" si="1287"/>
        <v>-1353.5933959210211</v>
      </c>
      <c r="J791" s="117"/>
      <c r="K791" s="117"/>
      <c r="L791" s="117">
        <f t="shared" si="1288"/>
        <v>-11.150000000000091</v>
      </c>
      <c r="M791" s="109">
        <f t="shared" si="1289"/>
        <v>-1353.5933959210211</v>
      </c>
    </row>
    <row r="792" spans="1:13">
      <c r="A792" s="110">
        <v>43468</v>
      </c>
      <c r="B792" s="111" t="s">
        <v>486</v>
      </c>
      <c r="C792" s="115">
        <f t="shared" si="1286"/>
        <v>1344.688480502017</v>
      </c>
      <c r="D792" s="111" t="s">
        <v>18</v>
      </c>
      <c r="E792" s="111">
        <v>111.55</v>
      </c>
      <c r="F792" s="111">
        <v>110.7</v>
      </c>
      <c r="G792" s="111"/>
      <c r="H792" s="111"/>
      <c r="I792" s="116">
        <f t="shared" si="1287"/>
        <v>1142.9852084267068</v>
      </c>
      <c r="J792" s="117"/>
      <c r="K792" s="117"/>
      <c r="L792" s="117">
        <f t="shared" si="1288"/>
        <v>0.84999999999999432</v>
      </c>
      <c r="M792" s="109">
        <f t="shared" si="1289"/>
        <v>1142.9852084267068</v>
      </c>
    </row>
    <row r="793" spans="1:13">
      <c r="A793" s="110">
        <v>43468</v>
      </c>
      <c r="B793" s="111" t="s">
        <v>247</v>
      </c>
      <c r="C793" s="115">
        <f t="shared" si="1286"/>
        <v>120.33694344163658</v>
      </c>
      <c r="D793" s="111" t="s">
        <v>18</v>
      </c>
      <c r="E793" s="111">
        <v>1246.5</v>
      </c>
      <c r="F793" s="111">
        <v>1237.1500000000001</v>
      </c>
      <c r="G793" s="111"/>
      <c r="H793" s="111"/>
      <c r="I793" s="116">
        <f t="shared" si="1287"/>
        <v>1125.150421179291</v>
      </c>
      <c r="J793" s="117"/>
      <c r="K793" s="117"/>
      <c r="L793" s="117">
        <f t="shared" si="1288"/>
        <v>9.3499999999999091</v>
      </c>
      <c r="M793" s="109">
        <f t="shared" si="1289"/>
        <v>1125.150421179291</v>
      </c>
    </row>
    <row r="794" spans="1:13">
      <c r="A794" s="110">
        <v>43468</v>
      </c>
      <c r="B794" s="111" t="s">
        <v>476</v>
      </c>
      <c r="C794" s="115">
        <f t="shared" si="1286"/>
        <v>1795.3321364452424</v>
      </c>
      <c r="D794" s="111" t="s">
        <v>18</v>
      </c>
      <c r="E794" s="111">
        <v>83.55</v>
      </c>
      <c r="F794" s="111">
        <v>82.95</v>
      </c>
      <c r="G794" s="111"/>
      <c r="H794" s="111"/>
      <c r="I794" s="116">
        <f t="shared" si="1287"/>
        <v>1077.1992818671354</v>
      </c>
      <c r="J794" s="117"/>
      <c r="K794" s="117"/>
      <c r="L794" s="117">
        <f t="shared" si="1288"/>
        <v>0.59999999999999443</v>
      </c>
      <c r="M794" s="109">
        <f t="shared" si="1289"/>
        <v>1077.1992818671354</v>
      </c>
    </row>
    <row r="795" spans="1:13">
      <c r="A795" s="118">
        <v>43468</v>
      </c>
      <c r="B795" s="119" t="s">
        <v>642</v>
      </c>
      <c r="C795" s="120">
        <f t="shared" si="1286"/>
        <v>2066.1157024793388</v>
      </c>
      <c r="D795" s="119" t="s">
        <v>18</v>
      </c>
      <c r="E795" s="119">
        <v>72.599999999999994</v>
      </c>
      <c r="F795" s="119">
        <v>72.05</v>
      </c>
      <c r="G795" s="119">
        <v>71.400000000000006</v>
      </c>
      <c r="H795" s="119">
        <v>70.75</v>
      </c>
      <c r="I795" s="121">
        <f t="shared" si="1287"/>
        <v>1136.3636363636303</v>
      </c>
      <c r="J795" s="122">
        <f>(IF(D795="SHORT",IF(G795="",0,F795-G795),IF(D795="LONG",IF(G795="",0,G795-F795))))*C795</f>
        <v>1342.9752066115525</v>
      </c>
      <c r="K795" s="122">
        <f>(IF(D795="SHORT",IF(H795="",0,G795-H795),IF(D795="LONG",IF(H795="",0,(H795-G795)))))*C795</f>
        <v>1342.9752066115821</v>
      </c>
      <c r="L795" s="122">
        <f t="shared" si="1288"/>
        <v>1.8499999999999943</v>
      </c>
      <c r="M795" s="107">
        <f t="shared" si="1289"/>
        <v>3822.3140495867651</v>
      </c>
    </row>
    <row r="796" spans="1:13">
      <c r="A796" s="110">
        <v>43468</v>
      </c>
      <c r="B796" s="111" t="s">
        <v>384</v>
      </c>
      <c r="C796" s="115">
        <f t="shared" si="1286"/>
        <v>1246.8827930174564</v>
      </c>
      <c r="D796" s="111" t="s">
        <v>14</v>
      </c>
      <c r="E796" s="111">
        <v>120.3</v>
      </c>
      <c r="F796" s="111">
        <v>121.2</v>
      </c>
      <c r="G796" s="111">
        <v>122.3</v>
      </c>
      <c r="H796" s="111"/>
      <c r="I796" s="116">
        <f t="shared" si="1287"/>
        <v>1122.1945137157179</v>
      </c>
      <c r="J796" s="117">
        <f>(IF(D796="SHORT",IF(G796="",0,F796-G796),IF(D796="LONG",IF(G796="",0,G796-F796))))*C796</f>
        <v>1371.5710723191949</v>
      </c>
      <c r="K796" s="117"/>
      <c r="L796" s="117">
        <f t="shared" si="1288"/>
        <v>2</v>
      </c>
      <c r="M796" s="109">
        <f t="shared" si="1289"/>
        <v>2493.7655860349128</v>
      </c>
    </row>
    <row r="797" spans="1:13">
      <c r="A797" s="110">
        <v>43467</v>
      </c>
      <c r="B797" s="111" t="s">
        <v>394</v>
      </c>
      <c r="C797" s="115">
        <f t="shared" si="1286"/>
        <v>943.39622641509436</v>
      </c>
      <c r="D797" s="111" t="s">
        <v>14</v>
      </c>
      <c r="E797" s="111">
        <v>159</v>
      </c>
      <c r="F797" s="111">
        <v>159.15</v>
      </c>
      <c r="G797" s="111"/>
      <c r="H797" s="111"/>
      <c r="I797" s="116">
        <f t="shared" si="1287"/>
        <v>141.50943396226953</v>
      </c>
      <c r="J797" s="117"/>
      <c r="K797" s="117"/>
      <c r="L797" s="117">
        <f t="shared" si="1288"/>
        <v>0.15000000000000568</v>
      </c>
      <c r="M797" s="109">
        <f t="shared" si="1289"/>
        <v>141.50943396226953</v>
      </c>
    </row>
    <row r="798" spans="1:13">
      <c r="A798" s="110">
        <v>43467</v>
      </c>
      <c r="B798" s="111" t="s">
        <v>559</v>
      </c>
      <c r="C798" s="115">
        <f t="shared" si="1286"/>
        <v>117.73478277932577</v>
      </c>
      <c r="D798" s="111" t="s">
        <v>18</v>
      </c>
      <c r="E798" s="111">
        <v>1274.05</v>
      </c>
      <c r="F798" s="111">
        <v>1264.5</v>
      </c>
      <c r="G798" s="111">
        <v>1253.1500000000001</v>
      </c>
      <c r="H798" s="111"/>
      <c r="I798" s="116">
        <f t="shared" si="1287"/>
        <v>1124.3671755425557</v>
      </c>
      <c r="J798" s="117">
        <f>(IF(D798="SHORT",IF(G798="",0,F798-G798),IF(D798="LONG",IF(G798="",0,G798-F798))))*C798</f>
        <v>1336.2897845453367</v>
      </c>
      <c r="K798" s="117"/>
      <c r="L798" s="117">
        <f t="shared" si="1288"/>
        <v>20.899999999999864</v>
      </c>
      <c r="M798" s="109">
        <f t="shared" si="1289"/>
        <v>2460.6569600878925</v>
      </c>
    </row>
    <row r="799" spans="1:13">
      <c r="A799" s="110">
        <v>43467</v>
      </c>
      <c r="B799" s="111" t="s">
        <v>459</v>
      </c>
      <c r="C799" s="115">
        <f t="shared" si="1286"/>
        <v>128.41366321376594</v>
      </c>
      <c r="D799" s="111" t="s">
        <v>18</v>
      </c>
      <c r="E799" s="111">
        <v>1168.0999999999999</v>
      </c>
      <c r="F799" s="111">
        <v>1159.3</v>
      </c>
      <c r="G799" s="111"/>
      <c r="H799" s="111"/>
      <c r="I799" s="116">
        <f t="shared" si="1287"/>
        <v>1130.0402362811344</v>
      </c>
      <c r="J799" s="117"/>
      <c r="K799" s="117"/>
      <c r="L799" s="117">
        <f t="shared" si="1288"/>
        <v>8.7999999999999545</v>
      </c>
      <c r="M799" s="109">
        <f t="shared" si="1289"/>
        <v>1130.0402362811344</v>
      </c>
    </row>
    <row r="800" spans="1:13">
      <c r="A800" s="110">
        <v>43467</v>
      </c>
      <c r="B800" s="111" t="s">
        <v>493</v>
      </c>
      <c r="C800" s="115">
        <f t="shared" si="1286"/>
        <v>163.1321370309951</v>
      </c>
      <c r="D800" s="111" t="s">
        <v>14</v>
      </c>
      <c r="E800" s="111">
        <v>919.5</v>
      </c>
      <c r="F800" s="111">
        <v>911.2</v>
      </c>
      <c r="G800" s="111"/>
      <c r="H800" s="111"/>
      <c r="I800" s="116">
        <f t="shared" si="1287"/>
        <v>-1353.996737357252</v>
      </c>
      <c r="J800" s="117"/>
      <c r="K800" s="117"/>
      <c r="L800" s="117">
        <f t="shared" si="1288"/>
        <v>-8.2999999999999545</v>
      </c>
      <c r="M800" s="109">
        <f t="shared" si="1289"/>
        <v>-1353.996737357252</v>
      </c>
    </row>
    <row r="801" spans="1:13">
      <c r="A801" s="110">
        <v>43467</v>
      </c>
      <c r="B801" s="111" t="s">
        <v>569</v>
      </c>
      <c r="C801" s="115">
        <f t="shared" si="1286"/>
        <v>109.65713867972805</v>
      </c>
      <c r="D801" s="111" t="s">
        <v>14</v>
      </c>
      <c r="E801" s="111">
        <v>1367.9</v>
      </c>
      <c r="F801" s="111">
        <v>1355.55</v>
      </c>
      <c r="G801" s="111"/>
      <c r="H801" s="111"/>
      <c r="I801" s="116">
        <f t="shared" si="1287"/>
        <v>-1354.2656626946564</v>
      </c>
      <c r="J801" s="117"/>
      <c r="K801" s="117"/>
      <c r="L801" s="117">
        <f t="shared" si="1288"/>
        <v>-12.350000000000136</v>
      </c>
      <c r="M801" s="109">
        <f t="shared" si="1289"/>
        <v>-1354.2656626946564</v>
      </c>
    </row>
    <row r="802" spans="1:13">
      <c r="A802" s="110">
        <v>43466</v>
      </c>
      <c r="B802" s="111" t="s">
        <v>459</v>
      </c>
      <c r="C802" s="115">
        <f t="shared" si="1286"/>
        <v>127.79008348952122</v>
      </c>
      <c r="D802" s="111" t="s">
        <v>18</v>
      </c>
      <c r="E802" s="111">
        <v>1173.8</v>
      </c>
      <c r="F802" s="111">
        <v>1172</v>
      </c>
      <c r="G802" s="111"/>
      <c r="H802" s="111"/>
      <c r="I802" s="116">
        <f t="shared" si="1287"/>
        <v>230.02215028113238</v>
      </c>
      <c r="J802" s="117"/>
      <c r="K802" s="117"/>
      <c r="L802" s="117">
        <f t="shared" si="1288"/>
        <v>1.7999999999999545</v>
      </c>
      <c r="M802" s="109">
        <f t="shared" si="1289"/>
        <v>230.02215028113238</v>
      </c>
    </row>
    <row r="803" spans="1:13">
      <c r="A803" s="110">
        <v>43466</v>
      </c>
      <c r="B803" s="111" t="s">
        <v>638</v>
      </c>
      <c r="C803" s="115">
        <f t="shared" si="1286"/>
        <v>400.80160320641284</v>
      </c>
      <c r="D803" s="111" t="s">
        <v>18</v>
      </c>
      <c r="E803" s="111">
        <v>374.25</v>
      </c>
      <c r="F803" s="111">
        <v>371.45</v>
      </c>
      <c r="G803" s="111"/>
      <c r="H803" s="111"/>
      <c r="I803" s="116">
        <f t="shared" si="1287"/>
        <v>1122.2444889779606</v>
      </c>
      <c r="J803" s="117"/>
      <c r="K803" s="117"/>
      <c r="L803" s="117">
        <f t="shared" si="1288"/>
        <v>2.8000000000000118</v>
      </c>
      <c r="M803" s="109">
        <f t="shared" si="1289"/>
        <v>1122.2444889779606</v>
      </c>
    </row>
    <row r="804" spans="1:13">
      <c r="A804" s="110">
        <v>43466</v>
      </c>
      <c r="B804" s="111" t="s">
        <v>530</v>
      </c>
      <c r="C804" s="115">
        <f t="shared" si="1286"/>
        <v>321.54340836012864</v>
      </c>
      <c r="D804" s="111" t="s">
        <v>18</v>
      </c>
      <c r="E804" s="111">
        <v>466.5</v>
      </c>
      <c r="F804" s="111">
        <v>465.8</v>
      </c>
      <c r="G804" s="111"/>
      <c r="H804" s="111"/>
      <c r="I804" s="116">
        <f t="shared" si="1287"/>
        <v>225.08038585208638</v>
      </c>
      <c r="J804" s="117"/>
      <c r="K804" s="117"/>
      <c r="L804" s="117">
        <f t="shared" si="1288"/>
        <v>0.69999999999998863</v>
      </c>
      <c r="M804" s="109">
        <f t="shared" si="1289"/>
        <v>225.08038585208638</v>
      </c>
    </row>
    <row r="805" spans="1:13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</row>
    <row r="806" spans="1:13">
      <c r="A806" s="132"/>
      <c r="B806" s="133"/>
      <c r="C806" s="133"/>
      <c r="D806" s="133"/>
      <c r="E806" s="133"/>
      <c r="F806" s="133"/>
      <c r="G806" s="114" t="s">
        <v>676</v>
      </c>
      <c r="H806" s="133"/>
      <c r="I806" s="134">
        <f>SUM(I714:I805)</f>
        <v>36928.583363958314</v>
      </c>
      <c r="J806" s="135"/>
      <c r="K806" s="123" t="s">
        <v>677</v>
      </c>
      <c r="L806" s="134"/>
    </row>
  </sheetData>
  <mergeCells count="9">
    <mergeCell ref="A6:L6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M710 L640 L567 L712 L505 L428 L211 L365 L290 L144 L66 L3:L4 L8">
    <cfRule type="cellIs" dxfId="2" priority="13" stopIfTrue="1" operator="lessThan">
      <formula>0</formula>
    </cfRule>
  </conditionalFormatting>
  <conditionalFormatting sqref="M712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4.85546875" customWidth="1"/>
    <col min="6" max="6" width="18.28515625" customWidth="1"/>
    <col min="7" max="7" width="10.5703125" bestFit="1" customWidth="1"/>
    <col min="8" max="8" width="12.5703125" bestFit="1" customWidth="1"/>
  </cols>
  <sheetData>
    <row r="1" spans="1:6" ht="22.5">
      <c r="A1" s="144" t="s">
        <v>575</v>
      </c>
      <c r="B1" s="145"/>
      <c r="C1" s="145"/>
      <c r="D1" s="93"/>
      <c r="E1" s="93"/>
      <c r="F1" s="93"/>
    </row>
    <row r="2" spans="1:6" ht="15.75">
      <c r="A2" s="84" t="s">
        <v>576</v>
      </c>
      <c r="B2" s="84" t="s">
        <v>577</v>
      </c>
      <c r="C2" s="84" t="s">
        <v>578</v>
      </c>
      <c r="D2" s="84" t="s">
        <v>584</v>
      </c>
      <c r="E2" s="84" t="s">
        <v>576</v>
      </c>
      <c r="F2" s="84" t="s">
        <v>732</v>
      </c>
    </row>
    <row r="3" spans="1:6" s="83" customFormat="1" ht="15.75">
      <c r="A3" s="85" t="s">
        <v>579</v>
      </c>
      <c r="B3" s="86">
        <v>100000</v>
      </c>
      <c r="C3" s="85">
        <v>83275</v>
      </c>
      <c r="D3" s="87">
        <f t="shared" ref="D3:D6" si="0">C3/B3</f>
        <v>0.83274999999999999</v>
      </c>
      <c r="E3" s="91" t="s">
        <v>733</v>
      </c>
      <c r="F3" s="92">
        <v>0.72</v>
      </c>
    </row>
    <row r="4" spans="1:6" s="83" customFormat="1" ht="15.75">
      <c r="A4" s="85" t="s">
        <v>580</v>
      </c>
      <c r="B4" s="86">
        <v>100000</v>
      </c>
      <c r="C4" s="85">
        <v>91850</v>
      </c>
      <c r="D4" s="87">
        <f t="shared" si="0"/>
        <v>0.91849999999999998</v>
      </c>
      <c r="E4" s="91" t="s">
        <v>734</v>
      </c>
      <c r="F4" s="92">
        <v>0.81</v>
      </c>
    </row>
    <row r="5" spans="1:6" s="83" customFormat="1" ht="15.75">
      <c r="A5" s="85" t="s">
        <v>581</v>
      </c>
      <c r="B5" s="86">
        <v>100000</v>
      </c>
      <c r="C5" s="85">
        <v>92549</v>
      </c>
      <c r="D5" s="87">
        <f t="shared" si="0"/>
        <v>0.92549000000000003</v>
      </c>
      <c r="E5" s="91" t="s">
        <v>728</v>
      </c>
      <c r="F5" s="92">
        <v>0.84</v>
      </c>
    </row>
    <row r="6" spans="1:6" s="83" customFormat="1" ht="15.75">
      <c r="A6" s="85" t="s">
        <v>582</v>
      </c>
      <c r="B6" s="86">
        <v>100000</v>
      </c>
      <c r="C6" s="85">
        <v>87395</v>
      </c>
      <c r="D6" s="87">
        <f t="shared" si="0"/>
        <v>0.87395</v>
      </c>
      <c r="E6" s="91" t="s">
        <v>769</v>
      </c>
      <c r="F6" s="92">
        <v>0.90569999999999995</v>
      </c>
    </row>
    <row r="7" spans="1:6" s="83" customFormat="1" ht="15.75">
      <c r="A7" s="85" t="s">
        <v>594</v>
      </c>
      <c r="B7" s="86">
        <v>100000</v>
      </c>
      <c r="C7" s="85">
        <v>101179</v>
      </c>
      <c r="D7" s="87">
        <f t="shared" ref="D7:D9" si="1">C7/B7</f>
        <v>1.01179</v>
      </c>
      <c r="E7" s="91" t="s">
        <v>579</v>
      </c>
      <c r="F7" s="94">
        <v>0.82</v>
      </c>
    </row>
    <row r="8" spans="1:6" s="83" customFormat="1" ht="15.75">
      <c r="A8" s="85" t="s">
        <v>608</v>
      </c>
      <c r="B8" s="86">
        <v>100000</v>
      </c>
      <c r="C8" s="85">
        <v>117981</v>
      </c>
      <c r="D8" s="87">
        <f t="shared" si="1"/>
        <v>1.17981</v>
      </c>
    </row>
    <row r="9" spans="1:6" s="83" customFormat="1" ht="15.75">
      <c r="A9" s="85" t="s">
        <v>620</v>
      </c>
      <c r="B9" s="86">
        <v>100000</v>
      </c>
      <c r="C9" s="85">
        <v>72507</v>
      </c>
      <c r="D9" s="87">
        <f t="shared" si="1"/>
        <v>0.72506999999999999</v>
      </c>
    </row>
    <row r="10" spans="1:6" s="83" customFormat="1" ht="15.75">
      <c r="A10" s="85" t="s">
        <v>646</v>
      </c>
      <c r="B10" s="86">
        <v>100000</v>
      </c>
      <c r="C10" s="85">
        <v>85934</v>
      </c>
      <c r="D10" s="87">
        <f t="shared" ref="D10:D15" si="2">C10/B10</f>
        <v>0.85933999999999999</v>
      </c>
    </row>
    <row r="11" spans="1:6" ht="15.75">
      <c r="A11" s="85" t="s">
        <v>726</v>
      </c>
      <c r="B11" s="86">
        <v>100000</v>
      </c>
      <c r="C11" s="85">
        <v>63911</v>
      </c>
      <c r="D11" s="87">
        <f t="shared" si="2"/>
        <v>0.63910999999999996</v>
      </c>
    </row>
    <row r="12" spans="1:6" ht="15.75">
      <c r="A12" s="9" t="s">
        <v>727</v>
      </c>
      <c r="B12" s="86">
        <v>100000</v>
      </c>
      <c r="C12" s="85">
        <v>236590</v>
      </c>
      <c r="D12" s="87">
        <f t="shared" si="2"/>
        <v>2.3658999999999999</v>
      </c>
    </row>
    <row r="13" spans="1:6" ht="15.75">
      <c r="A13" s="85" t="s">
        <v>728</v>
      </c>
      <c r="B13" s="86">
        <v>100000</v>
      </c>
      <c r="C13" s="85">
        <v>282350</v>
      </c>
      <c r="D13" s="87">
        <f t="shared" si="2"/>
        <v>2.8235000000000001</v>
      </c>
    </row>
    <row r="14" spans="1:6" ht="15.75">
      <c r="A14" s="85" t="s">
        <v>769</v>
      </c>
      <c r="B14" s="86">
        <v>100000</v>
      </c>
      <c r="C14" s="85">
        <v>265150</v>
      </c>
      <c r="D14" s="87">
        <f t="shared" si="2"/>
        <v>2.6515</v>
      </c>
    </row>
    <row r="15" spans="1:6" ht="15.75">
      <c r="A15" s="9" t="s">
        <v>579</v>
      </c>
      <c r="B15" s="86">
        <v>100000</v>
      </c>
      <c r="C15" s="85">
        <v>369725</v>
      </c>
      <c r="D15" s="87">
        <f t="shared" si="2"/>
        <v>3.6972499999999999</v>
      </c>
    </row>
    <row r="31" spans="1:4" ht="22.5">
      <c r="A31" s="144" t="s">
        <v>748</v>
      </c>
      <c r="B31" s="146"/>
      <c r="C31" s="146"/>
      <c r="D31" s="146"/>
    </row>
    <row r="32" spans="1:4" ht="15.75">
      <c r="A32" s="84" t="s">
        <v>576</v>
      </c>
      <c r="B32" s="84" t="s">
        <v>577</v>
      </c>
      <c r="C32" s="84" t="s">
        <v>578</v>
      </c>
      <c r="D32" s="84" t="s">
        <v>584</v>
      </c>
    </row>
    <row r="33" spans="1:4" ht="15.75">
      <c r="A33" s="91" t="s">
        <v>726</v>
      </c>
      <c r="B33" s="86">
        <v>100000</v>
      </c>
      <c r="C33" s="85">
        <v>63911</v>
      </c>
      <c r="D33" s="87">
        <f t="shared" ref="D33:D36" si="3">C33/B33</f>
        <v>0.63910999999999996</v>
      </c>
    </row>
    <row r="34" spans="1:4" ht="15.75">
      <c r="A34" s="91" t="s">
        <v>727</v>
      </c>
      <c r="B34" s="86">
        <v>100000</v>
      </c>
      <c r="C34" s="85">
        <v>78315</v>
      </c>
      <c r="D34" s="87">
        <f t="shared" si="3"/>
        <v>0.78315000000000001</v>
      </c>
    </row>
    <row r="35" spans="1:4" ht="15.75">
      <c r="A35" s="91" t="s">
        <v>728</v>
      </c>
      <c r="B35" s="86">
        <v>100000</v>
      </c>
      <c r="C35" s="85">
        <v>125450</v>
      </c>
      <c r="D35" s="87">
        <f t="shared" si="3"/>
        <v>1.2544999999999999</v>
      </c>
    </row>
    <row r="36" spans="1:4" ht="15.75">
      <c r="A36" s="91" t="s">
        <v>769</v>
      </c>
      <c r="B36" s="86">
        <v>100000</v>
      </c>
      <c r="C36" s="85">
        <v>142950</v>
      </c>
      <c r="D36" s="87">
        <f t="shared" si="3"/>
        <v>1.4295</v>
      </c>
    </row>
    <row r="37" spans="1:4" ht="15.75">
      <c r="A37" s="91" t="s">
        <v>579</v>
      </c>
      <c r="B37" s="86">
        <v>100000</v>
      </c>
      <c r="C37" s="85">
        <v>154475</v>
      </c>
    </row>
  </sheetData>
  <mergeCells count="2">
    <mergeCell ref="A1:C1"/>
    <mergeCell ref="A31:D3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6"/>
  <sheetViews>
    <sheetView workbookViewId="0">
      <selection sqref="A1:M1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4.75" customHeight="1">
      <c r="A2" s="151" t="s">
        <v>404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>
      <c r="A3" s="153" t="s">
        <v>405</v>
      </c>
      <c r="B3" s="154"/>
      <c r="C3" s="155" t="s">
        <v>634</v>
      </c>
      <c r="D3" s="156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147" t="s">
        <v>410</v>
      </c>
      <c r="J4" s="148"/>
      <c r="K4" s="149"/>
      <c r="L4" s="50" t="s">
        <v>411</v>
      </c>
      <c r="M4" s="49" t="s">
        <v>412</v>
      </c>
    </row>
    <row r="5" spans="1:13" s="57" customFormat="1">
      <c r="A5" s="51">
        <v>43465</v>
      </c>
      <c r="B5" s="52" t="s">
        <v>468</v>
      </c>
      <c r="C5" s="53">
        <f>150000/E5</f>
        <v>987.81692459664146</v>
      </c>
      <c r="D5" s="52" t="s">
        <v>18</v>
      </c>
      <c r="E5" s="52">
        <v>151.85</v>
      </c>
      <c r="F5" s="52">
        <v>150.75</v>
      </c>
      <c r="G5" s="52"/>
      <c r="H5" s="52"/>
      <c r="I5" s="54">
        <f t="shared" ref="I5:I7" si="0">(IF(D5="SHORT",E5-F5,IF(D5="LONG",F5-E5)))*C5</f>
        <v>1086.5986170563001</v>
      </c>
      <c r="J5" s="55"/>
      <c r="K5" s="55"/>
      <c r="L5" s="55">
        <f t="shared" ref="L5:L7" si="1">(J5+I5+K5)/C5</f>
        <v>1.0999999999999945</v>
      </c>
      <c r="M5" s="56">
        <f t="shared" ref="M5:M7" si="2">L5*C5</f>
        <v>1086.5986170563001</v>
      </c>
    </row>
    <row r="6" spans="1:13" s="57" customFormat="1">
      <c r="A6" s="51">
        <v>43465</v>
      </c>
      <c r="B6" s="52" t="s">
        <v>487</v>
      </c>
      <c r="C6" s="53">
        <f>150000/E6</f>
        <v>557.10306406685231</v>
      </c>
      <c r="D6" s="52" t="s">
        <v>14</v>
      </c>
      <c r="E6" s="52">
        <v>269.25</v>
      </c>
      <c r="F6" s="52">
        <v>271.25</v>
      </c>
      <c r="G6" s="52"/>
      <c r="H6" s="52"/>
      <c r="I6" s="54">
        <f t="shared" si="0"/>
        <v>1114.2061281337046</v>
      </c>
      <c r="J6" s="55"/>
      <c r="K6" s="55"/>
      <c r="L6" s="55">
        <f t="shared" si="1"/>
        <v>2</v>
      </c>
      <c r="M6" s="56">
        <f t="shared" si="2"/>
        <v>1114.2061281337046</v>
      </c>
    </row>
    <row r="7" spans="1:13" s="57" customFormat="1">
      <c r="A7" s="51">
        <v>43465</v>
      </c>
      <c r="B7" s="52" t="s">
        <v>462</v>
      </c>
      <c r="C7" s="53">
        <f>150000/E7</f>
        <v>227.80773027564734</v>
      </c>
      <c r="D7" s="52" t="s">
        <v>14</v>
      </c>
      <c r="E7" s="52">
        <v>658.45</v>
      </c>
      <c r="F7" s="52">
        <v>659.85</v>
      </c>
      <c r="G7" s="52"/>
      <c r="H7" s="52"/>
      <c r="I7" s="54">
        <f t="shared" si="0"/>
        <v>318.93082238590108</v>
      </c>
      <c r="J7" s="55"/>
      <c r="K7" s="55"/>
      <c r="L7" s="55">
        <f t="shared" si="1"/>
        <v>1.3999999999999773</v>
      </c>
      <c r="M7" s="56">
        <f t="shared" si="2"/>
        <v>318.93082238590108</v>
      </c>
    </row>
    <row r="8" spans="1:13" s="57" customFormat="1">
      <c r="A8" s="51">
        <v>43462</v>
      </c>
      <c r="B8" s="52" t="s">
        <v>483</v>
      </c>
      <c r="C8" s="53">
        <f t="shared" ref="C8:C10" si="3">150000/E8</f>
        <v>455.2352048558422</v>
      </c>
      <c r="D8" s="52" t="s">
        <v>14</v>
      </c>
      <c r="E8" s="52">
        <v>329.5</v>
      </c>
      <c r="F8" s="52">
        <v>332.5</v>
      </c>
      <c r="G8" s="52"/>
      <c r="H8" s="52"/>
      <c r="I8" s="54">
        <f t="shared" ref="I8:I10" si="4">(IF(D8="SHORT",E8-F8,IF(D8="LONG",F8-E8)))*C8</f>
        <v>1365.7056145675265</v>
      </c>
      <c r="J8" s="55"/>
      <c r="K8" s="55"/>
      <c r="L8" s="55">
        <f t="shared" ref="L8:L10" si="5">(J8+I8+K8)/C8</f>
        <v>2.9999999999999996</v>
      </c>
      <c r="M8" s="56">
        <f t="shared" ref="M8:M10" si="6">L8*C8</f>
        <v>1365.7056145675265</v>
      </c>
    </row>
    <row r="9" spans="1:13" s="57" customFormat="1">
      <c r="A9" s="51">
        <v>43462</v>
      </c>
      <c r="B9" s="52" t="s">
        <v>416</v>
      </c>
      <c r="C9" s="53">
        <f t="shared" si="3"/>
        <v>223.28073831497471</v>
      </c>
      <c r="D9" s="52" t="s">
        <v>14</v>
      </c>
      <c r="E9" s="52">
        <v>671.8</v>
      </c>
      <c r="F9" s="52">
        <v>669.9</v>
      </c>
      <c r="G9" s="52"/>
      <c r="H9" s="52"/>
      <c r="I9" s="54">
        <f t="shared" si="4"/>
        <v>-424.23340279844689</v>
      </c>
      <c r="J9" s="55"/>
      <c r="K9" s="55"/>
      <c r="L9" s="55">
        <f t="shared" si="5"/>
        <v>-1.8999999999999773</v>
      </c>
      <c r="M9" s="56">
        <f t="shared" si="6"/>
        <v>-424.23340279844689</v>
      </c>
    </row>
    <row r="10" spans="1:13" s="57" customFormat="1">
      <c r="A10" s="51">
        <v>43462</v>
      </c>
      <c r="B10" s="52" t="s">
        <v>382</v>
      </c>
      <c r="C10" s="53">
        <f t="shared" si="3"/>
        <v>519.93067590987869</v>
      </c>
      <c r="D10" s="52" t="s">
        <v>14</v>
      </c>
      <c r="E10" s="52">
        <v>288.5</v>
      </c>
      <c r="F10" s="52">
        <v>290.64999999999998</v>
      </c>
      <c r="G10" s="52">
        <v>293.3</v>
      </c>
      <c r="H10" s="52"/>
      <c r="I10" s="54">
        <f t="shared" si="4"/>
        <v>1117.8509532062274</v>
      </c>
      <c r="J10" s="55">
        <f t="shared" ref="J10" si="7">(IF(D10="SHORT",IF(G10="",0,F10-G10),IF(D10="LONG",IF(G10="",0,G10-F10))))*C10</f>
        <v>1377.8162911611962</v>
      </c>
      <c r="K10" s="55"/>
      <c r="L10" s="55">
        <f t="shared" si="5"/>
        <v>4.8000000000000105</v>
      </c>
      <c r="M10" s="56">
        <f t="shared" si="6"/>
        <v>2495.6672443674233</v>
      </c>
    </row>
    <row r="11" spans="1:13" s="66" customFormat="1">
      <c r="A11" s="60">
        <v>43461</v>
      </c>
      <c r="B11" s="61" t="s">
        <v>487</v>
      </c>
      <c r="C11" s="62">
        <f t="shared" ref="C11:C14" si="8">150000/E11</f>
        <v>573.06590257879657</v>
      </c>
      <c r="D11" s="61" t="s">
        <v>14</v>
      </c>
      <c r="E11" s="61">
        <v>261.75</v>
      </c>
      <c r="F11" s="61">
        <v>263.7</v>
      </c>
      <c r="G11" s="61">
        <v>266.10000000000002</v>
      </c>
      <c r="H11" s="61">
        <v>268.5</v>
      </c>
      <c r="I11" s="63">
        <f t="shared" ref="I11:I14" si="9">(IF(D11="SHORT",E11-F11,IF(D11="LONG",F11-E11)))*C11</f>
        <v>1117.4785100286467</v>
      </c>
      <c r="J11" s="64">
        <f t="shared" ref="J11:J14" si="10">(IF(D11="SHORT",IF(G11="",0,F11-G11),IF(D11="LONG",IF(G11="",0,G11-F11))))*C11</f>
        <v>1375.3581661891312</v>
      </c>
      <c r="K11" s="64">
        <f t="shared" ref="K11" si="11">(IF(D11="SHORT",IF(H11="",0,G11-H11),IF(D11="LONG",IF(H11="",0,(H11-G11)))))*C11</f>
        <v>1375.3581661890987</v>
      </c>
      <c r="L11" s="64">
        <f t="shared" ref="L11:L14" si="12">(J11+I11+K11)/C11</f>
        <v>6.75</v>
      </c>
      <c r="M11" s="65">
        <f t="shared" ref="M11:M14" si="13">L11*C11</f>
        <v>3868.1948424068769</v>
      </c>
    </row>
    <row r="12" spans="1:13" s="57" customFormat="1">
      <c r="A12" s="51">
        <v>43461</v>
      </c>
      <c r="B12" s="52" t="s">
        <v>469</v>
      </c>
      <c r="C12" s="53">
        <f t="shared" si="8"/>
        <v>168.36906499045909</v>
      </c>
      <c r="D12" s="52" t="s">
        <v>14</v>
      </c>
      <c r="E12" s="52">
        <v>890.9</v>
      </c>
      <c r="F12" s="52">
        <v>882.85</v>
      </c>
      <c r="G12" s="52"/>
      <c r="H12" s="52"/>
      <c r="I12" s="54">
        <f t="shared" si="9"/>
        <v>-1355.3709731731881</v>
      </c>
      <c r="J12" s="55"/>
      <c r="K12" s="55"/>
      <c r="L12" s="55">
        <f t="shared" si="12"/>
        <v>-8.0499999999999545</v>
      </c>
      <c r="M12" s="56">
        <f t="shared" si="13"/>
        <v>-1355.3709731731881</v>
      </c>
    </row>
    <row r="13" spans="1:13" s="57" customFormat="1">
      <c r="A13" s="51">
        <v>43461</v>
      </c>
      <c r="B13" s="52" t="s">
        <v>645</v>
      </c>
      <c r="C13" s="53">
        <f t="shared" si="8"/>
        <v>569.90881458966567</v>
      </c>
      <c r="D13" s="52" t="s">
        <v>14</v>
      </c>
      <c r="E13" s="52">
        <v>263.2</v>
      </c>
      <c r="F13" s="52">
        <v>265.14999999999998</v>
      </c>
      <c r="G13" s="52">
        <v>267.60000000000002</v>
      </c>
      <c r="H13" s="52"/>
      <c r="I13" s="54">
        <f t="shared" si="9"/>
        <v>1111.3221884498416</v>
      </c>
      <c r="J13" s="55">
        <f t="shared" si="10"/>
        <v>1396.2765957447068</v>
      </c>
      <c r="K13" s="55"/>
      <c r="L13" s="55">
        <f t="shared" si="12"/>
        <v>4.4000000000000341</v>
      </c>
      <c r="M13" s="56">
        <f t="shared" si="13"/>
        <v>2507.5987841945484</v>
      </c>
    </row>
    <row r="14" spans="1:13" s="57" customFormat="1">
      <c r="A14" s="51">
        <v>43461</v>
      </c>
      <c r="B14" s="52" t="s">
        <v>533</v>
      </c>
      <c r="C14" s="53">
        <f t="shared" si="8"/>
        <v>96.683747462051628</v>
      </c>
      <c r="D14" s="52" t="s">
        <v>14</v>
      </c>
      <c r="E14" s="52">
        <v>1551.45</v>
      </c>
      <c r="F14" s="52">
        <v>1563.05</v>
      </c>
      <c r="G14" s="52">
        <v>1577.15</v>
      </c>
      <c r="H14" s="52"/>
      <c r="I14" s="54">
        <f t="shared" si="9"/>
        <v>1121.53147055979</v>
      </c>
      <c r="J14" s="55">
        <f t="shared" si="10"/>
        <v>1363.2408392149412</v>
      </c>
      <c r="K14" s="55"/>
      <c r="L14" s="55">
        <f t="shared" si="12"/>
        <v>25.700000000000045</v>
      </c>
      <c r="M14" s="56">
        <f t="shared" si="13"/>
        <v>2484.7723097747312</v>
      </c>
    </row>
    <row r="15" spans="1:13" s="57" customFormat="1">
      <c r="A15" s="51">
        <v>43460</v>
      </c>
      <c r="B15" s="52" t="s">
        <v>436</v>
      </c>
      <c r="C15" s="53">
        <f t="shared" ref="C15:C21" si="14">150000/E15</f>
        <v>123.94133443503408</v>
      </c>
      <c r="D15" s="52" t="s">
        <v>14</v>
      </c>
      <c r="E15" s="52">
        <v>1210.25</v>
      </c>
      <c r="F15" s="52">
        <v>1219.3</v>
      </c>
      <c r="G15" s="52"/>
      <c r="H15" s="52"/>
      <c r="I15" s="54">
        <f t="shared" ref="I15:I21" si="15">(IF(D15="SHORT",E15-F15,IF(D15="LONG",F15-E15)))*C15</f>
        <v>1121.6690766370527</v>
      </c>
      <c r="J15" s="55"/>
      <c r="K15" s="55"/>
      <c r="L15" s="55">
        <f t="shared" ref="L15:L21" si="16">(J15+I15+K15)/C15</f>
        <v>9.0499999999999545</v>
      </c>
      <c r="M15" s="56">
        <f t="shared" ref="M15:M21" si="17">L15*C15</f>
        <v>1121.6690766370527</v>
      </c>
    </row>
    <row r="16" spans="1:13" s="57" customFormat="1">
      <c r="A16" s="51">
        <v>43460</v>
      </c>
      <c r="B16" s="52" t="s">
        <v>644</v>
      </c>
      <c r="C16" s="53">
        <f t="shared" si="14"/>
        <v>196.47652105573383</v>
      </c>
      <c r="D16" s="52" t="s">
        <v>14</v>
      </c>
      <c r="E16" s="52">
        <v>763.45</v>
      </c>
      <c r="F16" s="52">
        <v>769.15</v>
      </c>
      <c r="G16" s="52"/>
      <c r="H16" s="52"/>
      <c r="I16" s="54">
        <f t="shared" si="15"/>
        <v>1119.9161700176694</v>
      </c>
      <c r="J16" s="55"/>
      <c r="K16" s="55"/>
      <c r="L16" s="55">
        <f t="shared" si="16"/>
        <v>5.6999999999999318</v>
      </c>
      <c r="M16" s="56">
        <f t="shared" si="17"/>
        <v>1119.9161700176694</v>
      </c>
    </row>
    <row r="17" spans="1:13" s="57" customFormat="1">
      <c r="A17" s="51">
        <v>43460</v>
      </c>
      <c r="B17" s="52" t="s">
        <v>494</v>
      </c>
      <c r="C17" s="53">
        <f t="shared" si="14"/>
        <v>222.40343983986952</v>
      </c>
      <c r="D17" s="52" t="s">
        <v>14</v>
      </c>
      <c r="E17" s="52">
        <v>674.45</v>
      </c>
      <c r="F17" s="52">
        <v>679.5</v>
      </c>
      <c r="G17" s="52"/>
      <c r="H17" s="52"/>
      <c r="I17" s="54">
        <f t="shared" si="15"/>
        <v>1123.1373711913309</v>
      </c>
      <c r="J17" s="55"/>
      <c r="K17" s="55"/>
      <c r="L17" s="55">
        <f t="shared" si="16"/>
        <v>5.0499999999999545</v>
      </c>
      <c r="M17" s="56">
        <f t="shared" si="17"/>
        <v>1123.1373711913309</v>
      </c>
    </row>
    <row r="18" spans="1:13" s="57" customFormat="1">
      <c r="A18" s="51">
        <v>43460</v>
      </c>
      <c r="B18" s="52" t="s">
        <v>223</v>
      </c>
      <c r="C18" s="53">
        <f t="shared" si="14"/>
        <v>103.18497626745545</v>
      </c>
      <c r="D18" s="52" t="s">
        <v>14</v>
      </c>
      <c r="E18" s="52">
        <v>1453.7</v>
      </c>
      <c r="F18" s="52">
        <v>1464.6</v>
      </c>
      <c r="G18" s="52">
        <v>1477.75</v>
      </c>
      <c r="H18" s="52"/>
      <c r="I18" s="54">
        <f t="shared" si="15"/>
        <v>1124.7162413152503</v>
      </c>
      <c r="J18" s="55">
        <f t="shared" ref="J18" si="18">(IF(D18="SHORT",IF(G18="",0,F18-G18),IF(D18="LONG",IF(G18="",0,G18-F18))))*C18</f>
        <v>1356.8824379170485</v>
      </c>
      <c r="K18" s="55"/>
      <c r="L18" s="55">
        <f t="shared" si="16"/>
        <v>24.049999999999951</v>
      </c>
      <c r="M18" s="56">
        <f t="shared" si="17"/>
        <v>2481.5986792322988</v>
      </c>
    </row>
    <row r="19" spans="1:13" s="57" customFormat="1">
      <c r="A19" s="51">
        <v>43460</v>
      </c>
      <c r="B19" s="52" t="s">
        <v>430</v>
      </c>
      <c r="C19" s="53">
        <f t="shared" si="14"/>
        <v>180.81002892960461</v>
      </c>
      <c r="D19" s="52" t="s">
        <v>14</v>
      </c>
      <c r="E19" s="52">
        <v>829.6</v>
      </c>
      <c r="F19" s="52">
        <v>835.8</v>
      </c>
      <c r="G19" s="52"/>
      <c r="H19" s="52"/>
      <c r="I19" s="54">
        <f t="shared" si="15"/>
        <v>1121.0221793635362</v>
      </c>
      <c r="J19" s="55"/>
      <c r="K19" s="55"/>
      <c r="L19" s="55">
        <f t="shared" si="16"/>
        <v>6.1999999999999318</v>
      </c>
      <c r="M19" s="56">
        <f t="shared" si="17"/>
        <v>1121.0221793635362</v>
      </c>
    </row>
    <row r="20" spans="1:13" s="57" customFormat="1">
      <c r="A20" s="51">
        <v>43460</v>
      </c>
      <c r="B20" s="52" t="s">
        <v>599</v>
      </c>
      <c r="C20" s="53">
        <f t="shared" si="14"/>
        <v>301.47723846849561</v>
      </c>
      <c r="D20" s="52" t="s">
        <v>18</v>
      </c>
      <c r="E20" s="52">
        <v>497.55</v>
      </c>
      <c r="F20" s="52">
        <v>502.05</v>
      </c>
      <c r="G20" s="52"/>
      <c r="H20" s="52"/>
      <c r="I20" s="54">
        <f t="shared" si="15"/>
        <v>-1356.6475731082303</v>
      </c>
      <c r="J20" s="55"/>
      <c r="K20" s="55"/>
      <c r="L20" s="55">
        <f t="shared" si="16"/>
        <v>-4.5</v>
      </c>
      <c r="M20" s="56">
        <f t="shared" si="17"/>
        <v>-1356.6475731082303</v>
      </c>
    </row>
    <row r="21" spans="1:13" s="57" customFormat="1">
      <c r="A21" s="51">
        <v>43460</v>
      </c>
      <c r="B21" s="52" t="s">
        <v>519</v>
      </c>
      <c r="C21" s="53">
        <f t="shared" si="14"/>
        <v>543.57673491574565</v>
      </c>
      <c r="D21" s="52" t="s">
        <v>18</v>
      </c>
      <c r="E21" s="52">
        <v>275.95</v>
      </c>
      <c r="F21" s="52">
        <v>278.45</v>
      </c>
      <c r="G21" s="52"/>
      <c r="H21" s="52"/>
      <c r="I21" s="54">
        <f t="shared" si="15"/>
        <v>-1358.9418372893642</v>
      </c>
      <c r="J21" s="55"/>
      <c r="K21" s="55"/>
      <c r="L21" s="55">
        <f t="shared" si="16"/>
        <v>-2.5</v>
      </c>
      <c r="M21" s="56">
        <f t="shared" si="17"/>
        <v>-1358.9418372893642</v>
      </c>
    </row>
    <row r="22" spans="1:13" s="57" customFormat="1">
      <c r="A22" s="51">
        <v>43458</v>
      </c>
      <c r="B22" s="52" t="s">
        <v>397</v>
      </c>
      <c r="C22" s="53">
        <f t="shared" ref="C22:C25" si="19">150000/E22</f>
        <v>652.59952142701763</v>
      </c>
      <c r="D22" s="52" t="s">
        <v>14</v>
      </c>
      <c r="E22" s="52">
        <v>229.85</v>
      </c>
      <c r="F22" s="52">
        <v>231.55</v>
      </c>
      <c r="G22" s="52"/>
      <c r="H22" s="52"/>
      <c r="I22" s="54">
        <f t="shared" ref="I22:I25" si="20">(IF(D22="SHORT",E22-F22,IF(D22="LONG",F22-E22)))*C22</f>
        <v>1109.419186425941</v>
      </c>
      <c r="J22" s="55"/>
      <c r="K22" s="55"/>
      <c r="L22" s="55">
        <f t="shared" ref="L22:L25" si="21">(J22+I22+K22)/C22</f>
        <v>1.7000000000000168</v>
      </c>
      <c r="M22" s="56">
        <f t="shared" ref="M22:M25" si="22">L22*C22</f>
        <v>1109.419186425941</v>
      </c>
    </row>
    <row r="23" spans="1:13" s="57" customFormat="1">
      <c r="A23" s="51">
        <v>43458</v>
      </c>
      <c r="B23" s="52" t="s">
        <v>532</v>
      </c>
      <c r="C23" s="53">
        <f t="shared" si="19"/>
        <v>2729.75432211101</v>
      </c>
      <c r="D23" s="52" t="s">
        <v>14</v>
      </c>
      <c r="E23" s="52">
        <v>54.95</v>
      </c>
      <c r="F23" s="52">
        <v>55.35</v>
      </c>
      <c r="G23" s="52"/>
      <c r="H23" s="52"/>
      <c r="I23" s="54">
        <f t="shared" si="20"/>
        <v>1091.9017288444002</v>
      </c>
      <c r="J23" s="55"/>
      <c r="K23" s="55"/>
      <c r="L23" s="55">
        <f t="shared" si="21"/>
        <v>0.39999999999999858</v>
      </c>
      <c r="M23" s="56">
        <f t="shared" si="22"/>
        <v>1091.9017288444002</v>
      </c>
    </row>
    <row r="24" spans="1:13" s="57" customFormat="1">
      <c r="A24" s="51">
        <v>43458</v>
      </c>
      <c r="B24" s="52" t="s">
        <v>643</v>
      </c>
      <c r="C24" s="53">
        <f t="shared" si="19"/>
        <v>388.85288399222293</v>
      </c>
      <c r="D24" s="52" t="s">
        <v>18</v>
      </c>
      <c r="E24" s="52">
        <v>385.75</v>
      </c>
      <c r="F24" s="52">
        <v>384.7</v>
      </c>
      <c r="G24" s="52"/>
      <c r="H24" s="52"/>
      <c r="I24" s="54">
        <f t="shared" si="20"/>
        <v>408.29552819183851</v>
      </c>
      <c r="J24" s="55"/>
      <c r="K24" s="55"/>
      <c r="L24" s="55">
        <f t="shared" si="21"/>
        <v>1.0500000000000114</v>
      </c>
      <c r="M24" s="56">
        <f t="shared" si="22"/>
        <v>408.29552819183851</v>
      </c>
    </row>
    <row r="25" spans="1:13" s="57" customFormat="1">
      <c r="A25" s="51">
        <v>43458</v>
      </c>
      <c r="B25" s="52" t="s">
        <v>509</v>
      </c>
      <c r="C25" s="53">
        <f t="shared" si="19"/>
        <v>122.12000325653342</v>
      </c>
      <c r="D25" s="52" t="s">
        <v>18</v>
      </c>
      <c r="E25" s="52">
        <v>1228.3</v>
      </c>
      <c r="F25" s="52">
        <v>1239.3499999999999</v>
      </c>
      <c r="G25" s="52"/>
      <c r="H25" s="52"/>
      <c r="I25" s="54">
        <f t="shared" si="20"/>
        <v>-1349.4260359846887</v>
      </c>
      <c r="J25" s="55"/>
      <c r="K25" s="55"/>
      <c r="L25" s="55">
        <f t="shared" si="21"/>
        <v>-11.049999999999955</v>
      </c>
      <c r="M25" s="56">
        <f t="shared" si="22"/>
        <v>-1349.4260359846887</v>
      </c>
    </row>
    <row r="26" spans="1:13" s="57" customFormat="1">
      <c r="A26" s="51">
        <v>43455</v>
      </c>
      <c r="B26" s="52" t="s">
        <v>461</v>
      </c>
      <c r="C26" s="53">
        <f t="shared" ref="C26:C29" si="23">150000/E26</f>
        <v>1663.8935108153078</v>
      </c>
      <c r="D26" s="52" t="s">
        <v>18</v>
      </c>
      <c r="E26" s="52">
        <v>90.15</v>
      </c>
      <c r="F26" s="52">
        <v>89.45</v>
      </c>
      <c r="G26" s="52">
        <v>88.65</v>
      </c>
      <c r="H26" s="52"/>
      <c r="I26" s="54">
        <f t="shared" ref="I26:I29" si="24">(IF(D26="SHORT",E26-F26,IF(D26="LONG",F26-E26)))*C26</f>
        <v>1164.7254575707202</v>
      </c>
      <c r="J26" s="55">
        <f t="shared" ref="J26:J28" si="25">(IF(D26="SHORT",IF(G26="",0,F26-G26),IF(D26="LONG",IF(G26="",0,G26-F26))))*C26</f>
        <v>1331.1148086522414</v>
      </c>
      <c r="K26" s="55"/>
      <c r="L26" s="55">
        <f t="shared" ref="L26:L29" si="26">(J26+I26+K26)/C26</f>
        <v>1.5000000000000002</v>
      </c>
      <c r="M26" s="56">
        <f t="shared" ref="M26:M29" si="27">L26*C26</f>
        <v>2495.8402662229619</v>
      </c>
    </row>
    <row r="27" spans="1:13" s="57" customFormat="1">
      <c r="A27" s="51">
        <v>43455</v>
      </c>
      <c r="B27" s="52" t="s">
        <v>512</v>
      </c>
      <c r="C27" s="53">
        <f t="shared" si="23"/>
        <v>134.99527516536921</v>
      </c>
      <c r="D27" s="52" t="s">
        <v>18</v>
      </c>
      <c r="E27" s="52">
        <v>1111.1500000000001</v>
      </c>
      <c r="F27" s="52">
        <v>1121.1500000000001</v>
      </c>
      <c r="G27" s="52">
        <v>1239</v>
      </c>
      <c r="H27" s="52"/>
      <c r="I27" s="54">
        <f t="shared" si="24"/>
        <v>-1349.9527516536921</v>
      </c>
      <c r="J27" s="55"/>
      <c r="K27" s="55"/>
      <c r="L27" s="55">
        <f t="shared" si="26"/>
        <v>-10</v>
      </c>
      <c r="M27" s="56">
        <f t="shared" si="27"/>
        <v>-1349.9527516536921</v>
      </c>
    </row>
    <row r="28" spans="1:13" s="57" customFormat="1">
      <c r="A28" s="51">
        <v>43455</v>
      </c>
      <c r="B28" s="52" t="s">
        <v>540</v>
      </c>
      <c r="C28" s="53">
        <f t="shared" si="23"/>
        <v>213.03792074989349</v>
      </c>
      <c r="D28" s="52" t="s">
        <v>18</v>
      </c>
      <c r="E28" s="52">
        <v>704.1</v>
      </c>
      <c r="F28" s="52">
        <v>698.8</v>
      </c>
      <c r="G28" s="52">
        <v>692.5</v>
      </c>
      <c r="H28" s="52"/>
      <c r="I28" s="54">
        <f t="shared" si="24"/>
        <v>1129.10097997445</v>
      </c>
      <c r="J28" s="55">
        <f t="shared" si="25"/>
        <v>1342.1389007243192</v>
      </c>
      <c r="K28" s="55"/>
      <c r="L28" s="55">
        <f t="shared" si="26"/>
        <v>11.600000000000023</v>
      </c>
      <c r="M28" s="56">
        <f t="shared" si="27"/>
        <v>2471.2398806987694</v>
      </c>
    </row>
    <row r="29" spans="1:13" s="57" customFormat="1">
      <c r="A29" s="51">
        <v>43455</v>
      </c>
      <c r="B29" s="52" t="s">
        <v>474</v>
      </c>
      <c r="C29" s="53">
        <f t="shared" si="23"/>
        <v>382.79954064055119</v>
      </c>
      <c r="D29" s="52" t="s">
        <v>18</v>
      </c>
      <c r="E29" s="52">
        <v>391.85</v>
      </c>
      <c r="F29" s="52">
        <v>388.9</v>
      </c>
      <c r="G29" s="52"/>
      <c r="H29" s="52"/>
      <c r="I29" s="54">
        <f t="shared" si="24"/>
        <v>1129.2586448896434</v>
      </c>
      <c r="J29" s="55"/>
      <c r="K29" s="55"/>
      <c r="L29" s="55">
        <f t="shared" si="26"/>
        <v>2.9500000000000455</v>
      </c>
      <c r="M29" s="56">
        <f t="shared" si="27"/>
        <v>1129.2586448896434</v>
      </c>
    </row>
    <row r="30" spans="1:13" s="57" customFormat="1">
      <c r="A30" s="51">
        <v>43454</v>
      </c>
      <c r="B30" s="52" t="s">
        <v>630</v>
      </c>
      <c r="C30" s="53">
        <v>15</v>
      </c>
      <c r="D30" s="52" t="s">
        <v>14</v>
      </c>
      <c r="E30" s="52">
        <v>6384</v>
      </c>
      <c r="F30" s="52">
        <v>6390</v>
      </c>
      <c r="G30" s="52"/>
      <c r="H30" s="52"/>
      <c r="I30" s="54">
        <f t="shared" ref="I30:I34" si="28">(IF(D30="SHORT",E30-F30,IF(D30="LONG",F30-E30)))*C30</f>
        <v>90</v>
      </c>
      <c r="J30" s="55"/>
      <c r="K30" s="55"/>
      <c r="L30" s="55">
        <f t="shared" ref="L30:L34" si="29">(J30+I30+K30)/C30</f>
        <v>6</v>
      </c>
      <c r="M30" s="56">
        <f t="shared" ref="M30:M34" si="30">L30*C30</f>
        <v>90</v>
      </c>
    </row>
    <row r="31" spans="1:13" s="57" customFormat="1">
      <c r="A31" s="51">
        <v>43454</v>
      </c>
      <c r="B31" s="52" t="s">
        <v>449</v>
      </c>
      <c r="C31" s="53">
        <f t="shared" ref="C31:C34" si="31">150000/E31</f>
        <v>133.25634078088214</v>
      </c>
      <c r="D31" s="52" t="s">
        <v>14</v>
      </c>
      <c r="E31" s="52">
        <v>1125.6500000000001</v>
      </c>
      <c r="F31" s="52">
        <v>1126.1500000000001</v>
      </c>
      <c r="G31" s="52"/>
      <c r="H31" s="52"/>
      <c r="I31" s="54">
        <f t="shared" si="28"/>
        <v>66.62817039044107</v>
      </c>
      <c r="J31" s="55"/>
      <c r="K31" s="55"/>
      <c r="L31" s="55">
        <f t="shared" si="29"/>
        <v>0.5</v>
      </c>
      <c r="M31" s="56">
        <f t="shared" si="30"/>
        <v>66.62817039044107</v>
      </c>
    </row>
    <row r="32" spans="1:13" s="57" customFormat="1">
      <c r="A32" s="51">
        <v>43454</v>
      </c>
      <c r="B32" s="52" t="s">
        <v>558</v>
      </c>
      <c r="C32" s="53">
        <f t="shared" si="31"/>
        <v>764.13652572592969</v>
      </c>
      <c r="D32" s="52" t="s">
        <v>14</v>
      </c>
      <c r="E32" s="52">
        <v>196.3</v>
      </c>
      <c r="F32" s="52">
        <v>197.75</v>
      </c>
      <c r="G32" s="52"/>
      <c r="H32" s="52"/>
      <c r="I32" s="54">
        <f t="shared" si="28"/>
        <v>1107.9979623025893</v>
      </c>
      <c r="J32" s="55"/>
      <c r="K32" s="55"/>
      <c r="L32" s="55">
        <f t="shared" si="29"/>
        <v>1.4499999999999884</v>
      </c>
      <c r="M32" s="56">
        <f t="shared" si="30"/>
        <v>1107.9979623025893</v>
      </c>
    </row>
    <row r="33" spans="1:13" s="57" customFormat="1">
      <c r="A33" s="51">
        <v>43454</v>
      </c>
      <c r="B33" s="52" t="s">
        <v>509</v>
      </c>
      <c r="C33" s="53">
        <f t="shared" si="31"/>
        <v>122.98610257040953</v>
      </c>
      <c r="D33" s="52" t="s">
        <v>14</v>
      </c>
      <c r="E33" s="52">
        <v>1219.6500000000001</v>
      </c>
      <c r="F33" s="52">
        <v>1228.75</v>
      </c>
      <c r="G33" s="52">
        <v>1239</v>
      </c>
      <c r="H33" s="52"/>
      <c r="I33" s="54">
        <f t="shared" si="28"/>
        <v>1119.1735333907154</v>
      </c>
      <c r="J33" s="55">
        <f t="shared" ref="J33" si="32">(IF(D33="SHORT",IF(G33="",0,F33-G33),IF(D33="LONG",IF(G33="",0,G33-F33))))*C33</f>
        <v>1260.6075513466976</v>
      </c>
      <c r="K33" s="55"/>
      <c r="L33" s="55">
        <f t="shared" si="29"/>
        <v>19.349999999999909</v>
      </c>
      <c r="M33" s="56">
        <f t="shared" si="30"/>
        <v>2379.781084737413</v>
      </c>
    </row>
    <row r="34" spans="1:13" s="57" customFormat="1">
      <c r="A34" s="51">
        <v>43454</v>
      </c>
      <c r="B34" s="52" t="s">
        <v>616</v>
      </c>
      <c r="C34" s="53">
        <f t="shared" si="31"/>
        <v>788.02206461780929</v>
      </c>
      <c r="D34" s="52" t="s">
        <v>14</v>
      </c>
      <c r="E34" s="52">
        <v>190.35</v>
      </c>
      <c r="F34" s="52">
        <v>191.75</v>
      </c>
      <c r="G34" s="52"/>
      <c r="H34" s="52"/>
      <c r="I34" s="54">
        <f t="shared" si="28"/>
        <v>1103.2308904649376</v>
      </c>
      <c r="J34" s="55"/>
      <c r="K34" s="55"/>
      <c r="L34" s="55">
        <f t="shared" si="29"/>
        <v>1.4000000000000059</v>
      </c>
      <c r="M34" s="56">
        <f t="shared" si="30"/>
        <v>1103.2308904649376</v>
      </c>
    </row>
    <row r="35" spans="1:13" s="57" customFormat="1">
      <c r="A35" s="51">
        <v>43453</v>
      </c>
      <c r="B35" s="52" t="s">
        <v>615</v>
      </c>
      <c r="C35" s="53">
        <f t="shared" ref="C35:C39" si="33">150000/E35</f>
        <v>192.56691700365877</v>
      </c>
      <c r="D35" s="52" t="s">
        <v>14</v>
      </c>
      <c r="E35" s="52">
        <v>778.95</v>
      </c>
      <c r="F35" s="52">
        <v>781.25</v>
      </c>
      <c r="G35" s="52"/>
      <c r="H35" s="52"/>
      <c r="I35" s="54">
        <f t="shared" ref="I35:I39" si="34">(IF(D35="SHORT",E35-F35,IF(D35="LONG",F35-E35)))*C35</f>
        <v>442.90390910840642</v>
      </c>
      <c r="J35" s="55"/>
      <c r="K35" s="55"/>
      <c r="L35" s="55">
        <f t="shared" ref="L35:L39" si="35">(J35+I35+K35)/C35</f>
        <v>2.2999999999999545</v>
      </c>
      <c r="M35" s="56">
        <f t="shared" ref="M35:M39" si="36">L35*C35</f>
        <v>442.90390910840642</v>
      </c>
    </row>
    <row r="36" spans="1:13" s="57" customFormat="1">
      <c r="A36" s="51">
        <v>43453</v>
      </c>
      <c r="B36" s="52" t="s">
        <v>413</v>
      </c>
      <c r="C36" s="53">
        <f t="shared" si="33"/>
        <v>538.59964093357269</v>
      </c>
      <c r="D36" s="52" t="s">
        <v>14</v>
      </c>
      <c r="E36" s="52">
        <v>278.5</v>
      </c>
      <c r="F36" s="52">
        <v>280.60000000000002</v>
      </c>
      <c r="G36" s="52"/>
      <c r="H36" s="52"/>
      <c r="I36" s="54">
        <f t="shared" si="34"/>
        <v>1131.059245960515</v>
      </c>
      <c r="J36" s="55"/>
      <c r="K36" s="55"/>
      <c r="L36" s="55">
        <f t="shared" si="35"/>
        <v>2.1000000000000227</v>
      </c>
      <c r="M36" s="56">
        <f t="shared" si="36"/>
        <v>1131.059245960515</v>
      </c>
    </row>
    <row r="37" spans="1:13" s="57" customFormat="1">
      <c r="A37" s="51">
        <v>43453</v>
      </c>
      <c r="B37" s="52" t="s">
        <v>642</v>
      </c>
      <c r="C37" s="53">
        <f t="shared" si="33"/>
        <v>2144.3888491779844</v>
      </c>
      <c r="D37" s="52" t="s">
        <v>14</v>
      </c>
      <c r="E37" s="52">
        <v>69.95</v>
      </c>
      <c r="F37" s="52">
        <v>70.400000000000006</v>
      </c>
      <c r="G37" s="52"/>
      <c r="H37" s="52"/>
      <c r="I37" s="54">
        <f t="shared" si="34"/>
        <v>964.97498213009908</v>
      </c>
      <c r="J37" s="55"/>
      <c r="K37" s="55"/>
      <c r="L37" s="55">
        <f t="shared" si="35"/>
        <v>0.45000000000000284</v>
      </c>
      <c r="M37" s="56">
        <f t="shared" si="36"/>
        <v>964.97498213009908</v>
      </c>
    </row>
    <row r="38" spans="1:13" s="57" customFormat="1">
      <c r="A38" s="51">
        <v>43453</v>
      </c>
      <c r="B38" s="52" t="s">
        <v>535</v>
      </c>
      <c r="C38" s="53">
        <f t="shared" si="33"/>
        <v>1013.1712259371833</v>
      </c>
      <c r="D38" s="52" t="s">
        <v>14</v>
      </c>
      <c r="E38" s="52">
        <v>148.05000000000001</v>
      </c>
      <c r="F38" s="52">
        <v>149.15</v>
      </c>
      <c r="G38" s="52"/>
      <c r="H38" s="52"/>
      <c r="I38" s="54">
        <f t="shared" si="34"/>
        <v>1114.4883485308958</v>
      </c>
      <c r="J38" s="55"/>
      <c r="K38" s="55"/>
      <c r="L38" s="55">
        <f t="shared" si="35"/>
        <v>1.0999999999999943</v>
      </c>
      <c r="M38" s="56">
        <f t="shared" si="36"/>
        <v>1114.4883485308958</v>
      </c>
    </row>
    <row r="39" spans="1:13" s="57" customFormat="1">
      <c r="A39" s="51">
        <v>43453</v>
      </c>
      <c r="B39" s="52" t="s">
        <v>386</v>
      </c>
      <c r="C39" s="53">
        <f t="shared" si="33"/>
        <v>1572.3270440251572</v>
      </c>
      <c r="D39" s="52" t="s">
        <v>14</v>
      </c>
      <c r="E39" s="52">
        <v>95.4</v>
      </c>
      <c r="F39" s="52">
        <v>96.15</v>
      </c>
      <c r="G39" s="52"/>
      <c r="H39" s="52"/>
      <c r="I39" s="54">
        <f t="shared" si="34"/>
        <v>1179.2452830188679</v>
      </c>
      <c r="J39" s="55"/>
      <c r="K39" s="55"/>
      <c r="L39" s="55">
        <f t="shared" si="35"/>
        <v>0.75</v>
      </c>
      <c r="M39" s="56">
        <f t="shared" si="36"/>
        <v>1179.2452830188679</v>
      </c>
    </row>
    <row r="40" spans="1:13" s="57" customFormat="1">
      <c r="A40" s="51">
        <v>43452</v>
      </c>
      <c r="B40" s="52" t="s">
        <v>641</v>
      </c>
      <c r="C40" s="53">
        <f t="shared" ref="C40:C45" si="37">150000/E40</f>
        <v>313.77470975839344</v>
      </c>
      <c r="D40" s="52" t="s">
        <v>14</v>
      </c>
      <c r="E40" s="52">
        <v>478.05</v>
      </c>
      <c r="F40" s="52">
        <v>481.6</v>
      </c>
      <c r="G40" s="52"/>
      <c r="H40" s="52"/>
      <c r="I40" s="54">
        <f t="shared" ref="I40:I45" si="38">(IF(D40="SHORT",E40-F40,IF(D40="LONG",F40-E40)))*C40</f>
        <v>1113.9002196423003</v>
      </c>
      <c r="J40" s="55"/>
      <c r="K40" s="55"/>
      <c r="L40" s="55">
        <f t="shared" ref="L40:L45" si="39">(J40+I40+K40)/C40</f>
        <v>3.5500000000000114</v>
      </c>
      <c r="M40" s="56">
        <f t="shared" ref="M40:M45" si="40">L40*C40</f>
        <v>1113.9002196423003</v>
      </c>
    </row>
    <row r="41" spans="1:13" s="57" customFormat="1">
      <c r="A41" s="51">
        <v>43452</v>
      </c>
      <c r="B41" s="52" t="s">
        <v>395</v>
      </c>
      <c r="C41" s="53">
        <f t="shared" si="37"/>
        <v>260.93763590501868</v>
      </c>
      <c r="D41" s="52" t="s">
        <v>14</v>
      </c>
      <c r="E41" s="52">
        <v>574.85</v>
      </c>
      <c r="F41" s="52">
        <v>579.15</v>
      </c>
      <c r="G41" s="52"/>
      <c r="H41" s="52"/>
      <c r="I41" s="54">
        <f t="shared" si="38"/>
        <v>1122.0318343915685</v>
      </c>
      <c r="J41" s="55"/>
      <c r="K41" s="55"/>
      <c r="L41" s="55">
        <f t="shared" si="39"/>
        <v>4.2999999999999545</v>
      </c>
      <c r="M41" s="56">
        <f t="shared" si="40"/>
        <v>1122.0318343915685</v>
      </c>
    </row>
    <row r="42" spans="1:13" s="57" customFormat="1">
      <c r="A42" s="51">
        <v>43452</v>
      </c>
      <c r="B42" s="52" t="s">
        <v>424</v>
      </c>
      <c r="C42" s="53">
        <f t="shared" si="37"/>
        <v>97.024579560155246</v>
      </c>
      <c r="D42" s="52" t="s">
        <v>18</v>
      </c>
      <c r="E42" s="52">
        <v>1546</v>
      </c>
      <c r="F42" s="52">
        <v>1559.9</v>
      </c>
      <c r="G42" s="52"/>
      <c r="H42" s="52"/>
      <c r="I42" s="54">
        <f t="shared" si="38"/>
        <v>-1348.6416558861667</v>
      </c>
      <c r="J42" s="55"/>
      <c r="K42" s="55"/>
      <c r="L42" s="55">
        <f t="shared" si="39"/>
        <v>-13.900000000000091</v>
      </c>
      <c r="M42" s="56">
        <f t="shared" si="40"/>
        <v>-1348.6416558861667</v>
      </c>
    </row>
    <row r="43" spans="1:13" s="57" customFormat="1">
      <c r="A43" s="51">
        <v>43452</v>
      </c>
      <c r="B43" s="52" t="s">
        <v>385</v>
      </c>
      <c r="C43" s="53">
        <f t="shared" si="37"/>
        <v>77.441338186323861</v>
      </c>
      <c r="D43" s="52" t="s">
        <v>18</v>
      </c>
      <c r="E43" s="52">
        <v>1936.95</v>
      </c>
      <c r="F43" s="52">
        <v>1942.35</v>
      </c>
      <c r="G43" s="52"/>
      <c r="H43" s="52"/>
      <c r="I43" s="54">
        <f t="shared" si="38"/>
        <v>-418.18322620613827</v>
      </c>
      <c r="J43" s="55"/>
      <c r="K43" s="55"/>
      <c r="L43" s="55">
        <f t="shared" si="39"/>
        <v>-5.3999999999998636</v>
      </c>
      <c r="M43" s="56">
        <f t="shared" si="40"/>
        <v>-418.18322620613827</v>
      </c>
    </row>
    <row r="44" spans="1:13" s="57" customFormat="1">
      <c r="A44" s="51">
        <v>43452</v>
      </c>
      <c r="B44" s="52" t="s">
        <v>561</v>
      </c>
      <c r="C44" s="53">
        <f t="shared" si="37"/>
        <v>212.20909669661171</v>
      </c>
      <c r="D44" s="52" t="s">
        <v>18</v>
      </c>
      <c r="E44" s="52">
        <v>706.85</v>
      </c>
      <c r="F44" s="52">
        <v>704.75</v>
      </c>
      <c r="G44" s="52"/>
      <c r="H44" s="52"/>
      <c r="I44" s="54">
        <f t="shared" si="38"/>
        <v>445.63910306288943</v>
      </c>
      <c r="J44" s="55"/>
      <c r="K44" s="55"/>
      <c r="L44" s="55">
        <f t="shared" si="39"/>
        <v>2.1000000000000227</v>
      </c>
      <c r="M44" s="56">
        <f t="shared" si="40"/>
        <v>445.63910306288943</v>
      </c>
    </row>
    <row r="45" spans="1:13" s="57" customFormat="1">
      <c r="A45" s="51">
        <v>43452</v>
      </c>
      <c r="B45" s="52" t="s">
        <v>386</v>
      </c>
      <c r="C45" s="53">
        <f t="shared" si="37"/>
        <v>1576.4582238570677</v>
      </c>
      <c r="D45" s="52" t="s">
        <v>18</v>
      </c>
      <c r="E45" s="52">
        <v>95.15</v>
      </c>
      <c r="F45" s="52">
        <v>94.8</v>
      </c>
      <c r="G45" s="52"/>
      <c r="H45" s="52"/>
      <c r="I45" s="54">
        <f t="shared" si="38"/>
        <v>551.76037834998715</v>
      </c>
      <c r="J45" s="55"/>
      <c r="K45" s="55"/>
      <c r="L45" s="55">
        <f t="shared" si="39"/>
        <v>0.35000000000000853</v>
      </c>
      <c r="M45" s="56">
        <f t="shared" si="40"/>
        <v>551.76037834998715</v>
      </c>
    </row>
    <row r="46" spans="1:13" s="57" customFormat="1">
      <c r="A46" s="51">
        <v>43451</v>
      </c>
      <c r="B46" s="52" t="s">
        <v>640</v>
      </c>
      <c r="C46" s="53">
        <f t="shared" ref="C46:C50" si="41">150000/E46</f>
        <v>2064.6937370956639</v>
      </c>
      <c r="D46" s="52" t="s">
        <v>14</v>
      </c>
      <c r="E46" s="52">
        <v>72.650000000000006</v>
      </c>
      <c r="F46" s="52">
        <v>72.900000000000006</v>
      </c>
      <c r="G46" s="52"/>
      <c r="H46" s="52"/>
      <c r="I46" s="54">
        <f t="shared" ref="I46:I50" si="42">(IF(D46="SHORT",E46-F46,IF(D46="LONG",F46-E46)))*C46</f>
        <v>516.17343427391597</v>
      </c>
      <c r="J46" s="55"/>
      <c r="K46" s="55"/>
      <c r="L46" s="55">
        <f t="shared" ref="L46:L50" si="43">(J46+I46+K46)/C46</f>
        <v>0.25</v>
      </c>
      <c r="M46" s="56">
        <f t="shared" ref="M46:M50" si="44">L46*C46</f>
        <v>516.17343427391597</v>
      </c>
    </row>
    <row r="47" spans="1:13" s="57" customFormat="1">
      <c r="A47" s="51">
        <v>43451</v>
      </c>
      <c r="B47" s="52" t="s">
        <v>513</v>
      </c>
      <c r="C47" s="53">
        <f t="shared" si="41"/>
        <v>2259.0361445783133</v>
      </c>
      <c r="D47" s="52" t="s">
        <v>14</v>
      </c>
      <c r="E47" s="52">
        <v>66.400000000000006</v>
      </c>
      <c r="F47" s="52">
        <v>66.599999999999994</v>
      </c>
      <c r="G47" s="52"/>
      <c r="H47" s="52"/>
      <c r="I47" s="54">
        <f t="shared" si="42"/>
        <v>451.80722891563698</v>
      </c>
      <c r="J47" s="55"/>
      <c r="K47" s="55"/>
      <c r="L47" s="55">
        <f t="shared" si="43"/>
        <v>0.19999999999998863</v>
      </c>
      <c r="M47" s="56">
        <f t="shared" si="44"/>
        <v>451.80722891563698</v>
      </c>
    </row>
    <row r="48" spans="1:13" s="57" customFormat="1">
      <c r="A48" s="51">
        <v>43451</v>
      </c>
      <c r="B48" s="52" t="s">
        <v>472</v>
      </c>
      <c r="C48" s="53">
        <f t="shared" si="41"/>
        <v>153.11590874291841</v>
      </c>
      <c r="D48" s="52" t="s">
        <v>14</v>
      </c>
      <c r="E48" s="52">
        <v>979.65</v>
      </c>
      <c r="F48" s="52">
        <v>975.4</v>
      </c>
      <c r="G48" s="52"/>
      <c r="H48" s="52"/>
      <c r="I48" s="54">
        <f t="shared" si="42"/>
        <v>-650.74261215740319</v>
      </c>
      <c r="J48" s="55"/>
      <c r="K48" s="55"/>
      <c r="L48" s="55">
        <f t="shared" si="43"/>
        <v>-4.25</v>
      </c>
      <c r="M48" s="56">
        <f t="shared" si="44"/>
        <v>-650.74261215740319</v>
      </c>
    </row>
    <row r="49" spans="1:13" s="57" customFormat="1">
      <c r="A49" s="51">
        <v>43451</v>
      </c>
      <c r="B49" s="52" t="s">
        <v>491</v>
      </c>
      <c r="C49" s="53">
        <f t="shared" si="41"/>
        <v>75.291755552766972</v>
      </c>
      <c r="D49" s="52" t="s">
        <v>14</v>
      </c>
      <c r="E49" s="52">
        <v>1992.25</v>
      </c>
      <c r="F49" s="52">
        <v>1998.5</v>
      </c>
      <c r="G49" s="52"/>
      <c r="H49" s="52"/>
      <c r="I49" s="54">
        <f t="shared" si="42"/>
        <v>470.57347220479357</v>
      </c>
      <c r="J49" s="55"/>
      <c r="K49" s="55"/>
      <c r="L49" s="55">
        <f t="shared" si="43"/>
        <v>6.25</v>
      </c>
      <c r="M49" s="56">
        <f t="shared" si="44"/>
        <v>470.57347220479357</v>
      </c>
    </row>
    <row r="50" spans="1:13" s="57" customFormat="1">
      <c r="A50" s="51">
        <v>43451</v>
      </c>
      <c r="B50" s="52" t="s">
        <v>437</v>
      </c>
      <c r="C50" s="53">
        <f t="shared" si="41"/>
        <v>257.42234425948169</v>
      </c>
      <c r="D50" s="52" t="s">
        <v>14</v>
      </c>
      <c r="E50" s="52">
        <v>582.70000000000005</v>
      </c>
      <c r="F50" s="52">
        <v>577.45000000000005</v>
      </c>
      <c r="G50" s="52"/>
      <c r="H50" s="52"/>
      <c r="I50" s="54">
        <f t="shared" si="42"/>
        <v>-1351.4673073622789</v>
      </c>
      <c r="J50" s="55"/>
      <c r="K50" s="55"/>
      <c r="L50" s="55">
        <f t="shared" si="43"/>
        <v>-5.25</v>
      </c>
      <c r="M50" s="56">
        <f t="shared" si="44"/>
        <v>-1351.4673073622789</v>
      </c>
    </row>
    <row r="51" spans="1:13" s="57" customFormat="1">
      <c r="A51" s="51">
        <v>43448</v>
      </c>
      <c r="B51" s="52" t="s">
        <v>639</v>
      </c>
      <c r="C51" s="53">
        <f t="shared" ref="C51:C55" si="45">150000/E51</f>
        <v>53.304904051172706</v>
      </c>
      <c r="D51" s="52" t="s">
        <v>14</v>
      </c>
      <c r="E51" s="52">
        <v>2814</v>
      </c>
      <c r="F51" s="52">
        <v>2830</v>
      </c>
      <c r="G51" s="52"/>
      <c r="H51" s="52"/>
      <c r="I51" s="54">
        <f t="shared" ref="I51:I55" si="46">(IF(D51="SHORT",E51-F51,IF(D51="LONG",F51-E51)))*C51</f>
        <v>852.87846481876329</v>
      </c>
      <c r="J51" s="55"/>
      <c r="K51" s="55"/>
      <c r="L51" s="55">
        <f t="shared" ref="L51:L55" si="47">(J51+I51+K51)/C51</f>
        <v>16</v>
      </c>
      <c r="M51" s="56">
        <f t="shared" ref="M51:M55" si="48">L51*C51</f>
        <v>852.87846481876329</v>
      </c>
    </row>
    <row r="52" spans="1:13" s="57" customFormat="1">
      <c r="A52" s="51">
        <v>43448</v>
      </c>
      <c r="B52" s="52" t="s">
        <v>524</v>
      </c>
      <c r="C52" s="53">
        <f t="shared" si="45"/>
        <v>2332.8149300155524</v>
      </c>
      <c r="D52" s="52" t="s">
        <v>18</v>
      </c>
      <c r="E52" s="52">
        <v>64.3</v>
      </c>
      <c r="F52" s="52">
        <v>63.8</v>
      </c>
      <c r="G52" s="52"/>
      <c r="H52" s="52"/>
      <c r="I52" s="54">
        <f t="shared" si="46"/>
        <v>1166.4074650077762</v>
      </c>
      <c r="J52" s="55"/>
      <c r="K52" s="55"/>
      <c r="L52" s="55">
        <f t="shared" si="47"/>
        <v>0.5</v>
      </c>
      <c r="M52" s="56">
        <f t="shared" si="48"/>
        <v>1166.4074650077762</v>
      </c>
    </row>
    <row r="53" spans="1:13" s="57" customFormat="1">
      <c r="A53" s="51">
        <v>43448</v>
      </c>
      <c r="B53" s="52" t="s">
        <v>555</v>
      </c>
      <c r="C53" s="53">
        <f t="shared" si="45"/>
        <v>854.70085470085473</v>
      </c>
      <c r="D53" s="52" t="s">
        <v>14</v>
      </c>
      <c r="E53" s="52">
        <v>175.5</v>
      </c>
      <c r="F53" s="52">
        <v>176.8</v>
      </c>
      <c r="G53" s="52"/>
      <c r="H53" s="52"/>
      <c r="I53" s="54">
        <f t="shared" si="46"/>
        <v>1111.1111111111209</v>
      </c>
      <c r="J53" s="55"/>
      <c r="K53" s="55"/>
      <c r="L53" s="55">
        <f t="shared" si="47"/>
        <v>1.3000000000000114</v>
      </c>
      <c r="M53" s="56">
        <f t="shared" si="48"/>
        <v>1111.1111111111209</v>
      </c>
    </row>
    <row r="54" spans="1:13" s="57" customFormat="1">
      <c r="A54" s="51">
        <v>43448</v>
      </c>
      <c r="B54" s="52" t="s">
        <v>638</v>
      </c>
      <c r="C54" s="53">
        <f t="shared" si="45"/>
        <v>400.42712226374795</v>
      </c>
      <c r="D54" s="52" t="s">
        <v>14</v>
      </c>
      <c r="E54" s="52">
        <v>374.6</v>
      </c>
      <c r="F54" s="52">
        <v>371.2</v>
      </c>
      <c r="G54" s="52"/>
      <c r="H54" s="52"/>
      <c r="I54" s="54">
        <f t="shared" si="46"/>
        <v>-1361.4522156967566</v>
      </c>
      <c r="J54" s="55"/>
      <c r="K54" s="55"/>
      <c r="L54" s="55">
        <f t="shared" si="47"/>
        <v>-3.4000000000000341</v>
      </c>
      <c r="M54" s="56">
        <f t="shared" si="48"/>
        <v>-1361.4522156967566</v>
      </c>
    </row>
    <row r="55" spans="1:13" s="57" customFormat="1">
      <c r="A55" s="51">
        <v>43448</v>
      </c>
      <c r="B55" s="52" t="s">
        <v>587</v>
      </c>
      <c r="C55" s="53">
        <f t="shared" si="45"/>
        <v>569.47608200455591</v>
      </c>
      <c r="D55" s="52" t="s">
        <v>14</v>
      </c>
      <c r="E55" s="52">
        <v>263.39999999999998</v>
      </c>
      <c r="F55" s="52">
        <v>261</v>
      </c>
      <c r="G55" s="52"/>
      <c r="H55" s="52"/>
      <c r="I55" s="54">
        <f t="shared" si="46"/>
        <v>-1366.7425968109212</v>
      </c>
      <c r="J55" s="55"/>
      <c r="K55" s="55"/>
      <c r="L55" s="55">
        <f t="shared" si="47"/>
        <v>-2.3999999999999773</v>
      </c>
      <c r="M55" s="56">
        <f t="shared" si="48"/>
        <v>-1366.7425968109212</v>
      </c>
    </row>
    <row r="56" spans="1:13" s="57" customFormat="1">
      <c r="A56" s="51">
        <v>43447</v>
      </c>
      <c r="B56" s="52" t="s">
        <v>544</v>
      </c>
      <c r="C56" s="53">
        <f t="shared" ref="C56:C59" si="49">150000/E56</f>
        <v>611.12242819311473</v>
      </c>
      <c r="D56" s="52" t="s">
        <v>18</v>
      </c>
      <c r="E56" s="52">
        <v>245.45</v>
      </c>
      <c r="F56" s="52">
        <v>243.6</v>
      </c>
      <c r="G56" s="52"/>
      <c r="H56" s="52"/>
      <c r="I56" s="54">
        <f t="shared" ref="I56:I59" si="50">(IF(D56="SHORT",E56-F56,IF(D56="LONG",F56-E56)))*C56</f>
        <v>1130.5764921572588</v>
      </c>
      <c r="J56" s="55"/>
      <c r="K56" s="55"/>
      <c r="L56" s="55">
        <f t="shared" ref="L56:L59" si="51">(J56+I56+K56)/C56</f>
        <v>1.8499999999999943</v>
      </c>
      <c r="M56" s="56">
        <f t="shared" ref="M56:M59" si="52">L56*C56</f>
        <v>1130.5764921572588</v>
      </c>
    </row>
    <row r="57" spans="1:13" s="57" customFormat="1">
      <c r="A57" s="51">
        <v>43447</v>
      </c>
      <c r="B57" s="52" t="s">
        <v>637</v>
      </c>
      <c r="C57" s="53">
        <f t="shared" si="49"/>
        <v>680.73519400953035</v>
      </c>
      <c r="D57" s="52" t="s">
        <v>18</v>
      </c>
      <c r="E57" s="52">
        <v>220.35</v>
      </c>
      <c r="F57" s="52">
        <v>219.5</v>
      </c>
      <c r="G57" s="52"/>
      <c r="H57" s="52"/>
      <c r="I57" s="54">
        <f t="shared" si="50"/>
        <v>578.62491490809691</v>
      </c>
      <c r="J57" s="55"/>
      <c r="K57" s="55"/>
      <c r="L57" s="55">
        <f t="shared" si="51"/>
        <v>0.84999999999999432</v>
      </c>
      <c r="M57" s="56">
        <f t="shared" si="52"/>
        <v>578.62491490809691</v>
      </c>
    </row>
    <row r="58" spans="1:13" s="57" customFormat="1">
      <c r="A58" s="51">
        <v>43447</v>
      </c>
      <c r="B58" s="52" t="s">
        <v>418</v>
      </c>
      <c r="C58" s="53">
        <f t="shared" si="49"/>
        <v>1317.5230566534915</v>
      </c>
      <c r="D58" s="52" t="s">
        <v>18</v>
      </c>
      <c r="E58" s="52">
        <v>113.85</v>
      </c>
      <c r="F58" s="52">
        <v>112.95</v>
      </c>
      <c r="G58" s="52">
        <v>111.95</v>
      </c>
      <c r="H58" s="52"/>
      <c r="I58" s="54">
        <f t="shared" si="50"/>
        <v>1185.7707509881311</v>
      </c>
      <c r="J58" s="55">
        <f t="shared" ref="J58" si="53">(IF(D58="SHORT",IF(G58="",0,F58-G58),IF(D58="LONG",IF(G58="",0,G58-F58))))*C58</f>
        <v>1317.5230566534915</v>
      </c>
      <c r="K58" s="55"/>
      <c r="L58" s="55">
        <f t="shared" si="51"/>
        <v>1.8999999999999915</v>
      </c>
      <c r="M58" s="56">
        <f t="shared" si="52"/>
        <v>2503.2938076416226</v>
      </c>
    </row>
    <row r="59" spans="1:13" s="57" customFormat="1">
      <c r="A59" s="51">
        <v>43447</v>
      </c>
      <c r="B59" s="52" t="s">
        <v>593</v>
      </c>
      <c r="C59" s="53">
        <f t="shared" si="49"/>
        <v>263.82903878286874</v>
      </c>
      <c r="D59" s="52" t="s">
        <v>14</v>
      </c>
      <c r="E59" s="52">
        <v>568.54999999999995</v>
      </c>
      <c r="F59" s="52">
        <v>563.4</v>
      </c>
      <c r="G59" s="52"/>
      <c r="H59" s="52"/>
      <c r="I59" s="54">
        <f t="shared" si="50"/>
        <v>-1358.719549731768</v>
      </c>
      <c r="J59" s="55"/>
      <c r="K59" s="55"/>
      <c r="L59" s="55">
        <f t="shared" si="51"/>
        <v>-5.1499999999999773</v>
      </c>
      <c r="M59" s="56">
        <f t="shared" si="52"/>
        <v>-1358.719549731768</v>
      </c>
    </row>
    <row r="60" spans="1:13" s="57" customFormat="1">
      <c r="A60" s="51">
        <v>43446</v>
      </c>
      <c r="B60" s="52" t="s">
        <v>636</v>
      </c>
      <c r="C60" s="53">
        <f t="shared" ref="C60:C66" si="54">150000/E60</f>
        <v>128.562245553889</v>
      </c>
      <c r="D60" s="52" t="s">
        <v>14</v>
      </c>
      <c r="E60" s="52">
        <v>1166.75</v>
      </c>
      <c r="F60" s="52">
        <v>1174</v>
      </c>
      <c r="G60" s="52"/>
      <c r="H60" s="52"/>
      <c r="I60" s="54">
        <f t="shared" ref="I60:I66" si="55">(IF(D60="SHORT",E60-F60,IF(D60="LONG",F60-E60)))*C60</f>
        <v>932.07628026569523</v>
      </c>
      <c r="J60" s="55"/>
      <c r="K60" s="55"/>
      <c r="L60" s="55">
        <f t="shared" ref="L60:L66" si="56">(J60+I60+K60)/C60</f>
        <v>7.25</v>
      </c>
      <c r="M60" s="56">
        <f t="shared" ref="M60:M66" si="57">L60*C60</f>
        <v>932.07628026569523</v>
      </c>
    </row>
    <row r="61" spans="1:13" s="57" customFormat="1">
      <c r="A61" s="51">
        <v>43446</v>
      </c>
      <c r="B61" s="52" t="s">
        <v>555</v>
      </c>
      <c r="C61" s="53">
        <f t="shared" si="54"/>
        <v>858.86057829945605</v>
      </c>
      <c r="D61" s="52" t="s">
        <v>14</v>
      </c>
      <c r="E61" s="52">
        <v>174.65</v>
      </c>
      <c r="F61" s="52">
        <v>174.75</v>
      </c>
      <c r="G61" s="52"/>
      <c r="H61" s="52"/>
      <c r="I61" s="54">
        <f t="shared" si="55"/>
        <v>85.886057829940725</v>
      </c>
      <c r="J61" s="55"/>
      <c r="K61" s="55"/>
      <c r="L61" s="55">
        <f t="shared" si="56"/>
        <v>9.9999999999994316E-2</v>
      </c>
      <c r="M61" s="56">
        <f t="shared" si="57"/>
        <v>85.886057829940725</v>
      </c>
    </row>
    <row r="62" spans="1:13" s="66" customFormat="1">
      <c r="A62" s="60">
        <v>43446</v>
      </c>
      <c r="B62" s="61" t="s">
        <v>76</v>
      </c>
      <c r="C62" s="62">
        <f t="shared" si="54"/>
        <v>241.54589371980677</v>
      </c>
      <c r="D62" s="61" t="s">
        <v>14</v>
      </c>
      <c r="E62" s="61">
        <v>621</v>
      </c>
      <c r="F62" s="61">
        <v>625.65</v>
      </c>
      <c r="G62" s="61">
        <v>631.29999999999995</v>
      </c>
      <c r="H62" s="61">
        <v>637</v>
      </c>
      <c r="I62" s="63">
        <f t="shared" si="55"/>
        <v>1123.188405797096</v>
      </c>
      <c r="J62" s="64">
        <f t="shared" ref="J62:J66" si="58">(IF(D62="SHORT",IF(G62="",0,F62-G62),IF(D62="LONG",IF(G62="",0,G62-F62))))*C62</f>
        <v>1364.7342995169029</v>
      </c>
      <c r="K62" s="64">
        <f t="shared" ref="K62:K66" si="59">(IF(D62="SHORT",IF(H62="",0,G62-H62),IF(D62="LONG",IF(H62="",0,(H62-G62)))))*C62</f>
        <v>1376.8115942029096</v>
      </c>
      <c r="L62" s="64">
        <f t="shared" si="56"/>
        <v>16</v>
      </c>
      <c r="M62" s="65">
        <f t="shared" si="57"/>
        <v>3864.7342995169083</v>
      </c>
    </row>
    <row r="63" spans="1:13" s="57" customFormat="1">
      <c r="A63" s="51">
        <v>43446</v>
      </c>
      <c r="B63" s="52" t="s">
        <v>635</v>
      </c>
      <c r="C63" s="53">
        <f t="shared" si="54"/>
        <v>329.12781130005487</v>
      </c>
      <c r="D63" s="52" t="s">
        <v>14</v>
      </c>
      <c r="E63" s="52">
        <v>455.75</v>
      </c>
      <c r="F63" s="52">
        <v>451.6</v>
      </c>
      <c r="G63" s="52"/>
      <c r="H63" s="52"/>
      <c r="I63" s="54">
        <f t="shared" si="55"/>
        <v>-1365.8804168952202</v>
      </c>
      <c r="J63" s="55"/>
      <c r="K63" s="55"/>
      <c r="L63" s="55">
        <f t="shared" si="56"/>
        <v>-4.1499999999999773</v>
      </c>
      <c r="M63" s="56">
        <f t="shared" si="57"/>
        <v>-1365.8804168952202</v>
      </c>
    </row>
    <row r="64" spans="1:13" s="57" customFormat="1">
      <c r="A64" s="51">
        <v>43446</v>
      </c>
      <c r="B64" s="52" t="s">
        <v>381</v>
      </c>
      <c r="C64" s="53">
        <f t="shared" si="54"/>
        <v>346.86090877558098</v>
      </c>
      <c r="D64" s="52" t="s">
        <v>14</v>
      </c>
      <c r="E64" s="52">
        <v>432.45</v>
      </c>
      <c r="F64" s="52">
        <v>428.55</v>
      </c>
      <c r="G64" s="52"/>
      <c r="H64" s="52"/>
      <c r="I64" s="54">
        <f t="shared" si="55"/>
        <v>-1352.757544224758</v>
      </c>
      <c r="J64" s="55"/>
      <c r="K64" s="55"/>
      <c r="L64" s="55">
        <f t="shared" si="56"/>
        <v>-3.8999999999999777</v>
      </c>
      <c r="M64" s="56">
        <f t="shared" si="57"/>
        <v>-1352.757544224758</v>
      </c>
    </row>
    <row r="65" spans="1:13" s="57" customFormat="1">
      <c r="A65" s="51">
        <v>43446</v>
      </c>
      <c r="B65" s="52" t="s">
        <v>500</v>
      </c>
      <c r="C65" s="53">
        <f t="shared" si="54"/>
        <v>2068.9655172413795</v>
      </c>
      <c r="D65" s="52" t="s">
        <v>14</v>
      </c>
      <c r="E65" s="52">
        <v>72.5</v>
      </c>
      <c r="F65" s="52">
        <v>73.05</v>
      </c>
      <c r="G65" s="52">
        <v>73.7</v>
      </c>
      <c r="H65" s="52"/>
      <c r="I65" s="54">
        <f t="shared" si="55"/>
        <v>1137.9310344827529</v>
      </c>
      <c r="J65" s="55">
        <f t="shared" si="58"/>
        <v>1344.8275862069086</v>
      </c>
      <c r="K65" s="55"/>
      <c r="L65" s="55">
        <f t="shared" si="56"/>
        <v>1.2000000000000028</v>
      </c>
      <c r="M65" s="56">
        <f t="shared" si="57"/>
        <v>2482.7586206896613</v>
      </c>
    </row>
    <row r="66" spans="1:13" s="66" customFormat="1">
      <c r="A66" s="60">
        <v>43446</v>
      </c>
      <c r="B66" s="61" t="s">
        <v>531</v>
      </c>
      <c r="C66" s="62">
        <f t="shared" si="54"/>
        <v>117.78563015312132</v>
      </c>
      <c r="D66" s="61" t="s">
        <v>14</v>
      </c>
      <c r="E66" s="61">
        <v>1273.5</v>
      </c>
      <c r="F66" s="61">
        <v>1283.05</v>
      </c>
      <c r="G66" s="61">
        <v>1294.5999999999999</v>
      </c>
      <c r="H66" s="61">
        <v>1306.25</v>
      </c>
      <c r="I66" s="63">
        <f t="shared" si="55"/>
        <v>1124.8527679623032</v>
      </c>
      <c r="J66" s="64">
        <f t="shared" si="58"/>
        <v>1360.424028268546</v>
      </c>
      <c r="K66" s="64">
        <f t="shared" si="59"/>
        <v>1372.202591283874</v>
      </c>
      <c r="L66" s="64">
        <f t="shared" si="56"/>
        <v>32.75</v>
      </c>
      <c r="M66" s="65">
        <f t="shared" si="57"/>
        <v>3857.4793875147229</v>
      </c>
    </row>
    <row r="67" spans="1:13" s="57" customFormat="1">
      <c r="A67" s="51">
        <v>43445</v>
      </c>
      <c r="B67" s="52" t="s">
        <v>464</v>
      </c>
      <c r="C67" s="53">
        <f t="shared" ref="C67:C71" si="60">150000/E67</f>
        <v>1485.1485148514851</v>
      </c>
      <c r="D67" s="52" t="s">
        <v>14</v>
      </c>
      <c r="E67" s="52">
        <v>101</v>
      </c>
      <c r="F67" s="52">
        <v>101.75</v>
      </c>
      <c r="G67" s="52">
        <v>102.7</v>
      </c>
      <c r="H67" s="52"/>
      <c r="I67" s="54">
        <f t="shared" ref="I67:I71" si="61">(IF(D67="SHORT",E67-F67,IF(D67="LONG",F67-E67)))*C67</f>
        <v>1113.8613861386139</v>
      </c>
      <c r="J67" s="55">
        <f t="shared" ref="J67:J70" si="62">(IF(D67="SHORT",IF(G67="",0,F67-G67),IF(D67="LONG",IF(G67="",0,G67-F67))))*C67</f>
        <v>1410.8910891089151</v>
      </c>
      <c r="K67" s="55"/>
      <c r="L67" s="55">
        <f t="shared" ref="L67:L71" si="63">(J67+I67+K67)/C67</f>
        <v>1.7000000000000031</v>
      </c>
      <c r="M67" s="56">
        <f t="shared" ref="M67:M71" si="64">L67*C67</f>
        <v>2524.7524752475292</v>
      </c>
    </row>
    <row r="68" spans="1:13" s="57" customFormat="1">
      <c r="A68" s="51">
        <v>43445</v>
      </c>
      <c r="B68" s="52" t="s">
        <v>588</v>
      </c>
      <c r="C68" s="53">
        <f t="shared" si="60"/>
        <v>99.933377748167885</v>
      </c>
      <c r="D68" s="52" t="s">
        <v>14</v>
      </c>
      <c r="E68" s="52">
        <v>1501</v>
      </c>
      <c r="F68" s="52">
        <v>1512.25</v>
      </c>
      <c r="G68" s="52"/>
      <c r="H68" s="52"/>
      <c r="I68" s="54">
        <f t="shared" si="61"/>
        <v>1124.2504996668888</v>
      </c>
      <c r="J68" s="55"/>
      <c r="K68" s="55"/>
      <c r="L68" s="55">
        <f t="shared" si="63"/>
        <v>11.250000000000002</v>
      </c>
      <c r="M68" s="56">
        <f t="shared" si="64"/>
        <v>1124.2504996668888</v>
      </c>
    </row>
    <row r="69" spans="1:13" s="57" customFormat="1">
      <c r="A69" s="51">
        <v>43445</v>
      </c>
      <c r="B69" s="52" t="s">
        <v>481</v>
      </c>
      <c r="C69" s="53">
        <f t="shared" si="60"/>
        <v>300.60120240480961</v>
      </c>
      <c r="D69" s="52" t="s">
        <v>14</v>
      </c>
      <c r="E69" s="52">
        <v>499</v>
      </c>
      <c r="F69" s="52">
        <v>502.75</v>
      </c>
      <c r="G69" s="52"/>
      <c r="H69" s="52"/>
      <c r="I69" s="54">
        <f t="shared" si="61"/>
        <v>1127.2545090180361</v>
      </c>
      <c r="J69" s="55"/>
      <c r="K69" s="55"/>
      <c r="L69" s="55">
        <f t="shared" si="63"/>
        <v>3.75</v>
      </c>
      <c r="M69" s="56">
        <f t="shared" si="64"/>
        <v>1127.2545090180361</v>
      </c>
    </row>
    <row r="70" spans="1:13" s="57" customFormat="1">
      <c r="A70" s="51">
        <v>43445</v>
      </c>
      <c r="B70" s="52" t="s">
        <v>533</v>
      </c>
      <c r="C70" s="53">
        <f t="shared" si="60"/>
        <v>101.81225819588678</v>
      </c>
      <c r="D70" s="52" t="s">
        <v>14</v>
      </c>
      <c r="E70" s="52">
        <v>1473.3</v>
      </c>
      <c r="F70" s="52">
        <v>1484.3</v>
      </c>
      <c r="G70" s="52">
        <v>1497.7</v>
      </c>
      <c r="H70" s="52"/>
      <c r="I70" s="54">
        <f t="shared" si="61"/>
        <v>1119.9348401547545</v>
      </c>
      <c r="J70" s="55">
        <f t="shared" si="62"/>
        <v>1364.2842598248922</v>
      </c>
      <c r="K70" s="55"/>
      <c r="L70" s="55">
        <f t="shared" si="63"/>
        <v>24.400000000000091</v>
      </c>
      <c r="M70" s="56">
        <f t="shared" si="64"/>
        <v>2484.2190999796467</v>
      </c>
    </row>
    <row r="71" spans="1:13" s="57" customFormat="1">
      <c r="A71" s="51">
        <v>43445</v>
      </c>
      <c r="B71" s="52" t="s">
        <v>615</v>
      </c>
      <c r="C71" s="53">
        <f t="shared" si="60"/>
        <v>210.14289717007566</v>
      </c>
      <c r="D71" s="52" t="s">
        <v>14</v>
      </c>
      <c r="E71" s="52">
        <v>713.8</v>
      </c>
      <c r="F71" s="52">
        <v>707.35</v>
      </c>
      <c r="G71" s="52"/>
      <c r="H71" s="52"/>
      <c r="I71" s="54">
        <f t="shared" si="61"/>
        <v>-1355.4216867469736</v>
      </c>
      <c r="J71" s="55"/>
      <c r="K71" s="55"/>
      <c r="L71" s="55">
        <f t="shared" si="63"/>
        <v>-6.4499999999999318</v>
      </c>
      <c r="M71" s="56">
        <f t="shared" si="64"/>
        <v>-1355.4216867469736</v>
      </c>
    </row>
    <row r="72" spans="1:13" s="57" customFormat="1">
      <c r="A72" s="51">
        <v>43444</v>
      </c>
      <c r="B72" s="52" t="s">
        <v>525</v>
      </c>
      <c r="C72" s="53">
        <f t="shared" ref="C72:C76" si="65">150000/E72</f>
        <v>239.98080153587713</v>
      </c>
      <c r="D72" s="52" t="s">
        <v>18</v>
      </c>
      <c r="E72" s="52">
        <v>625.04999999999995</v>
      </c>
      <c r="F72" s="52">
        <v>620.35</v>
      </c>
      <c r="G72" s="52"/>
      <c r="H72" s="52"/>
      <c r="I72" s="54">
        <f t="shared" ref="I72:I76" si="66">(IF(D72="SHORT",E72-F72,IF(D72="LONG",F72-E72)))*C72</f>
        <v>1127.9097672186062</v>
      </c>
      <c r="J72" s="55"/>
      <c r="K72" s="55"/>
      <c r="L72" s="55">
        <f t="shared" ref="L72:L76" si="67">(J72+I72+K72)/C72</f>
        <v>4.6999999999999318</v>
      </c>
      <c r="M72" s="56">
        <f t="shared" ref="M72:M76" si="68">L72*C72</f>
        <v>1127.9097672186062</v>
      </c>
    </row>
    <row r="73" spans="1:13" s="57" customFormat="1">
      <c r="A73" s="51">
        <v>43444</v>
      </c>
      <c r="B73" s="52" t="s">
        <v>537</v>
      </c>
      <c r="C73" s="53">
        <f t="shared" si="65"/>
        <v>718.21881733301416</v>
      </c>
      <c r="D73" s="52" t="s">
        <v>18</v>
      </c>
      <c r="E73" s="52">
        <v>208.85</v>
      </c>
      <c r="F73" s="52">
        <v>207.3</v>
      </c>
      <c r="G73" s="52"/>
      <c r="H73" s="52"/>
      <c r="I73" s="54">
        <f t="shared" si="66"/>
        <v>1113.2391668661596</v>
      </c>
      <c r="J73" s="55"/>
      <c r="K73" s="55"/>
      <c r="L73" s="55">
        <f t="shared" si="67"/>
        <v>1.5499999999999829</v>
      </c>
      <c r="M73" s="56">
        <f t="shared" si="68"/>
        <v>1113.2391668661596</v>
      </c>
    </row>
    <row r="74" spans="1:13" s="57" customFormat="1">
      <c r="A74" s="51">
        <v>43444</v>
      </c>
      <c r="B74" s="52" t="s">
        <v>487</v>
      </c>
      <c r="C74" s="53">
        <f t="shared" si="65"/>
        <v>605.69351907934583</v>
      </c>
      <c r="D74" s="52" t="s">
        <v>14</v>
      </c>
      <c r="E74" s="52">
        <v>247.65</v>
      </c>
      <c r="F74" s="52">
        <v>246.4</v>
      </c>
      <c r="G74" s="52"/>
      <c r="H74" s="52"/>
      <c r="I74" s="54">
        <f t="shared" si="66"/>
        <v>-757.11689884918223</v>
      </c>
      <c r="J74" s="55"/>
      <c r="K74" s="55"/>
      <c r="L74" s="55">
        <f t="shared" si="67"/>
        <v>-1.25</v>
      </c>
      <c r="M74" s="56">
        <f t="shared" si="68"/>
        <v>-757.11689884918223</v>
      </c>
    </row>
    <row r="75" spans="1:13" s="66" customFormat="1">
      <c r="A75" s="60">
        <v>43444</v>
      </c>
      <c r="B75" s="61" t="s">
        <v>553</v>
      </c>
      <c r="C75" s="62">
        <f t="shared" si="65"/>
        <v>732.421875</v>
      </c>
      <c r="D75" s="61" t="s">
        <v>18</v>
      </c>
      <c r="E75" s="61">
        <v>204.8</v>
      </c>
      <c r="F75" s="61">
        <v>203.25</v>
      </c>
      <c r="G75" s="61">
        <v>201.4</v>
      </c>
      <c r="H75" s="61">
        <v>199.6</v>
      </c>
      <c r="I75" s="63">
        <f t="shared" si="66"/>
        <v>1135.2539062500084</v>
      </c>
      <c r="J75" s="64">
        <f t="shared" ref="J75" si="69">(IF(D75="SHORT",IF(G75="",0,F75-G75),IF(D75="LONG",IF(G75="",0,G75-F75))))*C75</f>
        <v>1354.9804687499959</v>
      </c>
      <c r="K75" s="64">
        <f t="shared" ref="K75" si="70">(IF(D75="SHORT",IF(H75="",0,G75-H75),IF(D75="LONG",IF(H75="",0,(H75-G75)))))*C75</f>
        <v>1318.3593750000084</v>
      </c>
      <c r="L75" s="64">
        <f t="shared" si="67"/>
        <v>5.2000000000000171</v>
      </c>
      <c r="M75" s="65">
        <f t="shared" si="68"/>
        <v>3808.5937500000123</v>
      </c>
    </row>
    <row r="76" spans="1:13" s="57" customFormat="1">
      <c r="A76" s="51">
        <v>43444</v>
      </c>
      <c r="B76" s="52" t="s">
        <v>511</v>
      </c>
      <c r="C76" s="53">
        <f t="shared" si="65"/>
        <v>216.10718916582624</v>
      </c>
      <c r="D76" s="52" t="s">
        <v>18</v>
      </c>
      <c r="E76" s="52">
        <v>694.1</v>
      </c>
      <c r="F76" s="52">
        <v>688.85</v>
      </c>
      <c r="G76" s="52"/>
      <c r="H76" s="52"/>
      <c r="I76" s="54">
        <f t="shared" si="66"/>
        <v>1134.5627431205878</v>
      </c>
      <c r="J76" s="55"/>
      <c r="K76" s="55"/>
      <c r="L76" s="55">
        <f t="shared" si="67"/>
        <v>5.25</v>
      </c>
      <c r="M76" s="56">
        <f t="shared" si="68"/>
        <v>1134.5627431205878</v>
      </c>
    </row>
    <row r="77" spans="1:13" s="57" customFormat="1">
      <c r="A77" s="51">
        <v>43441</v>
      </c>
      <c r="B77" s="52" t="s">
        <v>516</v>
      </c>
      <c r="C77" s="53">
        <f t="shared" ref="C77:C80" si="71">150000/E77</f>
        <v>187.52344043005377</v>
      </c>
      <c r="D77" s="52" t="s">
        <v>18</v>
      </c>
      <c r="E77" s="52">
        <v>799.9</v>
      </c>
      <c r="F77" s="52">
        <v>796.65</v>
      </c>
      <c r="G77" s="52"/>
      <c r="H77" s="52"/>
      <c r="I77" s="54">
        <f t="shared" ref="I77:I80" si="72">(IF(D77="SHORT",E77-F77,IF(D77="LONG",F77-E77)))*C77</f>
        <v>609.45118139767476</v>
      </c>
      <c r="J77" s="55"/>
      <c r="K77" s="55"/>
      <c r="L77" s="55">
        <f t="shared" ref="L77:L80" si="73">(J77+I77+K77)/C77</f>
        <v>3.25</v>
      </c>
      <c r="M77" s="56">
        <f t="shared" ref="M77:M80" si="74">L77*C77</f>
        <v>609.45118139767476</v>
      </c>
    </row>
    <row r="78" spans="1:13" s="57" customFormat="1">
      <c r="A78" s="51">
        <v>43441</v>
      </c>
      <c r="B78" s="52" t="s">
        <v>533</v>
      </c>
      <c r="C78" s="53">
        <f t="shared" si="71"/>
        <v>101.13609547247412</v>
      </c>
      <c r="D78" s="52" t="s">
        <v>18</v>
      </c>
      <c r="E78" s="52">
        <v>1483.15</v>
      </c>
      <c r="F78" s="52">
        <v>1477.4</v>
      </c>
      <c r="G78" s="52"/>
      <c r="H78" s="52"/>
      <c r="I78" s="54">
        <f t="shared" si="72"/>
        <v>581.53254896672627</v>
      </c>
      <c r="J78" s="55"/>
      <c r="K78" s="55"/>
      <c r="L78" s="55">
        <f t="shared" si="73"/>
        <v>5.7500000000000009</v>
      </c>
      <c r="M78" s="56">
        <f t="shared" si="74"/>
        <v>581.53254896672627</v>
      </c>
    </row>
    <row r="79" spans="1:13" s="57" customFormat="1">
      <c r="A79" s="51">
        <v>43441</v>
      </c>
      <c r="B79" s="52" t="s">
        <v>498</v>
      </c>
      <c r="C79" s="53">
        <f t="shared" si="71"/>
        <v>213.05305020950217</v>
      </c>
      <c r="D79" s="52" t="s">
        <v>18</v>
      </c>
      <c r="E79" s="52">
        <v>704.05</v>
      </c>
      <c r="F79" s="52">
        <v>698.75</v>
      </c>
      <c r="G79" s="52">
        <v>692.45</v>
      </c>
      <c r="H79" s="52"/>
      <c r="I79" s="54">
        <f t="shared" si="72"/>
        <v>1129.1811661103518</v>
      </c>
      <c r="J79" s="55">
        <f t="shared" ref="J79:J80" si="75">(IF(D79="SHORT",IF(G79="",0,F79-G79),IF(D79="LONG",IF(G79="",0,G79-F79))))*C79</f>
        <v>1342.2342163198541</v>
      </c>
      <c r="K79" s="55"/>
      <c r="L79" s="55">
        <f t="shared" si="73"/>
        <v>11.599999999999909</v>
      </c>
      <c r="M79" s="56">
        <f t="shared" si="74"/>
        <v>2471.4153824302057</v>
      </c>
    </row>
    <row r="80" spans="1:13" s="66" customFormat="1">
      <c r="A80" s="60">
        <v>43441</v>
      </c>
      <c r="B80" s="61" t="s">
        <v>525</v>
      </c>
      <c r="C80" s="62">
        <f t="shared" si="71"/>
        <v>951.7766497461929</v>
      </c>
      <c r="D80" s="61" t="s">
        <v>18</v>
      </c>
      <c r="E80" s="61">
        <v>157.6</v>
      </c>
      <c r="F80" s="61">
        <v>156.4</v>
      </c>
      <c r="G80" s="61">
        <v>155</v>
      </c>
      <c r="H80" s="61">
        <v>153.65</v>
      </c>
      <c r="I80" s="63">
        <f t="shared" si="72"/>
        <v>1142.1319796954206</v>
      </c>
      <c r="J80" s="64">
        <f t="shared" si="75"/>
        <v>1332.4873096446754</v>
      </c>
      <c r="K80" s="64">
        <f t="shared" ref="K80" si="76">(IF(D80="SHORT",IF(H80="",0,G80-H80),IF(D80="LONG",IF(H80="",0,(H80-G80)))))*C80</f>
        <v>1284.898477157355</v>
      </c>
      <c r="L80" s="64">
        <f t="shared" si="73"/>
        <v>3.9499999999999882</v>
      </c>
      <c r="M80" s="65">
        <f t="shared" si="74"/>
        <v>3759.5177664974508</v>
      </c>
    </row>
    <row r="81" spans="1:13" s="57" customFormat="1">
      <c r="A81" s="51">
        <v>43440</v>
      </c>
      <c r="B81" s="52" t="s">
        <v>552</v>
      </c>
      <c r="C81" s="53">
        <f t="shared" ref="C81:C84" si="77">150000/E81</f>
        <v>346.98126301179735</v>
      </c>
      <c r="D81" s="52" t="s">
        <v>18</v>
      </c>
      <c r="E81" s="52">
        <v>432.3</v>
      </c>
      <c r="F81" s="52">
        <v>430.7</v>
      </c>
      <c r="G81" s="52"/>
      <c r="H81" s="52"/>
      <c r="I81" s="54">
        <f t="shared" ref="I81:I84" si="78">(IF(D81="SHORT",E81-F81,IF(D81="LONG",F81-E81)))*C81</f>
        <v>555.1700208188837</v>
      </c>
      <c r="J81" s="55"/>
      <c r="K81" s="55"/>
      <c r="L81" s="55">
        <f t="shared" ref="L81:L84" si="79">(J81+I81+K81)/C81</f>
        <v>1.600000000000023</v>
      </c>
      <c r="M81" s="56">
        <f t="shared" ref="M81:M84" si="80">L81*C81</f>
        <v>555.1700208188837</v>
      </c>
    </row>
    <row r="82" spans="1:13" s="57" customFormat="1">
      <c r="A82" s="51">
        <v>43440</v>
      </c>
      <c r="B82" s="52" t="s">
        <v>633</v>
      </c>
      <c r="C82" s="53">
        <f t="shared" si="77"/>
        <v>146.15609470914939</v>
      </c>
      <c r="D82" s="52" t="s">
        <v>18</v>
      </c>
      <c r="E82" s="52">
        <v>1026.3</v>
      </c>
      <c r="F82" s="52">
        <v>1018.6</v>
      </c>
      <c r="G82" s="52">
        <v>1009.4</v>
      </c>
      <c r="H82" s="52"/>
      <c r="I82" s="54">
        <f t="shared" si="78"/>
        <v>1125.4019292604403</v>
      </c>
      <c r="J82" s="55">
        <f t="shared" ref="J82" si="81">(IF(D82="SHORT",IF(G82="",0,F82-G82),IF(D82="LONG",IF(G82="",0,G82-F82))))*C82</f>
        <v>1344.6360713241811</v>
      </c>
      <c r="K82" s="55"/>
      <c r="L82" s="55">
        <f t="shared" si="79"/>
        <v>16.899999999999977</v>
      </c>
      <c r="M82" s="56">
        <f t="shared" si="80"/>
        <v>2470.0380005846214</v>
      </c>
    </row>
    <row r="83" spans="1:13" s="57" customFormat="1">
      <c r="A83" s="51">
        <v>43440</v>
      </c>
      <c r="B83" s="52" t="s">
        <v>461</v>
      </c>
      <c r="C83" s="53">
        <f t="shared" si="77"/>
        <v>1830.3843807199512</v>
      </c>
      <c r="D83" s="52" t="s">
        <v>18</v>
      </c>
      <c r="E83" s="52">
        <v>81.95</v>
      </c>
      <c r="F83" s="52">
        <v>82.7</v>
      </c>
      <c r="G83" s="52"/>
      <c r="H83" s="52"/>
      <c r="I83" s="54">
        <f t="shared" si="78"/>
        <v>-1372.7882855399635</v>
      </c>
      <c r="J83" s="55"/>
      <c r="K83" s="55"/>
      <c r="L83" s="55">
        <f t="shared" si="79"/>
        <v>-0.75</v>
      </c>
      <c r="M83" s="56">
        <f t="shared" si="80"/>
        <v>-1372.7882855399635</v>
      </c>
    </row>
    <row r="84" spans="1:13" s="57" customFormat="1">
      <c r="A84" s="51">
        <v>43440</v>
      </c>
      <c r="B84" s="52" t="s">
        <v>554</v>
      </c>
      <c r="C84" s="53">
        <f t="shared" si="77"/>
        <v>200.96463022508038</v>
      </c>
      <c r="D84" s="52" t="s">
        <v>18</v>
      </c>
      <c r="E84" s="52">
        <v>746.4</v>
      </c>
      <c r="F84" s="52">
        <v>740.8</v>
      </c>
      <c r="G84" s="52"/>
      <c r="H84" s="52"/>
      <c r="I84" s="54">
        <f t="shared" si="78"/>
        <v>1125.4019292604546</v>
      </c>
      <c r="J84" s="55"/>
      <c r="K84" s="55"/>
      <c r="L84" s="55">
        <f t="shared" si="79"/>
        <v>5.6000000000000218</v>
      </c>
      <c r="M84" s="56">
        <f t="shared" si="80"/>
        <v>1125.4019292604546</v>
      </c>
    </row>
    <row r="85" spans="1:13" s="57" customFormat="1">
      <c r="A85" s="51">
        <v>43439</v>
      </c>
      <c r="B85" s="52" t="s">
        <v>475</v>
      </c>
      <c r="C85" s="53">
        <f t="shared" ref="C85:C89" si="82">150000/E85</f>
        <v>477.09923664122141</v>
      </c>
      <c r="D85" s="52" t="s">
        <v>18</v>
      </c>
      <c r="E85" s="52">
        <v>314.39999999999998</v>
      </c>
      <c r="F85" s="52">
        <v>312</v>
      </c>
      <c r="G85" s="52"/>
      <c r="H85" s="52"/>
      <c r="I85" s="54">
        <f t="shared" ref="I85:I90" si="83">(IF(D85="SHORT",E85-F85,IF(D85="LONG",F85-E85)))*C85</f>
        <v>1145.0381679389204</v>
      </c>
      <c r="J85" s="55"/>
      <c r="K85" s="55"/>
      <c r="L85" s="55">
        <f t="shared" ref="L85:L90" si="84">(J85+I85+K85)/C85</f>
        <v>2.3999999999999768</v>
      </c>
      <c r="M85" s="56">
        <f t="shared" ref="M85:M90" si="85">L85*C85</f>
        <v>1145.0381679389204</v>
      </c>
    </row>
    <row r="86" spans="1:13" s="57" customFormat="1">
      <c r="A86" s="51">
        <v>43439</v>
      </c>
      <c r="B86" s="52" t="s">
        <v>508</v>
      </c>
      <c r="C86" s="53">
        <f t="shared" si="82"/>
        <v>451.94335643266049</v>
      </c>
      <c r="D86" s="52" t="s">
        <v>18</v>
      </c>
      <c r="E86" s="52">
        <v>331.9</v>
      </c>
      <c r="F86" s="52">
        <v>329.4</v>
      </c>
      <c r="G86" s="52"/>
      <c r="H86" s="52"/>
      <c r="I86" s="54">
        <f t="shared" si="83"/>
        <v>1129.8583910816512</v>
      </c>
      <c r="J86" s="55"/>
      <c r="K86" s="55"/>
      <c r="L86" s="55">
        <f t="shared" si="84"/>
        <v>2.5</v>
      </c>
      <c r="M86" s="56">
        <f t="shared" si="85"/>
        <v>1129.8583910816512</v>
      </c>
    </row>
    <row r="87" spans="1:13" s="66" customFormat="1">
      <c r="A87" s="60">
        <v>43439</v>
      </c>
      <c r="B87" s="61" t="s">
        <v>544</v>
      </c>
      <c r="C87" s="62">
        <f t="shared" si="82"/>
        <v>655.16488316226253</v>
      </c>
      <c r="D87" s="61" t="s">
        <v>18</v>
      </c>
      <c r="E87" s="61">
        <v>228.95</v>
      </c>
      <c r="F87" s="61">
        <v>227.25</v>
      </c>
      <c r="G87" s="61">
        <v>225.15</v>
      </c>
      <c r="H87" s="61">
        <v>223.15</v>
      </c>
      <c r="I87" s="63">
        <f t="shared" si="83"/>
        <v>1113.7803013758389</v>
      </c>
      <c r="J87" s="64">
        <f t="shared" ref="J87:J89" si="86">(IF(D87="SHORT",IF(G87="",0,F87-G87),IF(D87="LONG",IF(G87="",0,G87-F87))))*C87</f>
        <v>1375.8462546407475</v>
      </c>
      <c r="K87" s="64">
        <f t="shared" ref="K87:K89" si="87">(IF(D87="SHORT",IF(H87="",0,G87-H87),IF(D87="LONG",IF(H87="",0,(H87-G87)))))*C87</f>
        <v>1310.3297663245251</v>
      </c>
      <c r="L87" s="64">
        <f t="shared" si="84"/>
        <v>5.7999999999999829</v>
      </c>
      <c r="M87" s="65">
        <f t="shared" si="85"/>
        <v>3799.9563223411114</v>
      </c>
    </row>
    <row r="88" spans="1:13" s="66" customFormat="1">
      <c r="A88" s="60">
        <v>43439</v>
      </c>
      <c r="B88" s="61" t="s">
        <v>605</v>
      </c>
      <c r="C88" s="62">
        <f t="shared" si="82"/>
        <v>183.43014368694588</v>
      </c>
      <c r="D88" s="61" t="s">
        <v>18</v>
      </c>
      <c r="E88" s="61">
        <v>817.75</v>
      </c>
      <c r="F88" s="61">
        <v>811.6</v>
      </c>
      <c r="G88" s="61">
        <v>804.3</v>
      </c>
      <c r="H88" s="61">
        <v>797.05</v>
      </c>
      <c r="I88" s="63">
        <f t="shared" si="83"/>
        <v>1128.095383674713</v>
      </c>
      <c r="J88" s="64">
        <f t="shared" si="86"/>
        <v>1339.0400489147175</v>
      </c>
      <c r="K88" s="64">
        <f t="shared" si="87"/>
        <v>1329.8685417303577</v>
      </c>
      <c r="L88" s="64">
        <f t="shared" si="84"/>
        <v>20.700000000000049</v>
      </c>
      <c r="M88" s="65">
        <f t="shared" si="85"/>
        <v>3797.0039743197885</v>
      </c>
    </row>
    <row r="89" spans="1:13" s="66" customFormat="1">
      <c r="A89" s="60">
        <v>43439</v>
      </c>
      <c r="B89" s="61" t="s">
        <v>632</v>
      </c>
      <c r="C89" s="62">
        <f t="shared" si="82"/>
        <v>1688.2386043894205</v>
      </c>
      <c r="D89" s="61" t="s">
        <v>18</v>
      </c>
      <c r="E89" s="61">
        <v>88.85</v>
      </c>
      <c r="F89" s="61">
        <v>88.15</v>
      </c>
      <c r="G89" s="61">
        <v>87.35</v>
      </c>
      <c r="H89" s="61">
        <v>86.6</v>
      </c>
      <c r="I89" s="63">
        <f t="shared" si="83"/>
        <v>1181.7670230725751</v>
      </c>
      <c r="J89" s="64">
        <f t="shared" si="86"/>
        <v>1350.5908835115556</v>
      </c>
      <c r="K89" s="64">
        <f t="shared" si="87"/>
        <v>1266.1789532920654</v>
      </c>
      <c r="L89" s="64">
        <f t="shared" si="84"/>
        <v>2.25</v>
      </c>
      <c r="M89" s="65">
        <f t="shared" si="85"/>
        <v>3798.5368598761961</v>
      </c>
    </row>
    <row r="90" spans="1:13" s="57" customFormat="1">
      <c r="A90" s="51">
        <v>43438</v>
      </c>
      <c r="B90" s="52" t="s">
        <v>614</v>
      </c>
      <c r="C90" s="53">
        <f t="shared" ref="C90:C93" si="88">150000/E90</f>
        <v>1764.7058823529412</v>
      </c>
      <c r="D90" s="52" t="s">
        <v>18</v>
      </c>
      <c r="E90" s="52">
        <v>85</v>
      </c>
      <c r="F90" s="52">
        <v>84.35</v>
      </c>
      <c r="G90" s="52"/>
      <c r="H90" s="52"/>
      <c r="I90" s="54">
        <f t="shared" si="83"/>
        <v>1147.0588235294217</v>
      </c>
      <c r="J90" s="55"/>
      <c r="K90" s="55"/>
      <c r="L90" s="55">
        <f t="shared" si="84"/>
        <v>0.65000000000000557</v>
      </c>
      <c r="M90" s="56">
        <f t="shared" si="85"/>
        <v>1147.0588235294217</v>
      </c>
    </row>
    <row r="91" spans="1:13" s="57" customFormat="1">
      <c r="A91" s="51">
        <v>43438</v>
      </c>
      <c r="B91" s="52" t="s">
        <v>403</v>
      </c>
      <c r="C91" s="53">
        <f t="shared" si="88"/>
        <v>69.487874365923147</v>
      </c>
      <c r="D91" s="52" t="s">
        <v>14</v>
      </c>
      <c r="E91" s="52">
        <v>2158.65</v>
      </c>
      <c r="F91" s="52">
        <v>2150.75</v>
      </c>
      <c r="G91" s="52"/>
      <c r="H91" s="52"/>
      <c r="I91" s="54">
        <f t="shared" ref="I91:I93" si="89">(IF(D91="SHORT",E91-F91,IF(D91="LONG",F91-E91)))*C91</f>
        <v>-548.95420749079915</v>
      </c>
      <c r="J91" s="55"/>
      <c r="K91" s="55"/>
      <c r="L91" s="55">
        <f t="shared" ref="L91:L93" si="90">(J91+I91+K91)/C91</f>
        <v>-7.9000000000000901</v>
      </c>
      <c r="M91" s="56">
        <f t="shared" ref="M91:M93" si="91">L91*C91</f>
        <v>-548.95420749079915</v>
      </c>
    </row>
    <row r="92" spans="1:13" s="57" customFormat="1">
      <c r="A92" s="51">
        <v>43438</v>
      </c>
      <c r="B92" s="52" t="s">
        <v>469</v>
      </c>
      <c r="C92" s="53">
        <f t="shared" si="88"/>
        <v>161.13438607798903</v>
      </c>
      <c r="D92" s="52" t="s">
        <v>18</v>
      </c>
      <c r="E92" s="52">
        <v>930.9</v>
      </c>
      <c r="F92" s="52">
        <v>923.9</v>
      </c>
      <c r="G92" s="52"/>
      <c r="H92" s="52"/>
      <c r="I92" s="54">
        <f t="shared" si="89"/>
        <v>1127.9407025459232</v>
      </c>
      <c r="J92" s="55"/>
      <c r="K92" s="55"/>
      <c r="L92" s="55">
        <f t="shared" si="90"/>
        <v>6.9999999999999991</v>
      </c>
      <c r="M92" s="56">
        <f t="shared" si="91"/>
        <v>1127.9407025459232</v>
      </c>
    </row>
    <row r="93" spans="1:13" s="57" customFormat="1">
      <c r="A93" s="51">
        <v>43438</v>
      </c>
      <c r="B93" s="52" t="s">
        <v>558</v>
      </c>
      <c r="C93" s="53">
        <f t="shared" si="88"/>
        <v>819.44823818628788</v>
      </c>
      <c r="D93" s="52" t="s">
        <v>18</v>
      </c>
      <c r="E93" s="52">
        <v>183.05</v>
      </c>
      <c r="F93" s="52">
        <v>184.7</v>
      </c>
      <c r="G93" s="52"/>
      <c r="H93" s="52"/>
      <c r="I93" s="54">
        <f t="shared" si="89"/>
        <v>-1352.0895930073564</v>
      </c>
      <c r="J93" s="55"/>
      <c r="K93" s="55"/>
      <c r="L93" s="55">
        <f t="shared" si="90"/>
        <v>-1.6499999999999773</v>
      </c>
      <c r="M93" s="56">
        <f t="shared" si="91"/>
        <v>-1352.0895930073564</v>
      </c>
    </row>
    <row r="94" spans="1:13" s="57" customFormat="1">
      <c r="A94" s="51">
        <v>43437</v>
      </c>
      <c r="B94" s="52" t="s">
        <v>567</v>
      </c>
      <c r="C94" s="53">
        <f t="shared" ref="C94:C97" si="92">150000/E94</f>
        <v>186.92753442582091</v>
      </c>
      <c r="D94" s="52" t="s">
        <v>14</v>
      </c>
      <c r="E94" s="52">
        <v>802.45</v>
      </c>
      <c r="F94" s="52">
        <v>808.5</v>
      </c>
      <c r="G94" s="52"/>
      <c r="H94" s="52"/>
      <c r="I94" s="54">
        <f t="shared" ref="I94:I97" si="93">(IF(D94="SHORT",E94-F94,IF(D94="LONG",F94-E94)))*C94</f>
        <v>1130.9115832762079</v>
      </c>
      <c r="J94" s="55"/>
      <c r="K94" s="55"/>
      <c r="L94" s="55">
        <f t="shared" ref="L94:L97" si="94">(J94+I94+K94)/C94</f>
        <v>6.0499999999999545</v>
      </c>
      <c r="M94" s="56">
        <f t="shared" ref="M94:M97" si="95">L94*C94</f>
        <v>1130.9115832762079</v>
      </c>
    </row>
    <row r="95" spans="1:13" s="57" customFormat="1">
      <c r="A95" s="51">
        <v>43437</v>
      </c>
      <c r="B95" s="52" t="s">
        <v>622</v>
      </c>
      <c r="C95" s="53">
        <f t="shared" si="92"/>
        <v>655.30799475753599</v>
      </c>
      <c r="D95" s="52" t="s">
        <v>14</v>
      </c>
      <c r="E95" s="52">
        <v>228.9</v>
      </c>
      <c r="F95" s="52">
        <v>230.6</v>
      </c>
      <c r="G95" s="52">
        <v>232.7</v>
      </c>
      <c r="H95" s="52"/>
      <c r="I95" s="54">
        <f t="shared" si="93"/>
        <v>1114.0235910878037</v>
      </c>
      <c r="J95" s="55">
        <f t="shared" ref="J95" si="96">(IF(D95="SHORT",IF(G95="",0,F95-G95),IF(D95="LONG",IF(G95="",0,G95-F95))))*C95</f>
        <v>1376.146788990822</v>
      </c>
      <c r="K95" s="55"/>
      <c r="L95" s="55">
        <f t="shared" si="94"/>
        <v>3.7999999999999825</v>
      </c>
      <c r="M95" s="56">
        <f t="shared" si="95"/>
        <v>2490.1703800786254</v>
      </c>
    </row>
    <row r="96" spans="1:13" s="57" customFormat="1">
      <c r="A96" s="51">
        <v>43437</v>
      </c>
      <c r="B96" s="52" t="s">
        <v>495</v>
      </c>
      <c r="C96" s="53">
        <f t="shared" si="92"/>
        <v>739.46265713581465</v>
      </c>
      <c r="D96" s="52" t="s">
        <v>18</v>
      </c>
      <c r="E96" s="52">
        <v>202.85</v>
      </c>
      <c r="F96" s="52">
        <v>204.7</v>
      </c>
      <c r="G96" s="52"/>
      <c r="H96" s="52"/>
      <c r="I96" s="54">
        <f t="shared" si="93"/>
        <v>-1368.0059157012529</v>
      </c>
      <c r="J96" s="55"/>
      <c r="K96" s="55"/>
      <c r="L96" s="55">
        <f t="shared" si="94"/>
        <v>-1.8499999999999943</v>
      </c>
      <c r="M96" s="56">
        <f t="shared" si="95"/>
        <v>-1368.0059157012529</v>
      </c>
    </row>
    <row r="97" spans="1:13" s="57" customFormat="1">
      <c r="A97" s="51">
        <v>43437</v>
      </c>
      <c r="B97" s="52" t="s">
        <v>381</v>
      </c>
      <c r="C97" s="53">
        <f t="shared" si="92"/>
        <v>340.79291150744064</v>
      </c>
      <c r="D97" s="52" t="s">
        <v>18</v>
      </c>
      <c r="E97" s="52">
        <v>440.15</v>
      </c>
      <c r="F97" s="52">
        <v>436.8</v>
      </c>
      <c r="G97" s="52"/>
      <c r="H97" s="52"/>
      <c r="I97" s="54">
        <f t="shared" si="93"/>
        <v>1141.6562535499145</v>
      </c>
      <c r="J97" s="55"/>
      <c r="K97" s="55"/>
      <c r="L97" s="55">
        <f t="shared" si="94"/>
        <v>3.3499999999999659</v>
      </c>
      <c r="M97" s="56">
        <f t="shared" si="95"/>
        <v>1141.6562535499145</v>
      </c>
    </row>
    <row r="98" spans="1:13" ht="15.75">
      <c r="A98" s="77"/>
      <c r="B98" s="78"/>
      <c r="C98" s="78"/>
      <c r="D98" s="78"/>
      <c r="E98" s="78"/>
      <c r="F98" s="78"/>
      <c r="G98" s="78"/>
      <c r="H98" s="78"/>
      <c r="I98" s="79"/>
      <c r="J98" s="80"/>
      <c r="K98" s="81"/>
      <c r="L98" s="82"/>
      <c r="M98" s="78"/>
    </row>
    <row r="99" spans="1:13" s="57" customFormat="1">
      <c r="A99" s="51">
        <v>43434</v>
      </c>
      <c r="B99" s="52" t="s">
        <v>523</v>
      </c>
      <c r="C99" s="53">
        <f t="shared" ref="C99:C102" si="97">150000/E99</f>
        <v>59.456566977822703</v>
      </c>
      <c r="D99" s="52" t="s">
        <v>18</v>
      </c>
      <c r="E99" s="52">
        <v>2522.85</v>
      </c>
      <c r="F99" s="52">
        <v>2545.5500000000002</v>
      </c>
      <c r="G99" s="52"/>
      <c r="H99" s="52"/>
      <c r="I99" s="54">
        <f t="shared" ref="I99:I102" si="98">(IF(D99="SHORT",E99-F99,IF(D99="LONG",F99-E99)))*C99</f>
        <v>-1349.6640703965916</v>
      </c>
      <c r="J99" s="55"/>
      <c r="K99" s="55"/>
      <c r="L99" s="55">
        <f t="shared" ref="L99:L102" si="99">(J99+I99+K99)/C99</f>
        <v>-22.700000000000273</v>
      </c>
      <c r="M99" s="56">
        <f t="shared" ref="M99:M102" si="100">L99*C99</f>
        <v>-1349.6640703965916</v>
      </c>
    </row>
    <row r="100" spans="1:13" s="57" customFormat="1">
      <c r="A100" s="51">
        <v>43434</v>
      </c>
      <c r="B100" s="52" t="s">
        <v>593</v>
      </c>
      <c r="C100" s="53">
        <f t="shared" si="97"/>
        <v>268.74496103198067</v>
      </c>
      <c r="D100" s="52" t="s">
        <v>14</v>
      </c>
      <c r="E100" s="52">
        <v>558.15</v>
      </c>
      <c r="F100" s="52">
        <v>553.1</v>
      </c>
      <c r="G100" s="52"/>
      <c r="H100" s="52"/>
      <c r="I100" s="54">
        <f t="shared" si="98"/>
        <v>-1357.16205321149</v>
      </c>
      <c r="J100" s="55"/>
      <c r="K100" s="55"/>
      <c r="L100" s="55">
        <f t="shared" si="99"/>
        <v>-5.0499999999999545</v>
      </c>
      <c r="M100" s="56">
        <f t="shared" si="100"/>
        <v>-1357.16205321149</v>
      </c>
    </row>
    <row r="101" spans="1:13" s="57" customFormat="1">
      <c r="A101" s="51">
        <v>43434</v>
      </c>
      <c r="B101" s="52" t="s">
        <v>631</v>
      </c>
      <c r="C101" s="53">
        <f t="shared" si="97"/>
        <v>137.36263736263737</v>
      </c>
      <c r="D101" s="52" t="s">
        <v>14</v>
      </c>
      <c r="E101" s="52">
        <v>1092</v>
      </c>
      <c r="F101" s="52">
        <v>1100.2</v>
      </c>
      <c r="G101" s="52"/>
      <c r="H101" s="52"/>
      <c r="I101" s="54">
        <f t="shared" si="98"/>
        <v>1126.3736263736328</v>
      </c>
      <c r="J101" s="55"/>
      <c r="K101" s="55"/>
      <c r="L101" s="55">
        <f t="shared" si="99"/>
        <v>8.2000000000000455</v>
      </c>
      <c r="M101" s="56">
        <f t="shared" si="100"/>
        <v>1126.3736263736328</v>
      </c>
    </row>
    <row r="102" spans="1:13" s="57" customFormat="1">
      <c r="A102" s="51">
        <v>43434</v>
      </c>
      <c r="B102" s="52" t="s">
        <v>515</v>
      </c>
      <c r="C102" s="53">
        <f t="shared" si="97"/>
        <v>188.32391713747646</v>
      </c>
      <c r="D102" s="52" t="s">
        <v>14</v>
      </c>
      <c r="E102" s="52">
        <v>796.5</v>
      </c>
      <c r="F102" s="52">
        <v>802.45</v>
      </c>
      <c r="G102" s="52">
        <v>809.7</v>
      </c>
      <c r="H102" s="52"/>
      <c r="I102" s="54">
        <f t="shared" si="98"/>
        <v>1120.5273069679936</v>
      </c>
      <c r="J102" s="55">
        <f t="shared" ref="J102" si="101">(IF(D102="SHORT",IF(G102="",0,F102-G102),IF(D102="LONG",IF(G102="",0,G102-F102))))*C102</f>
        <v>1365.3483992467043</v>
      </c>
      <c r="K102" s="55"/>
      <c r="L102" s="55">
        <f t="shared" si="99"/>
        <v>13.200000000000045</v>
      </c>
      <c r="M102" s="56">
        <f t="shared" si="100"/>
        <v>2485.8757062146979</v>
      </c>
    </row>
    <row r="103" spans="1:13" s="57" customFormat="1">
      <c r="A103" s="51">
        <v>43433</v>
      </c>
      <c r="B103" s="52" t="s">
        <v>497</v>
      </c>
      <c r="C103" s="53">
        <f t="shared" ref="C103" si="102">150000/E103</f>
        <v>282.51247763442882</v>
      </c>
      <c r="D103" s="52" t="s">
        <v>14</v>
      </c>
      <c r="E103" s="52">
        <v>530.95000000000005</v>
      </c>
      <c r="F103" s="52">
        <v>534.5</v>
      </c>
      <c r="G103" s="52"/>
      <c r="H103" s="52"/>
      <c r="I103" s="54">
        <f t="shared" ref="I103" si="103">(IF(D103="SHORT",E103-F103,IF(D103="LONG",F103-E103)))*C103</f>
        <v>1002.9192956022094</v>
      </c>
      <c r="J103" s="55"/>
      <c r="K103" s="55"/>
      <c r="L103" s="55">
        <f t="shared" ref="L103" si="104">(J103+I103+K103)/C103</f>
        <v>3.5499999999999545</v>
      </c>
      <c r="M103" s="56">
        <f t="shared" ref="M103" si="105">L103*C103</f>
        <v>1002.9192956022094</v>
      </c>
    </row>
    <row r="104" spans="1:13" s="57" customFormat="1">
      <c r="A104" s="51">
        <v>43433</v>
      </c>
      <c r="B104" s="52" t="s">
        <v>472</v>
      </c>
      <c r="C104" s="53">
        <f t="shared" ref="C104:C106" si="106">150000/E104</f>
        <v>163.9344262295082</v>
      </c>
      <c r="D104" s="52" t="s">
        <v>14</v>
      </c>
      <c r="E104" s="52">
        <v>915</v>
      </c>
      <c r="F104" s="52">
        <v>921.4</v>
      </c>
      <c r="G104" s="52"/>
      <c r="H104" s="52"/>
      <c r="I104" s="54">
        <f t="shared" ref="I104:I106" si="107">(IF(D104="SHORT",E104-F104,IF(D104="LONG",F104-E104)))*C104</f>
        <v>1049.1803278688487</v>
      </c>
      <c r="J104" s="55"/>
      <c r="K104" s="55"/>
      <c r="L104" s="55">
        <f t="shared" ref="L104:L106" si="108">(J104+I104+K104)/C104</f>
        <v>6.3999999999999773</v>
      </c>
      <c r="M104" s="56">
        <f t="shared" ref="M104:M106" si="109">L104*C104</f>
        <v>1049.1803278688487</v>
      </c>
    </row>
    <row r="105" spans="1:13" s="57" customFormat="1">
      <c r="A105" s="51">
        <v>43433</v>
      </c>
      <c r="B105" s="52" t="s">
        <v>585</v>
      </c>
      <c r="C105" s="53">
        <f t="shared" si="106"/>
        <v>1458.4346135148276</v>
      </c>
      <c r="D105" s="52" t="s">
        <v>14</v>
      </c>
      <c r="E105" s="52">
        <v>102.85</v>
      </c>
      <c r="F105" s="52">
        <v>103.6</v>
      </c>
      <c r="G105" s="52">
        <v>104.55</v>
      </c>
      <c r="H105" s="52"/>
      <c r="I105" s="54">
        <f t="shared" si="107"/>
        <v>1093.8259601361206</v>
      </c>
      <c r="J105" s="55">
        <f t="shared" ref="J105:J106" si="110">(IF(D105="SHORT",IF(G105="",0,F105-G105),IF(D105="LONG",IF(G105="",0,G105-F105))))*C105</f>
        <v>1385.5128828390903</v>
      </c>
      <c r="K105" s="55"/>
      <c r="L105" s="55">
        <f t="shared" si="108"/>
        <v>1.7000000000000026</v>
      </c>
      <c r="M105" s="56">
        <f t="shared" si="109"/>
        <v>2479.3388429752108</v>
      </c>
    </row>
    <row r="106" spans="1:13" s="66" customFormat="1">
      <c r="A106" s="60">
        <v>43433</v>
      </c>
      <c r="B106" s="61" t="s">
        <v>514</v>
      </c>
      <c r="C106" s="62">
        <f t="shared" si="106"/>
        <v>557.51719011336183</v>
      </c>
      <c r="D106" s="61" t="s">
        <v>14</v>
      </c>
      <c r="E106" s="61">
        <v>269.05</v>
      </c>
      <c r="F106" s="61">
        <v>271.10000000000002</v>
      </c>
      <c r="G106" s="61">
        <v>273.5</v>
      </c>
      <c r="H106" s="61">
        <v>276</v>
      </c>
      <c r="I106" s="63">
        <f t="shared" si="107"/>
        <v>1142.9102397323982</v>
      </c>
      <c r="J106" s="64">
        <f t="shared" si="110"/>
        <v>1338.0412562720558</v>
      </c>
      <c r="K106" s="64">
        <f t="shared" ref="K106" si="111">(IF(D106="SHORT",IF(H106="",0,G106-H106),IF(D106="LONG",IF(H106="",0,(H106-G106)))))*C106</f>
        <v>1393.7929752834045</v>
      </c>
      <c r="L106" s="64">
        <f t="shared" si="108"/>
        <v>6.9499999999999895</v>
      </c>
      <c r="M106" s="65">
        <f t="shared" si="109"/>
        <v>3874.7444712878587</v>
      </c>
    </row>
    <row r="107" spans="1:13" s="66" customFormat="1">
      <c r="A107" s="60">
        <v>43432</v>
      </c>
      <c r="B107" s="61" t="s">
        <v>425</v>
      </c>
      <c r="C107" s="62">
        <f t="shared" ref="C107:C110" si="112">150000/E107</f>
        <v>1312.9102844638949</v>
      </c>
      <c r="D107" s="61" t="s">
        <v>14</v>
      </c>
      <c r="E107" s="61">
        <v>114.25</v>
      </c>
      <c r="F107" s="61">
        <v>115.4</v>
      </c>
      <c r="G107" s="61">
        <v>116.85</v>
      </c>
      <c r="H107" s="61">
        <v>118.2</v>
      </c>
      <c r="I107" s="63">
        <f t="shared" ref="I107:I110" si="113">(IF(D107="SHORT",E107-F107,IF(D107="LONG",F107-E107)))*C107</f>
        <v>1509.8468271334866</v>
      </c>
      <c r="J107" s="64">
        <f t="shared" ref="J107:J108" si="114">(IF(D107="SHORT",IF(G107="",0,F107-G107),IF(D107="LONG",IF(G107="",0,G107-F107))))*C107</f>
        <v>1903.7199124726326</v>
      </c>
      <c r="K107" s="64">
        <f t="shared" ref="K107" si="115">(IF(D107="SHORT",IF(H107="",0,G107-H107),IF(D107="LONG",IF(H107="",0,(H107-G107)))))*C107</f>
        <v>1772.4288840262693</v>
      </c>
      <c r="L107" s="64">
        <f t="shared" ref="L107:L110" si="116">(J107+I107+K107)/C107</f>
        <v>3.9500000000000028</v>
      </c>
      <c r="M107" s="65">
        <f t="shared" ref="M107:M110" si="117">L107*C107</f>
        <v>5185.9956236323887</v>
      </c>
    </row>
    <row r="108" spans="1:13" s="57" customFormat="1">
      <c r="A108" s="51">
        <v>43432</v>
      </c>
      <c r="B108" s="52" t="s">
        <v>451</v>
      </c>
      <c r="C108" s="53">
        <f t="shared" si="112"/>
        <v>355.02958579881658</v>
      </c>
      <c r="D108" s="52" t="s">
        <v>14</v>
      </c>
      <c r="E108" s="52">
        <v>422.5</v>
      </c>
      <c r="F108" s="52">
        <v>425.65</v>
      </c>
      <c r="G108" s="52">
        <v>429.5</v>
      </c>
      <c r="H108" s="52"/>
      <c r="I108" s="54">
        <f t="shared" si="113"/>
        <v>1118.3431952662643</v>
      </c>
      <c r="J108" s="55">
        <f t="shared" si="114"/>
        <v>1366.8639053254519</v>
      </c>
      <c r="K108" s="55"/>
      <c r="L108" s="55">
        <f t="shared" si="116"/>
        <v>7</v>
      </c>
      <c r="M108" s="56">
        <f t="shared" si="117"/>
        <v>2485.207100591716</v>
      </c>
    </row>
    <row r="109" spans="1:13" s="57" customFormat="1">
      <c r="A109" s="51">
        <v>43432</v>
      </c>
      <c r="B109" s="52" t="s">
        <v>621</v>
      </c>
      <c r="C109" s="53">
        <f t="shared" si="112"/>
        <v>967.74193548387098</v>
      </c>
      <c r="D109" s="52" t="s">
        <v>14</v>
      </c>
      <c r="E109" s="52">
        <v>155</v>
      </c>
      <c r="F109" s="52">
        <v>156.15</v>
      </c>
      <c r="G109" s="52"/>
      <c r="H109" s="52"/>
      <c r="I109" s="54">
        <f t="shared" si="113"/>
        <v>1112.9032258064572</v>
      </c>
      <c r="J109" s="55"/>
      <c r="K109" s="55"/>
      <c r="L109" s="55">
        <f t="shared" si="116"/>
        <v>1.1500000000000057</v>
      </c>
      <c r="M109" s="56">
        <f t="shared" si="117"/>
        <v>1112.9032258064572</v>
      </c>
    </row>
    <row r="110" spans="1:13" s="57" customFormat="1">
      <c r="A110" s="51">
        <v>43432</v>
      </c>
      <c r="B110" s="52" t="s">
        <v>413</v>
      </c>
      <c r="C110" s="53">
        <f t="shared" si="112"/>
        <v>569.47608200455591</v>
      </c>
      <c r="D110" s="52" t="s">
        <v>14</v>
      </c>
      <c r="E110" s="52">
        <v>263.39999999999998</v>
      </c>
      <c r="F110" s="52">
        <v>262</v>
      </c>
      <c r="G110" s="52"/>
      <c r="H110" s="52"/>
      <c r="I110" s="54">
        <f t="shared" si="113"/>
        <v>-797.26651480636531</v>
      </c>
      <c r="J110" s="55"/>
      <c r="K110" s="55"/>
      <c r="L110" s="55">
        <f t="shared" si="116"/>
        <v>-1.3999999999999773</v>
      </c>
      <c r="M110" s="56">
        <f t="shared" si="117"/>
        <v>-797.26651480636531</v>
      </c>
    </row>
    <row r="111" spans="1:13" s="57" customFormat="1">
      <c r="A111" s="51">
        <v>43431</v>
      </c>
      <c r="B111" s="52" t="s">
        <v>475</v>
      </c>
      <c r="C111" s="53">
        <f t="shared" ref="C111:C115" si="118">150000/E111</f>
        <v>455.71927692541396</v>
      </c>
      <c r="D111" s="52" t="s">
        <v>14</v>
      </c>
      <c r="E111" s="52">
        <v>329.15</v>
      </c>
      <c r="F111" s="52">
        <v>329.5</v>
      </c>
      <c r="G111" s="52"/>
      <c r="H111" s="52"/>
      <c r="I111" s="54">
        <f t="shared" ref="I111:I115" si="119">(IF(D111="SHORT",E111-F111,IF(D111="LONG",F111-E111)))*C111</f>
        <v>159.50174692390524</v>
      </c>
      <c r="J111" s="55"/>
      <c r="K111" s="55"/>
      <c r="L111" s="55">
        <f t="shared" ref="L111:L115" si="120">(J111+I111+K111)/C111</f>
        <v>0.35000000000002274</v>
      </c>
      <c r="M111" s="56">
        <f t="shared" ref="M111:M115" si="121">L111*C111</f>
        <v>159.50174692390524</v>
      </c>
    </row>
    <row r="112" spans="1:13" s="57" customFormat="1">
      <c r="A112" s="51">
        <v>43431</v>
      </c>
      <c r="B112" s="52" t="s">
        <v>630</v>
      </c>
      <c r="C112" s="53">
        <f t="shared" si="118"/>
        <v>25.832450724600246</v>
      </c>
      <c r="D112" s="52" t="s">
        <v>14</v>
      </c>
      <c r="E112" s="52">
        <v>5806.65</v>
      </c>
      <c r="F112" s="52">
        <v>5850.15</v>
      </c>
      <c r="G112" s="52"/>
      <c r="H112" s="52"/>
      <c r="I112" s="54">
        <f t="shared" si="119"/>
        <v>1123.7116065201108</v>
      </c>
      <c r="J112" s="55"/>
      <c r="K112" s="55"/>
      <c r="L112" s="55">
        <f t="shared" si="120"/>
        <v>43.5</v>
      </c>
      <c r="M112" s="56">
        <f t="shared" si="121"/>
        <v>1123.7116065201108</v>
      </c>
    </row>
    <row r="113" spans="1:13" s="57" customFormat="1">
      <c r="A113" s="51">
        <v>43431</v>
      </c>
      <c r="B113" s="52" t="s">
        <v>464</v>
      </c>
      <c r="C113" s="53">
        <f t="shared" si="118"/>
        <v>1371.7421124828534</v>
      </c>
      <c r="D113" s="52" t="s">
        <v>14</v>
      </c>
      <c r="E113" s="52">
        <v>109.35</v>
      </c>
      <c r="F113" s="52">
        <v>110.15</v>
      </c>
      <c r="G113" s="52"/>
      <c r="H113" s="52"/>
      <c r="I113" s="54">
        <f t="shared" si="119"/>
        <v>1097.3936899862983</v>
      </c>
      <c r="J113" s="55"/>
      <c r="K113" s="55"/>
      <c r="L113" s="55">
        <f t="shared" si="120"/>
        <v>0.80000000000001137</v>
      </c>
      <c r="M113" s="56">
        <f t="shared" si="121"/>
        <v>1097.3936899862983</v>
      </c>
    </row>
    <row r="114" spans="1:13" s="66" customFormat="1">
      <c r="A114" s="60">
        <v>43431</v>
      </c>
      <c r="B114" s="61" t="s">
        <v>544</v>
      </c>
      <c r="C114" s="62">
        <f t="shared" si="118"/>
        <v>689.49666743277407</v>
      </c>
      <c r="D114" s="61" t="s">
        <v>14</v>
      </c>
      <c r="E114" s="61">
        <v>217.55</v>
      </c>
      <c r="F114" s="61">
        <v>219.15</v>
      </c>
      <c r="G114" s="61">
        <v>221.15</v>
      </c>
      <c r="H114" s="61">
        <v>223.15</v>
      </c>
      <c r="I114" s="63">
        <f t="shared" si="119"/>
        <v>1103.1946678924346</v>
      </c>
      <c r="J114" s="64">
        <f t="shared" ref="J114" si="122">(IF(D114="SHORT",IF(G114="",0,F114-G114),IF(D114="LONG",IF(G114="",0,G114-F114))))*C114</f>
        <v>1378.9933348655481</v>
      </c>
      <c r="K114" s="64">
        <f t="shared" ref="K114" si="123">(IF(D114="SHORT",IF(H114="",0,G114-H114),IF(D114="LONG",IF(H114="",0,(H114-G114)))))*C114</f>
        <v>1378.9933348655481</v>
      </c>
      <c r="L114" s="64">
        <f t="shared" si="120"/>
        <v>5.5999999999999943</v>
      </c>
      <c r="M114" s="65">
        <f t="shared" si="121"/>
        <v>3861.1813376235309</v>
      </c>
    </row>
    <row r="115" spans="1:13" s="57" customFormat="1">
      <c r="A115" s="51">
        <v>43431</v>
      </c>
      <c r="B115" s="52" t="s">
        <v>382</v>
      </c>
      <c r="C115" s="53">
        <f t="shared" si="118"/>
        <v>589.8545025560361</v>
      </c>
      <c r="D115" s="52" t="s">
        <v>14</v>
      </c>
      <c r="E115" s="52">
        <v>254.3</v>
      </c>
      <c r="F115" s="52">
        <v>252</v>
      </c>
      <c r="G115" s="52"/>
      <c r="H115" s="52"/>
      <c r="I115" s="54">
        <f t="shared" si="119"/>
        <v>-1356.6653558788896</v>
      </c>
      <c r="J115" s="55"/>
      <c r="K115" s="55"/>
      <c r="L115" s="55">
        <f t="shared" si="120"/>
        <v>-2.3000000000000114</v>
      </c>
      <c r="M115" s="56">
        <f t="shared" si="121"/>
        <v>-1356.6653558788896</v>
      </c>
    </row>
    <row r="116" spans="1:13" s="57" customFormat="1">
      <c r="A116" s="51">
        <v>43430</v>
      </c>
      <c r="B116" s="52" t="s">
        <v>247</v>
      </c>
      <c r="C116" s="53">
        <f t="shared" ref="C116:C119" si="124">150000/E116</f>
        <v>123.16282124969209</v>
      </c>
      <c r="D116" s="52" t="s">
        <v>18</v>
      </c>
      <c r="E116" s="52">
        <v>1217.9000000000001</v>
      </c>
      <c r="F116" s="52">
        <v>1228.8499999999999</v>
      </c>
      <c r="G116" s="52"/>
      <c r="H116" s="52"/>
      <c r="I116" s="54">
        <f t="shared" ref="I116:I119" si="125">(IF(D116="SHORT",E116-F116,IF(D116="LONG",F116-E116)))*C116</f>
        <v>-1348.6328926841059</v>
      </c>
      <c r="J116" s="55"/>
      <c r="K116" s="55"/>
      <c r="L116" s="55">
        <f t="shared" ref="L116:L119" si="126">(J116+I116+K116)/C116</f>
        <v>-10.949999999999818</v>
      </c>
      <c r="M116" s="56">
        <f t="shared" ref="M116:M119" si="127">L116*C116</f>
        <v>-1348.6328926841059</v>
      </c>
    </row>
    <row r="117" spans="1:13" s="57" customFormat="1">
      <c r="A117" s="51">
        <v>43430</v>
      </c>
      <c r="B117" s="52" t="s">
        <v>426</v>
      </c>
      <c r="C117" s="53">
        <f t="shared" si="124"/>
        <v>324.04406999351914</v>
      </c>
      <c r="D117" s="52" t="s">
        <v>18</v>
      </c>
      <c r="E117" s="52">
        <v>462.9</v>
      </c>
      <c r="F117" s="52">
        <v>459.4</v>
      </c>
      <c r="G117" s="52"/>
      <c r="H117" s="52"/>
      <c r="I117" s="54">
        <f t="shared" si="125"/>
        <v>1134.1542449773169</v>
      </c>
      <c r="J117" s="55"/>
      <c r="K117" s="55"/>
      <c r="L117" s="55">
        <f t="shared" si="126"/>
        <v>3.4999999999999996</v>
      </c>
      <c r="M117" s="56">
        <f t="shared" si="127"/>
        <v>1134.1542449773169</v>
      </c>
    </row>
    <row r="118" spans="1:13" s="57" customFormat="1">
      <c r="A118" s="51">
        <v>43430</v>
      </c>
      <c r="B118" s="52" t="s">
        <v>416</v>
      </c>
      <c r="C118" s="53">
        <f t="shared" si="124"/>
        <v>222.81639928698752</v>
      </c>
      <c r="D118" s="52" t="s">
        <v>18</v>
      </c>
      <c r="E118" s="52">
        <v>673.2</v>
      </c>
      <c r="F118" s="52">
        <v>668.15</v>
      </c>
      <c r="G118" s="52"/>
      <c r="H118" s="52"/>
      <c r="I118" s="54">
        <f t="shared" si="125"/>
        <v>1125.2228163993022</v>
      </c>
      <c r="J118" s="55"/>
      <c r="K118" s="55"/>
      <c r="L118" s="55">
        <f t="shared" si="126"/>
        <v>5.0500000000000682</v>
      </c>
      <c r="M118" s="56">
        <f t="shared" si="127"/>
        <v>1125.2228163993022</v>
      </c>
    </row>
    <row r="119" spans="1:13" s="57" customFormat="1">
      <c r="A119" s="51">
        <v>43430</v>
      </c>
      <c r="B119" s="52" t="s">
        <v>458</v>
      </c>
      <c r="C119" s="53">
        <f t="shared" si="124"/>
        <v>208.55057351407717</v>
      </c>
      <c r="D119" s="52" t="s">
        <v>18</v>
      </c>
      <c r="E119" s="52">
        <v>719.25</v>
      </c>
      <c r="F119" s="52">
        <v>713.85</v>
      </c>
      <c r="G119" s="52"/>
      <c r="H119" s="52"/>
      <c r="I119" s="54">
        <f t="shared" si="125"/>
        <v>1126.1730969760119</v>
      </c>
      <c r="J119" s="55"/>
      <c r="K119" s="55"/>
      <c r="L119" s="55">
        <f t="shared" si="126"/>
        <v>5.3999999999999773</v>
      </c>
      <c r="M119" s="56">
        <f t="shared" si="127"/>
        <v>1126.1730969760119</v>
      </c>
    </row>
    <row r="120" spans="1:13" s="57" customFormat="1">
      <c r="A120" s="51">
        <v>43426</v>
      </c>
      <c r="B120" s="52" t="s">
        <v>419</v>
      </c>
      <c r="C120" s="53">
        <f t="shared" ref="C120:C125" si="128">150000/E120</f>
        <v>125.53351744915892</v>
      </c>
      <c r="D120" s="52" t="s">
        <v>14</v>
      </c>
      <c r="E120" s="52">
        <v>1194.9000000000001</v>
      </c>
      <c r="F120" s="52">
        <v>1184.0999999999999</v>
      </c>
      <c r="G120" s="52"/>
      <c r="H120" s="52"/>
      <c r="I120" s="54">
        <f t="shared" ref="I120:I125" si="129">(IF(D120="SHORT",E120-F120,IF(D120="LONG",F120-E120)))*C120</f>
        <v>-1355.7619884509393</v>
      </c>
      <c r="J120" s="55"/>
      <c r="K120" s="55"/>
      <c r="L120" s="55">
        <f t="shared" ref="L120:L125" si="130">(J120+I120+K120)/C120</f>
        <v>-10.800000000000182</v>
      </c>
      <c r="M120" s="56">
        <f t="shared" ref="M120:M125" si="131">L120*C120</f>
        <v>-1355.7619884509393</v>
      </c>
    </row>
    <row r="121" spans="1:13" s="57" customFormat="1">
      <c r="A121" s="51">
        <v>43426</v>
      </c>
      <c r="B121" s="52" t="s">
        <v>497</v>
      </c>
      <c r="C121" s="53">
        <f t="shared" si="128"/>
        <v>279.43368107302535</v>
      </c>
      <c r="D121" s="52" t="s">
        <v>18</v>
      </c>
      <c r="E121" s="52">
        <v>536.79999999999995</v>
      </c>
      <c r="F121" s="52">
        <v>532.75</v>
      </c>
      <c r="G121" s="52">
        <v>527.95000000000005</v>
      </c>
      <c r="H121" s="52"/>
      <c r="I121" s="54">
        <f t="shared" si="129"/>
        <v>1131.7064083457399</v>
      </c>
      <c r="J121" s="55">
        <f t="shared" ref="J121" si="132">(IF(D121="SHORT",IF(G121="",0,F121-G121),IF(D121="LONG",IF(G121="",0,G121-F121))))*C121</f>
        <v>1341.2816691505091</v>
      </c>
      <c r="K121" s="55"/>
      <c r="L121" s="55">
        <f t="shared" si="130"/>
        <v>8.8499999999999091</v>
      </c>
      <c r="M121" s="56">
        <f t="shared" si="131"/>
        <v>2472.9880774962489</v>
      </c>
    </row>
    <row r="122" spans="1:13" s="57" customFormat="1">
      <c r="A122" s="51">
        <v>43426</v>
      </c>
      <c r="B122" s="52" t="s">
        <v>629</v>
      </c>
      <c r="C122" s="53">
        <f t="shared" si="128"/>
        <v>447.76119402985074</v>
      </c>
      <c r="D122" s="52" t="s">
        <v>18</v>
      </c>
      <c r="E122" s="52">
        <v>335</v>
      </c>
      <c r="F122" s="52">
        <v>332.45</v>
      </c>
      <c r="G122" s="52"/>
      <c r="H122" s="52"/>
      <c r="I122" s="54">
        <f t="shared" si="129"/>
        <v>1141.7910447761244</v>
      </c>
      <c r="J122" s="55"/>
      <c r="K122" s="55"/>
      <c r="L122" s="55">
        <f t="shared" si="130"/>
        <v>2.5500000000000114</v>
      </c>
      <c r="M122" s="56">
        <f t="shared" si="131"/>
        <v>1141.7910447761244</v>
      </c>
    </row>
    <row r="123" spans="1:13" s="57" customFormat="1">
      <c r="A123" s="51">
        <v>43426</v>
      </c>
      <c r="B123" s="52" t="s">
        <v>425</v>
      </c>
      <c r="C123" s="53">
        <f t="shared" si="128"/>
        <v>464.39628482972137</v>
      </c>
      <c r="D123" s="52" t="s">
        <v>18</v>
      </c>
      <c r="E123" s="52">
        <v>323</v>
      </c>
      <c r="F123" s="52">
        <v>320.55</v>
      </c>
      <c r="G123" s="52"/>
      <c r="H123" s="52"/>
      <c r="I123" s="54">
        <f t="shared" si="129"/>
        <v>1137.7708978328121</v>
      </c>
      <c r="J123" s="55"/>
      <c r="K123" s="55"/>
      <c r="L123" s="55">
        <f t="shared" si="130"/>
        <v>2.4499999999999886</v>
      </c>
      <c r="M123" s="56">
        <f t="shared" si="131"/>
        <v>1137.7708978328121</v>
      </c>
    </row>
    <row r="124" spans="1:13" s="57" customFormat="1">
      <c r="A124" s="51">
        <v>43426</v>
      </c>
      <c r="B124" s="52" t="s">
        <v>432</v>
      </c>
      <c r="C124" s="53">
        <f t="shared" si="128"/>
        <v>488.36073579684199</v>
      </c>
      <c r="D124" s="52" t="s">
        <v>14</v>
      </c>
      <c r="E124" s="52">
        <v>307.14999999999998</v>
      </c>
      <c r="F124" s="52">
        <v>304.35000000000002</v>
      </c>
      <c r="G124" s="52"/>
      <c r="H124" s="52"/>
      <c r="I124" s="54">
        <f t="shared" si="129"/>
        <v>-1367.4100602311353</v>
      </c>
      <c r="J124" s="55"/>
      <c r="K124" s="55"/>
      <c r="L124" s="55">
        <f t="shared" si="130"/>
        <v>-2.7999999999999545</v>
      </c>
      <c r="M124" s="56">
        <f t="shared" si="131"/>
        <v>-1367.4100602311353</v>
      </c>
    </row>
    <row r="125" spans="1:13" s="57" customFormat="1">
      <c r="A125" s="51">
        <v>43426</v>
      </c>
      <c r="B125" s="52" t="s">
        <v>628</v>
      </c>
      <c r="C125" s="53">
        <f t="shared" si="128"/>
        <v>216.76300578034682</v>
      </c>
      <c r="D125" s="52" t="s">
        <v>14</v>
      </c>
      <c r="E125" s="52">
        <v>692</v>
      </c>
      <c r="F125" s="52">
        <v>685.75</v>
      </c>
      <c r="G125" s="52"/>
      <c r="H125" s="52"/>
      <c r="I125" s="54">
        <f t="shared" si="129"/>
        <v>-1354.7687861271677</v>
      </c>
      <c r="J125" s="55"/>
      <c r="K125" s="55"/>
      <c r="L125" s="55">
        <f t="shared" si="130"/>
        <v>-6.25</v>
      </c>
      <c r="M125" s="56">
        <f t="shared" si="131"/>
        <v>-1354.7687861271677</v>
      </c>
    </row>
    <row r="126" spans="1:13" s="66" customFormat="1">
      <c r="A126" s="60">
        <v>43425</v>
      </c>
      <c r="B126" s="61" t="s">
        <v>627</v>
      </c>
      <c r="C126" s="62">
        <f t="shared" ref="C126:C129" si="133">150000/E126</f>
        <v>137.61467889908258</v>
      </c>
      <c r="D126" s="61" t="s">
        <v>14</v>
      </c>
      <c r="E126" s="61">
        <v>1090</v>
      </c>
      <c r="F126" s="61">
        <v>1098.1500000000001</v>
      </c>
      <c r="G126" s="61">
        <v>1108.05</v>
      </c>
      <c r="H126" s="61">
        <v>1118</v>
      </c>
      <c r="I126" s="63">
        <f t="shared" ref="I126:I129" si="134">(IF(D126="SHORT",E126-F126,IF(D126="LONG",F126-E126)))*C126</f>
        <v>1121.5596330275355</v>
      </c>
      <c r="J126" s="64">
        <f t="shared" ref="J126:J129" si="135">(IF(D126="SHORT",IF(G126="",0,F126-G126),IF(D126="LONG",IF(G126="",0,G126-F126))))*C126</f>
        <v>1362.3853211008986</v>
      </c>
      <c r="K126" s="64">
        <f t="shared" ref="K126:K129" si="136">(IF(D126="SHORT",IF(H126="",0,G126-H126),IF(D126="LONG",IF(H126="",0,(H126-G126)))))*C126</f>
        <v>1369.2660550458779</v>
      </c>
      <c r="L126" s="64">
        <f t="shared" ref="L126:L129" si="137">(J126+I126+K126)/C126</f>
        <v>27.999999999999996</v>
      </c>
      <c r="M126" s="65">
        <f t="shared" ref="M126:M129" si="138">L126*C126</f>
        <v>3853.2110091743116</v>
      </c>
    </row>
    <row r="127" spans="1:13" s="57" customFormat="1">
      <c r="A127" s="51">
        <v>43425</v>
      </c>
      <c r="B127" s="52" t="s">
        <v>473</v>
      </c>
      <c r="C127" s="53">
        <f t="shared" si="133"/>
        <v>175.67488434736779</v>
      </c>
      <c r="D127" s="52" t="s">
        <v>18</v>
      </c>
      <c r="E127" s="52">
        <v>853.85</v>
      </c>
      <c r="F127" s="52">
        <v>847.4</v>
      </c>
      <c r="G127" s="52"/>
      <c r="H127" s="52"/>
      <c r="I127" s="54">
        <f t="shared" si="134"/>
        <v>1133.1030040405303</v>
      </c>
      <c r="J127" s="55"/>
      <c r="K127" s="55"/>
      <c r="L127" s="55">
        <f t="shared" si="137"/>
        <v>6.4500000000000455</v>
      </c>
      <c r="M127" s="56">
        <f t="shared" si="138"/>
        <v>1133.1030040405303</v>
      </c>
    </row>
    <row r="128" spans="1:13" s="57" customFormat="1">
      <c r="A128" s="51">
        <v>43425</v>
      </c>
      <c r="B128" s="52" t="s">
        <v>626</v>
      </c>
      <c r="C128" s="53">
        <f t="shared" si="133"/>
        <v>606.18306728632047</v>
      </c>
      <c r="D128" s="52" t="s">
        <v>18</v>
      </c>
      <c r="E128" s="52">
        <v>247.45</v>
      </c>
      <c r="F128" s="52">
        <v>249.7</v>
      </c>
      <c r="G128" s="52"/>
      <c r="H128" s="52"/>
      <c r="I128" s="54">
        <f t="shared" si="134"/>
        <v>-1363.9119013942211</v>
      </c>
      <c r="J128" s="55"/>
      <c r="K128" s="55"/>
      <c r="L128" s="55">
        <f t="shared" si="137"/>
        <v>-2.25</v>
      </c>
      <c r="M128" s="56">
        <f t="shared" si="138"/>
        <v>-1363.9119013942211</v>
      </c>
    </row>
    <row r="129" spans="1:13" s="66" customFormat="1">
      <c r="A129" s="60">
        <v>43425</v>
      </c>
      <c r="B129" s="61" t="s">
        <v>625</v>
      </c>
      <c r="C129" s="62">
        <f t="shared" si="133"/>
        <v>1621.6216216216217</v>
      </c>
      <c r="D129" s="61" t="s">
        <v>14</v>
      </c>
      <c r="E129" s="61">
        <v>92.5</v>
      </c>
      <c r="F129" s="61">
        <v>93.35</v>
      </c>
      <c r="G129" s="61">
        <v>94.5</v>
      </c>
      <c r="H129" s="61">
        <v>95.75</v>
      </c>
      <c r="I129" s="63">
        <f t="shared" si="134"/>
        <v>1378.3783783783692</v>
      </c>
      <c r="J129" s="64">
        <f t="shared" si="135"/>
        <v>1864.8648648648741</v>
      </c>
      <c r="K129" s="64">
        <f t="shared" si="136"/>
        <v>2027.0270270270271</v>
      </c>
      <c r="L129" s="64">
        <f t="shared" si="137"/>
        <v>3.2499999999999996</v>
      </c>
      <c r="M129" s="65">
        <f t="shared" si="138"/>
        <v>5270.27027027027</v>
      </c>
    </row>
    <row r="130" spans="1:13" s="57" customFormat="1">
      <c r="A130" s="51">
        <v>43424</v>
      </c>
      <c r="B130" s="52" t="s">
        <v>590</v>
      </c>
      <c r="C130" s="53">
        <f t="shared" ref="C130:C134" si="139">150000/E130</f>
        <v>424.14816909373678</v>
      </c>
      <c r="D130" s="52" t="s">
        <v>18</v>
      </c>
      <c r="E130" s="52">
        <v>353.65</v>
      </c>
      <c r="F130" s="52">
        <v>354.2</v>
      </c>
      <c r="G130" s="52"/>
      <c r="H130" s="52"/>
      <c r="I130" s="54">
        <f t="shared" ref="I130:I134" si="140">(IF(D130="SHORT",E130-F130,IF(D130="LONG",F130-E130)))*C130</f>
        <v>-233.28149300156005</v>
      </c>
      <c r="J130" s="55"/>
      <c r="K130" s="55"/>
      <c r="L130" s="55">
        <f t="shared" ref="L130:L134" si="141">(J130+I130+K130)/C130</f>
        <v>-0.55000000000001137</v>
      </c>
      <c r="M130" s="56">
        <f t="shared" ref="M130:M134" si="142">L130*C130</f>
        <v>-233.28149300156005</v>
      </c>
    </row>
    <row r="131" spans="1:13" s="57" customFormat="1">
      <c r="A131" s="51">
        <v>43424</v>
      </c>
      <c r="B131" s="52" t="s">
        <v>529</v>
      </c>
      <c r="C131" s="53">
        <f t="shared" si="139"/>
        <v>971.50259067357513</v>
      </c>
      <c r="D131" s="52" t="s">
        <v>18</v>
      </c>
      <c r="E131" s="52">
        <v>154.4</v>
      </c>
      <c r="F131" s="52">
        <v>153.19999999999999</v>
      </c>
      <c r="G131" s="52"/>
      <c r="H131" s="52"/>
      <c r="I131" s="54">
        <f t="shared" si="140"/>
        <v>1165.8031088083067</v>
      </c>
      <c r="J131" s="55"/>
      <c r="K131" s="55"/>
      <c r="L131" s="55">
        <f t="shared" si="141"/>
        <v>1.2000000000000171</v>
      </c>
      <c r="M131" s="56">
        <f t="shared" si="142"/>
        <v>1165.8031088083067</v>
      </c>
    </row>
    <row r="132" spans="1:13" s="57" customFormat="1">
      <c r="A132" s="51">
        <v>43424</v>
      </c>
      <c r="B132" s="52" t="s">
        <v>512</v>
      </c>
      <c r="C132" s="53">
        <f t="shared" si="139"/>
        <v>151.40809528616128</v>
      </c>
      <c r="D132" s="52" t="s">
        <v>18</v>
      </c>
      <c r="E132" s="52">
        <v>990.7</v>
      </c>
      <c r="F132" s="52">
        <v>983.25</v>
      </c>
      <c r="G132" s="52"/>
      <c r="H132" s="52"/>
      <c r="I132" s="54">
        <f t="shared" si="140"/>
        <v>1127.9903098819084</v>
      </c>
      <c r="J132" s="55"/>
      <c r="K132" s="55"/>
      <c r="L132" s="55">
        <f t="shared" si="141"/>
        <v>7.4500000000000455</v>
      </c>
      <c r="M132" s="56">
        <f t="shared" si="142"/>
        <v>1127.9903098819084</v>
      </c>
    </row>
    <row r="133" spans="1:13" s="57" customFormat="1">
      <c r="A133" s="51">
        <v>43424</v>
      </c>
      <c r="B133" s="52" t="s">
        <v>532</v>
      </c>
      <c r="C133" s="53">
        <f t="shared" si="139"/>
        <v>2512.5628140703516</v>
      </c>
      <c r="D133" s="52" t="s">
        <v>18</v>
      </c>
      <c r="E133" s="52">
        <v>59.7</v>
      </c>
      <c r="F133" s="52">
        <v>59.25</v>
      </c>
      <c r="G133" s="52"/>
      <c r="H133" s="52"/>
      <c r="I133" s="54">
        <f t="shared" si="140"/>
        <v>1130.6532663316655</v>
      </c>
      <c r="J133" s="55"/>
      <c r="K133" s="55"/>
      <c r="L133" s="55">
        <f t="shared" si="141"/>
        <v>0.4500000000000029</v>
      </c>
      <c r="M133" s="56">
        <f t="shared" si="142"/>
        <v>1130.6532663316655</v>
      </c>
    </row>
    <row r="134" spans="1:13" s="57" customFormat="1">
      <c r="A134" s="51">
        <v>43424</v>
      </c>
      <c r="B134" s="52" t="s">
        <v>551</v>
      </c>
      <c r="C134" s="53">
        <f t="shared" si="139"/>
        <v>210.37868162692848</v>
      </c>
      <c r="D134" s="52" t="s">
        <v>18</v>
      </c>
      <c r="E134" s="52">
        <v>713</v>
      </c>
      <c r="F134" s="52">
        <v>719.45</v>
      </c>
      <c r="G134" s="52"/>
      <c r="H134" s="52"/>
      <c r="I134" s="54">
        <f t="shared" si="140"/>
        <v>-1356.9424964936982</v>
      </c>
      <c r="J134" s="55"/>
      <c r="K134" s="55"/>
      <c r="L134" s="55">
        <f t="shared" si="141"/>
        <v>-6.4500000000000446</v>
      </c>
      <c r="M134" s="56">
        <f t="shared" si="142"/>
        <v>-1356.9424964936982</v>
      </c>
    </row>
    <row r="135" spans="1:13" s="57" customFormat="1">
      <c r="A135" s="51">
        <v>43423</v>
      </c>
      <c r="B135" s="52" t="s">
        <v>624</v>
      </c>
      <c r="C135" s="53">
        <f t="shared" ref="C135:C138" si="143">150000/E135</f>
        <v>179.21146953405017</v>
      </c>
      <c r="D135" s="52" t="s">
        <v>14</v>
      </c>
      <c r="E135" s="52">
        <v>837</v>
      </c>
      <c r="F135" s="52">
        <v>843.25</v>
      </c>
      <c r="G135" s="52"/>
      <c r="H135" s="52"/>
      <c r="I135" s="54">
        <f t="shared" ref="I135:I138" si="144">(IF(D135="SHORT",E135-F135,IF(D135="LONG",F135-E135)))*C135</f>
        <v>1120.0716845878135</v>
      </c>
      <c r="J135" s="55"/>
      <c r="K135" s="55"/>
      <c r="L135" s="55">
        <f t="shared" ref="L135:L138" si="145">(J135+I135+K135)/C135</f>
        <v>6.25</v>
      </c>
      <c r="M135" s="56">
        <f t="shared" ref="M135:M138" si="146">L135*C135</f>
        <v>1120.0716845878135</v>
      </c>
    </row>
    <row r="136" spans="1:13" s="57" customFormat="1">
      <c r="A136" s="51">
        <v>43423</v>
      </c>
      <c r="B136" s="52" t="s">
        <v>470</v>
      </c>
      <c r="C136" s="53">
        <f>150000/E136</f>
        <v>134.40860215053763</v>
      </c>
      <c r="D136" s="52" t="s">
        <v>14</v>
      </c>
      <c r="E136" s="52">
        <v>1116</v>
      </c>
      <c r="F136" s="52">
        <v>1124.3499999999999</v>
      </c>
      <c r="G136" s="52"/>
      <c r="H136" s="52"/>
      <c r="I136" s="54">
        <f t="shared" si="144"/>
        <v>1122.3118279569769</v>
      </c>
      <c r="J136" s="55"/>
      <c r="K136" s="55"/>
      <c r="L136" s="55">
        <f t="shared" si="145"/>
        <v>8.3499999999999091</v>
      </c>
      <c r="M136" s="56">
        <f t="shared" si="146"/>
        <v>1122.3118279569769</v>
      </c>
    </row>
    <row r="137" spans="1:13" s="66" customFormat="1">
      <c r="A137" s="60">
        <v>43423</v>
      </c>
      <c r="B137" s="61" t="s">
        <v>623</v>
      </c>
      <c r="C137" s="62">
        <f t="shared" si="143"/>
        <v>568.18181818181813</v>
      </c>
      <c r="D137" s="61" t="s">
        <v>14</v>
      </c>
      <c r="E137" s="61">
        <v>264</v>
      </c>
      <c r="F137" s="61">
        <v>265.95</v>
      </c>
      <c r="G137" s="61">
        <v>268.39999999999998</v>
      </c>
      <c r="H137" s="61">
        <v>270.8</v>
      </c>
      <c r="I137" s="63">
        <f t="shared" si="144"/>
        <v>1107.9545454545389</v>
      </c>
      <c r="J137" s="64">
        <f t="shared" ref="J137:J138" si="147">(IF(D137="SHORT",IF(G137="",0,F137-G137),IF(D137="LONG",IF(G137="",0,G137-F137))))*C137</f>
        <v>1392.0454545454479</v>
      </c>
      <c r="K137" s="64">
        <f t="shared" ref="K137" si="148">(IF(D137="SHORT",IF(H137="",0,G137-H137),IF(D137="LONG",IF(H137="",0,(H137-G137)))))*C137</f>
        <v>1363.6363636363828</v>
      </c>
      <c r="L137" s="64">
        <f t="shared" si="145"/>
        <v>6.8000000000000105</v>
      </c>
      <c r="M137" s="65">
        <f t="shared" si="146"/>
        <v>3863.6363636363694</v>
      </c>
    </row>
    <row r="138" spans="1:13" s="57" customFormat="1">
      <c r="A138" s="51">
        <v>43423</v>
      </c>
      <c r="B138" s="52" t="s">
        <v>473</v>
      </c>
      <c r="C138" s="53">
        <f t="shared" si="143"/>
        <v>176.0356765637836</v>
      </c>
      <c r="D138" s="52" t="s">
        <v>14</v>
      </c>
      <c r="E138" s="52">
        <v>852.1</v>
      </c>
      <c r="F138" s="52">
        <v>858.45</v>
      </c>
      <c r="G138" s="52">
        <v>866.25</v>
      </c>
      <c r="H138" s="52"/>
      <c r="I138" s="54">
        <f t="shared" si="144"/>
        <v>1117.8265461800299</v>
      </c>
      <c r="J138" s="55">
        <f t="shared" si="147"/>
        <v>1373.0782771975041</v>
      </c>
      <c r="K138" s="55"/>
      <c r="L138" s="55">
        <f t="shared" si="145"/>
        <v>14.149999999999977</v>
      </c>
      <c r="M138" s="56">
        <f t="shared" si="146"/>
        <v>2490.9048233775338</v>
      </c>
    </row>
    <row r="139" spans="1:13" s="57" customFormat="1">
      <c r="A139" s="51">
        <v>43420</v>
      </c>
      <c r="B139" s="52" t="s">
        <v>617</v>
      </c>
      <c r="C139" s="53">
        <f t="shared" ref="C139:C141" si="149">150000/E139</f>
        <v>90.233705296718512</v>
      </c>
      <c r="D139" s="52" t="s">
        <v>14</v>
      </c>
      <c r="E139" s="52">
        <v>1662.35</v>
      </c>
      <c r="F139" s="52">
        <v>1665</v>
      </c>
      <c r="G139" s="52"/>
      <c r="H139" s="52"/>
      <c r="I139" s="54">
        <f t="shared" ref="I139:I141" si="150">(IF(D139="SHORT",E139-F139,IF(D139="LONG",F139-E139)))*C139</f>
        <v>239.11931903631225</v>
      </c>
      <c r="J139" s="55"/>
      <c r="K139" s="55"/>
      <c r="L139" s="55">
        <f t="shared" ref="L139:L141" si="151">(J139+I139+K139)/C139</f>
        <v>2.6500000000000909</v>
      </c>
      <c r="M139" s="56">
        <f t="shared" ref="M139:M141" si="152">L139*C139</f>
        <v>239.11931903631225</v>
      </c>
    </row>
    <row r="140" spans="1:13" s="57" customFormat="1">
      <c r="A140" s="51">
        <v>43420</v>
      </c>
      <c r="B140" s="52" t="s">
        <v>470</v>
      </c>
      <c r="C140" s="53">
        <f t="shared" si="149"/>
        <v>134.64991023339317</v>
      </c>
      <c r="D140" s="52" t="s">
        <v>14</v>
      </c>
      <c r="E140" s="52">
        <v>1114</v>
      </c>
      <c r="F140" s="52">
        <v>1120</v>
      </c>
      <c r="G140" s="52"/>
      <c r="H140" s="52"/>
      <c r="I140" s="54">
        <f t="shared" si="150"/>
        <v>807.89946140035909</v>
      </c>
      <c r="J140" s="55"/>
      <c r="K140" s="55"/>
      <c r="L140" s="55">
        <f t="shared" si="151"/>
        <v>6</v>
      </c>
      <c r="M140" s="56">
        <f t="shared" si="152"/>
        <v>807.89946140035909</v>
      </c>
    </row>
    <row r="141" spans="1:13" s="57" customFormat="1">
      <c r="A141" s="51">
        <v>43420</v>
      </c>
      <c r="B141" s="52" t="s">
        <v>440</v>
      </c>
      <c r="C141" s="53">
        <f t="shared" si="149"/>
        <v>88.06434568191159</v>
      </c>
      <c r="D141" s="52" t="s">
        <v>14</v>
      </c>
      <c r="E141" s="52">
        <v>1703.3</v>
      </c>
      <c r="F141" s="52">
        <v>1716.05</v>
      </c>
      <c r="G141" s="52"/>
      <c r="H141" s="52"/>
      <c r="I141" s="54">
        <f t="shared" si="150"/>
        <v>1122.8204074443727</v>
      </c>
      <c r="J141" s="55"/>
      <c r="K141" s="55"/>
      <c r="L141" s="55">
        <f t="shared" si="151"/>
        <v>12.749999999999998</v>
      </c>
      <c r="M141" s="56">
        <f t="shared" si="152"/>
        <v>1122.8204074443727</v>
      </c>
    </row>
    <row r="142" spans="1:13" s="57" customFormat="1">
      <c r="A142" s="51">
        <v>43419</v>
      </c>
      <c r="B142" s="52" t="s">
        <v>432</v>
      </c>
      <c r="C142" s="53">
        <f t="shared" ref="C142:C145" si="153">150000/E142</f>
        <v>595.23809523809518</v>
      </c>
      <c r="D142" s="52" t="s">
        <v>14</v>
      </c>
      <c r="E142" s="52">
        <v>252</v>
      </c>
      <c r="F142" s="52">
        <v>249.7</v>
      </c>
      <c r="G142" s="52"/>
      <c r="H142" s="52"/>
      <c r="I142" s="54">
        <f t="shared" ref="I142:I145" si="154">(IF(D142="SHORT",E142-F142,IF(D142="LONG",F142-E142)))*C142</f>
        <v>-1369.0476190476256</v>
      </c>
      <c r="J142" s="55"/>
      <c r="K142" s="55"/>
      <c r="L142" s="55">
        <f t="shared" ref="L142:L145" si="155">(J142+I142+K142)/C142</f>
        <v>-2.3000000000000114</v>
      </c>
      <c r="M142" s="56">
        <f t="shared" ref="M142:M145" si="156">L142*C142</f>
        <v>-1369.0476190476256</v>
      </c>
    </row>
    <row r="143" spans="1:13" s="57" customFormat="1">
      <c r="A143" s="51">
        <v>43419</v>
      </c>
      <c r="B143" s="52" t="s">
        <v>622</v>
      </c>
      <c r="C143" s="53">
        <f t="shared" si="153"/>
        <v>595.23809523809518</v>
      </c>
      <c r="D143" s="52" t="s">
        <v>14</v>
      </c>
      <c r="E143" s="52">
        <v>252</v>
      </c>
      <c r="F143" s="52">
        <v>249.7</v>
      </c>
      <c r="G143" s="52"/>
      <c r="H143" s="52"/>
      <c r="I143" s="54">
        <f t="shared" si="154"/>
        <v>-1369.0476190476256</v>
      </c>
      <c r="J143" s="55"/>
      <c r="K143" s="55"/>
      <c r="L143" s="55">
        <f t="shared" si="155"/>
        <v>-2.3000000000000114</v>
      </c>
      <c r="M143" s="56">
        <f t="shared" si="156"/>
        <v>-1369.0476190476256</v>
      </c>
    </row>
    <row r="144" spans="1:13" s="66" customFormat="1">
      <c r="A144" s="60">
        <v>43419</v>
      </c>
      <c r="B144" s="61" t="s">
        <v>595</v>
      </c>
      <c r="C144" s="62">
        <f t="shared" si="153"/>
        <v>1898.7341772151899</v>
      </c>
      <c r="D144" s="61" t="s">
        <v>14</v>
      </c>
      <c r="E144" s="61">
        <v>79</v>
      </c>
      <c r="F144" s="61">
        <v>79.599999999999994</v>
      </c>
      <c r="G144" s="61">
        <v>80.3</v>
      </c>
      <c r="H144" s="61">
        <v>81.05</v>
      </c>
      <c r="I144" s="63">
        <f t="shared" si="154"/>
        <v>1139.2405063291033</v>
      </c>
      <c r="J144" s="64">
        <f t="shared" ref="J144" si="157">(IF(D144="SHORT",IF(G144="",0,F144-G144),IF(D144="LONG",IF(G144="",0,G144-F144))))*C144</f>
        <v>1329.1139240506384</v>
      </c>
      <c r="K144" s="64">
        <f t="shared" ref="K144" si="158">(IF(D144="SHORT",IF(H144="",0,G144-H144),IF(D144="LONG",IF(H144="",0,(H144-G144)))))*C144</f>
        <v>1424.0506329113923</v>
      </c>
      <c r="L144" s="64">
        <f t="shared" si="155"/>
        <v>2.0499999999999972</v>
      </c>
      <c r="M144" s="65">
        <f t="shared" si="156"/>
        <v>3892.405063291134</v>
      </c>
    </row>
    <row r="145" spans="1:13" s="57" customFormat="1">
      <c r="A145" s="51">
        <v>43419</v>
      </c>
      <c r="B145" s="52" t="s">
        <v>541</v>
      </c>
      <c r="C145" s="53">
        <f t="shared" si="153"/>
        <v>196.36078020683337</v>
      </c>
      <c r="D145" s="52" t="s">
        <v>14</v>
      </c>
      <c r="E145" s="52">
        <v>763.9</v>
      </c>
      <c r="F145" s="52">
        <v>769</v>
      </c>
      <c r="G145" s="52"/>
      <c r="H145" s="52"/>
      <c r="I145" s="54">
        <f t="shared" si="154"/>
        <v>1001.4399790548547</v>
      </c>
      <c r="J145" s="55"/>
      <c r="K145" s="55"/>
      <c r="L145" s="55">
        <f t="shared" si="155"/>
        <v>5.1000000000000227</v>
      </c>
      <c r="M145" s="56">
        <f t="shared" si="156"/>
        <v>1001.4399790548547</v>
      </c>
    </row>
    <row r="146" spans="1:13" s="57" customFormat="1">
      <c r="A146" s="51">
        <v>43418</v>
      </c>
      <c r="B146" s="52" t="s">
        <v>621</v>
      </c>
      <c r="C146" s="53">
        <f t="shared" ref="C146:C150" si="159">150000/E146</f>
        <v>985.54533508541397</v>
      </c>
      <c r="D146" s="52" t="s">
        <v>18</v>
      </c>
      <c r="E146" s="52">
        <v>152.19999999999999</v>
      </c>
      <c r="F146" s="52">
        <v>151.05000000000001</v>
      </c>
      <c r="G146" s="52"/>
      <c r="H146" s="52"/>
      <c r="I146" s="54">
        <f t="shared" ref="I146:I150" si="160">(IF(D146="SHORT",E146-F146,IF(D146="LONG",F146-E146)))*C146</f>
        <v>1133.3771353482036</v>
      </c>
      <c r="J146" s="55"/>
      <c r="K146" s="55"/>
      <c r="L146" s="55">
        <f t="shared" ref="L146:L150" si="161">(J146+I146+K146)/C146</f>
        <v>1.1499999999999773</v>
      </c>
      <c r="M146" s="56">
        <f t="shared" ref="M146:M150" si="162">L146*C146</f>
        <v>1133.3771353482036</v>
      </c>
    </row>
    <row r="147" spans="1:13" s="57" customFormat="1">
      <c r="A147" s="51">
        <v>43418</v>
      </c>
      <c r="B147" s="52" t="s">
        <v>570</v>
      </c>
      <c r="C147" s="53">
        <f t="shared" si="159"/>
        <v>178.359096313912</v>
      </c>
      <c r="D147" s="52" t="s">
        <v>14</v>
      </c>
      <c r="E147" s="52">
        <v>841</v>
      </c>
      <c r="F147" s="52">
        <v>845</v>
      </c>
      <c r="G147" s="52"/>
      <c r="H147" s="52"/>
      <c r="I147" s="54">
        <f t="shared" si="160"/>
        <v>713.43638525564802</v>
      </c>
      <c r="J147" s="55"/>
      <c r="K147" s="55"/>
      <c r="L147" s="55">
        <f t="shared" si="161"/>
        <v>4</v>
      </c>
      <c r="M147" s="56">
        <f t="shared" si="162"/>
        <v>713.43638525564802</v>
      </c>
    </row>
    <row r="148" spans="1:13" s="57" customFormat="1">
      <c r="A148" s="51">
        <v>43418</v>
      </c>
      <c r="B148" s="52" t="s">
        <v>466</v>
      </c>
      <c r="C148" s="53">
        <f t="shared" si="159"/>
        <v>564.54648099360179</v>
      </c>
      <c r="D148" s="52" t="s">
        <v>14</v>
      </c>
      <c r="E148" s="52">
        <v>265.7</v>
      </c>
      <c r="F148" s="52">
        <v>266.5</v>
      </c>
      <c r="G148" s="52"/>
      <c r="H148" s="52"/>
      <c r="I148" s="54">
        <f t="shared" si="160"/>
        <v>451.63718479488784</v>
      </c>
      <c r="J148" s="55"/>
      <c r="K148" s="55"/>
      <c r="L148" s="55">
        <f t="shared" si="161"/>
        <v>0.80000000000001137</v>
      </c>
      <c r="M148" s="56">
        <f t="shared" si="162"/>
        <v>451.63718479488784</v>
      </c>
    </row>
    <row r="149" spans="1:13" s="57" customFormat="1">
      <c r="A149" s="51">
        <v>43418</v>
      </c>
      <c r="B149" s="52" t="s">
        <v>386</v>
      </c>
      <c r="C149" s="53">
        <f t="shared" si="159"/>
        <v>1529.0519877675843</v>
      </c>
      <c r="D149" s="52" t="s">
        <v>18</v>
      </c>
      <c r="E149" s="52">
        <v>98.1</v>
      </c>
      <c r="F149" s="52">
        <v>99</v>
      </c>
      <c r="G149" s="52"/>
      <c r="H149" s="52"/>
      <c r="I149" s="54">
        <f t="shared" si="160"/>
        <v>-1376.1467889908345</v>
      </c>
      <c r="J149" s="55"/>
      <c r="K149" s="55"/>
      <c r="L149" s="55">
        <f t="shared" si="161"/>
        <v>-0.90000000000000568</v>
      </c>
      <c r="M149" s="56">
        <f t="shared" si="162"/>
        <v>-1376.1467889908345</v>
      </c>
    </row>
    <row r="150" spans="1:13" s="57" customFormat="1">
      <c r="A150" s="51">
        <v>43418</v>
      </c>
      <c r="B150" s="52" t="s">
        <v>522</v>
      </c>
      <c r="C150" s="53">
        <f t="shared" si="159"/>
        <v>140.53496978498151</v>
      </c>
      <c r="D150" s="52" t="s">
        <v>18</v>
      </c>
      <c r="E150" s="52">
        <v>1067.3499999999999</v>
      </c>
      <c r="F150" s="52">
        <v>1076.95</v>
      </c>
      <c r="G150" s="52"/>
      <c r="H150" s="52"/>
      <c r="I150" s="54">
        <f t="shared" si="160"/>
        <v>-1349.1357099358418</v>
      </c>
      <c r="J150" s="55"/>
      <c r="K150" s="55"/>
      <c r="L150" s="55">
        <f t="shared" si="161"/>
        <v>-9.6000000000001364</v>
      </c>
      <c r="M150" s="56">
        <f t="shared" si="162"/>
        <v>-1349.1357099358418</v>
      </c>
    </row>
    <row r="151" spans="1:13" s="57" customFormat="1">
      <c r="A151" s="51">
        <v>43417</v>
      </c>
      <c r="B151" s="52" t="s">
        <v>419</v>
      </c>
      <c r="C151" s="53">
        <f t="shared" ref="C151:C154" si="163">150000/E151</f>
        <v>125.99748005039899</v>
      </c>
      <c r="D151" s="52" t="s">
        <v>14</v>
      </c>
      <c r="E151" s="52">
        <v>1190.5</v>
      </c>
      <c r="F151" s="52">
        <v>1199.4000000000001</v>
      </c>
      <c r="G151" s="52">
        <v>1210.25</v>
      </c>
      <c r="H151" s="52"/>
      <c r="I151" s="54">
        <f t="shared" ref="I151:I154" si="164">(IF(D151="SHORT",E151-F151,IF(D151="LONG",F151-E151)))*C151</f>
        <v>1121.3775724485624</v>
      </c>
      <c r="J151" s="55">
        <f t="shared" ref="J151" si="165">(IF(D151="SHORT",IF(G151="",0,F151-G151),IF(D151="LONG",IF(G151="",0,G151-F151))))*C151</f>
        <v>1367.0726585468176</v>
      </c>
      <c r="K151" s="55"/>
      <c r="L151" s="55">
        <f t="shared" ref="L151:L154" si="166">(J151+I151+K151)/C151</f>
        <v>19.75</v>
      </c>
      <c r="M151" s="56">
        <f t="shared" ref="M151:M154" si="167">L151*C151</f>
        <v>2488.45023099538</v>
      </c>
    </row>
    <row r="152" spans="1:13" s="57" customFormat="1">
      <c r="A152" s="51">
        <v>43417</v>
      </c>
      <c r="B152" s="52" t="s">
        <v>501</v>
      </c>
      <c r="C152" s="53">
        <f t="shared" si="163"/>
        <v>437.31778425655978</v>
      </c>
      <c r="D152" s="52" t="s">
        <v>18</v>
      </c>
      <c r="E152" s="52">
        <v>343</v>
      </c>
      <c r="F152" s="52">
        <v>346.1</v>
      </c>
      <c r="G152" s="52"/>
      <c r="H152" s="52"/>
      <c r="I152" s="54">
        <f t="shared" si="164"/>
        <v>-1355.6851311953453</v>
      </c>
      <c r="J152" s="55"/>
      <c r="K152" s="55"/>
      <c r="L152" s="55">
        <f t="shared" si="166"/>
        <v>-3.1000000000000227</v>
      </c>
      <c r="M152" s="56">
        <f t="shared" si="167"/>
        <v>-1355.6851311953453</v>
      </c>
    </row>
    <row r="153" spans="1:13" s="57" customFormat="1">
      <c r="A153" s="51">
        <v>43417</v>
      </c>
      <c r="B153" s="52" t="s">
        <v>491</v>
      </c>
      <c r="C153" s="53">
        <f t="shared" si="163"/>
        <v>77.83716465154896</v>
      </c>
      <c r="D153" s="52" t="s">
        <v>14</v>
      </c>
      <c r="E153" s="52">
        <v>1927.1</v>
      </c>
      <c r="F153" s="52">
        <v>1937.65</v>
      </c>
      <c r="G153" s="52"/>
      <c r="H153" s="52"/>
      <c r="I153" s="54">
        <f t="shared" si="164"/>
        <v>821.18208707385566</v>
      </c>
      <c r="J153" s="55"/>
      <c r="K153" s="55"/>
      <c r="L153" s="55">
        <f t="shared" si="166"/>
        <v>10.550000000000182</v>
      </c>
      <c r="M153" s="56">
        <f t="shared" si="167"/>
        <v>821.18208707385566</v>
      </c>
    </row>
    <row r="154" spans="1:13" s="57" customFormat="1">
      <c r="A154" s="51">
        <v>43417</v>
      </c>
      <c r="B154" s="52" t="s">
        <v>519</v>
      </c>
      <c r="C154" s="53">
        <f t="shared" si="163"/>
        <v>545.65296471444162</v>
      </c>
      <c r="D154" s="52" t="s">
        <v>14</v>
      </c>
      <c r="E154" s="52">
        <v>274.89999999999998</v>
      </c>
      <c r="F154" s="52">
        <v>276.95</v>
      </c>
      <c r="G154" s="52"/>
      <c r="H154" s="52"/>
      <c r="I154" s="54">
        <f t="shared" si="164"/>
        <v>1118.5885776646114</v>
      </c>
      <c r="J154" s="55"/>
      <c r="K154" s="55"/>
      <c r="L154" s="55">
        <f t="shared" si="166"/>
        <v>2.0500000000000114</v>
      </c>
      <c r="M154" s="56">
        <f t="shared" si="167"/>
        <v>1118.5885776646114</v>
      </c>
    </row>
    <row r="155" spans="1:13" s="57" customFormat="1">
      <c r="A155" s="51">
        <v>43416</v>
      </c>
      <c r="B155" s="52" t="s">
        <v>492</v>
      </c>
      <c r="C155" s="53">
        <f t="shared" ref="C155:C164" si="168">150000/E155</f>
        <v>242.24806201550385</v>
      </c>
      <c r="D155" s="52" t="s">
        <v>18</v>
      </c>
      <c r="E155" s="52">
        <v>619.20000000000005</v>
      </c>
      <c r="F155" s="52">
        <v>618.5</v>
      </c>
      <c r="G155" s="52"/>
      <c r="H155" s="52"/>
      <c r="I155" s="54">
        <f t="shared" ref="I155:I164" si="169">(IF(D155="SHORT",E155-F155,IF(D155="LONG",F155-E155)))*C155</f>
        <v>169.5736434108637</v>
      </c>
      <c r="J155" s="55"/>
      <c r="K155" s="55"/>
      <c r="L155" s="55">
        <f t="shared" ref="L155:L164" si="170">(J155+I155+K155)/C155</f>
        <v>0.70000000000004536</v>
      </c>
      <c r="M155" s="56">
        <f t="shared" ref="M155:M164" si="171">L155*C155</f>
        <v>169.5736434108637</v>
      </c>
    </row>
    <row r="156" spans="1:13" s="57" customFormat="1">
      <c r="A156" s="51">
        <v>43416</v>
      </c>
      <c r="B156" s="52" t="s">
        <v>554</v>
      </c>
      <c r="C156" s="53">
        <f t="shared" si="168"/>
        <v>202.37452779276848</v>
      </c>
      <c r="D156" s="52" t="s">
        <v>18</v>
      </c>
      <c r="E156" s="52">
        <v>741.2</v>
      </c>
      <c r="F156" s="52">
        <v>735.65</v>
      </c>
      <c r="G156" s="52"/>
      <c r="H156" s="52"/>
      <c r="I156" s="54">
        <f t="shared" si="169"/>
        <v>1123.1786292498789</v>
      </c>
      <c r="J156" s="55"/>
      <c r="K156" s="55"/>
      <c r="L156" s="55">
        <f t="shared" si="170"/>
        <v>5.5500000000000682</v>
      </c>
      <c r="M156" s="56">
        <f t="shared" si="171"/>
        <v>1123.1786292498789</v>
      </c>
    </row>
    <row r="157" spans="1:13" s="57" customFormat="1">
      <c r="A157" s="51">
        <v>43416</v>
      </c>
      <c r="B157" s="52" t="s">
        <v>497</v>
      </c>
      <c r="C157" s="53">
        <f t="shared" si="168"/>
        <v>295.7121734844751</v>
      </c>
      <c r="D157" s="52" t="s">
        <v>18</v>
      </c>
      <c r="E157" s="52">
        <v>507.25</v>
      </c>
      <c r="F157" s="52">
        <v>511.85</v>
      </c>
      <c r="G157" s="52"/>
      <c r="H157" s="52"/>
      <c r="I157" s="54">
        <f t="shared" si="169"/>
        <v>-1360.2759980285921</v>
      </c>
      <c r="J157" s="55"/>
      <c r="K157" s="55"/>
      <c r="L157" s="55">
        <f t="shared" si="170"/>
        <v>-4.6000000000000227</v>
      </c>
      <c r="M157" s="56">
        <f t="shared" si="171"/>
        <v>-1360.2759980285921</v>
      </c>
    </row>
    <row r="158" spans="1:13" s="57" customFormat="1">
      <c r="A158" s="51">
        <v>43416</v>
      </c>
      <c r="B158" s="52" t="s">
        <v>419</v>
      </c>
      <c r="C158" s="53">
        <f t="shared" si="168"/>
        <v>122.43898457268796</v>
      </c>
      <c r="D158" s="52" t="s">
        <v>18</v>
      </c>
      <c r="E158" s="52">
        <v>1225.0999999999999</v>
      </c>
      <c r="F158" s="52">
        <v>1236.1500000000001</v>
      </c>
      <c r="G158" s="52"/>
      <c r="H158" s="52"/>
      <c r="I158" s="54">
        <f t="shared" si="169"/>
        <v>-1352.9507795282243</v>
      </c>
      <c r="J158" s="55"/>
      <c r="K158" s="55"/>
      <c r="L158" s="55">
        <f t="shared" si="170"/>
        <v>-11.050000000000182</v>
      </c>
      <c r="M158" s="56">
        <f t="shared" si="171"/>
        <v>-1352.9507795282243</v>
      </c>
    </row>
    <row r="159" spans="1:13" s="57" customFormat="1">
      <c r="A159" s="51">
        <v>43416</v>
      </c>
      <c r="B159" s="52" t="s">
        <v>491</v>
      </c>
      <c r="C159" s="53">
        <f t="shared" si="168"/>
        <v>77.871512005191434</v>
      </c>
      <c r="D159" s="52" t="s">
        <v>14</v>
      </c>
      <c r="E159" s="52">
        <v>1926.25</v>
      </c>
      <c r="F159" s="52">
        <v>1940.65</v>
      </c>
      <c r="G159" s="52"/>
      <c r="H159" s="52"/>
      <c r="I159" s="54">
        <f t="shared" si="169"/>
        <v>1121.3497728747636</v>
      </c>
      <c r="J159" s="55"/>
      <c r="K159" s="55"/>
      <c r="L159" s="55">
        <f t="shared" si="170"/>
        <v>14.400000000000089</v>
      </c>
      <c r="M159" s="56">
        <f t="shared" si="171"/>
        <v>1121.3497728747636</v>
      </c>
    </row>
    <row r="160" spans="1:13" s="57" customFormat="1">
      <c r="A160" s="51">
        <v>43410</v>
      </c>
      <c r="B160" s="52" t="s">
        <v>533</v>
      </c>
      <c r="C160" s="53">
        <f t="shared" si="168"/>
        <v>105.28901835538552</v>
      </c>
      <c r="D160" s="52" t="s">
        <v>18</v>
      </c>
      <c r="E160" s="52">
        <v>1424.65</v>
      </c>
      <c r="F160" s="52">
        <v>1414</v>
      </c>
      <c r="G160" s="52">
        <v>1401.25</v>
      </c>
      <c r="H160" s="52"/>
      <c r="I160" s="54">
        <f t="shared" ref="I160" si="172">(IF(D160="SHORT",E160-F160,IF(D160="LONG",F160-E160)))*C160</f>
        <v>1121.3280454848655</v>
      </c>
      <c r="J160" s="55">
        <f t="shared" ref="J160" si="173">(IF(D160="SHORT",IF(G160="",0,F160-G160),IF(D160="LONG",IF(G160="",0,G160-F160))))*C160</f>
        <v>1342.4349840311654</v>
      </c>
      <c r="K160" s="55"/>
      <c r="L160" s="55">
        <f t="shared" ref="L160" si="174">(J160+I160+K160)/C160</f>
        <v>23.400000000000091</v>
      </c>
      <c r="M160" s="56">
        <f t="shared" ref="M160" si="175">L160*C160</f>
        <v>2463.7630295160307</v>
      </c>
    </row>
    <row r="161" spans="1:13" s="57" customFormat="1">
      <c r="A161" s="51">
        <v>43410</v>
      </c>
      <c r="B161" s="52" t="s">
        <v>421</v>
      </c>
      <c r="C161" s="53">
        <f t="shared" si="168"/>
        <v>1443.001443001443</v>
      </c>
      <c r="D161" s="52" t="s">
        <v>18</v>
      </c>
      <c r="E161" s="52">
        <v>103.95</v>
      </c>
      <c r="F161" s="52">
        <v>103.15</v>
      </c>
      <c r="G161" s="52">
        <v>102.2</v>
      </c>
      <c r="H161" s="52"/>
      <c r="I161" s="54">
        <f t="shared" si="169"/>
        <v>1154.4011544011503</v>
      </c>
      <c r="J161" s="55">
        <f t="shared" ref="J161:J164" si="176">(IF(D161="SHORT",IF(G161="",0,F161-G161),IF(D161="LONG",IF(G161="",0,G161-F161))))*C161</f>
        <v>1370.8513708513749</v>
      </c>
      <c r="K161" s="55"/>
      <c r="L161" s="55">
        <f t="shared" si="170"/>
        <v>1.75</v>
      </c>
      <c r="M161" s="56">
        <f t="shared" si="171"/>
        <v>2525.2525252525252</v>
      </c>
    </row>
    <row r="162" spans="1:13" s="57" customFormat="1">
      <c r="A162" s="51">
        <v>43410</v>
      </c>
      <c r="B162" s="52" t="s">
        <v>600</v>
      </c>
      <c r="C162" s="53">
        <f t="shared" si="168"/>
        <v>102.70103728047654</v>
      </c>
      <c r="D162" s="52" t="s">
        <v>18</v>
      </c>
      <c r="E162" s="52">
        <v>1460.55</v>
      </c>
      <c r="F162" s="52">
        <v>1473.7</v>
      </c>
      <c r="G162" s="52"/>
      <c r="H162" s="52"/>
      <c r="I162" s="54">
        <f t="shared" si="169"/>
        <v>-1350.5186402382758</v>
      </c>
      <c r="J162" s="55"/>
      <c r="K162" s="55"/>
      <c r="L162" s="55">
        <f t="shared" si="170"/>
        <v>-13.150000000000091</v>
      </c>
      <c r="M162" s="56">
        <f t="shared" si="171"/>
        <v>-1350.5186402382758</v>
      </c>
    </row>
    <row r="163" spans="1:13" s="57" customFormat="1">
      <c r="A163" s="51">
        <v>43410</v>
      </c>
      <c r="B163" s="52" t="s">
        <v>439</v>
      </c>
      <c r="C163" s="53">
        <f t="shared" si="168"/>
        <v>904.4317154054869</v>
      </c>
      <c r="D163" s="52" t="s">
        <v>18</v>
      </c>
      <c r="E163" s="52">
        <v>165.85</v>
      </c>
      <c r="F163" s="52">
        <v>164.6</v>
      </c>
      <c r="G163" s="52">
        <v>163.1</v>
      </c>
      <c r="H163" s="52"/>
      <c r="I163" s="54">
        <f t="shared" si="169"/>
        <v>1130.5396442568585</v>
      </c>
      <c r="J163" s="55">
        <f t="shared" si="176"/>
        <v>1356.6475731082303</v>
      </c>
      <c r="K163" s="55"/>
      <c r="L163" s="55">
        <f t="shared" si="170"/>
        <v>2.75</v>
      </c>
      <c r="M163" s="56">
        <f t="shared" si="171"/>
        <v>2487.1872173650891</v>
      </c>
    </row>
    <row r="164" spans="1:13" s="57" customFormat="1">
      <c r="A164" s="51">
        <v>43410</v>
      </c>
      <c r="B164" s="52" t="s">
        <v>419</v>
      </c>
      <c r="C164" s="53">
        <f t="shared" si="168"/>
        <v>122.3091976516634</v>
      </c>
      <c r="D164" s="52" t="s">
        <v>18</v>
      </c>
      <c r="E164" s="52">
        <v>1226.4000000000001</v>
      </c>
      <c r="F164" s="52">
        <v>1217.2</v>
      </c>
      <c r="G164" s="52">
        <v>1206.25</v>
      </c>
      <c r="H164" s="52"/>
      <c r="I164" s="54">
        <f t="shared" si="169"/>
        <v>1125.2446183953089</v>
      </c>
      <c r="J164" s="55">
        <f t="shared" si="176"/>
        <v>1339.2857142857197</v>
      </c>
      <c r="K164" s="55"/>
      <c r="L164" s="55">
        <f t="shared" si="170"/>
        <v>20.150000000000091</v>
      </c>
      <c r="M164" s="56">
        <f t="shared" si="171"/>
        <v>2464.5303326810285</v>
      </c>
    </row>
    <row r="165" spans="1:13" s="57" customFormat="1">
      <c r="A165" s="51">
        <v>43409</v>
      </c>
      <c r="B165" s="52" t="s">
        <v>567</v>
      </c>
      <c r="C165" s="53">
        <f t="shared" ref="C165:C170" si="177">150000/E165</f>
        <v>196.70841256311061</v>
      </c>
      <c r="D165" s="52" t="s">
        <v>18</v>
      </c>
      <c r="E165" s="52">
        <v>762.55</v>
      </c>
      <c r="F165" s="52">
        <v>763.3</v>
      </c>
      <c r="G165" s="52"/>
      <c r="H165" s="52"/>
      <c r="I165" s="54">
        <f t="shared" ref="I165:I170" si="178">(IF(D165="SHORT",E165-F165,IF(D165="LONG",F165-E165)))*C165</f>
        <v>-147.53130942233295</v>
      </c>
      <c r="J165" s="55"/>
      <c r="K165" s="55"/>
      <c r="L165" s="55">
        <f t="shared" ref="L165:L170" si="179">(J165+I165+K165)/C165</f>
        <v>-0.75</v>
      </c>
      <c r="M165" s="56">
        <f t="shared" ref="M165:M170" si="180">L165*C165</f>
        <v>-147.53130942233295</v>
      </c>
    </row>
    <row r="166" spans="1:13" s="57" customFormat="1">
      <c r="A166" s="51">
        <v>43409</v>
      </c>
      <c r="B166" s="52" t="s">
        <v>519</v>
      </c>
      <c r="C166" s="53">
        <f t="shared" si="177"/>
        <v>530.97345132743362</v>
      </c>
      <c r="D166" s="52" t="s">
        <v>18</v>
      </c>
      <c r="E166" s="52">
        <v>282.5</v>
      </c>
      <c r="F166" s="52">
        <v>280.35000000000002</v>
      </c>
      <c r="G166" s="52"/>
      <c r="H166" s="52"/>
      <c r="I166" s="54">
        <f t="shared" si="178"/>
        <v>1141.5929203539702</v>
      </c>
      <c r="J166" s="55"/>
      <c r="K166" s="55"/>
      <c r="L166" s="55">
        <f t="shared" si="179"/>
        <v>2.1499999999999773</v>
      </c>
      <c r="M166" s="56">
        <f t="shared" si="180"/>
        <v>1141.5929203539702</v>
      </c>
    </row>
    <row r="167" spans="1:13" s="66" customFormat="1">
      <c r="A167" s="60">
        <v>43409</v>
      </c>
      <c r="B167" s="61" t="s">
        <v>603</v>
      </c>
      <c r="C167" s="62">
        <f t="shared" si="177"/>
        <v>290.95141111434395</v>
      </c>
      <c r="D167" s="61" t="s">
        <v>18</v>
      </c>
      <c r="E167" s="61">
        <v>515.54999999999995</v>
      </c>
      <c r="F167" s="61">
        <v>511.65</v>
      </c>
      <c r="G167" s="61">
        <v>507</v>
      </c>
      <c r="H167" s="61">
        <v>502.45</v>
      </c>
      <c r="I167" s="63">
        <f t="shared" si="178"/>
        <v>1134.7105033459347</v>
      </c>
      <c r="J167" s="64">
        <f t="shared" ref="J167:J168" si="181">(IF(D167="SHORT",IF(G167="",0,F167-G167),IF(D167="LONG",IF(G167="",0,G167-F167))))*C167</f>
        <v>1352.9240616816928</v>
      </c>
      <c r="K167" s="64">
        <f t="shared" ref="K167:K168" si="182">(IF(D167="SHORT",IF(H167="",0,G167-H167),IF(D167="LONG",IF(H167="",0,(H167-G167)))))*C167</f>
        <v>1323.8289205702683</v>
      </c>
      <c r="L167" s="64">
        <f t="shared" si="179"/>
        <v>13.099999999999966</v>
      </c>
      <c r="M167" s="65">
        <f t="shared" si="180"/>
        <v>3811.4634855978957</v>
      </c>
    </row>
    <row r="168" spans="1:13" s="66" customFormat="1">
      <c r="A168" s="60">
        <v>43409</v>
      </c>
      <c r="B168" s="61" t="s">
        <v>586</v>
      </c>
      <c r="C168" s="62">
        <f t="shared" si="177"/>
        <v>1858.7360594795539</v>
      </c>
      <c r="D168" s="61" t="s">
        <v>18</v>
      </c>
      <c r="E168" s="61">
        <v>80.7</v>
      </c>
      <c r="F168" s="61">
        <v>80.05</v>
      </c>
      <c r="G168" s="61">
        <v>79.150000000000006</v>
      </c>
      <c r="H168" s="61">
        <v>78.45</v>
      </c>
      <c r="I168" s="63">
        <f t="shared" si="178"/>
        <v>1208.1784386617205</v>
      </c>
      <c r="J168" s="64">
        <f t="shared" si="181"/>
        <v>1672.8624535315826</v>
      </c>
      <c r="K168" s="64">
        <f t="shared" si="182"/>
        <v>1301.1152416356931</v>
      </c>
      <c r="L168" s="64">
        <f t="shared" si="179"/>
        <v>2.2499999999999996</v>
      </c>
      <c r="M168" s="65">
        <f t="shared" si="180"/>
        <v>4182.1561338289957</v>
      </c>
    </row>
    <row r="169" spans="1:13" s="57" customFormat="1">
      <c r="A169" s="51">
        <v>43409</v>
      </c>
      <c r="B169" s="52" t="s">
        <v>507</v>
      </c>
      <c r="C169" s="53">
        <f t="shared" si="177"/>
        <v>268.76903780684466</v>
      </c>
      <c r="D169" s="52" t="s">
        <v>14</v>
      </c>
      <c r="E169" s="52">
        <v>558.1</v>
      </c>
      <c r="F169" s="52">
        <v>553.04999999999995</v>
      </c>
      <c r="G169" s="52"/>
      <c r="H169" s="52"/>
      <c r="I169" s="54">
        <f t="shared" si="178"/>
        <v>-1357.2836409245838</v>
      </c>
      <c r="J169" s="55"/>
      <c r="K169" s="55"/>
      <c r="L169" s="55">
        <f t="shared" si="179"/>
        <v>-5.0500000000000682</v>
      </c>
      <c r="M169" s="56">
        <f t="shared" si="180"/>
        <v>-1357.2836409245838</v>
      </c>
    </row>
    <row r="170" spans="1:13" s="57" customFormat="1">
      <c r="A170" s="51">
        <v>43409</v>
      </c>
      <c r="B170" s="52" t="s">
        <v>465</v>
      </c>
      <c r="C170" s="53">
        <f t="shared" si="177"/>
        <v>134.98920086393088</v>
      </c>
      <c r="D170" s="52" t="s">
        <v>14</v>
      </c>
      <c r="E170" s="52">
        <v>1111.2</v>
      </c>
      <c r="F170" s="52">
        <v>1107.75</v>
      </c>
      <c r="G170" s="52"/>
      <c r="H170" s="52"/>
      <c r="I170" s="54">
        <f t="shared" si="178"/>
        <v>-465.71274298056767</v>
      </c>
      <c r="J170" s="55"/>
      <c r="K170" s="55"/>
      <c r="L170" s="55">
        <f t="shared" si="179"/>
        <v>-3.4500000000000455</v>
      </c>
      <c r="M170" s="56">
        <f t="shared" si="180"/>
        <v>-465.71274298056767</v>
      </c>
    </row>
    <row r="171" spans="1:13" s="57" customFormat="1">
      <c r="A171" s="51">
        <v>43406</v>
      </c>
      <c r="B171" s="52" t="s">
        <v>497</v>
      </c>
      <c r="C171" s="53">
        <f t="shared" ref="C171:C174" si="183">150000/E171</f>
        <v>306.12244897959181</v>
      </c>
      <c r="D171" s="52" t="s">
        <v>14</v>
      </c>
      <c r="E171" s="52">
        <v>490</v>
      </c>
      <c r="F171" s="52">
        <v>493.65</v>
      </c>
      <c r="G171" s="52">
        <v>498.1</v>
      </c>
      <c r="H171" s="52"/>
      <c r="I171" s="54">
        <f t="shared" ref="I171:I174" si="184">(IF(D171="SHORT",E171-F171,IF(D171="LONG",F171-E171)))*C171</f>
        <v>1117.3469387755031</v>
      </c>
      <c r="J171" s="55">
        <f t="shared" ref="J171:J173" si="185">(IF(D171="SHORT",IF(G171="",0,F171-G171),IF(D171="LONG",IF(G171="",0,G171-F171))))*C171</f>
        <v>1362.2448979591975</v>
      </c>
      <c r="K171" s="55"/>
      <c r="L171" s="55">
        <f t="shared" ref="L171:L174" si="186">(J171+I171+K171)/C171</f>
        <v>8.100000000000021</v>
      </c>
      <c r="M171" s="56">
        <f t="shared" ref="M171:M174" si="187">L171*C171</f>
        <v>2479.5918367346999</v>
      </c>
    </row>
    <row r="172" spans="1:13" s="57" customFormat="1">
      <c r="A172" s="51">
        <v>43406</v>
      </c>
      <c r="B172" s="52" t="s">
        <v>541</v>
      </c>
      <c r="C172" s="53">
        <f t="shared" si="183"/>
        <v>193.88612421637691</v>
      </c>
      <c r="D172" s="52" t="s">
        <v>14</v>
      </c>
      <c r="E172" s="52">
        <v>773.65</v>
      </c>
      <c r="F172" s="52">
        <v>766.65</v>
      </c>
      <c r="G172" s="52"/>
      <c r="H172" s="52"/>
      <c r="I172" s="54">
        <f t="shared" si="184"/>
        <v>-1357.2028695146385</v>
      </c>
      <c r="J172" s="55"/>
      <c r="K172" s="55"/>
      <c r="L172" s="55">
        <f t="shared" si="186"/>
        <v>-7</v>
      </c>
      <c r="M172" s="56">
        <f t="shared" si="187"/>
        <v>-1357.2028695146385</v>
      </c>
    </row>
    <row r="173" spans="1:13" s="57" customFormat="1">
      <c r="A173" s="51">
        <v>43406</v>
      </c>
      <c r="B173" s="52" t="s">
        <v>494</v>
      </c>
      <c r="C173" s="53">
        <f t="shared" si="183"/>
        <v>220.21581149526537</v>
      </c>
      <c r="D173" s="52" t="s">
        <v>14</v>
      </c>
      <c r="E173" s="52">
        <v>681.15</v>
      </c>
      <c r="F173" s="52">
        <v>686.25</v>
      </c>
      <c r="G173" s="52">
        <v>692.45</v>
      </c>
      <c r="H173" s="52"/>
      <c r="I173" s="54">
        <f t="shared" si="184"/>
        <v>1123.1006386258584</v>
      </c>
      <c r="J173" s="55">
        <f t="shared" si="185"/>
        <v>1365.3380312706554</v>
      </c>
      <c r="K173" s="55"/>
      <c r="L173" s="55">
        <f t="shared" si="186"/>
        <v>11.300000000000068</v>
      </c>
      <c r="M173" s="56">
        <f t="shared" si="187"/>
        <v>2488.4386698965136</v>
      </c>
    </row>
    <row r="174" spans="1:13" s="57" customFormat="1">
      <c r="A174" s="51">
        <v>43406</v>
      </c>
      <c r="B174" s="52" t="s">
        <v>472</v>
      </c>
      <c r="C174" s="53">
        <f t="shared" si="183"/>
        <v>155.91705212826776</v>
      </c>
      <c r="D174" s="52" t="s">
        <v>14</v>
      </c>
      <c r="E174" s="52">
        <v>962.05</v>
      </c>
      <c r="F174" s="52">
        <v>953.3</v>
      </c>
      <c r="G174" s="52"/>
      <c r="H174" s="52"/>
      <c r="I174" s="54">
        <f t="shared" si="184"/>
        <v>-1364.2742061223428</v>
      </c>
      <c r="J174" s="55"/>
      <c r="K174" s="55"/>
      <c r="L174" s="55">
        <f t="shared" si="186"/>
        <v>-8.75</v>
      </c>
      <c r="M174" s="56">
        <f t="shared" si="187"/>
        <v>-1364.2742061223428</v>
      </c>
    </row>
    <row r="175" spans="1:13" s="57" customFormat="1">
      <c r="A175" s="51">
        <v>43405</v>
      </c>
      <c r="B175" s="52" t="s">
        <v>448</v>
      </c>
      <c r="C175" s="53">
        <f t="shared" ref="C175:C176" si="188">150000/E175</f>
        <v>457.5960951799878</v>
      </c>
      <c r="D175" s="52" t="s">
        <v>14</v>
      </c>
      <c r="E175" s="52">
        <v>327.8</v>
      </c>
      <c r="F175" s="52">
        <v>330.25</v>
      </c>
      <c r="G175" s="52"/>
      <c r="H175" s="52"/>
      <c r="I175" s="54">
        <f t="shared" ref="I175:I176" si="189">(IF(D175="SHORT",E175-F175,IF(D175="LONG",F175-E175)))*C175</f>
        <v>1121.1104331909648</v>
      </c>
      <c r="J175" s="55"/>
      <c r="K175" s="55"/>
      <c r="L175" s="55">
        <f t="shared" ref="L175:L176" si="190">(J175+I175+K175)/C175</f>
        <v>2.4499999999999886</v>
      </c>
      <c r="M175" s="56">
        <f t="shared" ref="M175" si="191">L175*C175</f>
        <v>1121.1104331909648</v>
      </c>
    </row>
    <row r="176" spans="1:13" s="57" customFormat="1">
      <c r="A176" s="51">
        <v>43405</v>
      </c>
      <c r="B176" s="52" t="s">
        <v>426</v>
      </c>
      <c r="C176" s="53">
        <f t="shared" si="188"/>
        <v>334.70936070512107</v>
      </c>
      <c r="D176" s="52" t="s">
        <v>14</v>
      </c>
      <c r="E176" s="52">
        <v>448.15</v>
      </c>
      <c r="F176" s="52">
        <v>451.5</v>
      </c>
      <c r="G176" s="52">
        <v>455.6</v>
      </c>
      <c r="H176" s="52"/>
      <c r="I176" s="54">
        <f t="shared" si="189"/>
        <v>1121.2763583621631</v>
      </c>
      <c r="J176" s="55">
        <f t="shared" ref="J176" si="192">(IF(D176="SHORT",IF(G176="",0,F176-G176),IF(D176="LONG",IF(G176="",0,G176-F176))))*C176</f>
        <v>1372.3083788910039</v>
      </c>
      <c r="K176" s="55"/>
      <c r="L176" s="55">
        <f t="shared" si="190"/>
        <v>7.4500000000000455</v>
      </c>
      <c r="M176" s="56">
        <f>L176*C176</f>
        <v>2493.5847372531671</v>
      </c>
    </row>
    <row r="177" spans="1:13" ht="15.75">
      <c r="A177" s="77"/>
      <c r="B177" s="78"/>
      <c r="C177" s="78"/>
      <c r="D177" s="78"/>
      <c r="E177" s="78"/>
      <c r="F177" s="78"/>
      <c r="G177" s="78"/>
      <c r="H177" s="78"/>
      <c r="I177" s="79"/>
      <c r="J177" s="80"/>
      <c r="K177" s="81"/>
      <c r="L177" s="82"/>
      <c r="M177" s="78"/>
    </row>
    <row r="178" spans="1:13" s="57" customFormat="1">
      <c r="A178" s="51">
        <v>43404</v>
      </c>
      <c r="B178" s="52" t="s">
        <v>498</v>
      </c>
      <c r="C178" s="53">
        <f t="shared" ref="C178:C182" si="193">150000/E178</f>
        <v>258.26446280991735</v>
      </c>
      <c r="D178" s="52" t="s">
        <v>14</v>
      </c>
      <c r="E178" s="52">
        <v>580.79999999999995</v>
      </c>
      <c r="F178" s="52">
        <v>587</v>
      </c>
      <c r="G178" s="52"/>
      <c r="H178" s="52"/>
      <c r="I178" s="54">
        <f t="shared" ref="I178:I182" si="194">(IF(D178="SHORT",E178-F178,IF(D178="LONG",F178-E178)))*C178</f>
        <v>1601.2396694214992</v>
      </c>
      <c r="J178" s="55"/>
      <c r="K178" s="55"/>
      <c r="L178" s="55">
        <f t="shared" ref="L178:L182" si="195">(J178+I178+K178)/C178</f>
        <v>6.2000000000000455</v>
      </c>
      <c r="M178" s="56">
        <f t="shared" ref="M178:M182" si="196">L178*C178</f>
        <v>1601.2396694214992</v>
      </c>
    </row>
    <row r="179" spans="1:13" s="57" customFormat="1">
      <c r="A179" s="51">
        <v>43404</v>
      </c>
      <c r="B179" s="52" t="s">
        <v>457</v>
      </c>
      <c r="C179" s="53">
        <f t="shared" si="193"/>
        <v>684.77516548733161</v>
      </c>
      <c r="D179" s="52" t="s">
        <v>14</v>
      </c>
      <c r="E179" s="52">
        <v>219.05</v>
      </c>
      <c r="F179" s="52">
        <v>220.7</v>
      </c>
      <c r="G179" s="52"/>
      <c r="H179" s="52"/>
      <c r="I179" s="54">
        <f t="shared" si="194"/>
        <v>1129.8790230540815</v>
      </c>
      <c r="J179" s="55"/>
      <c r="K179" s="55"/>
      <c r="L179" s="55">
        <f t="shared" si="195"/>
        <v>1.649999999999977</v>
      </c>
      <c r="M179" s="56">
        <f t="shared" si="196"/>
        <v>1129.8790230540815</v>
      </c>
    </row>
    <row r="180" spans="1:13" s="57" customFormat="1">
      <c r="A180" s="51">
        <v>43404</v>
      </c>
      <c r="B180" s="52" t="s">
        <v>492</v>
      </c>
      <c r="C180" s="53">
        <f t="shared" si="193"/>
        <v>233.89989084671762</v>
      </c>
      <c r="D180" s="52" t="s">
        <v>14</v>
      </c>
      <c r="E180" s="52">
        <v>641.29999999999995</v>
      </c>
      <c r="F180" s="52">
        <v>646.1</v>
      </c>
      <c r="G180" s="52">
        <v>651.95000000000005</v>
      </c>
      <c r="H180" s="52"/>
      <c r="I180" s="54">
        <f t="shared" si="194"/>
        <v>1122.7194760642606</v>
      </c>
      <c r="J180" s="55">
        <f t="shared" ref="J180:J181" si="197">(IF(D180="SHORT",IF(G180="",0,F180-G180),IF(D180="LONG",IF(G180="",0,G180-F180))))*C180</f>
        <v>1368.3143614533035</v>
      </c>
      <c r="K180" s="55"/>
      <c r="L180" s="55">
        <f t="shared" si="195"/>
        <v>10.650000000000093</v>
      </c>
      <c r="M180" s="56">
        <f t="shared" si="196"/>
        <v>2491.0338375175643</v>
      </c>
    </row>
    <row r="181" spans="1:13" s="57" customFormat="1">
      <c r="A181" s="51">
        <v>43404</v>
      </c>
      <c r="B181" s="52" t="s">
        <v>486</v>
      </c>
      <c r="C181" s="53">
        <f t="shared" si="193"/>
        <v>1468.4287812041116</v>
      </c>
      <c r="D181" s="52" t="s">
        <v>18</v>
      </c>
      <c r="E181" s="52">
        <v>102.15</v>
      </c>
      <c r="F181" s="52">
        <v>101.35</v>
      </c>
      <c r="G181" s="52">
        <v>100.45</v>
      </c>
      <c r="H181" s="52"/>
      <c r="I181" s="54">
        <f t="shared" si="194"/>
        <v>1174.743024963306</v>
      </c>
      <c r="J181" s="55">
        <f t="shared" si="197"/>
        <v>1321.585903083688</v>
      </c>
      <c r="K181" s="55"/>
      <c r="L181" s="55">
        <f t="shared" si="195"/>
        <v>1.7000000000000028</v>
      </c>
      <c r="M181" s="56">
        <f t="shared" si="196"/>
        <v>2496.328928046994</v>
      </c>
    </row>
    <row r="182" spans="1:13" s="57" customFormat="1">
      <c r="A182" s="51">
        <v>43404</v>
      </c>
      <c r="B182" s="52" t="s">
        <v>564</v>
      </c>
      <c r="C182" s="53">
        <f t="shared" si="193"/>
        <v>1639.344262295082</v>
      </c>
      <c r="D182" s="52" t="s">
        <v>18</v>
      </c>
      <c r="E182" s="52">
        <v>91.5</v>
      </c>
      <c r="F182" s="52">
        <v>92.35</v>
      </c>
      <c r="G182" s="52"/>
      <c r="H182" s="52"/>
      <c r="I182" s="54">
        <f t="shared" si="194"/>
        <v>-1393.4426229508103</v>
      </c>
      <c r="J182" s="55"/>
      <c r="K182" s="55"/>
      <c r="L182" s="55">
        <f t="shared" si="195"/>
        <v>-0.84999999999999432</v>
      </c>
      <c r="M182" s="56">
        <f t="shared" si="196"/>
        <v>-1393.4426229508103</v>
      </c>
    </row>
    <row r="183" spans="1:13" s="66" customFormat="1">
      <c r="A183" s="60">
        <v>43403</v>
      </c>
      <c r="B183" s="61" t="s">
        <v>482</v>
      </c>
      <c r="C183" s="62">
        <f t="shared" ref="C183:C186" si="198">150000/E183</f>
        <v>682.28337502842851</v>
      </c>
      <c r="D183" s="61" t="s">
        <v>18</v>
      </c>
      <c r="E183" s="61">
        <v>219.85</v>
      </c>
      <c r="F183" s="61">
        <v>218.2</v>
      </c>
      <c r="G183" s="61">
        <v>216.2</v>
      </c>
      <c r="H183" s="61">
        <v>214.25</v>
      </c>
      <c r="I183" s="63">
        <f t="shared" ref="I183:I186" si="199">(IF(D183="SHORT",E183-F183,IF(D183="LONG",F183-E183)))*C183</f>
        <v>1125.7675687969108</v>
      </c>
      <c r="J183" s="64">
        <f t="shared" ref="J183" si="200">(IF(D183="SHORT",IF(G183="",0,F183-G183),IF(D183="LONG",IF(G183="",0,G183-F183))))*C183</f>
        <v>1364.566750056857</v>
      </c>
      <c r="K183" s="64">
        <f t="shared" ref="K183" si="201">(IF(D183="SHORT",IF(H183="",0,G183-H183),IF(D183="LONG",IF(H183="",0,(H183-G183)))))*C183</f>
        <v>1330.4525813054279</v>
      </c>
      <c r="L183" s="64">
        <f t="shared" ref="L183:L186" si="202">(J183+I183+K183)/C183</f>
        <v>5.5999999999999943</v>
      </c>
      <c r="M183" s="65">
        <f t="shared" ref="M183:M186" si="203">L183*C183</f>
        <v>3820.7869001591957</v>
      </c>
    </row>
    <row r="184" spans="1:13" s="57" customFormat="1">
      <c r="A184" s="51">
        <v>43403</v>
      </c>
      <c r="B184" s="52" t="s">
        <v>607</v>
      </c>
      <c r="C184" s="53">
        <f t="shared" si="198"/>
        <v>664.30469441984053</v>
      </c>
      <c r="D184" s="52" t="s">
        <v>14</v>
      </c>
      <c r="E184" s="52">
        <v>225.8</v>
      </c>
      <c r="F184" s="52">
        <v>227.45</v>
      </c>
      <c r="G184" s="52"/>
      <c r="H184" s="52"/>
      <c r="I184" s="54">
        <f t="shared" si="199"/>
        <v>1096.1027457927219</v>
      </c>
      <c r="J184" s="55"/>
      <c r="K184" s="55"/>
      <c r="L184" s="55">
        <f t="shared" si="202"/>
        <v>1.6499999999999775</v>
      </c>
      <c r="M184" s="56">
        <f t="shared" si="203"/>
        <v>1096.1027457927219</v>
      </c>
    </row>
    <row r="185" spans="1:13" s="57" customFormat="1">
      <c r="A185" s="51">
        <v>43403</v>
      </c>
      <c r="B185" s="52" t="s">
        <v>448</v>
      </c>
      <c r="C185" s="53">
        <f t="shared" si="198"/>
        <v>453.85779122541601</v>
      </c>
      <c r="D185" s="52" t="s">
        <v>14</v>
      </c>
      <c r="E185" s="52">
        <v>330.5</v>
      </c>
      <c r="F185" s="52">
        <v>332.95</v>
      </c>
      <c r="G185" s="52"/>
      <c r="H185" s="52"/>
      <c r="I185" s="54">
        <f t="shared" si="199"/>
        <v>1111.951588502264</v>
      </c>
      <c r="J185" s="55"/>
      <c r="K185" s="55"/>
      <c r="L185" s="55">
        <f t="shared" si="202"/>
        <v>2.4499999999999886</v>
      </c>
      <c r="M185" s="56">
        <f t="shared" si="203"/>
        <v>1111.951588502264</v>
      </c>
    </row>
    <row r="186" spans="1:13" s="57" customFormat="1">
      <c r="A186" s="51">
        <v>43403</v>
      </c>
      <c r="B186" s="52" t="s">
        <v>223</v>
      </c>
      <c r="C186" s="53">
        <f t="shared" si="198"/>
        <v>110.61539028796874</v>
      </c>
      <c r="D186" s="52" t="s">
        <v>14</v>
      </c>
      <c r="E186" s="52">
        <v>1356.05</v>
      </c>
      <c r="F186" s="52">
        <v>1360.7</v>
      </c>
      <c r="G186" s="52"/>
      <c r="H186" s="52"/>
      <c r="I186" s="54">
        <f t="shared" si="199"/>
        <v>514.36156483906473</v>
      </c>
      <c r="J186" s="55"/>
      <c r="K186" s="55"/>
      <c r="L186" s="55">
        <f t="shared" si="202"/>
        <v>4.6500000000000909</v>
      </c>
      <c r="M186" s="56">
        <f t="shared" si="203"/>
        <v>514.36156483906473</v>
      </c>
    </row>
    <row r="187" spans="1:13" s="57" customFormat="1">
      <c r="A187" s="51">
        <v>43402</v>
      </c>
      <c r="B187" s="52" t="s">
        <v>519</v>
      </c>
      <c r="C187" s="53">
        <f t="shared" ref="C187:C191" si="204">150000/E187</f>
        <v>530.03533568904595</v>
      </c>
      <c r="D187" s="52" t="s">
        <v>14</v>
      </c>
      <c r="E187" s="52">
        <v>283</v>
      </c>
      <c r="F187" s="52">
        <v>285.10000000000002</v>
      </c>
      <c r="G187" s="52"/>
      <c r="H187" s="52"/>
      <c r="I187" s="54">
        <f t="shared" ref="I187:I191" si="205">(IF(D187="SHORT",E187-F187,IF(D187="LONG",F187-E187)))*C187</f>
        <v>1113.0742049470086</v>
      </c>
      <c r="J187" s="55"/>
      <c r="K187" s="55"/>
      <c r="L187" s="55">
        <f t="shared" ref="L187:L191" si="206">(J187+I187+K187)/C187</f>
        <v>2.1000000000000227</v>
      </c>
      <c r="M187" s="56">
        <f t="shared" ref="M187:M191" si="207">L187*C187</f>
        <v>1113.0742049470086</v>
      </c>
    </row>
    <row r="188" spans="1:13" s="57" customFormat="1">
      <c r="A188" s="51">
        <v>43402</v>
      </c>
      <c r="B188" s="52" t="s">
        <v>619</v>
      </c>
      <c r="C188" s="53">
        <f t="shared" si="204"/>
        <v>154.63917525773195</v>
      </c>
      <c r="D188" s="52" t="s">
        <v>14</v>
      </c>
      <c r="E188" s="52">
        <v>970</v>
      </c>
      <c r="F188" s="52">
        <v>977.25</v>
      </c>
      <c r="G188" s="52">
        <v>986.1</v>
      </c>
      <c r="H188" s="52"/>
      <c r="I188" s="54">
        <f t="shared" si="205"/>
        <v>1121.1340206185566</v>
      </c>
      <c r="J188" s="55">
        <f t="shared" ref="J188:J190" si="208">(IF(D188="SHORT",IF(G188="",0,F188-G188),IF(D188="LONG",IF(G188="",0,G188-F188))))*C188</f>
        <v>1368.5567010309312</v>
      </c>
      <c r="K188" s="55"/>
      <c r="L188" s="55">
        <f t="shared" si="206"/>
        <v>16.100000000000023</v>
      </c>
      <c r="M188" s="56">
        <f t="shared" si="207"/>
        <v>2489.6907216494878</v>
      </c>
    </row>
    <row r="189" spans="1:13" s="66" customFormat="1">
      <c r="A189" s="60">
        <v>43402</v>
      </c>
      <c r="B189" s="61" t="s">
        <v>618</v>
      </c>
      <c r="C189" s="62">
        <f t="shared" si="204"/>
        <v>339.17467495760314</v>
      </c>
      <c r="D189" s="61" t="s">
        <v>14</v>
      </c>
      <c r="E189" s="61">
        <v>442.25</v>
      </c>
      <c r="F189" s="61">
        <v>445.55</v>
      </c>
      <c r="G189" s="61">
        <v>449.6</v>
      </c>
      <c r="H189" s="61">
        <v>452.65</v>
      </c>
      <c r="I189" s="63">
        <f t="shared" si="205"/>
        <v>1119.2764273600942</v>
      </c>
      <c r="J189" s="64">
        <f t="shared" si="208"/>
        <v>1373.6574335782966</v>
      </c>
      <c r="K189" s="64">
        <f t="shared" ref="K189:K190" si="209">(IF(D189="SHORT",IF(H189="",0,G189-H189),IF(D189="LONG",IF(H189="",0,(H189-G189)))))*C189</f>
        <v>1034.4827586206741</v>
      </c>
      <c r="L189" s="64">
        <f t="shared" si="206"/>
        <v>10.399999999999977</v>
      </c>
      <c r="M189" s="65">
        <f t="shared" si="207"/>
        <v>3527.4166195590651</v>
      </c>
    </row>
    <row r="190" spans="1:13" s="66" customFormat="1">
      <c r="A190" s="60">
        <v>43402</v>
      </c>
      <c r="B190" s="61" t="s">
        <v>425</v>
      </c>
      <c r="C190" s="62">
        <f t="shared" si="204"/>
        <v>459.48843620768878</v>
      </c>
      <c r="D190" s="61" t="s">
        <v>14</v>
      </c>
      <c r="E190" s="61">
        <v>326.45</v>
      </c>
      <c r="F190" s="61">
        <v>328.85</v>
      </c>
      <c r="G190" s="61">
        <v>331.85</v>
      </c>
      <c r="H190" s="61">
        <v>334.85</v>
      </c>
      <c r="I190" s="63">
        <f t="shared" si="205"/>
        <v>1102.7722468984687</v>
      </c>
      <c r="J190" s="64">
        <f t="shared" si="208"/>
        <v>1378.4653086230664</v>
      </c>
      <c r="K190" s="64">
        <f t="shared" si="209"/>
        <v>1378.4653086230664</v>
      </c>
      <c r="L190" s="64">
        <f t="shared" si="206"/>
        <v>8.4000000000000341</v>
      </c>
      <c r="M190" s="65">
        <f t="shared" si="207"/>
        <v>3859.7028641446013</v>
      </c>
    </row>
    <row r="191" spans="1:13" s="57" customFormat="1">
      <c r="A191" s="51">
        <v>43399</v>
      </c>
      <c r="B191" s="52" t="s">
        <v>507</v>
      </c>
      <c r="C191" s="53">
        <f t="shared" si="204"/>
        <v>284.25241614553721</v>
      </c>
      <c r="D191" s="52" t="s">
        <v>14</v>
      </c>
      <c r="E191" s="52">
        <v>527.70000000000005</v>
      </c>
      <c r="F191" s="52">
        <v>531.65</v>
      </c>
      <c r="G191" s="52"/>
      <c r="H191" s="52"/>
      <c r="I191" s="54">
        <f t="shared" si="205"/>
        <v>1122.7970437748527</v>
      </c>
      <c r="J191" s="55"/>
      <c r="K191" s="55"/>
      <c r="L191" s="55">
        <f t="shared" si="206"/>
        <v>3.9499999999999322</v>
      </c>
      <c r="M191" s="56">
        <f t="shared" si="207"/>
        <v>1122.7970437748527</v>
      </c>
    </row>
    <row r="192" spans="1:13" s="57" customFormat="1">
      <c r="A192" s="51">
        <v>43399</v>
      </c>
      <c r="B192" s="52" t="s">
        <v>484</v>
      </c>
      <c r="C192" s="53">
        <f t="shared" ref="C192:C194" si="210">150000/E192</f>
        <v>174.68265983463374</v>
      </c>
      <c r="D192" s="52" t="s">
        <v>14</v>
      </c>
      <c r="E192" s="52">
        <v>858.7</v>
      </c>
      <c r="F192" s="52">
        <v>865.15</v>
      </c>
      <c r="G192" s="52">
        <v>872.9</v>
      </c>
      <c r="H192" s="52"/>
      <c r="I192" s="54">
        <f t="shared" ref="I192" si="211">(IF(D192="SHORT",E192-F192,IF(D192="LONG",F192-E192)))*C192</f>
        <v>1126.7031559333757</v>
      </c>
      <c r="J192" s="55">
        <f t="shared" ref="J192" si="212">(IF(D192="SHORT",IF(G192="",0,F192-G192),IF(D192="LONG",IF(G192="",0,G192-F192))))*C192</f>
        <v>1353.7906137184116</v>
      </c>
      <c r="K192" s="55"/>
      <c r="L192" s="55">
        <f t="shared" ref="L192" si="213">(J192+I192+K192)/C192</f>
        <v>14.199999999999932</v>
      </c>
      <c r="M192" s="56">
        <f t="shared" ref="M192" si="214">L192*C192</f>
        <v>2480.4937696517873</v>
      </c>
    </row>
    <row r="193" spans="1:13" s="57" customFormat="1">
      <c r="A193" s="51">
        <v>43399</v>
      </c>
      <c r="B193" s="52" t="s">
        <v>518</v>
      </c>
      <c r="C193" s="53">
        <f t="shared" si="210"/>
        <v>662.83694211224031</v>
      </c>
      <c r="D193" s="52" t="s">
        <v>14</v>
      </c>
      <c r="E193" s="52">
        <v>226.3</v>
      </c>
      <c r="F193" s="52">
        <v>228</v>
      </c>
      <c r="G193" s="52"/>
      <c r="H193" s="52"/>
      <c r="I193" s="54">
        <f t="shared" ref="I193:I194" si="215">(IF(D193="SHORT",E193-F193,IF(D193="LONG",F193-E193)))*C193</f>
        <v>1126.822801590801</v>
      </c>
      <c r="J193" s="55"/>
      <c r="K193" s="55"/>
      <c r="L193" s="55">
        <f t="shared" ref="L193:L194" si="216">(J193+I193+K193)/C193</f>
        <v>1.6999999999999886</v>
      </c>
      <c r="M193" s="56">
        <f t="shared" ref="M193:M194" si="217">L193*C193</f>
        <v>1126.822801590801</v>
      </c>
    </row>
    <row r="194" spans="1:13" s="57" customFormat="1">
      <c r="A194" s="51">
        <v>43399</v>
      </c>
      <c r="B194" s="52" t="s">
        <v>600</v>
      </c>
      <c r="C194" s="53">
        <f t="shared" si="210"/>
        <v>119.48382985502627</v>
      </c>
      <c r="D194" s="52" t="s">
        <v>14</v>
      </c>
      <c r="E194" s="52">
        <v>1255.4000000000001</v>
      </c>
      <c r="F194" s="52">
        <v>1264.8</v>
      </c>
      <c r="G194" s="52"/>
      <c r="H194" s="52"/>
      <c r="I194" s="54">
        <f t="shared" si="215"/>
        <v>1123.1480006372306</v>
      </c>
      <c r="J194" s="55"/>
      <c r="K194" s="55"/>
      <c r="L194" s="55">
        <f t="shared" si="216"/>
        <v>9.3999999999998636</v>
      </c>
      <c r="M194" s="56">
        <f t="shared" si="217"/>
        <v>1123.1480006372306</v>
      </c>
    </row>
    <row r="195" spans="1:13" s="57" customFormat="1">
      <c r="A195" s="51">
        <v>43398</v>
      </c>
      <c r="B195" s="52" t="s">
        <v>586</v>
      </c>
      <c r="C195" s="53">
        <f t="shared" ref="C195:C200" si="218">150000/E195</f>
        <v>2257.3363431151242</v>
      </c>
      <c r="D195" s="52" t="s">
        <v>14</v>
      </c>
      <c r="E195" s="52">
        <v>66.45</v>
      </c>
      <c r="F195" s="52">
        <v>66.95</v>
      </c>
      <c r="G195" s="52"/>
      <c r="H195" s="52"/>
      <c r="I195" s="54">
        <f t="shared" ref="I195:I200" si="219">(IF(D195="SHORT",E195-F195,IF(D195="LONG",F195-E195)))*C195</f>
        <v>1128.6681715575621</v>
      </c>
      <c r="J195" s="55"/>
      <c r="K195" s="55"/>
      <c r="L195" s="55">
        <f t="shared" ref="L195:L200" si="220">(J195+I195+K195)/C195</f>
        <v>0.5</v>
      </c>
      <c r="M195" s="56">
        <f t="shared" ref="M195:M200" si="221">L195*C195</f>
        <v>1128.6681715575621</v>
      </c>
    </row>
    <row r="196" spans="1:13" s="57" customFormat="1">
      <c r="A196" s="51">
        <v>43398</v>
      </c>
      <c r="B196" s="52" t="s">
        <v>428</v>
      </c>
      <c r="C196" s="53">
        <f t="shared" si="218"/>
        <v>165.23463317911435</v>
      </c>
      <c r="D196" s="52" t="s">
        <v>18</v>
      </c>
      <c r="E196" s="52">
        <v>907.8</v>
      </c>
      <c r="F196" s="52">
        <v>916</v>
      </c>
      <c r="G196" s="52"/>
      <c r="H196" s="52"/>
      <c r="I196" s="54">
        <f t="shared" si="219"/>
        <v>-1354.9239920687453</v>
      </c>
      <c r="J196" s="55"/>
      <c r="K196" s="55"/>
      <c r="L196" s="55">
        <f t="shared" si="220"/>
        <v>-8.2000000000000455</v>
      </c>
      <c r="M196" s="56">
        <f t="shared" si="221"/>
        <v>-1354.9239920687453</v>
      </c>
    </row>
    <row r="197" spans="1:13" s="57" customFormat="1">
      <c r="A197" s="51">
        <v>43398</v>
      </c>
      <c r="B197" s="52" t="s">
        <v>569</v>
      </c>
      <c r="C197" s="53">
        <f t="shared" si="218"/>
        <v>129.44983818770226</v>
      </c>
      <c r="D197" s="52" t="s">
        <v>18</v>
      </c>
      <c r="E197" s="52">
        <v>1158.75</v>
      </c>
      <c r="F197" s="52">
        <v>1150.05</v>
      </c>
      <c r="G197" s="52">
        <v>1139.7</v>
      </c>
      <c r="H197" s="52"/>
      <c r="I197" s="54">
        <f t="shared" si="219"/>
        <v>1126.2135922330156</v>
      </c>
      <c r="J197" s="55">
        <f t="shared" ref="J197:J200" si="222">(IF(D197="SHORT",IF(G197="",0,F197-G197),IF(D197="LONG",IF(G197="",0,G197-F197))))*C197</f>
        <v>1339.8058252427065</v>
      </c>
      <c r="K197" s="55"/>
      <c r="L197" s="55">
        <f t="shared" si="220"/>
        <v>19.049999999999955</v>
      </c>
      <c r="M197" s="56">
        <f t="shared" si="221"/>
        <v>2466.0194174757221</v>
      </c>
    </row>
    <row r="198" spans="1:13" s="57" customFormat="1">
      <c r="A198" s="51">
        <v>43398</v>
      </c>
      <c r="B198" s="52" t="s">
        <v>548</v>
      </c>
      <c r="C198" s="53">
        <f t="shared" si="218"/>
        <v>247.52475247524754</v>
      </c>
      <c r="D198" s="52" t="s">
        <v>18</v>
      </c>
      <c r="E198" s="52">
        <v>606</v>
      </c>
      <c r="F198" s="52">
        <v>611.45000000000005</v>
      </c>
      <c r="G198" s="52"/>
      <c r="H198" s="52"/>
      <c r="I198" s="54">
        <f t="shared" si="219"/>
        <v>-1349.0099009901103</v>
      </c>
      <c r="J198" s="55"/>
      <c r="K198" s="55"/>
      <c r="L198" s="55">
        <f t="shared" si="220"/>
        <v>-5.4500000000000455</v>
      </c>
      <c r="M198" s="56">
        <f t="shared" si="221"/>
        <v>-1349.0099009901103</v>
      </c>
    </row>
    <row r="199" spans="1:13" s="57" customFormat="1">
      <c r="A199" s="51">
        <v>43398</v>
      </c>
      <c r="B199" s="52" t="s">
        <v>588</v>
      </c>
      <c r="C199" s="53">
        <f t="shared" si="218"/>
        <v>110.70110701107011</v>
      </c>
      <c r="D199" s="52" t="s">
        <v>18</v>
      </c>
      <c r="E199" s="52">
        <v>1355</v>
      </c>
      <c r="F199" s="52">
        <v>1348.75</v>
      </c>
      <c r="G199" s="52"/>
      <c r="H199" s="52"/>
      <c r="I199" s="54">
        <f t="shared" si="219"/>
        <v>691.88191881918817</v>
      </c>
      <c r="J199" s="55"/>
      <c r="K199" s="55"/>
      <c r="L199" s="55">
        <f t="shared" si="220"/>
        <v>6.25</v>
      </c>
      <c r="M199" s="56">
        <f t="shared" si="221"/>
        <v>691.88191881918817</v>
      </c>
    </row>
    <row r="200" spans="1:13" s="57" customFormat="1">
      <c r="A200" s="51">
        <v>43398</v>
      </c>
      <c r="B200" s="52" t="s">
        <v>571</v>
      </c>
      <c r="C200" s="53">
        <f t="shared" si="218"/>
        <v>471.40163419233187</v>
      </c>
      <c r="D200" s="52" t="s">
        <v>18</v>
      </c>
      <c r="E200" s="52">
        <v>318.2</v>
      </c>
      <c r="F200" s="52">
        <v>315.8</v>
      </c>
      <c r="G200" s="52">
        <v>312.95</v>
      </c>
      <c r="H200" s="52"/>
      <c r="I200" s="54">
        <f t="shared" si="219"/>
        <v>1131.3639220615858</v>
      </c>
      <c r="J200" s="55">
        <f t="shared" si="222"/>
        <v>1343.4946574481567</v>
      </c>
      <c r="K200" s="55"/>
      <c r="L200" s="55">
        <f t="shared" si="220"/>
        <v>5.25</v>
      </c>
      <c r="M200" s="56">
        <f t="shared" si="221"/>
        <v>2474.8585795097424</v>
      </c>
    </row>
    <row r="201" spans="1:13" s="57" customFormat="1">
      <c r="A201" s="51">
        <v>43397</v>
      </c>
      <c r="B201" s="52" t="s">
        <v>459</v>
      </c>
      <c r="C201" s="53">
        <f t="shared" ref="C201:C204" si="223">150000/E201</f>
        <v>187.20748829953197</v>
      </c>
      <c r="D201" s="52" t="s">
        <v>18</v>
      </c>
      <c r="E201" s="52">
        <v>801.25</v>
      </c>
      <c r="F201" s="52">
        <v>795.25</v>
      </c>
      <c r="G201" s="52"/>
      <c r="H201" s="52"/>
      <c r="I201" s="54">
        <f t="shared" ref="I201:I204" si="224">(IF(D201="SHORT",E201-F201,IF(D201="LONG",F201-E201)))*C201</f>
        <v>1123.2449297971918</v>
      </c>
      <c r="J201" s="55"/>
      <c r="K201" s="55"/>
      <c r="L201" s="55">
        <f t="shared" ref="L201:L204" si="225">(J201+I201+K201)/C201</f>
        <v>6</v>
      </c>
      <c r="M201" s="56">
        <f t="shared" ref="M201:M204" si="226">L201*C201</f>
        <v>1123.2449297971918</v>
      </c>
    </row>
    <row r="202" spans="1:13" s="66" customFormat="1">
      <c r="A202" s="60">
        <v>43397</v>
      </c>
      <c r="B202" s="61" t="s">
        <v>403</v>
      </c>
      <c r="C202" s="62">
        <f t="shared" si="223"/>
        <v>86.682654800774358</v>
      </c>
      <c r="D202" s="61" t="s">
        <v>18</v>
      </c>
      <c r="E202" s="61">
        <v>1730.45</v>
      </c>
      <c r="F202" s="61">
        <v>1717.45</v>
      </c>
      <c r="G202" s="61">
        <v>1702.15</v>
      </c>
      <c r="H202" s="61">
        <v>1686.65</v>
      </c>
      <c r="I202" s="63">
        <f t="shared" si="224"/>
        <v>1126.8745124100667</v>
      </c>
      <c r="J202" s="64">
        <f t="shared" ref="J202" si="227">(IF(D202="SHORT",IF(G202="",0,F202-G202),IF(D202="LONG",IF(G202="",0,G202-F202))))*C202</f>
        <v>1326.2446184518437</v>
      </c>
      <c r="K202" s="64">
        <f t="shared" ref="K202" si="228">(IF(D202="SHORT",IF(H202="",0,G202-H202),IF(D202="LONG",IF(H202="",0,(H202-G202)))))*C202</f>
        <v>1343.5811494120026</v>
      </c>
      <c r="L202" s="64">
        <f t="shared" si="225"/>
        <v>43.799999999999955</v>
      </c>
      <c r="M202" s="65">
        <f t="shared" si="226"/>
        <v>3796.700280273913</v>
      </c>
    </row>
    <row r="203" spans="1:13" s="57" customFormat="1">
      <c r="A203" s="51">
        <v>43397</v>
      </c>
      <c r="B203" s="52" t="s">
        <v>432</v>
      </c>
      <c r="C203" s="53">
        <f t="shared" si="223"/>
        <v>429.00042900042905</v>
      </c>
      <c r="D203" s="52" t="s">
        <v>18</v>
      </c>
      <c r="E203" s="52">
        <v>349.65</v>
      </c>
      <c r="F203" s="52">
        <v>352.8</v>
      </c>
      <c r="G203" s="52"/>
      <c r="H203" s="52"/>
      <c r="I203" s="54">
        <f t="shared" si="224"/>
        <v>-1351.3513513513662</v>
      </c>
      <c r="J203" s="55"/>
      <c r="K203" s="55"/>
      <c r="L203" s="55">
        <f t="shared" si="225"/>
        <v>-3.1500000000000346</v>
      </c>
      <c r="M203" s="56">
        <f t="shared" si="226"/>
        <v>-1351.3513513513662</v>
      </c>
    </row>
    <row r="204" spans="1:13" s="57" customFormat="1" ht="16.5" customHeight="1">
      <c r="A204" s="51">
        <v>43397</v>
      </c>
      <c r="B204" s="52" t="s">
        <v>420</v>
      </c>
      <c r="C204" s="53">
        <f t="shared" si="223"/>
        <v>1370.4888076747372</v>
      </c>
      <c r="D204" s="52" t="s">
        <v>18</v>
      </c>
      <c r="E204" s="52">
        <v>109.45</v>
      </c>
      <c r="F204" s="52">
        <v>108.6</v>
      </c>
      <c r="G204" s="52"/>
      <c r="H204" s="52"/>
      <c r="I204" s="54">
        <f t="shared" si="224"/>
        <v>1164.9154865235384</v>
      </c>
      <c r="J204" s="55"/>
      <c r="K204" s="55"/>
      <c r="L204" s="55">
        <f t="shared" si="225"/>
        <v>0.85000000000000864</v>
      </c>
      <c r="M204" s="56">
        <f t="shared" si="226"/>
        <v>1164.9154865235384</v>
      </c>
    </row>
    <row r="205" spans="1:13" s="57" customFormat="1">
      <c r="A205" s="51">
        <v>43396</v>
      </c>
      <c r="B205" s="52" t="s">
        <v>585</v>
      </c>
      <c r="C205" s="53">
        <f t="shared" ref="C205:C209" si="229">150000/E205</f>
        <v>1565.7620041753653</v>
      </c>
      <c r="D205" s="52" t="s">
        <v>18</v>
      </c>
      <c r="E205" s="52">
        <v>95.8</v>
      </c>
      <c r="F205" s="52">
        <v>95.05</v>
      </c>
      <c r="G205" s="52">
        <v>94.2</v>
      </c>
      <c r="H205" s="52"/>
      <c r="I205" s="54">
        <f t="shared" ref="I205:I209" si="230">(IF(D205="SHORT",E205-F205,IF(D205="LONG",F205-E205)))*C205</f>
        <v>1174.321503131524</v>
      </c>
      <c r="J205" s="55">
        <f t="shared" ref="J205:J207" si="231">(IF(D205="SHORT",IF(G205="",0,F205-G205),IF(D205="LONG",IF(G205="",0,G205-F205))))*C205</f>
        <v>1330.8977035490516</v>
      </c>
      <c r="K205" s="55"/>
      <c r="L205" s="55">
        <f t="shared" ref="L205:L209" si="232">(J205+I205+K205)/C205</f>
        <v>1.5999999999999943</v>
      </c>
      <c r="M205" s="56">
        <f t="shared" ref="M205:M209" si="233">L205*C205</f>
        <v>2505.2192066805756</v>
      </c>
    </row>
    <row r="206" spans="1:13" s="57" customFormat="1">
      <c r="A206" s="51">
        <v>43396</v>
      </c>
      <c r="B206" s="52" t="s">
        <v>617</v>
      </c>
      <c r="C206" s="53">
        <f t="shared" si="229"/>
        <v>93.964356187552866</v>
      </c>
      <c r="D206" s="52" t="s">
        <v>14</v>
      </c>
      <c r="E206" s="52">
        <v>1596.35</v>
      </c>
      <c r="F206" s="52">
        <v>1581.95</v>
      </c>
      <c r="G206" s="52"/>
      <c r="H206" s="52"/>
      <c r="I206" s="54">
        <f t="shared" si="230"/>
        <v>-1353.0867291007485</v>
      </c>
      <c r="J206" s="55"/>
      <c r="K206" s="55"/>
      <c r="L206" s="55">
        <f t="shared" si="232"/>
        <v>-14.399999999999864</v>
      </c>
      <c r="M206" s="56">
        <f t="shared" si="233"/>
        <v>-1353.0867291007485</v>
      </c>
    </row>
    <row r="207" spans="1:13" s="57" customFormat="1">
      <c r="A207" s="51">
        <v>43396</v>
      </c>
      <c r="B207" s="52" t="s">
        <v>565</v>
      </c>
      <c r="C207" s="53">
        <f t="shared" si="229"/>
        <v>867.05202312138726</v>
      </c>
      <c r="D207" s="52" t="s">
        <v>18</v>
      </c>
      <c r="E207" s="52">
        <v>173</v>
      </c>
      <c r="F207" s="52">
        <v>171.7</v>
      </c>
      <c r="G207" s="52">
        <v>170.15</v>
      </c>
      <c r="H207" s="52"/>
      <c r="I207" s="54">
        <f t="shared" si="230"/>
        <v>1127.1676300578133</v>
      </c>
      <c r="J207" s="55">
        <f t="shared" si="231"/>
        <v>1343.9306358381355</v>
      </c>
      <c r="K207" s="55"/>
      <c r="L207" s="55">
        <f t="shared" si="232"/>
        <v>2.8499999999999943</v>
      </c>
      <c r="M207" s="56">
        <f t="shared" si="233"/>
        <v>2471.0982658959488</v>
      </c>
    </row>
    <row r="208" spans="1:13" s="57" customFormat="1">
      <c r="A208" s="51">
        <v>43396</v>
      </c>
      <c r="B208" s="52" t="s">
        <v>402</v>
      </c>
      <c r="C208" s="53">
        <f t="shared" si="229"/>
        <v>202.70270270270271</v>
      </c>
      <c r="D208" s="52" t="s">
        <v>18</v>
      </c>
      <c r="E208" s="52">
        <v>740</v>
      </c>
      <c r="F208" s="52">
        <v>737</v>
      </c>
      <c r="G208" s="52"/>
      <c r="H208" s="52"/>
      <c r="I208" s="54">
        <f t="shared" si="230"/>
        <v>608.10810810810813</v>
      </c>
      <c r="J208" s="55"/>
      <c r="K208" s="55"/>
      <c r="L208" s="55">
        <f t="shared" si="232"/>
        <v>3</v>
      </c>
      <c r="M208" s="56">
        <f t="shared" si="233"/>
        <v>608.10810810810813</v>
      </c>
    </row>
    <row r="209" spans="1:13" s="57" customFormat="1">
      <c r="A209" s="51">
        <v>43396</v>
      </c>
      <c r="B209" s="52" t="s">
        <v>457</v>
      </c>
      <c r="C209" s="53">
        <f t="shared" si="229"/>
        <v>663.86368665633995</v>
      </c>
      <c r="D209" s="52" t="s">
        <v>14</v>
      </c>
      <c r="E209" s="52">
        <v>225.95</v>
      </c>
      <c r="F209" s="52">
        <v>223.9</v>
      </c>
      <c r="G209" s="52"/>
      <c r="H209" s="52"/>
      <c r="I209" s="54">
        <f t="shared" si="230"/>
        <v>-1360.9205576454856</v>
      </c>
      <c r="J209" s="55"/>
      <c r="K209" s="55"/>
      <c r="L209" s="55">
        <f t="shared" si="232"/>
        <v>-2.0499999999999829</v>
      </c>
      <c r="M209" s="56">
        <f t="shared" si="233"/>
        <v>-1360.9205576454856</v>
      </c>
    </row>
    <row r="210" spans="1:13" s="57" customFormat="1">
      <c r="A210" s="51">
        <v>43395</v>
      </c>
      <c r="B210" s="52" t="s">
        <v>537</v>
      </c>
      <c r="C210" s="53">
        <f t="shared" ref="C210:C213" si="234">150000/E210</f>
        <v>704.06007979347567</v>
      </c>
      <c r="D210" s="52" t="s">
        <v>14</v>
      </c>
      <c r="E210" s="52">
        <v>213.05</v>
      </c>
      <c r="F210" s="52">
        <v>214.6</v>
      </c>
      <c r="G210" s="52"/>
      <c r="H210" s="52"/>
      <c r="I210" s="54">
        <f t="shared" ref="I210:I213" si="235">(IF(D210="SHORT",E210-F210,IF(D210="LONG",F210-E210)))*C210</f>
        <v>1091.2931236798752</v>
      </c>
      <c r="J210" s="55"/>
      <c r="K210" s="55"/>
      <c r="L210" s="55">
        <f t="shared" ref="L210:L213" si="236">(J210+I210+K210)/C210</f>
        <v>1.5499999999999827</v>
      </c>
      <c r="M210" s="56">
        <f t="shared" ref="M210:M213" si="237">L210*C210</f>
        <v>1091.2931236798752</v>
      </c>
    </row>
    <row r="211" spans="1:13" s="57" customFormat="1">
      <c r="A211" s="51">
        <v>43395</v>
      </c>
      <c r="B211" s="52" t="s">
        <v>425</v>
      </c>
      <c r="C211" s="53">
        <f t="shared" si="234"/>
        <v>468.45721424109934</v>
      </c>
      <c r="D211" s="52" t="s">
        <v>18</v>
      </c>
      <c r="E211" s="52">
        <v>320.2</v>
      </c>
      <c r="F211" s="52">
        <v>317.75</v>
      </c>
      <c r="G211" s="52"/>
      <c r="H211" s="52"/>
      <c r="I211" s="54">
        <f t="shared" si="235"/>
        <v>1147.720174890688</v>
      </c>
      <c r="J211" s="55"/>
      <c r="K211" s="55"/>
      <c r="L211" s="55">
        <f t="shared" si="236"/>
        <v>2.4499999999999886</v>
      </c>
      <c r="M211" s="56">
        <f t="shared" si="237"/>
        <v>1147.720174890688</v>
      </c>
    </row>
    <row r="212" spans="1:13" s="57" customFormat="1">
      <c r="A212" s="51">
        <v>43395</v>
      </c>
      <c r="B212" s="52" t="s">
        <v>438</v>
      </c>
      <c r="C212" s="53">
        <f t="shared" si="234"/>
        <v>680.27210884353747</v>
      </c>
      <c r="D212" s="52" t="s">
        <v>18</v>
      </c>
      <c r="E212" s="52">
        <v>220.5</v>
      </c>
      <c r="F212" s="52">
        <v>218.85</v>
      </c>
      <c r="G212" s="52"/>
      <c r="H212" s="52"/>
      <c r="I212" s="54">
        <f t="shared" si="235"/>
        <v>1122.4489795918407</v>
      </c>
      <c r="J212" s="55"/>
      <c r="K212" s="55"/>
      <c r="L212" s="55">
        <f t="shared" si="236"/>
        <v>1.6500000000000057</v>
      </c>
      <c r="M212" s="56">
        <f t="shared" si="237"/>
        <v>1122.4489795918407</v>
      </c>
    </row>
    <row r="213" spans="1:13" s="57" customFormat="1">
      <c r="A213" s="51">
        <v>43395</v>
      </c>
      <c r="B213" s="52" t="s">
        <v>616</v>
      </c>
      <c r="C213" s="53">
        <f t="shared" si="234"/>
        <v>998.66844207723045</v>
      </c>
      <c r="D213" s="52" t="s">
        <v>18</v>
      </c>
      <c r="E213" s="52">
        <v>150.19999999999999</v>
      </c>
      <c r="F213" s="52">
        <v>151.55000000000001</v>
      </c>
      <c r="G213" s="52"/>
      <c r="H213" s="52"/>
      <c r="I213" s="54">
        <f t="shared" si="235"/>
        <v>-1348.2023968042838</v>
      </c>
      <c r="J213" s="55"/>
      <c r="K213" s="55"/>
      <c r="L213" s="55">
        <f t="shared" si="236"/>
        <v>-1.3500000000000227</v>
      </c>
      <c r="M213" s="56">
        <f t="shared" si="237"/>
        <v>-1348.2023968042838</v>
      </c>
    </row>
    <row r="214" spans="1:13" s="57" customFormat="1">
      <c r="A214" s="51">
        <v>43392</v>
      </c>
      <c r="B214" s="52" t="s">
        <v>606</v>
      </c>
      <c r="C214" s="53">
        <f t="shared" ref="C214:C217" si="238">150000/E214</f>
        <v>679.50169875424683</v>
      </c>
      <c r="D214" s="52" t="s">
        <v>18</v>
      </c>
      <c r="E214" s="52">
        <v>220.75</v>
      </c>
      <c r="F214" s="52">
        <v>221</v>
      </c>
      <c r="G214" s="52"/>
      <c r="H214" s="52"/>
      <c r="I214" s="54">
        <f t="shared" ref="I214:I217" si="239">(IF(D214="SHORT",E214-F214,IF(D214="LONG",F214-E214)))*C214</f>
        <v>-169.87542468856171</v>
      </c>
      <c r="J214" s="55"/>
      <c r="K214" s="55"/>
      <c r="L214" s="55">
        <f t="shared" ref="L214:L217" si="240">(J214+I214+K214)/C214</f>
        <v>-0.25</v>
      </c>
      <c r="M214" s="56">
        <f t="shared" ref="M214:M217" si="241">L214*C214</f>
        <v>-169.87542468856171</v>
      </c>
    </row>
    <row r="215" spans="1:13" s="66" customFormat="1">
      <c r="A215" s="60">
        <v>43392</v>
      </c>
      <c r="B215" s="61" t="s">
        <v>431</v>
      </c>
      <c r="C215" s="62">
        <f t="shared" si="238"/>
        <v>118.11023622047244</v>
      </c>
      <c r="D215" s="61" t="s">
        <v>18</v>
      </c>
      <c r="E215" s="61">
        <v>1270</v>
      </c>
      <c r="F215" s="61">
        <v>1260.45</v>
      </c>
      <c r="G215" s="61">
        <v>1249.0999999999999</v>
      </c>
      <c r="H215" s="61">
        <v>1237.8499999999999</v>
      </c>
      <c r="I215" s="63">
        <f t="shared" si="239"/>
        <v>1127.9527559055064</v>
      </c>
      <c r="J215" s="64">
        <f t="shared" ref="J215:J217" si="242">(IF(D215="SHORT",IF(G215="",0,F215-G215),IF(D215="LONG",IF(G215="",0,G215-F215))))*C215</f>
        <v>1340.5511811023785</v>
      </c>
      <c r="K215" s="64">
        <f t="shared" ref="K215" si="243">(IF(D215="SHORT",IF(H215="",0,G215-H215),IF(D215="LONG",IF(H215="",0,(H215-G215)))))*C215</f>
        <v>1328.740157480315</v>
      </c>
      <c r="L215" s="64">
        <f t="shared" si="240"/>
        <v>32.150000000000091</v>
      </c>
      <c r="M215" s="65">
        <f t="shared" si="241"/>
        <v>3797.2440944881996</v>
      </c>
    </row>
    <row r="216" spans="1:13" s="57" customFormat="1">
      <c r="A216" s="51">
        <v>43392</v>
      </c>
      <c r="B216" s="52" t="s">
        <v>499</v>
      </c>
      <c r="C216" s="53">
        <f t="shared" si="238"/>
        <v>250.08336112037347</v>
      </c>
      <c r="D216" s="52" t="s">
        <v>18</v>
      </c>
      <c r="E216" s="52">
        <v>599.79999999999995</v>
      </c>
      <c r="F216" s="52">
        <v>605.20000000000005</v>
      </c>
      <c r="G216" s="52"/>
      <c r="H216" s="52"/>
      <c r="I216" s="54">
        <f>(IF(D216="SHORT",E216-F216,IF(D216="LONG",F216-E216)))*C216</f>
        <v>-1350.4501500500394</v>
      </c>
      <c r="J216" s="55"/>
      <c r="K216" s="55"/>
      <c r="L216" s="55">
        <f t="shared" si="240"/>
        <v>-5.4000000000000909</v>
      </c>
      <c r="M216" s="56">
        <f t="shared" si="241"/>
        <v>-1350.4501500500394</v>
      </c>
    </row>
    <row r="217" spans="1:13" s="57" customFormat="1">
      <c r="A217" s="51">
        <v>43392</v>
      </c>
      <c r="B217" s="52" t="s">
        <v>526</v>
      </c>
      <c r="C217" s="53">
        <f t="shared" si="238"/>
        <v>1310.0436681222707</v>
      </c>
      <c r="D217" s="52" t="s">
        <v>18</v>
      </c>
      <c r="E217" s="52">
        <v>114.5</v>
      </c>
      <c r="F217" s="52">
        <v>113.65</v>
      </c>
      <c r="G217" s="52">
        <v>112.6</v>
      </c>
      <c r="H217" s="52"/>
      <c r="I217" s="54">
        <f t="shared" si="239"/>
        <v>1113.5371179039225</v>
      </c>
      <c r="J217" s="55">
        <f t="shared" si="242"/>
        <v>1375.545851528399</v>
      </c>
      <c r="K217" s="55"/>
      <c r="L217" s="55">
        <f t="shared" si="240"/>
        <v>1.9000000000000055</v>
      </c>
      <c r="M217" s="56">
        <f t="shared" si="241"/>
        <v>2489.0829694323215</v>
      </c>
    </row>
    <row r="218" spans="1:13" s="57" customFormat="1">
      <c r="A218" s="51">
        <v>43390</v>
      </c>
      <c r="B218" s="52" t="s">
        <v>381</v>
      </c>
      <c r="C218" s="53">
        <f t="shared" ref="C218:C222" si="244">150000/E218</f>
        <v>386.69760247486465</v>
      </c>
      <c r="D218" s="52" t="s">
        <v>18</v>
      </c>
      <c r="E218" s="52">
        <v>387.9</v>
      </c>
      <c r="F218" s="52">
        <v>384.95</v>
      </c>
      <c r="G218" s="52"/>
      <c r="H218" s="52"/>
      <c r="I218" s="54">
        <f t="shared" ref="I218:I222" si="245">(IF(D218="SHORT",E218-F218,IF(D218="LONG",F218-E218)))*C218</f>
        <v>1140.7579273008464</v>
      </c>
      <c r="J218" s="55"/>
      <c r="K218" s="55"/>
      <c r="L218" s="55">
        <f t="shared" ref="L218:L222" si="246">(J218+I218+K218)/C218</f>
        <v>2.9499999999999886</v>
      </c>
      <c r="M218" s="56">
        <f t="shared" ref="M218:M222" si="247">L218*C218</f>
        <v>1140.7579273008464</v>
      </c>
    </row>
    <row r="219" spans="1:13" s="66" customFormat="1">
      <c r="A219" s="60">
        <v>43390</v>
      </c>
      <c r="B219" s="61" t="s">
        <v>421</v>
      </c>
      <c r="C219" s="62">
        <f t="shared" si="244"/>
        <v>1512.0967741935483</v>
      </c>
      <c r="D219" s="61" t="s">
        <v>18</v>
      </c>
      <c r="E219" s="61">
        <v>99.2</v>
      </c>
      <c r="F219" s="61">
        <v>98.45</v>
      </c>
      <c r="G219" s="61">
        <v>97.55</v>
      </c>
      <c r="H219" s="61">
        <v>96.65</v>
      </c>
      <c r="I219" s="63">
        <f t="shared" si="245"/>
        <v>1134.0725806451612</v>
      </c>
      <c r="J219" s="64">
        <f t="shared" ref="J219:J222" si="248">(IF(D219="SHORT",IF(G219="",0,F219-G219),IF(D219="LONG",IF(G219="",0,G219-F219))))*C219</f>
        <v>1360.8870967742021</v>
      </c>
      <c r="K219" s="64">
        <f t="shared" ref="K219:K222" si="249">(IF(D219="SHORT",IF(H219="",0,G219-H219),IF(D219="LONG",IF(H219="",0,(H219-G219)))))*C219</f>
        <v>1360.8870967741805</v>
      </c>
      <c r="L219" s="64">
        <f t="shared" si="246"/>
        <v>2.5499999999999972</v>
      </c>
      <c r="M219" s="65">
        <f t="shared" si="247"/>
        <v>3855.8467741935438</v>
      </c>
    </row>
    <row r="220" spans="1:13" s="66" customFormat="1">
      <c r="A220" s="60">
        <v>43390</v>
      </c>
      <c r="B220" s="61" t="s">
        <v>615</v>
      </c>
      <c r="C220" s="62">
        <f t="shared" si="244"/>
        <v>194.4642509885266</v>
      </c>
      <c r="D220" s="61" t="s">
        <v>18</v>
      </c>
      <c r="E220" s="61">
        <v>771.35</v>
      </c>
      <c r="F220" s="61">
        <v>765.55</v>
      </c>
      <c r="G220" s="61">
        <v>758.65</v>
      </c>
      <c r="H220" s="61">
        <v>751.8</v>
      </c>
      <c r="I220" s="63">
        <f t="shared" si="245"/>
        <v>1127.8926557334676</v>
      </c>
      <c r="J220" s="64">
        <f t="shared" si="248"/>
        <v>1341.803331820829</v>
      </c>
      <c r="K220" s="64">
        <f t="shared" si="249"/>
        <v>1332.0801192714116</v>
      </c>
      <c r="L220" s="64">
        <f t="shared" si="246"/>
        <v>19.550000000000068</v>
      </c>
      <c r="M220" s="65">
        <f t="shared" si="247"/>
        <v>3801.7761068257082</v>
      </c>
    </row>
    <row r="221" spans="1:13" s="57" customFormat="1">
      <c r="A221" s="51">
        <v>43390</v>
      </c>
      <c r="B221" s="52" t="s">
        <v>600</v>
      </c>
      <c r="C221" s="53">
        <f t="shared" si="244"/>
        <v>115.34025374855824</v>
      </c>
      <c r="D221" s="52" t="s">
        <v>18</v>
      </c>
      <c r="E221" s="52">
        <v>1300.5</v>
      </c>
      <c r="F221" s="52">
        <v>1312.2</v>
      </c>
      <c r="G221" s="52"/>
      <c r="H221" s="52"/>
      <c r="I221" s="54">
        <f t="shared" si="245"/>
        <v>-1349.4809688581367</v>
      </c>
      <c r="J221" s="55"/>
      <c r="K221" s="55"/>
      <c r="L221" s="55">
        <f t="shared" si="246"/>
        <v>-11.700000000000045</v>
      </c>
      <c r="M221" s="56">
        <f t="shared" si="247"/>
        <v>-1349.4809688581367</v>
      </c>
    </row>
    <row r="222" spans="1:13" s="66" customFormat="1">
      <c r="A222" s="60">
        <v>43390</v>
      </c>
      <c r="B222" s="61" t="s">
        <v>402</v>
      </c>
      <c r="C222" s="62">
        <f t="shared" si="244"/>
        <v>196.27085377821393</v>
      </c>
      <c r="D222" s="61" t="s">
        <v>18</v>
      </c>
      <c r="E222" s="61">
        <v>764.25</v>
      </c>
      <c r="F222" s="61">
        <v>758.55</v>
      </c>
      <c r="G222" s="61">
        <v>751.65</v>
      </c>
      <c r="H222" s="61">
        <v>744.9</v>
      </c>
      <c r="I222" s="63">
        <f t="shared" si="245"/>
        <v>1118.7438665358284</v>
      </c>
      <c r="J222" s="64">
        <f t="shared" si="248"/>
        <v>1354.2688910696718</v>
      </c>
      <c r="K222" s="64">
        <f t="shared" si="249"/>
        <v>1324.8282630029441</v>
      </c>
      <c r="L222" s="64">
        <f t="shared" si="246"/>
        <v>19.350000000000026</v>
      </c>
      <c r="M222" s="65">
        <f t="shared" si="247"/>
        <v>3797.841020608445</v>
      </c>
    </row>
    <row r="223" spans="1:13" s="66" customFormat="1">
      <c r="A223" s="60">
        <v>43389</v>
      </c>
      <c r="B223" s="61" t="s">
        <v>538</v>
      </c>
      <c r="C223" s="62">
        <f t="shared" ref="C223:C225" si="250">150000/E223</f>
        <v>836.82008368200832</v>
      </c>
      <c r="D223" s="61" t="s">
        <v>14</v>
      </c>
      <c r="E223" s="61">
        <v>179.25</v>
      </c>
      <c r="F223" s="61">
        <v>180.6</v>
      </c>
      <c r="G223" s="61">
        <v>182.25</v>
      </c>
      <c r="H223" s="61">
        <v>183.85</v>
      </c>
      <c r="I223" s="63">
        <f t="shared" ref="I223:I225" si="251">(IF(D223="SHORT",E223-F223,IF(D223="LONG",F223-E223)))*C223</f>
        <v>1129.7071129707065</v>
      </c>
      <c r="J223" s="64">
        <f t="shared" ref="J223:J225" si="252">(IF(D223="SHORT",IF(G223="",0,F223-G223),IF(D223="LONG",IF(G223="",0,G223-F223))))*C223</f>
        <v>1380.7531380753185</v>
      </c>
      <c r="K223" s="64">
        <f t="shared" ref="K223" si="253">(IF(D223="SHORT",IF(H223="",0,G223-H223),IF(D223="LONG",IF(H223="",0,(H223-G223)))))*C223</f>
        <v>1338.9121338912084</v>
      </c>
      <c r="L223" s="64">
        <f t="shared" ref="L223:L225" si="254">(J223+I223+K223)/C223</f>
        <v>4.5999999999999943</v>
      </c>
      <c r="M223" s="65">
        <f t="shared" ref="M223:M225" si="255">L223*C223</f>
        <v>3849.3723849372336</v>
      </c>
    </row>
    <row r="224" spans="1:13" s="57" customFormat="1">
      <c r="A224" s="51">
        <v>43389</v>
      </c>
      <c r="B224" s="52" t="s">
        <v>385</v>
      </c>
      <c r="C224" s="53">
        <f t="shared" si="250"/>
        <v>85.621325418117465</v>
      </c>
      <c r="D224" s="52" t="s">
        <v>14</v>
      </c>
      <c r="E224" s="52">
        <v>1751.9</v>
      </c>
      <c r="F224" s="52">
        <v>1764.6</v>
      </c>
      <c r="G224" s="52"/>
      <c r="H224" s="52"/>
      <c r="I224" s="54">
        <f t="shared" si="251"/>
        <v>1087.3908328100763</v>
      </c>
      <c r="J224" s="55"/>
      <c r="K224" s="55"/>
      <c r="L224" s="55">
        <f t="shared" si="254"/>
        <v>12.699999999999818</v>
      </c>
      <c r="M224" s="56">
        <f t="shared" si="255"/>
        <v>1087.3908328100763</v>
      </c>
    </row>
    <row r="225" spans="1:13" s="57" customFormat="1">
      <c r="A225" s="51">
        <v>43389</v>
      </c>
      <c r="B225" s="52" t="s">
        <v>484</v>
      </c>
      <c r="C225" s="53">
        <f t="shared" si="250"/>
        <v>163.79122079056563</v>
      </c>
      <c r="D225" s="52" t="s">
        <v>14</v>
      </c>
      <c r="E225" s="52">
        <v>915.8</v>
      </c>
      <c r="F225" s="52">
        <v>922.65</v>
      </c>
      <c r="G225" s="52">
        <v>931</v>
      </c>
      <c r="H225" s="52"/>
      <c r="I225" s="54">
        <f t="shared" si="251"/>
        <v>1121.9698624153782</v>
      </c>
      <c r="J225" s="55">
        <f t="shared" si="252"/>
        <v>1367.6566936012268</v>
      </c>
      <c r="K225" s="55"/>
      <c r="L225" s="55">
        <f t="shared" si="254"/>
        <v>15.200000000000044</v>
      </c>
      <c r="M225" s="56">
        <f t="shared" si="255"/>
        <v>2489.6265560166048</v>
      </c>
    </row>
    <row r="226" spans="1:13" s="57" customFormat="1">
      <c r="A226" s="51">
        <v>43388</v>
      </c>
      <c r="B226" s="52" t="s">
        <v>470</v>
      </c>
      <c r="C226" s="53">
        <f t="shared" ref="C226:C229" si="256">150000/E226</f>
        <v>151.8987341772152</v>
      </c>
      <c r="D226" s="52" t="s">
        <v>14</v>
      </c>
      <c r="E226" s="52">
        <v>987.5</v>
      </c>
      <c r="F226" s="52">
        <v>994.9</v>
      </c>
      <c r="G226" s="52"/>
      <c r="H226" s="52"/>
      <c r="I226" s="54">
        <f t="shared" ref="I226:I229" si="257">(IF(D226="SHORT",E226-F226,IF(D226="LONG",F226-E226)))*C226</f>
        <v>1124.0506329113891</v>
      </c>
      <c r="J226" s="55"/>
      <c r="K226" s="55"/>
      <c r="L226" s="55">
        <f t="shared" ref="L226:L229" si="258">(J226+I226+K226)/C226</f>
        <v>7.3999999999999782</v>
      </c>
      <c r="M226" s="56">
        <f t="shared" ref="M226:M229" si="259">L226*C226</f>
        <v>1124.0506329113891</v>
      </c>
    </row>
    <row r="227" spans="1:13" s="57" customFormat="1">
      <c r="A227" s="51">
        <v>43388</v>
      </c>
      <c r="B227" s="52" t="s">
        <v>448</v>
      </c>
      <c r="C227" s="53">
        <f t="shared" si="256"/>
        <v>472.73873306019539</v>
      </c>
      <c r="D227" s="52" t="s">
        <v>14</v>
      </c>
      <c r="E227" s="52">
        <v>317.3</v>
      </c>
      <c r="F227" s="52">
        <v>319.64999999999998</v>
      </c>
      <c r="G227" s="52"/>
      <c r="H227" s="52"/>
      <c r="I227" s="54">
        <f t="shared" si="257"/>
        <v>1110.936022691443</v>
      </c>
      <c r="J227" s="55"/>
      <c r="K227" s="55"/>
      <c r="L227" s="55">
        <f t="shared" si="258"/>
        <v>2.3499999999999659</v>
      </c>
      <c r="M227" s="56">
        <f t="shared" si="259"/>
        <v>1110.936022691443</v>
      </c>
    </row>
    <row r="228" spans="1:13" s="57" customFormat="1">
      <c r="A228" s="51">
        <v>43388</v>
      </c>
      <c r="B228" s="52" t="s">
        <v>459</v>
      </c>
      <c r="C228" s="53">
        <f t="shared" si="256"/>
        <v>187.69943064506037</v>
      </c>
      <c r="D228" s="52" t="s">
        <v>18</v>
      </c>
      <c r="E228" s="52">
        <v>799.15</v>
      </c>
      <c r="F228" s="52">
        <v>806.35</v>
      </c>
      <c r="G228" s="52"/>
      <c r="H228" s="52"/>
      <c r="I228" s="54">
        <f t="shared" si="257"/>
        <v>-1351.4359006444433</v>
      </c>
      <c r="J228" s="55"/>
      <c r="K228" s="55"/>
      <c r="L228" s="55">
        <f t="shared" si="258"/>
        <v>-7.2000000000000464</v>
      </c>
      <c r="M228" s="56">
        <f t="shared" si="259"/>
        <v>-1351.4359006444433</v>
      </c>
    </row>
    <row r="229" spans="1:13" s="57" customFormat="1">
      <c r="A229" s="51">
        <v>43388</v>
      </c>
      <c r="B229" s="52" t="s">
        <v>437</v>
      </c>
      <c r="C229" s="53">
        <f t="shared" si="256"/>
        <v>294.37739181630849</v>
      </c>
      <c r="D229" s="52" t="s">
        <v>18</v>
      </c>
      <c r="E229" s="52">
        <v>509.55</v>
      </c>
      <c r="F229" s="52">
        <v>505.7</v>
      </c>
      <c r="G229" s="52"/>
      <c r="H229" s="52"/>
      <c r="I229" s="54">
        <f t="shared" si="257"/>
        <v>1133.3529584927944</v>
      </c>
      <c r="J229" s="55"/>
      <c r="K229" s="55"/>
      <c r="L229" s="55">
        <f t="shared" si="258"/>
        <v>3.8500000000000227</v>
      </c>
      <c r="M229" s="56">
        <f t="shared" si="259"/>
        <v>1133.3529584927944</v>
      </c>
    </row>
    <row r="230" spans="1:13" s="57" customFormat="1">
      <c r="A230" s="51">
        <v>43385</v>
      </c>
      <c r="B230" s="52" t="s">
        <v>614</v>
      </c>
      <c r="C230" s="53">
        <f t="shared" ref="C230:C234" si="260">150000/E230</f>
        <v>1985.440105890139</v>
      </c>
      <c r="D230" s="52" t="s">
        <v>14</v>
      </c>
      <c r="E230" s="52">
        <v>75.55</v>
      </c>
      <c r="F230" s="52">
        <v>76.150000000000006</v>
      </c>
      <c r="G230" s="52"/>
      <c r="H230" s="52"/>
      <c r="I230" s="54">
        <f t="shared" ref="I230:I234" si="261">(IF(D230="SHORT",E230-F230,IF(D230="LONG",F230-E230)))*C230</f>
        <v>1191.2640635341004</v>
      </c>
      <c r="J230" s="55"/>
      <c r="K230" s="55"/>
      <c r="L230" s="55">
        <f t="shared" ref="L230:L234" si="262">(J230+I230+K230)/C230</f>
        <v>0.60000000000000853</v>
      </c>
      <c r="M230" s="56">
        <f t="shared" ref="M230:M234" si="263">L230*C230</f>
        <v>1191.2640635341004</v>
      </c>
    </row>
    <row r="231" spans="1:13" s="57" customFormat="1">
      <c r="A231" s="51">
        <v>43385</v>
      </c>
      <c r="B231" s="52" t="s">
        <v>460</v>
      </c>
      <c r="C231" s="53">
        <f t="shared" si="260"/>
        <v>152.19155844155844</v>
      </c>
      <c r="D231" s="52" t="s">
        <v>14</v>
      </c>
      <c r="E231" s="52">
        <v>985.6</v>
      </c>
      <c r="F231" s="52">
        <v>976.7</v>
      </c>
      <c r="G231" s="52"/>
      <c r="H231" s="52"/>
      <c r="I231" s="54">
        <f>(IF(D231="SHORT",E231-F231,IF(D231="LONG",F231-E231)))*C231</f>
        <v>-1354.5048701298667</v>
      </c>
      <c r="J231" s="55"/>
      <c r="K231" s="55"/>
      <c r="L231" s="55">
        <f t="shared" si="262"/>
        <v>-8.8999999999999773</v>
      </c>
      <c r="M231" s="56">
        <f t="shared" si="263"/>
        <v>-1354.5048701298667</v>
      </c>
    </row>
    <row r="232" spans="1:13" s="66" customFormat="1">
      <c r="A232" s="60">
        <v>43385</v>
      </c>
      <c r="B232" s="61" t="s">
        <v>421</v>
      </c>
      <c r="C232" s="62">
        <f t="shared" si="260"/>
        <v>1596.5939329430548</v>
      </c>
      <c r="D232" s="61" t="s">
        <v>14</v>
      </c>
      <c r="E232" s="61">
        <v>93.95</v>
      </c>
      <c r="F232" s="61">
        <v>94.65</v>
      </c>
      <c r="G232" s="61">
        <v>95.5</v>
      </c>
      <c r="H232" s="61">
        <v>96.4</v>
      </c>
      <c r="I232" s="63">
        <f t="shared" si="261"/>
        <v>1117.6157530601429</v>
      </c>
      <c r="J232" s="64">
        <f t="shared" ref="J232:J233" si="264">(IF(D232="SHORT",IF(G232="",0,F232-G232),IF(D232="LONG",IF(G232="",0,G232-F232))))*C232</f>
        <v>1357.1048430015876</v>
      </c>
      <c r="K232" s="64">
        <f t="shared" ref="K232" si="265">(IF(D232="SHORT",IF(H232="",0,G232-H232),IF(D232="LONG",IF(H232="",0,(H232-G232)))))*C232</f>
        <v>1436.9345396487583</v>
      </c>
      <c r="L232" s="64">
        <f t="shared" si="262"/>
        <v>2.4500000000000028</v>
      </c>
      <c r="M232" s="65">
        <f t="shared" si="263"/>
        <v>3911.655135710489</v>
      </c>
    </row>
    <row r="233" spans="1:13" s="57" customFormat="1">
      <c r="A233" s="51">
        <v>43385</v>
      </c>
      <c r="B233" s="52" t="s">
        <v>613</v>
      </c>
      <c r="C233" s="53">
        <f t="shared" si="260"/>
        <v>70.754716981132077</v>
      </c>
      <c r="D233" s="52" t="s">
        <v>14</v>
      </c>
      <c r="E233" s="52">
        <v>2120</v>
      </c>
      <c r="F233" s="52">
        <v>2135.9</v>
      </c>
      <c r="G233" s="52">
        <v>2155.15</v>
      </c>
      <c r="H233" s="52"/>
      <c r="I233" s="54">
        <f t="shared" si="261"/>
        <v>1125.0000000000064</v>
      </c>
      <c r="J233" s="55">
        <f t="shared" si="264"/>
        <v>1362.0283018867924</v>
      </c>
      <c r="K233" s="55"/>
      <c r="L233" s="55">
        <f t="shared" si="262"/>
        <v>35.150000000000084</v>
      </c>
      <c r="M233" s="56">
        <f t="shared" si="263"/>
        <v>2487.0283018867985</v>
      </c>
    </row>
    <row r="234" spans="1:13" s="57" customFormat="1">
      <c r="A234" s="51">
        <v>43385</v>
      </c>
      <c r="B234" s="52" t="s">
        <v>597</v>
      </c>
      <c r="C234" s="53">
        <f t="shared" si="260"/>
        <v>121.4574898785425</v>
      </c>
      <c r="D234" s="52" t="s">
        <v>14</v>
      </c>
      <c r="E234" s="52">
        <v>1235</v>
      </c>
      <c r="F234" s="52">
        <v>1244.25</v>
      </c>
      <c r="G234" s="52"/>
      <c r="H234" s="52"/>
      <c r="I234" s="54">
        <f t="shared" si="261"/>
        <v>1123.4817813765183</v>
      </c>
      <c r="J234" s="55"/>
      <c r="K234" s="55"/>
      <c r="L234" s="55">
        <f t="shared" si="262"/>
        <v>9.25</v>
      </c>
      <c r="M234" s="56">
        <f t="shared" si="263"/>
        <v>1123.4817813765183</v>
      </c>
    </row>
    <row r="235" spans="1:13" s="66" customFormat="1">
      <c r="A235" s="60">
        <v>43384</v>
      </c>
      <c r="B235" s="61" t="s">
        <v>459</v>
      </c>
      <c r="C235" s="62">
        <f t="shared" ref="C235" si="266">150000/E235</f>
        <v>188.67924528301887</v>
      </c>
      <c r="D235" s="61" t="s">
        <v>18</v>
      </c>
      <c r="E235" s="61">
        <v>795</v>
      </c>
      <c r="F235" s="61">
        <v>789</v>
      </c>
      <c r="G235" s="61">
        <v>781.9</v>
      </c>
      <c r="H235" s="61">
        <v>774.85</v>
      </c>
      <c r="I235" s="63">
        <f t="shared" ref="I235" si="267">(IF(D235="SHORT",E235-F235,IF(D235="LONG",F235-E235)))*C235</f>
        <v>1132.0754716981132</v>
      </c>
      <c r="J235" s="64">
        <f t="shared" ref="J235" si="268">(IF(D235="SHORT",IF(G235="",0,F235-G235),IF(D235="LONG",IF(G235="",0,G235-F235))))*C235</f>
        <v>1339.6226415094384</v>
      </c>
      <c r="K235" s="64">
        <f t="shared" ref="K235" si="269">(IF(D235="SHORT",IF(H235="",0,G235-H235),IF(D235="LONG",IF(H235="",0,(H235-G235)))))*C235</f>
        <v>1330.1886792452744</v>
      </c>
      <c r="L235" s="64">
        <f t="shared" ref="L235" si="270">(J235+I235+K235)/C235</f>
        <v>20.149999999999977</v>
      </c>
      <c r="M235" s="65">
        <f t="shared" ref="M235" si="271">L235*C235</f>
        <v>3801.8867924528258</v>
      </c>
    </row>
    <row r="236" spans="1:13" s="57" customFormat="1">
      <c r="A236" s="51">
        <v>43384</v>
      </c>
      <c r="B236" s="52" t="s">
        <v>612</v>
      </c>
      <c r="C236" s="53">
        <f t="shared" ref="C236:C239" si="272">150000/E236</f>
        <v>2300.6134969325153</v>
      </c>
      <c r="D236" s="52" t="s">
        <v>14</v>
      </c>
      <c r="E236" s="52">
        <v>65.2</v>
      </c>
      <c r="F236" s="52">
        <v>65.7</v>
      </c>
      <c r="G236" s="52">
        <v>66.3</v>
      </c>
      <c r="H236" s="52"/>
      <c r="I236" s="54">
        <f t="shared" ref="I236" si="273">(IF(D236="SHORT",E236-F236,IF(D236="LONG",F236-E236)))*C236</f>
        <v>1150.3067484662577</v>
      </c>
      <c r="J236" s="55">
        <f t="shared" ref="J236" si="274">(IF(D236="SHORT",IF(G236="",0,F236-G236),IF(D236="LONG",IF(G236="",0,G236-F236))))*C236</f>
        <v>1380.3680981594962</v>
      </c>
      <c r="K236" s="55"/>
      <c r="L236" s="55">
        <f t="shared" ref="L236" si="275">(J236+I236+K236)/C236</f>
        <v>1.0999999999999945</v>
      </c>
      <c r="M236" s="56">
        <f t="shared" ref="M236" si="276">L236*C236</f>
        <v>2530.6748466257541</v>
      </c>
    </row>
    <row r="237" spans="1:13" s="57" customFormat="1">
      <c r="A237" s="51">
        <v>43384</v>
      </c>
      <c r="B237" s="52" t="s">
        <v>555</v>
      </c>
      <c r="C237" s="53">
        <f t="shared" si="272"/>
        <v>773.19587628865975</v>
      </c>
      <c r="D237" s="52" t="s">
        <v>18</v>
      </c>
      <c r="E237" s="52">
        <v>194</v>
      </c>
      <c r="F237" s="52">
        <v>195.75</v>
      </c>
      <c r="G237" s="52"/>
      <c r="H237" s="52"/>
      <c r="I237" s="54">
        <f t="shared" ref="I237:I239" si="277">(IF(D237="SHORT",E237-F237,IF(D237="LONG",F237-E237)))*C237</f>
        <v>-1353.0927835051546</v>
      </c>
      <c r="J237" s="55"/>
      <c r="K237" s="55"/>
      <c r="L237" s="55">
        <f t="shared" ref="L237:L239" si="278">(J237+I237+K237)/C237</f>
        <v>-1.75</v>
      </c>
      <c r="M237" s="56">
        <f t="shared" ref="M237:M239" si="279">L237*C237</f>
        <v>-1353.0927835051546</v>
      </c>
    </row>
    <row r="238" spans="1:13" s="57" customFormat="1">
      <c r="A238" s="51">
        <v>43384</v>
      </c>
      <c r="B238" s="52" t="s">
        <v>611</v>
      </c>
      <c r="C238" s="53">
        <f t="shared" si="272"/>
        <v>94.082227867155893</v>
      </c>
      <c r="D238" s="52" t="s">
        <v>18</v>
      </c>
      <c r="E238" s="52">
        <v>1594.35</v>
      </c>
      <c r="F238" s="52">
        <v>1582.4</v>
      </c>
      <c r="G238" s="52"/>
      <c r="H238" s="52"/>
      <c r="I238" s="54">
        <f t="shared" si="277"/>
        <v>1124.2826230124958</v>
      </c>
      <c r="J238" s="55"/>
      <c r="K238" s="55"/>
      <c r="L238" s="55">
        <f t="shared" si="278"/>
        <v>11.949999999999818</v>
      </c>
      <c r="M238" s="56">
        <f t="shared" si="279"/>
        <v>1124.2826230124958</v>
      </c>
    </row>
    <row r="239" spans="1:13" s="57" customFormat="1">
      <c r="A239" s="51">
        <v>43384</v>
      </c>
      <c r="B239" s="52" t="s">
        <v>590</v>
      </c>
      <c r="C239" s="53">
        <f t="shared" si="272"/>
        <v>471.8464926077383</v>
      </c>
      <c r="D239" s="52" t="s">
        <v>18</v>
      </c>
      <c r="E239" s="52">
        <v>317.89999999999998</v>
      </c>
      <c r="F239" s="52">
        <v>320.7</v>
      </c>
      <c r="G239" s="52"/>
      <c r="H239" s="52"/>
      <c r="I239" s="54">
        <f t="shared" si="277"/>
        <v>-1321.1701793016725</v>
      </c>
      <c r="J239" s="55"/>
      <c r="K239" s="55"/>
      <c r="L239" s="55">
        <f t="shared" si="278"/>
        <v>-2.8000000000000114</v>
      </c>
      <c r="M239" s="56">
        <f t="shared" si="279"/>
        <v>-1321.1701793016725</v>
      </c>
    </row>
    <row r="240" spans="1:13" s="57" customFormat="1">
      <c r="A240" s="51">
        <v>43383</v>
      </c>
      <c r="B240" s="52" t="s">
        <v>448</v>
      </c>
      <c r="C240" s="53">
        <f t="shared" ref="C240:C243" si="280">150000/E240</f>
        <v>479.38638542665393</v>
      </c>
      <c r="D240" s="52" t="s">
        <v>14</v>
      </c>
      <c r="E240" s="52">
        <v>312.89999999999998</v>
      </c>
      <c r="F240" s="52">
        <v>315.25</v>
      </c>
      <c r="G240" s="52"/>
      <c r="H240" s="52"/>
      <c r="I240" s="54">
        <f t="shared" ref="I240:I243" si="281">(IF(D240="SHORT",E240-F240,IF(D240="LONG",F240-E240)))*C240</f>
        <v>1126.5580057526477</v>
      </c>
      <c r="J240" s="55"/>
      <c r="K240" s="55"/>
      <c r="L240" s="55">
        <f t="shared" ref="L240:L243" si="282">(J240+I240+K240)/C240</f>
        <v>2.3500000000000227</v>
      </c>
      <c r="M240" s="56">
        <f t="shared" ref="M240:M243" si="283">L240*C240</f>
        <v>1126.5580057526477</v>
      </c>
    </row>
    <row r="241" spans="1:13" s="57" customFormat="1">
      <c r="A241" s="51">
        <v>43383</v>
      </c>
      <c r="B241" s="52" t="s">
        <v>516</v>
      </c>
      <c r="C241" s="53">
        <f t="shared" si="280"/>
        <v>165.25283684036575</v>
      </c>
      <c r="D241" s="52" t="s">
        <v>14</v>
      </c>
      <c r="E241" s="52">
        <v>907.7</v>
      </c>
      <c r="F241" s="52">
        <v>914.5</v>
      </c>
      <c r="G241" s="52"/>
      <c r="H241" s="52"/>
      <c r="I241" s="54">
        <f t="shared" si="281"/>
        <v>1123.7192905144796</v>
      </c>
      <c r="J241" s="55"/>
      <c r="K241" s="55"/>
      <c r="L241" s="55">
        <f t="shared" si="282"/>
        <v>6.7999999999999545</v>
      </c>
      <c r="M241" s="56">
        <f t="shared" si="283"/>
        <v>1123.7192905144796</v>
      </c>
    </row>
    <row r="242" spans="1:13" s="57" customFormat="1">
      <c r="A242" s="51">
        <v>43383</v>
      </c>
      <c r="B242" s="52" t="s">
        <v>565</v>
      </c>
      <c r="C242" s="53">
        <f t="shared" si="280"/>
        <v>797.23624767472757</v>
      </c>
      <c r="D242" s="52" t="s">
        <v>14</v>
      </c>
      <c r="E242" s="52">
        <v>188.15</v>
      </c>
      <c r="F242" s="52">
        <v>189.55</v>
      </c>
      <c r="G242" s="52"/>
      <c r="H242" s="52"/>
      <c r="I242" s="54">
        <f t="shared" si="281"/>
        <v>1116.1307467446231</v>
      </c>
      <c r="J242" s="55"/>
      <c r="K242" s="55"/>
      <c r="L242" s="55">
        <f t="shared" si="282"/>
        <v>1.4000000000000057</v>
      </c>
      <c r="M242" s="56">
        <f t="shared" si="283"/>
        <v>1116.1307467446231</v>
      </c>
    </row>
    <row r="243" spans="1:13" s="57" customFormat="1">
      <c r="A243" s="51">
        <v>43383</v>
      </c>
      <c r="B243" s="52" t="s">
        <v>480</v>
      </c>
      <c r="C243" s="53">
        <f t="shared" si="280"/>
        <v>249.16943521594683</v>
      </c>
      <c r="D243" s="52" t="s">
        <v>14</v>
      </c>
      <c r="E243" s="52">
        <v>602</v>
      </c>
      <c r="F243" s="52">
        <v>596.54999999999995</v>
      </c>
      <c r="G243" s="52"/>
      <c r="H243" s="52"/>
      <c r="I243" s="54">
        <f t="shared" si="281"/>
        <v>-1357.9734219269217</v>
      </c>
      <c r="J243" s="55"/>
      <c r="K243" s="55"/>
      <c r="L243" s="55">
        <f t="shared" si="282"/>
        <v>-5.4500000000000455</v>
      </c>
      <c r="M243" s="56">
        <f t="shared" si="283"/>
        <v>-1357.9734219269217</v>
      </c>
    </row>
    <row r="244" spans="1:13" s="57" customFormat="1">
      <c r="A244" s="51">
        <v>43382</v>
      </c>
      <c r="B244" s="52" t="s">
        <v>550</v>
      </c>
      <c r="C244" s="53">
        <f t="shared" ref="C244:C247" si="284">150000/E244</f>
        <v>371.65510406342912</v>
      </c>
      <c r="D244" s="52" t="s">
        <v>18</v>
      </c>
      <c r="E244" s="52">
        <v>403.6</v>
      </c>
      <c r="F244" s="52">
        <v>400.6</v>
      </c>
      <c r="G244" s="52"/>
      <c r="H244" s="52"/>
      <c r="I244" s="54">
        <f t="shared" ref="I244:I247" si="285">(IF(D244="SHORT",E244-F244,IF(D244="LONG",F244-E244)))*C244</f>
        <v>1114.9653121902875</v>
      </c>
      <c r="J244" s="55"/>
      <c r="K244" s="55"/>
      <c r="L244" s="55">
        <f t="shared" ref="L244:L247" si="286">(J244+I244+K244)/C244</f>
        <v>3.0000000000000004</v>
      </c>
      <c r="M244" s="56">
        <f t="shared" ref="M244:M247" si="287">L244*C244</f>
        <v>1114.9653121902875</v>
      </c>
    </row>
    <row r="245" spans="1:13" s="57" customFormat="1">
      <c r="A245" s="51">
        <v>43382</v>
      </c>
      <c r="B245" s="52" t="s">
        <v>488</v>
      </c>
      <c r="C245" s="53">
        <f t="shared" si="284"/>
        <v>255.44959128065392</v>
      </c>
      <c r="D245" s="52" t="s">
        <v>18</v>
      </c>
      <c r="E245" s="52">
        <v>587.20000000000005</v>
      </c>
      <c r="F245" s="52">
        <v>582.75</v>
      </c>
      <c r="G245" s="52"/>
      <c r="H245" s="52"/>
      <c r="I245" s="54">
        <f t="shared" si="285"/>
        <v>1136.7506811989215</v>
      </c>
      <c r="J245" s="55"/>
      <c r="K245" s="55"/>
      <c r="L245" s="55">
        <f t="shared" si="286"/>
        <v>4.4500000000000455</v>
      </c>
      <c r="M245" s="56">
        <f t="shared" si="287"/>
        <v>1136.7506811989215</v>
      </c>
    </row>
    <row r="246" spans="1:13" s="57" customFormat="1">
      <c r="A246" s="51">
        <v>43382</v>
      </c>
      <c r="B246" s="52" t="s">
        <v>380</v>
      </c>
      <c r="C246" s="53">
        <f t="shared" si="284"/>
        <v>3680.9815950920247</v>
      </c>
      <c r="D246" s="52" t="s">
        <v>18</v>
      </c>
      <c r="E246" s="52">
        <v>40.75</v>
      </c>
      <c r="F246" s="52">
        <v>40.4</v>
      </c>
      <c r="G246" s="52">
        <v>40.049999999999997</v>
      </c>
      <c r="H246" s="52"/>
      <c r="I246" s="54">
        <f t="shared" si="285"/>
        <v>1288.343558282214</v>
      </c>
      <c r="J246" s="55">
        <f t="shared" ref="J246:J247" si="288">(IF(D246="SHORT",IF(G246="",0,F246-G246),IF(D246="LONG",IF(G246="",0,G246-F246))))*C246</f>
        <v>1288.343558282214</v>
      </c>
      <c r="K246" s="55"/>
      <c r="L246" s="55">
        <f t="shared" si="286"/>
        <v>0.70000000000000284</v>
      </c>
      <c r="M246" s="56">
        <f t="shared" si="287"/>
        <v>2576.6871165644279</v>
      </c>
    </row>
    <row r="247" spans="1:13" s="57" customFormat="1">
      <c r="A247" s="51">
        <v>43382</v>
      </c>
      <c r="B247" s="52" t="s">
        <v>419</v>
      </c>
      <c r="C247" s="53">
        <f t="shared" si="284"/>
        <v>158.27793605571384</v>
      </c>
      <c r="D247" s="52" t="s">
        <v>18</v>
      </c>
      <c r="E247" s="52">
        <v>947.7</v>
      </c>
      <c r="F247" s="52">
        <v>940.6</v>
      </c>
      <c r="G247" s="52">
        <v>932.1</v>
      </c>
      <c r="H247" s="52"/>
      <c r="I247" s="54">
        <f t="shared" si="285"/>
        <v>1123.7733459955718</v>
      </c>
      <c r="J247" s="55">
        <f t="shared" si="288"/>
        <v>1345.3624564735676</v>
      </c>
      <c r="K247" s="55"/>
      <c r="L247" s="55">
        <f t="shared" si="286"/>
        <v>15.600000000000023</v>
      </c>
      <c r="M247" s="56">
        <f t="shared" si="287"/>
        <v>2469.1358024691394</v>
      </c>
    </row>
    <row r="248" spans="1:13" s="57" customFormat="1">
      <c r="A248" s="51">
        <v>43381</v>
      </c>
      <c r="B248" s="52" t="s">
        <v>428</v>
      </c>
      <c r="C248" s="53">
        <f t="shared" ref="C248:C249" si="289">150000/E248</f>
        <v>150.04501350405121</v>
      </c>
      <c r="D248" s="52" t="s">
        <v>18</v>
      </c>
      <c r="E248" s="52">
        <v>999.7</v>
      </c>
      <c r="F248" s="52">
        <v>992.2</v>
      </c>
      <c r="G248" s="52">
        <v>983.25</v>
      </c>
      <c r="H248" s="52"/>
      <c r="I248" s="54">
        <f t="shared" ref="I248:I249" si="290">(IF(D248="SHORT",E248-F248,IF(D248="LONG",F248-E248)))*C248</f>
        <v>1125.3376012803842</v>
      </c>
      <c r="J248" s="55">
        <f t="shared" ref="J248" si="291">(IF(D248="SHORT",IF(G248="",0,F248-G248),IF(D248="LONG",IF(G248="",0,G248-F248))))*C248</f>
        <v>1342.9028708612652</v>
      </c>
      <c r="K248" s="55"/>
      <c r="L248" s="55">
        <f t="shared" ref="L248:L249" si="292">(J248+I248+K248)/C248</f>
        <v>16.450000000000049</v>
      </c>
      <c r="M248" s="56">
        <f t="shared" ref="M248:M249" si="293">L248*C248</f>
        <v>2468.2404721416497</v>
      </c>
    </row>
    <row r="249" spans="1:13" s="57" customFormat="1">
      <c r="A249" s="51">
        <v>43381</v>
      </c>
      <c r="B249" s="52" t="s">
        <v>491</v>
      </c>
      <c r="C249" s="53">
        <f t="shared" si="289"/>
        <v>72.428778367938193</v>
      </c>
      <c r="D249" s="52" t="s">
        <v>18</v>
      </c>
      <c r="E249" s="52">
        <v>2071</v>
      </c>
      <c r="F249" s="52">
        <v>2055.4499999999998</v>
      </c>
      <c r="G249" s="52"/>
      <c r="H249" s="52"/>
      <c r="I249" s="54">
        <f t="shared" si="290"/>
        <v>1126.2675036214521</v>
      </c>
      <c r="J249" s="55"/>
      <c r="K249" s="55"/>
      <c r="L249" s="55">
        <f t="shared" si="292"/>
        <v>15.550000000000182</v>
      </c>
      <c r="M249" s="56">
        <f t="shared" si="293"/>
        <v>1126.2675036214521</v>
      </c>
    </row>
    <row r="250" spans="1:13" s="66" customFormat="1">
      <c r="A250" s="60">
        <v>43378</v>
      </c>
      <c r="B250" s="61" t="s">
        <v>607</v>
      </c>
      <c r="C250" s="62">
        <f t="shared" ref="C250:C253" si="294">150000/E250</f>
        <v>879.50747581354437</v>
      </c>
      <c r="D250" s="61" t="s">
        <v>18</v>
      </c>
      <c r="E250" s="61">
        <v>170.55</v>
      </c>
      <c r="F250" s="61">
        <v>169.25</v>
      </c>
      <c r="G250" s="61">
        <v>167.7</v>
      </c>
      <c r="H250" s="61">
        <v>166.2</v>
      </c>
      <c r="I250" s="63">
        <f t="shared" ref="I250:I253" si="295">(IF(D250="SHORT",E250-F250,IF(D250="LONG",F250-E250)))*C250</f>
        <v>1143.3597185576177</v>
      </c>
      <c r="J250" s="64">
        <f t="shared" ref="J250:J252" si="296">(IF(D250="SHORT",IF(G250="",0,F250-G250),IF(D250="LONG",IF(G250="",0,G250-F250))))*C250</f>
        <v>1363.2365875110038</v>
      </c>
      <c r="K250" s="64">
        <f t="shared" ref="K250:K252" si="297">(IF(D250="SHORT",IF(H250="",0,G250-H250),IF(D250="LONG",IF(H250="",0,(H250-G250)))))*C250</f>
        <v>1319.2612137203166</v>
      </c>
      <c r="L250" s="64">
        <f t="shared" ref="L250:L253" si="298">(J250+I250+K250)/C250</f>
        <v>4.3500000000000236</v>
      </c>
      <c r="M250" s="65">
        <f t="shared" ref="M250:M253" si="299">L250*C250</f>
        <v>3825.8575197889386</v>
      </c>
    </row>
    <row r="251" spans="1:13" s="57" customFormat="1">
      <c r="A251" s="51">
        <v>43378</v>
      </c>
      <c r="B251" s="52" t="s">
        <v>610</v>
      </c>
      <c r="C251" s="53">
        <f t="shared" si="294"/>
        <v>38.811840198716617</v>
      </c>
      <c r="D251" s="52" t="s">
        <v>18</v>
      </c>
      <c r="E251" s="52">
        <v>3864.8</v>
      </c>
      <c r="F251" s="52">
        <v>3835.6</v>
      </c>
      <c r="G251" s="52">
        <v>3801.25</v>
      </c>
      <c r="H251" s="52"/>
      <c r="I251" s="54">
        <f t="shared" si="295"/>
        <v>1133.3057338025358</v>
      </c>
      <c r="J251" s="55">
        <f t="shared" si="296"/>
        <v>1333.1867108259123</v>
      </c>
      <c r="K251" s="55"/>
      <c r="L251" s="55">
        <f t="shared" si="298"/>
        <v>63.550000000000182</v>
      </c>
      <c r="M251" s="56">
        <f t="shared" si="299"/>
        <v>2466.4924446284481</v>
      </c>
    </row>
    <row r="252" spans="1:13" s="66" customFormat="1">
      <c r="A252" s="60">
        <v>43378</v>
      </c>
      <c r="B252" s="61" t="s">
        <v>555</v>
      </c>
      <c r="C252" s="62">
        <f t="shared" si="294"/>
        <v>796.17834394904457</v>
      </c>
      <c r="D252" s="61" t="s">
        <v>18</v>
      </c>
      <c r="E252" s="61">
        <v>188.4</v>
      </c>
      <c r="F252" s="61">
        <v>186.95</v>
      </c>
      <c r="G252" s="61">
        <v>185.3</v>
      </c>
      <c r="H252" s="61">
        <v>183.6</v>
      </c>
      <c r="I252" s="63">
        <f t="shared" si="295"/>
        <v>1154.4585987261282</v>
      </c>
      <c r="J252" s="64">
        <f t="shared" si="296"/>
        <v>1313.6942675159055</v>
      </c>
      <c r="K252" s="64">
        <f t="shared" si="297"/>
        <v>1353.5031847133894</v>
      </c>
      <c r="L252" s="64">
        <f t="shared" si="298"/>
        <v>4.8000000000000114</v>
      </c>
      <c r="M252" s="65">
        <f t="shared" si="299"/>
        <v>3821.6560509554229</v>
      </c>
    </row>
    <row r="253" spans="1:13" s="57" customFormat="1">
      <c r="A253" s="51">
        <v>43378</v>
      </c>
      <c r="B253" s="52" t="s">
        <v>609</v>
      </c>
      <c r="C253" s="53">
        <f t="shared" si="294"/>
        <v>2222.2222222222222</v>
      </c>
      <c r="D253" s="52" t="s">
        <v>14</v>
      </c>
      <c r="E253" s="52">
        <v>67.5</v>
      </c>
      <c r="F253" s="52">
        <v>66.849999999999994</v>
      </c>
      <c r="G253" s="52"/>
      <c r="H253" s="52"/>
      <c r="I253" s="54">
        <f t="shared" si="295"/>
        <v>-1444.4444444444571</v>
      </c>
      <c r="J253" s="55"/>
      <c r="K253" s="55"/>
      <c r="L253" s="55">
        <f t="shared" si="298"/>
        <v>-0.65000000000000568</v>
      </c>
      <c r="M253" s="56">
        <f t="shared" si="299"/>
        <v>-1444.4444444444571</v>
      </c>
    </row>
    <row r="254" spans="1:13" s="57" customFormat="1">
      <c r="A254" s="51">
        <v>43377</v>
      </c>
      <c r="B254" s="52" t="s">
        <v>547</v>
      </c>
      <c r="C254" s="53">
        <f t="shared" ref="C254:C256" si="300">150000/E254</f>
        <v>303.12215822976657</v>
      </c>
      <c r="D254" s="52" t="s">
        <v>18</v>
      </c>
      <c r="E254" s="52">
        <v>494.85</v>
      </c>
      <c r="F254" s="52">
        <v>491.1</v>
      </c>
      <c r="G254" s="52">
        <v>486.7</v>
      </c>
      <c r="H254" s="52"/>
      <c r="I254" s="54">
        <f t="shared" ref="I254:I256" si="301">(IF(D254="SHORT",E254-F254,IF(D254="LONG",F254-E254)))*C254</f>
        <v>1136.7080933616246</v>
      </c>
      <c r="J254" s="55">
        <f t="shared" ref="J254:J256" si="302">(IF(D254="SHORT",IF(G254="",0,F254-G254),IF(D254="LONG",IF(G254="",0,G254-F254))))*C254</f>
        <v>1333.7374962109832</v>
      </c>
      <c r="K254" s="55"/>
      <c r="L254" s="55">
        <f t="shared" ref="L254:L256" si="303">(J254+I254+K254)/C254</f>
        <v>8.1500000000000341</v>
      </c>
      <c r="M254" s="56">
        <f t="shared" ref="M254:M256" si="304">L254*C254</f>
        <v>2470.4455895726078</v>
      </c>
    </row>
    <row r="255" spans="1:13" s="57" customFormat="1">
      <c r="A255" s="51">
        <v>43377</v>
      </c>
      <c r="B255" s="52" t="s">
        <v>403</v>
      </c>
      <c r="C255" s="53">
        <f t="shared" si="300"/>
        <v>86.657615760131719</v>
      </c>
      <c r="D255" s="52" t="s">
        <v>18</v>
      </c>
      <c r="E255" s="52">
        <v>1730.95</v>
      </c>
      <c r="F255" s="52">
        <v>1746.55</v>
      </c>
      <c r="G255" s="52"/>
      <c r="H255" s="52"/>
      <c r="I255" s="54">
        <f t="shared" si="301"/>
        <v>-1351.8588058580469</v>
      </c>
      <c r="J255" s="55"/>
      <c r="K255" s="55"/>
      <c r="L255" s="55">
        <f t="shared" si="303"/>
        <v>-15.599999999999909</v>
      </c>
      <c r="M255" s="56">
        <f t="shared" si="304"/>
        <v>-1351.8588058580469</v>
      </c>
    </row>
    <row r="256" spans="1:13" s="57" customFormat="1">
      <c r="A256" s="51">
        <v>43377</v>
      </c>
      <c r="B256" s="52" t="s">
        <v>472</v>
      </c>
      <c r="C256" s="53">
        <f t="shared" si="300"/>
        <v>155.56131708581799</v>
      </c>
      <c r="D256" s="52" t="s">
        <v>18</v>
      </c>
      <c r="E256" s="52">
        <v>964.25</v>
      </c>
      <c r="F256" s="52">
        <v>957</v>
      </c>
      <c r="G256" s="52">
        <v>948.4</v>
      </c>
      <c r="H256" s="52"/>
      <c r="I256" s="54">
        <f t="shared" si="301"/>
        <v>1127.8195488721803</v>
      </c>
      <c r="J256" s="55">
        <f t="shared" si="302"/>
        <v>1337.8273269380381</v>
      </c>
      <c r="K256" s="55"/>
      <c r="L256" s="55">
        <f t="shared" si="303"/>
        <v>15.850000000000019</v>
      </c>
      <c r="M256" s="56">
        <f t="shared" si="304"/>
        <v>2465.6468758102183</v>
      </c>
    </row>
    <row r="257" spans="1:13" s="57" customFormat="1">
      <c r="A257" s="51">
        <v>43376</v>
      </c>
      <c r="B257" s="52" t="s">
        <v>509</v>
      </c>
      <c r="C257" s="53">
        <f t="shared" ref="C257:C260" si="305">150000/E257</f>
        <v>134.4688480502017</v>
      </c>
      <c r="D257" s="52" t="s">
        <v>18</v>
      </c>
      <c r="E257" s="52">
        <v>1115.5</v>
      </c>
      <c r="F257" s="52">
        <v>1107.1500000000001</v>
      </c>
      <c r="G257" s="52">
        <v>1097.1500000000001</v>
      </c>
      <c r="H257" s="52"/>
      <c r="I257" s="54">
        <f t="shared" ref="I257:I260" si="306">(IF(D257="SHORT",E257-F257,IF(D257="LONG",F257-E257)))*C257</f>
        <v>1122.8148812191719</v>
      </c>
      <c r="J257" s="55">
        <f t="shared" ref="J257:J260" si="307">(IF(D257="SHORT",IF(G257="",0,F257-G257),IF(D257="LONG",IF(G257="",0,G257-F257))))*C257</f>
        <v>1344.688480502017</v>
      </c>
      <c r="K257" s="55"/>
      <c r="L257" s="55">
        <f t="shared" ref="L257:L260" si="308">(J257+I257+K257)/C257</f>
        <v>18.349999999999909</v>
      </c>
      <c r="M257" s="56">
        <f t="shared" ref="M257:M260" si="309">L257*C257</f>
        <v>2467.5033617211889</v>
      </c>
    </row>
    <row r="258" spans="1:13" s="57" customFormat="1">
      <c r="A258" s="51">
        <v>43376</v>
      </c>
      <c r="B258" s="52" t="s">
        <v>476</v>
      </c>
      <c r="C258" s="53">
        <f t="shared" si="305"/>
        <v>2666.6666666666665</v>
      </c>
      <c r="D258" s="52" t="s">
        <v>18</v>
      </c>
      <c r="E258" s="52">
        <v>56.25</v>
      </c>
      <c r="F258" s="52">
        <v>55.7</v>
      </c>
      <c r="G258" s="52">
        <v>55</v>
      </c>
      <c r="H258" s="52"/>
      <c r="I258" s="54">
        <f t="shared" si="306"/>
        <v>1466.666666666659</v>
      </c>
      <c r="J258" s="55">
        <f t="shared" si="307"/>
        <v>1866.6666666666742</v>
      </c>
      <c r="K258" s="55"/>
      <c r="L258" s="55">
        <f t="shared" si="308"/>
        <v>1.25</v>
      </c>
      <c r="M258" s="56">
        <f t="shared" si="309"/>
        <v>3333.333333333333</v>
      </c>
    </row>
    <row r="259" spans="1:13" s="66" customFormat="1">
      <c r="A259" s="60">
        <v>43376</v>
      </c>
      <c r="B259" s="61" t="s">
        <v>497</v>
      </c>
      <c r="C259" s="62">
        <f t="shared" si="305"/>
        <v>301.99315482182402</v>
      </c>
      <c r="D259" s="61" t="s">
        <v>18</v>
      </c>
      <c r="E259" s="61">
        <v>496.7</v>
      </c>
      <c r="F259" s="61">
        <v>492.95</v>
      </c>
      <c r="G259" s="61">
        <v>488.5</v>
      </c>
      <c r="H259" s="61">
        <v>484.1</v>
      </c>
      <c r="I259" s="63">
        <f t="shared" si="306"/>
        <v>1132.4743305818401</v>
      </c>
      <c r="J259" s="64">
        <f t="shared" si="307"/>
        <v>1343.8695389571135</v>
      </c>
      <c r="K259" s="64">
        <f t="shared" ref="K259" si="310">(IF(D259="SHORT",IF(H259="",0,G259-H259),IF(D259="LONG",IF(H259="",0,(H259-G259)))))*C259</f>
        <v>1328.7698812160188</v>
      </c>
      <c r="L259" s="64">
        <f t="shared" si="308"/>
        <v>12.599999999999966</v>
      </c>
      <c r="M259" s="65">
        <f t="shared" si="309"/>
        <v>3805.1137507549724</v>
      </c>
    </row>
    <row r="260" spans="1:13" s="57" customFormat="1">
      <c r="A260" s="51">
        <v>43376</v>
      </c>
      <c r="B260" s="52" t="s">
        <v>600</v>
      </c>
      <c r="C260" s="53">
        <f t="shared" si="305"/>
        <v>114.89850631941785</v>
      </c>
      <c r="D260" s="52" t="s">
        <v>18</v>
      </c>
      <c r="E260" s="52">
        <v>1305.5</v>
      </c>
      <c r="F260" s="52">
        <v>1295.7</v>
      </c>
      <c r="G260" s="52">
        <v>1284</v>
      </c>
      <c r="H260" s="52"/>
      <c r="I260" s="54">
        <f t="shared" si="306"/>
        <v>1126.0053619302896</v>
      </c>
      <c r="J260" s="55">
        <f t="shared" si="307"/>
        <v>1344.3125239371941</v>
      </c>
      <c r="K260" s="55"/>
      <c r="L260" s="55">
        <f t="shared" si="308"/>
        <v>21.5</v>
      </c>
      <c r="M260" s="56">
        <f t="shared" si="309"/>
        <v>2470.3178858674837</v>
      </c>
    </row>
    <row r="261" spans="1:13" s="57" customFormat="1">
      <c r="A261" s="51">
        <v>43374</v>
      </c>
      <c r="B261" s="52" t="s">
        <v>607</v>
      </c>
      <c r="C261" s="53">
        <f t="shared" ref="C261" si="311">150000/E261</f>
        <v>627.61506276150624</v>
      </c>
      <c r="D261" s="52" t="s">
        <v>18</v>
      </c>
      <c r="E261" s="52">
        <v>239</v>
      </c>
      <c r="F261" s="52">
        <v>237.2</v>
      </c>
      <c r="G261" s="52"/>
      <c r="H261" s="52"/>
      <c r="I261" s="54">
        <f t="shared" ref="I261" si="312">(IF(D261="SHORT",E261-F261,IF(D261="LONG",F261-E261)))*C261</f>
        <v>1129.7071129707183</v>
      </c>
      <c r="J261" s="55"/>
      <c r="K261" s="55"/>
      <c r="L261" s="55">
        <f t="shared" ref="L261" si="313">(J261+I261+K261)/C261</f>
        <v>1.8000000000000114</v>
      </c>
      <c r="M261" s="56">
        <f t="shared" ref="M261" si="314">L261*C261</f>
        <v>1129.7071129707183</v>
      </c>
    </row>
    <row r="262" spans="1:13" s="57" customFormat="1">
      <c r="A262" s="51">
        <v>43374</v>
      </c>
      <c r="B262" s="52" t="s">
        <v>497</v>
      </c>
      <c r="C262" s="53">
        <f t="shared" ref="C262" si="315">150000/E262</f>
        <v>302.66343825665859</v>
      </c>
      <c r="D262" s="52" t="s">
        <v>18</v>
      </c>
      <c r="E262" s="52">
        <v>495.6</v>
      </c>
      <c r="F262" s="52">
        <v>500.1</v>
      </c>
      <c r="G262" s="52"/>
      <c r="H262" s="52"/>
      <c r="I262" s="54">
        <f t="shared" ref="I262" si="316">(IF(D262="SHORT",E262-F262,IF(D262="LONG",F262-E262)))*C262</f>
        <v>-1361.9854721549636</v>
      </c>
      <c r="J262" s="55"/>
      <c r="K262" s="55"/>
      <c r="L262" s="55">
        <f t="shared" ref="L262" si="317">(J262+I262+K262)/C262</f>
        <v>-4.5</v>
      </c>
      <c r="M262" s="56">
        <f t="shared" ref="M262" si="318">L262*C262</f>
        <v>-1361.9854721549636</v>
      </c>
    </row>
    <row r="263" spans="1:13" ht="15.75">
      <c r="A263" s="77"/>
      <c r="B263" s="78"/>
      <c r="C263" s="78"/>
      <c r="D263" s="78"/>
      <c r="E263" s="78"/>
      <c r="F263" s="78"/>
      <c r="G263" s="78"/>
      <c r="H263" s="78"/>
      <c r="I263" s="79"/>
      <c r="J263" s="80"/>
      <c r="K263" s="81"/>
      <c r="L263" s="82"/>
      <c r="M263" s="78"/>
    </row>
    <row r="264" spans="1:13" s="57" customFormat="1">
      <c r="A264" s="51">
        <v>43371</v>
      </c>
      <c r="B264" s="52" t="s">
        <v>516</v>
      </c>
      <c r="C264" s="53">
        <f t="shared" ref="C264:C268" si="319">150000/E264</f>
        <v>146.20595545591891</v>
      </c>
      <c r="D264" s="52" t="s">
        <v>14</v>
      </c>
      <c r="E264" s="52">
        <v>1025.95</v>
      </c>
      <c r="F264" s="52">
        <v>1033.6500000000001</v>
      </c>
      <c r="G264" s="52"/>
      <c r="H264" s="52"/>
      <c r="I264" s="54">
        <f t="shared" ref="I264:I268" si="320">(IF(D264="SHORT",E264-F264,IF(D264="LONG",F264-E264)))*C264</f>
        <v>1125.7858570105823</v>
      </c>
      <c r="J264" s="55"/>
      <c r="K264" s="55"/>
      <c r="L264" s="55">
        <f t="shared" ref="L264:L268" si="321">(J264+I264+K264)/C264</f>
        <v>7.7000000000000455</v>
      </c>
      <c r="M264" s="56">
        <f t="shared" ref="M264:M268" si="322">L264*C264</f>
        <v>1125.7858570105823</v>
      </c>
    </row>
    <row r="265" spans="1:13" s="57" customFormat="1">
      <c r="A265" s="51">
        <v>43371</v>
      </c>
      <c r="B265" s="52" t="s">
        <v>388</v>
      </c>
      <c r="C265" s="53">
        <f t="shared" si="319"/>
        <v>783.90384112882157</v>
      </c>
      <c r="D265" s="52" t="s">
        <v>14</v>
      </c>
      <c r="E265" s="52">
        <v>191.35</v>
      </c>
      <c r="F265" s="52">
        <v>189.6</v>
      </c>
      <c r="G265" s="52"/>
      <c r="H265" s="52"/>
      <c r="I265" s="54">
        <f t="shared" si="320"/>
        <v>-1371.8317219754376</v>
      </c>
      <c r="J265" s="55"/>
      <c r="K265" s="55"/>
      <c r="L265" s="55">
        <f t="shared" si="321"/>
        <v>-1.7499999999999998</v>
      </c>
      <c r="M265" s="56">
        <f t="shared" si="322"/>
        <v>-1371.8317219754376</v>
      </c>
    </row>
    <row r="266" spans="1:13" s="66" customFormat="1">
      <c r="A266" s="60">
        <v>43371</v>
      </c>
      <c r="B266" s="61" t="s">
        <v>598</v>
      </c>
      <c r="C266" s="62">
        <f t="shared" si="319"/>
        <v>1604.2780748663101</v>
      </c>
      <c r="D266" s="61" t="s">
        <v>14</v>
      </c>
      <c r="E266" s="61">
        <v>93.5</v>
      </c>
      <c r="F266" s="61">
        <v>94.2</v>
      </c>
      <c r="G266" s="61">
        <v>95.05</v>
      </c>
      <c r="H266" s="61">
        <v>95.9</v>
      </c>
      <c r="I266" s="63">
        <f t="shared" si="320"/>
        <v>1122.9946524064217</v>
      </c>
      <c r="J266" s="64">
        <f t="shared" ref="J266:J268" si="323">(IF(D266="SHORT",IF(G266="",0,F266-G266),IF(D266="LONG",IF(G266="",0,G266-F266))))*C266</f>
        <v>1363.6363636363544</v>
      </c>
      <c r="K266" s="64">
        <f t="shared" ref="K266:K268" si="324">(IF(D266="SHORT",IF(H266="",0,G266-H266),IF(D266="LONG",IF(H266="",0,(H266-G266)))))*C266</f>
        <v>1363.6363636363774</v>
      </c>
      <c r="L266" s="64">
        <f t="shared" si="321"/>
        <v>2.4000000000000057</v>
      </c>
      <c r="M266" s="65">
        <f t="shared" si="322"/>
        <v>3850.2673796791532</v>
      </c>
    </row>
    <row r="267" spans="1:13" s="57" customFormat="1">
      <c r="A267" s="51">
        <v>43371</v>
      </c>
      <c r="B267" s="52" t="s">
        <v>554</v>
      </c>
      <c r="C267" s="53">
        <f t="shared" si="319"/>
        <v>222.05773501110289</v>
      </c>
      <c r="D267" s="52" t="s">
        <v>18</v>
      </c>
      <c r="E267" s="52">
        <v>675.5</v>
      </c>
      <c r="F267" s="52">
        <v>681.6</v>
      </c>
      <c r="G267" s="52"/>
      <c r="H267" s="52"/>
      <c r="I267" s="54">
        <f t="shared" si="320"/>
        <v>-1354.5521835677328</v>
      </c>
      <c r="J267" s="55"/>
      <c r="K267" s="55"/>
      <c r="L267" s="55">
        <f t="shared" si="321"/>
        <v>-6.1000000000000227</v>
      </c>
      <c r="M267" s="56">
        <f t="shared" si="322"/>
        <v>-1354.5521835677328</v>
      </c>
    </row>
    <row r="268" spans="1:13" s="66" customFormat="1">
      <c r="A268" s="60">
        <v>43371</v>
      </c>
      <c r="B268" s="61" t="s">
        <v>465</v>
      </c>
      <c r="C268" s="62">
        <f t="shared" si="319"/>
        <v>137.92469311755781</v>
      </c>
      <c r="D268" s="61" t="s">
        <v>18</v>
      </c>
      <c r="E268" s="61">
        <v>1087.55</v>
      </c>
      <c r="F268" s="61">
        <v>1079.4000000000001</v>
      </c>
      <c r="G268" s="61">
        <v>1069.6500000000001</v>
      </c>
      <c r="H268" s="61">
        <v>1060.05</v>
      </c>
      <c r="I268" s="63">
        <f t="shared" si="320"/>
        <v>1124.0862489080773</v>
      </c>
      <c r="J268" s="64">
        <f t="shared" si="323"/>
        <v>1344.7657578961887</v>
      </c>
      <c r="K268" s="64">
        <f t="shared" si="324"/>
        <v>1324.0770539285738</v>
      </c>
      <c r="L268" s="64">
        <f t="shared" si="321"/>
        <v>27.500000000000004</v>
      </c>
      <c r="M268" s="65">
        <f t="shared" si="322"/>
        <v>3792.9290607328403</v>
      </c>
    </row>
    <row r="269" spans="1:13" s="57" customFormat="1">
      <c r="A269" s="51">
        <v>43370</v>
      </c>
      <c r="B269" s="52" t="s">
        <v>597</v>
      </c>
      <c r="C269" s="53">
        <f t="shared" ref="C269:C273" si="325">150000/E269</f>
        <v>113.59333585762968</v>
      </c>
      <c r="D269" s="52" t="s">
        <v>18</v>
      </c>
      <c r="E269" s="52">
        <v>1320.5</v>
      </c>
      <c r="F269" s="52">
        <v>1310.5</v>
      </c>
      <c r="G269" s="52">
        <v>1298.8</v>
      </c>
      <c r="H269" s="52"/>
      <c r="I269" s="54">
        <f t="shared" ref="I269:I273" si="326">(IF(D269="SHORT",E269-F269,IF(D269="LONG",F269-E269)))*C269</f>
        <v>1135.9333585762968</v>
      </c>
      <c r="J269" s="55">
        <f t="shared" ref="J269:J273" si="327">(IF(D269="SHORT",IF(G269="",0,F269-G269),IF(D269="LONG",IF(G269="",0,G269-F269))))*C269</f>
        <v>1329.0420295342724</v>
      </c>
      <c r="K269" s="55"/>
      <c r="L269" s="55">
        <f t="shared" ref="L269:L273" si="328">(J269+I269+K269)/C269</f>
        <v>21.700000000000042</v>
      </c>
      <c r="M269" s="56">
        <f t="shared" ref="M269:M273" si="329">L269*C269</f>
        <v>2464.9753881105689</v>
      </c>
    </row>
    <row r="270" spans="1:13" s="57" customFormat="1">
      <c r="A270" s="51">
        <v>43370</v>
      </c>
      <c r="B270" s="52" t="s">
        <v>483</v>
      </c>
      <c r="C270" s="53">
        <f t="shared" si="325"/>
        <v>509.51086956521743</v>
      </c>
      <c r="D270" s="52" t="s">
        <v>18</v>
      </c>
      <c r="E270" s="52">
        <v>294.39999999999998</v>
      </c>
      <c r="F270" s="52">
        <v>292.14999999999998</v>
      </c>
      <c r="G270" s="52">
        <v>289.55</v>
      </c>
      <c r="H270" s="52"/>
      <c r="I270" s="54">
        <f t="shared" si="326"/>
        <v>1146.3994565217392</v>
      </c>
      <c r="J270" s="55">
        <f t="shared" si="327"/>
        <v>1324.728260869548</v>
      </c>
      <c r="K270" s="55"/>
      <c r="L270" s="55">
        <f t="shared" si="328"/>
        <v>4.8499999999999659</v>
      </c>
      <c r="M270" s="56">
        <f t="shared" si="329"/>
        <v>2471.1277173912872</v>
      </c>
    </row>
    <row r="271" spans="1:13" s="66" customFormat="1">
      <c r="A271" s="60">
        <v>43370</v>
      </c>
      <c r="B271" s="61" t="s">
        <v>380</v>
      </c>
      <c r="C271" s="62">
        <f t="shared" si="325"/>
        <v>3108.8082901554403</v>
      </c>
      <c r="D271" s="61" t="s">
        <v>18</v>
      </c>
      <c r="E271" s="61">
        <v>48.25</v>
      </c>
      <c r="F271" s="61">
        <v>47.85</v>
      </c>
      <c r="G271" s="61">
        <v>47.45</v>
      </c>
      <c r="H271" s="61">
        <v>47</v>
      </c>
      <c r="I271" s="63">
        <f t="shared" si="326"/>
        <v>1243.5233160621717</v>
      </c>
      <c r="J271" s="64">
        <f t="shared" si="327"/>
        <v>1243.5233160621717</v>
      </c>
      <c r="K271" s="64">
        <f t="shared" ref="K271:K273" si="330">(IF(D271="SHORT",IF(H271="",0,G271-H271),IF(D271="LONG",IF(H271="",0,(H271-G271)))))*C271</f>
        <v>1398.9637305699571</v>
      </c>
      <c r="L271" s="64">
        <f t="shared" si="328"/>
        <v>1.25</v>
      </c>
      <c r="M271" s="65">
        <f t="shared" si="329"/>
        <v>3886.0103626943005</v>
      </c>
    </row>
    <row r="272" spans="1:13" s="57" customFormat="1">
      <c r="A272" s="51">
        <v>43370</v>
      </c>
      <c r="B272" s="52" t="s">
        <v>505</v>
      </c>
      <c r="C272" s="53">
        <f t="shared" si="325"/>
        <v>505.05050505050502</v>
      </c>
      <c r="D272" s="52" t="s">
        <v>18</v>
      </c>
      <c r="E272" s="52">
        <v>297</v>
      </c>
      <c r="F272" s="52">
        <v>294.8</v>
      </c>
      <c r="G272" s="52"/>
      <c r="H272" s="52"/>
      <c r="I272" s="54">
        <f t="shared" si="326"/>
        <v>1111.1111111111054</v>
      </c>
      <c r="J272" s="55"/>
      <c r="K272" s="55"/>
      <c r="L272" s="55">
        <f t="shared" si="328"/>
        <v>2.1999999999999886</v>
      </c>
      <c r="M272" s="56">
        <f t="shared" si="329"/>
        <v>1111.1111111111054</v>
      </c>
    </row>
    <row r="273" spans="1:13" s="66" customFormat="1">
      <c r="A273" s="60">
        <v>43370</v>
      </c>
      <c r="B273" s="61" t="s">
        <v>572</v>
      </c>
      <c r="C273" s="62">
        <f t="shared" si="325"/>
        <v>1472.0314033366044</v>
      </c>
      <c r="D273" s="61" t="s">
        <v>18</v>
      </c>
      <c r="E273" s="61">
        <v>101.9</v>
      </c>
      <c r="F273" s="61">
        <v>101.1</v>
      </c>
      <c r="G273" s="61">
        <v>100.2</v>
      </c>
      <c r="H273" s="61">
        <v>99.3</v>
      </c>
      <c r="I273" s="63">
        <f t="shared" si="326"/>
        <v>1177.6251226693003</v>
      </c>
      <c r="J273" s="64">
        <f t="shared" si="327"/>
        <v>1324.8282630029314</v>
      </c>
      <c r="K273" s="64">
        <f t="shared" si="330"/>
        <v>1324.8282630029523</v>
      </c>
      <c r="L273" s="64">
        <f t="shared" si="328"/>
        <v>2.600000000000009</v>
      </c>
      <c r="M273" s="65">
        <f t="shared" si="329"/>
        <v>3827.2816486751844</v>
      </c>
    </row>
    <row r="274" spans="1:13" s="57" customFormat="1">
      <c r="A274" s="51">
        <v>43369</v>
      </c>
      <c r="B274" s="52" t="s">
        <v>596</v>
      </c>
      <c r="C274" s="53">
        <f t="shared" ref="C274:C278" si="331">150000/E274</f>
        <v>1498.5014985014986</v>
      </c>
      <c r="D274" s="52" t="s">
        <v>18</v>
      </c>
      <c r="E274" s="52">
        <v>100.1</v>
      </c>
      <c r="F274" s="52">
        <v>101.05</v>
      </c>
      <c r="G274" s="52"/>
      <c r="H274" s="52"/>
      <c r="I274" s="54">
        <f t="shared" ref="I274:I278" si="332">(IF(D274="SHORT",E274-F274,IF(D274="LONG",F274-E274)))*C274</f>
        <v>-1423.5764235764279</v>
      </c>
      <c r="J274" s="55"/>
      <c r="K274" s="55"/>
      <c r="L274" s="55">
        <f t="shared" ref="L274:L278" si="333">(J274+I274+K274)/C274</f>
        <v>-0.95000000000000284</v>
      </c>
      <c r="M274" s="56">
        <f t="shared" ref="M274:M278" si="334">L274*C274</f>
        <v>-1423.5764235764279</v>
      </c>
    </row>
    <row r="275" spans="1:13" s="57" customFormat="1">
      <c r="A275" s="51">
        <v>43369</v>
      </c>
      <c r="B275" s="52" t="s">
        <v>546</v>
      </c>
      <c r="C275" s="53">
        <f t="shared" si="331"/>
        <v>377.6910487221453</v>
      </c>
      <c r="D275" s="52" t="s">
        <v>18</v>
      </c>
      <c r="E275" s="52">
        <v>397.15</v>
      </c>
      <c r="F275" s="52">
        <v>394.15</v>
      </c>
      <c r="G275" s="52"/>
      <c r="H275" s="52"/>
      <c r="I275" s="54">
        <f t="shared" si="332"/>
        <v>1133.0731461664359</v>
      </c>
      <c r="J275" s="55"/>
      <c r="K275" s="55"/>
      <c r="L275" s="55">
        <f t="shared" si="333"/>
        <v>3</v>
      </c>
      <c r="M275" s="56">
        <f t="shared" si="334"/>
        <v>1133.0731461664359</v>
      </c>
    </row>
    <row r="276" spans="1:13" s="66" customFormat="1">
      <c r="A276" s="60">
        <v>43369</v>
      </c>
      <c r="B276" s="61" t="s">
        <v>551</v>
      </c>
      <c r="C276" s="62">
        <f t="shared" si="331"/>
        <v>203.29335230737954</v>
      </c>
      <c r="D276" s="61" t="s">
        <v>14</v>
      </c>
      <c r="E276" s="61">
        <v>737.85</v>
      </c>
      <c r="F276" s="61">
        <v>743.35</v>
      </c>
      <c r="G276" s="61">
        <v>750.1</v>
      </c>
      <c r="H276" s="61">
        <v>756.85</v>
      </c>
      <c r="I276" s="63">
        <f t="shared" si="332"/>
        <v>1118.1134376905875</v>
      </c>
      <c r="J276" s="64">
        <f t="shared" ref="J276:J278" si="335">(IF(D276="SHORT",IF(G276="",0,F276-G276),IF(D276="LONG",IF(G276="",0,G276-F276))))*C276</f>
        <v>1372.2301280748118</v>
      </c>
      <c r="K276" s="64">
        <f t="shared" ref="K276" si="336">(IF(D276="SHORT",IF(H276="",0,G276-H276),IF(D276="LONG",IF(H276="",0,(H276-G276)))))*C276</f>
        <v>1372.2301280748118</v>
      </c>
      <c r="L276" s="64">
        <f t="shared" si="333"/>
        <v>18.999999999999996</v>
      </c>
      <c r="M276" s="65">
        <f t="shared" si="334"/>
        <v>3862.5736938402106</v>
      </c>
    </row>
    <row r="277" spans="1:13" s="57" customFormat="1">
      <c r="A277" s="51">
        <v>43369</v>
      </c>
      <c r="B277" s="52" t="s">
        <v>595</v>
      </c>
      <c r="C277" s="53">
        <f t="shared" si="331"/>
        <v>2150.5376344086021</v>
      </c>
      <c r="D277" s="52" t="s">
        <v>14</v>
      </c>
      <c r="E277" s="52">
        <v>69.75</v>
      </c>
      <c r="F277" s="52">
        <v>70.25</v>
      </c>
      <c r="G277" s="52"/>
      <c r="H277" s="52"/>
      <c r="I277" s="54">
        <f>(IF(D277="SHORT",E277-F277,IF(D277="LONG",F277-E277)))*C277</f>
        <v>1075.2688172043011</v>
      </c>
      <c r="J277" s="55"/>
      <c r="K277" s="55"/>
      <c r="L277" s="55">
        <f t="shared" si="333"/>
        <v>0.5</v>
      </c>
      <c r="M277" s="56">
        <f t="shared" si="334"/>
        <v>1075.2688172043011</v>
      </c>
    </row>
    <row r="278" spans="1:13" s="57" customFormat="1">
      <c r="A278" s="51">
        <v>43369</v>
      </c>
      <c r="B278" s="52" t="s">
        <v>552</v>
      </c>
      <c r="C278" s="53">
        <f t="shared" si="331"/>
        <v>378.02419354838707</v>
      </c>
      <c r="D278" s="52" t="s">
        <v>14</v>
      </c>
      <c r="E278" s="52">
        <v>396.8</v>
      </c>
      <c r="F278" s="52">
        <v>399.75</v>
      </c>
      <c r="G278" s="52">
        <v>403.4</v>
      </c>
      <c r="H278" s="52"/>
      <c r="I278" s="54">
        <f t="shared" si="332"/>
        <v>1115.1713709677376</v>
      </c>
      <c r="J278" s="55">
        <f t="shared" si="335"/>
        <v>1379.7883064516043</v>
      </c>
      <c r="K278" s="55"/>
      <c r="L278" s="55">
        <f t="shared" si="333"/>
        <v>6.5999999999999659</v>
      </c>
      <c r="M278" s="56">
        <f t="shared" si="334"/>
        <v>2494.9596774193419</v>
      </c>
    </row>
    <row r="279" spans="1:13" s="57" customFormat="1">
      <c r="A279" s="51">
        <v>43368</v>
      </c>
      <c r="B279" s="52" t="s">
        <v>519</v>
      </c>
      <c r="C279" s="53">
        <f t="shared" ref="C279:C281" si="337">150000/E279</f>
        <v>502.09205020920501</v>
      </c>
      <c r="D279" s="52" t="s">
        <v>14</v>
      </c>
      <c r="E279" s="52">
        <v>298.75</v>
      </c>
      <c r="F279" s="52">
        <v>300.95</v>
      </c>
      <c r="G279" s="52"/>
      <c r="H279" s="52"/>
      <c r="I279" s="54">
        <f t="shared" ref="I279:I281" si="338">(IF(D279="SHORT",E279-F279,IF(D279="LONG",F279-E279)))*C279</f>
        <v>1104.6025104602454</v>
      </c>
      <c r="J279" s="55"/>
      <c r="K279" s="55"/>
      <c r="L279" s="55">
        <f t="shared" ref="L279:L281" si="339">(J279+I279+K279)/C279</f>
        <v>2.1999999999999886</v>
      </c>
      <c r="M279" s="56">
        <f t="shared" ref="M279:M281" si="340">L279*C279</f>
        <v>1104.6025104602454</v>
      </c>
    </row>
    <row r="280" spans="1:13" s="57" customFormat="1">
      <c r="A280" s="51">
        <v>43368</v>
      </c>
      <c r="B280" s="52" t="s">
        <v>485</v>
      </c>
      <c r="C280" s="53">
        <f t="shared" si="337"/>
        <v>375.37537537537537</v>
      </c>
      <c r="D280" s="52" t="s">
        <v>14</v>
      </c>
      <c r="E280" s="52">
        <v>399.6</v>
      </c>
      <c r="F280" s="52">
        <v>402.45</v>
      </c>
      <c r="G280" s="52"/>
      <c r="H280" s="52"/>
      <c r="I280" s="54">
        <f t="shared" si="338"/>
        <v>1069.819819819807</v>
      </c>
      <c r="J280" s="55"/>
      <c r="K280" s="55"/>
      <c r="L280" s="55">
        <f t="shared" si="339"/>
        <v>2.8499999999999659</v>
      </c>
      <c r="M280" s="56">
        <f t="shared" si="340"/>
        <v>1069.819819819807</v>
      </c>
    </row>
    <row r="281" spans="1:13" s="57" customFormat="1">
      <c r="A281" s="51">
        <v>43368</v>
      </c>
      <c r="B281" s="52" t="s">
        <v>463</v>
      </c>
      <c r="C281" s="53">
        <f t="shared" si="337"/>
        <v>58.49207432392911</v>
      </c>
      <c r="D281" s="52" t="s">
        <v>18</v>
      </c>
      <c r="E281" s="52">
        <v>2564.4499999999998</v>
      </c>
      <c r="F281" s="52">
        <v>2587.5500000000002</v>
      </c>
      <c r="G281" s="52"/>
      <c r="H281" s="52"/>
      <c r="I281" s="54">
        <f t="shared" si="338"/>
        <v>-1351.1669168827837</v>
      </c>
      <c r="J281" s="55"/>
      <c r="K281" s="55"/>
      <c r="L281" s="55">
        <f t="shared" si="339"/>
        <v>-23.100000000000364</v>
      </c>
      <c r="M281" s="56">
        <f t="shared" si="340"/>
        <v>-1351.1669168827837</v>
      </c>
    </row>
    <row r="282" spans="1:13" s="66" customFormat="1">
      <c r="A282" s="60">
        <v>43367</v>
      </c>
      <c r="B282" s="61" t="s">
        <v>476</v>
      </c>
      <c r="C282" s="62">
        <f t="shared" ref="C282:C308" si="341">150000/E282</f>
        <v>2121.6407355021215</v>
      </c>
      <c r="D282" s="61" t="s">
        <v>18</v>
      </c>
      <c r="E282" s="61">
        <v>70.7</v>
      </c>
      <c r="F282" s="61">
        <v>70.150000000000006</v>
      </c>
      <c r="G282" s="61">
        <v>69.5</v>
      </c>
      <c r="H282" s="61">
        <v>68.900000000000006</v>
      </c>
      <c r="I282" s="63">
        <f t="shared" ref="I282:I308" si="342">(IF(D282="SHORT",E282-F282,IF(D282="LONG",F282-E282)))*C282</f>
        <v>1166.9024045261608</v>
      </c>
      <c r="J282" s="64">
        <f t="shared" ref="J282:J304" si="343">(IF(D282="SHORT",IF(G282="",0,F282-G282),IF(D282="LONG",IF(G282="",0,G282-F282))))*C282</f>
        <v>1379.0664780763911</v>
      </c>
      <c r="K282" s="64">
        <f t="shared" ref="K282:K287" si="344">(IF(D282="SHORT",IF(H282="",0,G282-H282),IF(D282="LONG",IF(H282="",0,(H282-G282)))))*C282</f>
        <v>1272.9844413012609</v>
      </c>
      <c r="L282" s="64">
        <f t="shared" ref="L282:L308" si="345">(J282+I282+K282)/C282</f>
        <v>1.7999999999999972</v>
      </c>
      <c r="M282" s="65">
        <f t="shared" ref="M282:M308" si="346">L282*C282</f>
        <v>3818.9533239038128</v>
      </c>
    </row>
    <row r="283" spans="1:13" s="57" customFormat="1">
      <c r="A283" s="51">
        <v>43367</v>
      </c>
      <c r="B283" s="52" t="s">
        <v>426</v>
      </c>
      <c r="C283" s="53">
        <f t="shared" si="341"/>
        <v>334.82142857142856</v>
      </c>
      <c r="D283" s="52" t="s">
        <v>18</v>
      </c>
      <c r="E283" s="52">
        <v>448</v>
      </c>
      <c r="F283" s="52">
        <v>444.65</v>
      </c>
      <c r="G283" s="52"/>
      <c r="H283" s="52"/>
      <c r="I283" s="54">
        <f t="shared" si="342"/>
        <v>1121.6517857142933</v>
      </c>
      <c r="J283" s="55"/>
      <c r="K283" s="55"/>
      <c r="L283" s="55">
        <f t="shared" si="345"/>
        <v>3.3500000000000227</v>
      </c>
      <c r="M283" s="56">
        <f t="shared" si="346"/>
        <v>1121.6517857142933</v>
      </c>
    </row>
    <row r="284" spans="1:13" s="57" customFormat="1">
      <c r="A284" s="51">
        <v>43367</v>
      </c>
      <c r="B284" s="52" t="s">
        <v>495</v>
      </c>
      <c r="C284" s="53">
        <f t="shared" si="341"/>
        <v>650.61808718282361</v>
      </c>
      <c r="D284" s="52" t="s">
        <v>18</v>
      </c>
      <c r="E284" s="52">
        <v>230.55</v>
      </c>
      <c r="F284" s="52">
        <v>230.15</v>
      </c>
      <c r="G284" s="52"/>
      <c r="H284" s="52"/>
      <c r="I284" s="54">
        <f t="shared" si="342"/>
        <v>260.24723487313315</v>
      </c>
      <c r="J284" s="55"/>
      <c r="K284" s="55"/>
      <c r="L284" s="55">
        <f t="shared" si="345"/>
        <v>0.40000000000000568</v>
      </c>
      <c r="M284" s="56">
        <f t="shared" si="346"/>
        <v>260.24723487313315</v>
      </c>
    </row>
    <row r="285" spans="1:13" s="66" customFormat="1">
      <c r="A285" s="60">
        <v>43364</v>
      </c>
      <c r="B285" s="61" t="s">
        <v>572</v>
      </c>
      <c r="C285" s="62">
        <f t="shared" si="341"/>
        <v>1333.9261894175188</v>
      </c>
      <c r="D285" s="61" t="s">
        <v>18</v>
      </c>
      <c r="E285" s="61">
        <v>112.45</v>
      </c>
      <c r="F285" s="61">
        <v>111.6</v>
      </c>
      <c r="G285" s="61">
        <v>110.6</v>
      </c>
      <c r="H285" s="61">
        <v>109.6</v>
      </c>
      <c r="I285" s="63">
        <f t="shared" si="342"/>
        <v>1133.8372610049023</v>
      </c>
      <c r="J285" s="64">
        <f t="shared" si="343"/>
        <v>1333.9261894175188</v>
      </c>
      <c r="K285" s="64">
        <f t="shared" si="344"/>
        <v>1333.9261894175188</v>
      </c>
      <c r="L285" s="64">
        <f t="shared" si="345"/>
        <v>2.8500000000000085</v>
      </c>
      <c r="M285" s="65">
        <f t="shared" si="346"/>
        <v>3801.6896398399399</v>
      </c>
    </row>
    <row r="286" spans="1:13" s="66" customFormat="1">
      <c r="A286" s="60">
        <v>43364</v>
      </c>
      <c r="B286" s="61" t="s">
        <v>413</v>
      </c>
      <c r="C286" s="62">
        <f t="shared" si="341"/>
        <v>499.16805324459233</v>
      </c>
      <c r="D286" s="61" t="s">
        <v>18</v>
      </c>
      <c r="E286" s="61">
        <v>300.5</v>
      </c>
      <c r="F286" s="61">
        <v>298.25</v>
      </c>
      <c r="G286" s="61">
        <v>295.55</v>
      </c>
      <c r="H286" s="61">
        <v>292.89999999999998</v>
      </c>
      <c r="I286" s="63">
        <f t="shared" si="342"/>
        <v>1123.1281198003328</v>
      </c>
      <c r="J286" s="64">
        <f t="shared" si="343"/>
        <v>1347.7537437603937</v>
      </c>
      <c r="K286" s="64">
        <f t="shared" si="344"/>
        <v>1322.7953410981868</v>
      </c>
      <c r="L286" s="64">
        <f t="shared" si="345"/>
        <v>7.6000000000000236</v>
      </c>
      <c r="M286" s="65">
        <f t="shared" si="346"/>
        <v>3793.6772046589135</v>
      </c>
    </row>
    <row r="287" spans="1:13" s="66" customFormat="1">
      <c r="A287" s="60">
        <v>43364</v>
      </c>
      <c r="B287" s="61" t="s">
        <v>466</v>
      </c>
      <c r="C287" s="62">
        <f t="shared" si="341"/>
        <v>530.03533568904595</v>
      </c>
      <c r="D287" s="61" t="s">
        <v>18</v>
      </c>
      <c r="E287" s="61">
        <v>283</v>
      </c>
      <c r="F287" s="61">
        <v>280.89999999999998</v>
      </c>
      <c r="G287" s="61">
        <v>278.3</v>
      </c>
      <c r="H287" s="61">
        <v>275.8</v>
      </c>
      <c r="I287" s="63">
        <f t="shared" si="342"/>
        <v>1113.0742049470086</v>
      </c>
      <c r="J287" s="64">
        <f t="shared" si="343"/>
        <v>1378.0918727915014</v>
      </c>
      <c r="K287" s="64">
        <f t="shared" si="344"/>
        <v>1325.0883392226149</v>
      </c>
      <c r="L287" s="64">
        <f t="shared" si="345"/>
        <v>7.1999999999999886</v>
      </c>
      <c r="M287" s="65">
        <f t="shared" si="346"/>
        <v>3816.2544169611247</v>
      </c>
    </row>
    <row r="288" spans="1:13" s="57" customFormat="1">
      <c r="A288" s="51">
        <v>43364</v>
      </c>
      <c r="B288" s="52" t="s">
        <v>518</v>
      </c>
      <c r="C288" s="53">
        <f t="shared" si="341"/>
        <v>652.31572080887156</v>
      </c>
      <c r="D288" s="52" t="s">
        <v>14</v>
      </c>
      <c r="E288" s="52">
        <v>229.95</v>
      </c>
      <c r="F288" s="52">
        <v>231.65</v>
      </c>
      <c r="G288" s="52">
        <v>233.75</v>
      </c>
      <c r="H288" s="52"/>
      <c r="I288" s="54">
        <f t="shared" si="342"/>
        <v>1108.9367253750927</v>
      </c>
      <c r="J288" s="55">
        <f t="shared" si="343"/>
        <v>1369.8630136986267</v>
      </c>
      <c r="K288" s="55"/>
      <c r="L288" s="55">
        <f t="shared" si="345"/>
        <v>3.8000000000000109</v>
      </c>
      <c r="M288" s="56">
        <f t="shared" si="346"/>
        <v>2478.7997390737191</v>
      </c>
    </row>
    <row r="289" spans="1:13" s="57" customFormat="1">
      <c r="A289" s="51">
        <v>43362</v>
      </c>
      <c r="B289" s="52" t="s">
        <v>397</v>
      </c>
      <c r="C289" s="53">
        <f t="shared" si="341"/>
        <v>630.25210084033608</v>
      </c>
      <c r="D289" s="52" t="s">
        <v>18</v>
      </c>
      <c r="E289" s="52">
        <v>238</v>
      </c>
      <c r="F289" s="52">
        <v>236.5</v>
      </c>
      <c r="G289" s="52"/>
      <c r="H289" s="52"/>
      <c r="I289" s="54">
        <f t="shared" ref="I289:I290" si="347">(IF(D289="SHORT",E289-F289,IF(D289="LONG",F289-E289)))*C289</f>
        <v>945.37815126050418</v>
      </c>
      <c r="J289" s="55">
        <f t="shared" ref="J289:J290" si="348">(IF(D289="SHORT",IF(G289="",0,F289-G289),IF(D289="LONG",IF(G289="",0,G289-F289))))*C289</f>
        <v>0</v>
      </c>
      <c r="K289" s="55">
        <f t="shared" ref="K289:K290" si="349">(IF(D289="SHORT",IF(H289="",0,G289-H289),IF(D289="LONG",IF(H289="",0,(H289-G289)))))*C289</f>
        <v>0</v>
      </c>
      <c r="L289" s="55">
        <f t="shared" ref="L289:L290" si="350">(J289+I289+K289)/C289</f>
        <v>1.5</v>
      </c>
      <c r="M289" s="56">
        <f t="shared" ref="M289:M290" si="351">L289*C289</f>
        <v>945.37815126050418</v>
      </c>
    </row>
    <row r="290" spans="1:13" s="57" customFormat="1">
      <c r="A290" s="51">
        <v>43361</v>
      </c>
      <c r="B290" s="52" t="s">
        <v>482</v>
      </c>
      <c r="C290" s="53">
        <f t="shared" si="341"/>
        <v>501.67224080267556</v>
      </c>
      <c r="D290" s="52" t="s">
        <v>18</v>
      </c>
      <c r="E290" s="52">
        <v>299</v>
      </c>
      <c r="F290" s="52">
        <v>297</v>
      </c>
      <c r="G290" s="52"/>
      <c r="H290" s="52"/>
      <c r="I290" s="54">
        <f t="shared" si="347"/>
        <v>1003.3444816053511</v>
      </c>
      <c r="J290" s="55">
        <f t="shared" si="348"/>
        <v>0</v>
      </c>
      <c r="K290" s="55">
        <f t="shared" si="349"/>
        <v>0</v>
      </c>
      <c r="L290" s="55">
        <f t="shared" si="350"/>
        <v>2</v>
      </c>
      <c r="M290" s="56">
        <f t="shared" si="351"/>
        <v>1003.3444816053511</v>
      </c>
    </row>
    <row r="291" spans="1:13" s="57" customFormat="1">
      <c r="A291" s="51">
        <v>43361</v>
      </c>
      <c r="B291" s="52" t="s">
        <v>509</v>
      </c>
      <c r="C291" s="53">
        <f t="shared" ref="C291:C304" si="352">150000/E291</f>
        <v>123.25390304026294</v>
      </c>
      <c r="D291" s="52" t="s">
        <v>18</v>
      </c>
      <c r="E291" s="52">
        <v>1217</v>
      </c>
      <c r="F291" s="52">
        <v>1232</v>
      </c>
      <c r="G291" s="52"/>
      <c r="H291" s="52"/>
      <c r="I291" s="54">
        <f t="shared" si="342"/>
        <v>-1848.8085456039441</v>
      </c>
      <c r="J291" s="55">
        <f t="shared" si="343"/>
        <v>0</v>
      </c>
      <c r="K291" s="55">
        <f t="shared" ref="K291:K304" si="353">(IF(D291="SHORT",IF(H291="",0,G291-H291),IF(D291="LONG",IF(H291="",0,(H291-G291)))))*C291</f>
        <v>0</v>
      </c>
      <c r="L291" s="55">
        <f t="shared" si="345"/>
        <v>-15</v>
      </c>
      <c r="M291" s="56">
        <f t="shared" si="346"/>
        <v>-1848.8085456039441</v>
      </c>
    </row>
    <row r="292" spans="1:13" s="57" customFormat="1">
      <c r="A292" s="51">
        <v>43361</v>
      </c>
      <c r="B292" s="52" t="s">
        <v>450</v>
      </c>
      <c r="C292" s="53">
        <f t="shared" si="352"/>
        <v>1923.0769230769231</v>
      </c>
      <c r="D292" s="52" t="s">
        <v>14</v>
      </c>
      <c r="E292" s="52">
        <v>78</v>
      </c>
      <c r="F292" s="52">
        <v>76.7</v>
      </c>
      <c r="G292" s="52"/>
      <c r="H292" s="52"/>
      <c r="I292" s="54">
        <f t="shared" si="342"/>
        <v>-2499.9999999999945</v>
      </c>
      <c r="J292" s="55">
        <f t="shared" si="343"/>
        <v>0</v>
      </c>
      <c r="K292" s="55">
        <f t="shared" si="353"/>
        <v>0</v>
      </c>
      <c r="L292" s="55">
        <f t="shared" si="345"/>
        <v>-1.2999999999999972</v>
      </c>
      <c r="M292" s="56">
        <f t="shared" si="346"/>
        <v>-2499.9999999999945</v>
      </c>
    </row>
    <row r="293" spans="1:13" s="57" customFormat="1">
      <c r="A293" s="51">
        <v>43361</v>
      </c>
      <c r="B293" s="52" t="s">
        <v>518</v>
      </c>
      <c r="C293" s="53">
        <f t="shared" si="352"/>
        <v>572.51908396946567</v>
      </c>
      <c r="D293" s="52" t="s">
        <v>18</v>
      </c>
      <c r="E293" s="52">
        <v>262</v>
      </c>
      <c r="F293" s="52">
        <v>260</v>
      </c>
      <c r="G293" s="52"/>
      <c r="H293" s="52"/>
      <c r="I293" s="54">
        <f t="shared" si="342"/>
        <v>1145.0381679389313</v>
      </c>
      <c r="J293" s="55">
        <f t="shared" si="343"/>
        <v>0</v>
      </c>
      <c r="K293" s="55">
        <f t="shared" si="353"/>
        <v>0</v>
      </c>
      <c r="L293" s="55">
        <f t="shared" si="345"/>
        <v>2</v>
      </c>
      <c r="M293" s="56">
        <f t="shared" si="346"/>
        <v>1145.0381679389313</v>
      </c>
    </row>
    <row r="294" spans="1:13" s="57" customFormat="1">
      <c r="A294" s="51">
        <v>43361</v>
      </c>
      <c r="B294" s="52" t="s">
        <v>606</v>
      </c>
      <c r="C294" s="53">
        <f t="shared" si="352"/>
        <v>585.9375</v>
      </c>
      <c r="D294" s="52" t="s">
        <v>14</v>
      </c>
      <c r="E294" s="52">
        <v>256</v>
      </c>
      <c r="F294" s="52">
        <v>258.45</v>
      </c>
      <c r="G294" s="52"/>
      <c r="H294" s="52"/>
      <c r="I294" s="54">
        <f t="shared" si="342"/>
        <v>1435.5468749999934</v>
      </c>
      <c r="J294" s="55">
        <f t="shared" si="343"/>
        <v>0</v>
      </c>
      <c r="K294" s="55">
        <f t="shared" si="353"/>
        <v>0</v>
      </c>
      <c r="L294" s="55">
        <f t="shared" si="345"/>
        <v>2.4499999999999886</v>
      </c>
      <c r="M294" s="56">
        <f t="shared" si="346"/>
        <v>1435.5468749999934</v>
      </c>
    </row>
    <row r="295" spans="1:13" s="57" customFormat="1">
      <c r="A295" s="51">
        <v>43360</v>
      </c>
      <c r="B295" s="52" t="s">
        <v>605</v>
      </c>
      <c r="C295" s="53">
        <f t="shared" si="352"/>
        <v>184.84288354898337</v>
      </c>
      <c r="D295" s="52" t="s">
        <v>14</v>
      </c>
      <c r="E295" s="52">
        <v>811.5</v>
      </c>
      <c r="F295" s="52">
        <v>803</v>
      </c>
      <c r="G295" s="52"/>
      <c r="H295" s="52"/>
      <c r="I295" s="54">
        <f t="shared" si="342"/>
        <v>-1571.1645101663587</v>
      </c>
      <c r="J295" s="55">
        <f t="shared" si="343"/>
        <v>0</v>
      </c>
      <c r="K295" s="55">
        <f t="shared" si="353"/>
        <v>0</v>
      </c>
      <c r="L295" s="55">
        <f t="shared" si="345"/>
        <v>-8.5</v>
      </c>
      <c r="M295" s="56">
        <f t="shared" si="346"/>
        <v>-1571.1645101663587</v>
      </c>
    </row>
    <row r="296" spans="1:13" s="66" customFormat="1">
      <c r="A296" s="60">
        <v>43360</v>
      </c>
      <c r="B296" s="61" t="s">
        <v>604</v>
      </c>
      <c r="C296" s="62">
        <f t="shared" si="352"/>
        <v>353.77358490566036</v>
      </c>
      <c r="D296" s="61" t="s">
        <v>14</v>
      </c>
      <c r="E296" s="61">
        <v>424</v>
      </c>
      <c r="F296" s="61">
        <v>428</v>
      </c>
      <c r="G296" s="61">
        <v>432</v>
      </c>
      <c r="H296" s="61">
        <v>436</v>
      </c>
      <c r="I296" s="63">
        <f t="shared" si="342"/>
        <v>1415.0943396226414</v>
      </c>
      <c r="J296" s="64">
        <f t="shared" si="343"/>
        <v>1415.0943396226414</v>
      </c>
      <c r="K296" s="64">
        <f t="shared" si="353"/>
        <v>1415.0943396226414</v>
      </c>
      <c r="L296" s="64">
        <f t="shared" si="345"/>
        <v>12</v>
      </c>
      <c r="M296" s="65">
        <f t="shared" si="346"/>
        <v>4245.2830188679245</v>
      </c>
    </row>
    <row r="297" spans="1:13" s="66" customFormat="1">
      <c r="A297" s="60">
        <v>43357</v>
      </c>
      <c r="B297" s="61" t="s">
        <v>603</v>
      </c>
      <c r="C297" s="62">
        <f t="shared" si="352"/>
        <v>229.00763358778627</v>
      </c>
      <c r="D297" s="61" t="s">
        <v>14</v>
      </c>
      <c r="E297" s="61">
        <v>655</v>
      </c>
      <c r="F297" s="61">
        <v>660</v>
      </c>
      <c r="G297" s="61">
        <v>665</v>
      </c>
      <c r="H297" s="61">
        <v>670</v>
      </c>
      <c r="I297" s="63">
        <f t="shared" si="342"/>
        <v>1145.0381679389313</v>
      </c>
      <c r="J297" s="64">
        <f t="shared" si="343"/>
        <v>1145.0381679389313</v>
      </c>
      <c r="K297" s="64">
        <f t="shared" si="353"/>
        <v>1145.0381679389313</v>
      </c>
      <c r="L297" s="64">
        <f t="shared" si="345"/>
        <v>15</v>
      </c>
      <c r="M297" s="65">
        <f t="shared" si="346"/>
        <v>3435.1145038167942</v>
      </c>
    </row>
    <row r="298" spans="1:13" s="57" customFormat="1">
      <c r="A298" s="51">
        <v>43357</v>
      </c>
      <c r="B298" s="52" t="s">
        <v>602</v>
      </c>
      <c r="C298" s="53">
        <f t="shared" si="352"/>
        <v>559.70149253731347</v>
      </c>
      <c r="D298" s="52" t="s">
        <v>14</v>
      </c>
      <c r="E298" s="52">
        <v>268</v>
      </c>
      <c r="F298" s="52">
        <v>269.5</v>
      </c>
      <c r="G298" s="52"/>
      <c r="H298" s="52"/>
      <c r="I298" s="54">
        <f t="shared" si="342"/>
        <v>839.55223880597021</v>
      </c>
      <c r="J298" s="55">
        <f t="shared" si="343"/>
        <v>0</v>
      </c>
      <c r="K298" s="55">
        <f t="shared" si="353"/>
        <v>0</v>
      </c>
      <c r="L298" s="55">
        <f t="shared" si="345"/>
        <v>1.5</v>
      </c>
      <c r="M298" s="56">
        <f t="shared" si="346"/>
        <v>839.55223880597021</v>
      </c>
    </row>
    <row r="299" spans="1:13" s="66" customFormat="1">
      <c r="A299" s="60">
        <v>43357</v>
      </c>
      <c r="B299" s="61" t="s">
        <v>572</v>
      </c>
      <c r="C299" s="62">
        <f t="shared" si="352"/>
        <v>1298.7012987012988</v>
      </c>
      <c r="D299" s="61" t="s">
        <v>14</v>
      </c>
      <c r="E299" s="61">
        <v>115.5</v>
      </c>
      <c r="F299" s="61">
        <v>116.5</v>
      </c>
      <c r="G299" s="61">
        <v>117.5</v>
      </c>
      <c r="H299" s="61">
        <v>118.5</v>
      </c>
      <c r="I299" s="63">
        <f t="shared" si="342"/>
        <v>1298.7012987012988</v>
      </c>
      <c r="J299" s="64">
        <f t="shared" si="343"/>
        <v>1298.7012987012988</v>
      </c>
      <c r="K299" s="64">
        <f t="shared" si="353"/>
        <v>1298.7012987012988</v>
      </c>
      <c r="L299" s="64">
        <f t="shared" si="345"/>
        <v>3</v>
      </c>
      <c r="M299" s="65">
        <f t="shared" si="346"/>
        <v>3896.1038961038967</v>
      </c>
    </row>
    <row r="300" spans="1:13" s="57" customFormat="1">
      <c r="A300" s="51">
        <v>43357</v>
      </c>
      <c r="B300" s="52" t="s">
        <v>601</v>
      </c>
      <c r="C300" s="53">
        <f t="shared" si="352"/>
        <v>80.645161290322577</v>
      </c>
      <c r="D300" s="52" t="s">
        <v>14</v>
      </c>
      <c r="E300" s="52">
        <v>1860</v>
      </c>
      <c r="F300" s="52">
        <v>1870</v>
      </c>
      <c r="G300" s="52">
        <v>1880</v>
      </c>
      <c r="H300" s="52"/>
      <c r="I300" s="54">
        <f t="shared" si="342"/>
        <v>806.45161290322574</v>
      </c>
      <c r="J300" s="55">
        <f t="shared" si="343"/>
        <v>806.45161290322574</v>
      </c>
      <c r="K300" s="55">
        <f t="shared" si="353"/>
        <v>0</v>
      </c>
      <c r="L300" s="55">
        <f t="shared" si="345"/>
        <v>20</v>
      </c>
      <c r="M300" s="56">
        <f t="shared" si="346"/>
        <v>1612.9032258064515</v>
      </c>
    </row>
    <row r="301" spans="1:13" s="57" customFormat="1">
      <c r="A301" s="51">
        <v>43355</v>
      </c>
      <c r="B301" s="52" t="s">
        <v>600</v>
      </c>
      <c r="C301" s="53">
        <f t="shared" si="352"/>
        <v>118.57707509881423</v>
      </c>
      <c r="D301" s="52" t="s">
        <v>14</v>
      </c>
      <c r="E301" s="52">
        <v>1265</v>
      </c>
      <c r="F301" s="52">
        <v>1275</v>
      </c>
      <c r="G301" s="52">
        <v>1285</v>
      </c>
      <c r="H301" s="52"/>
      <c r="I301" s="54">
        <f t="shared" si="342"/>
        <v>1185.7707509881423</v>
      </c>
      <c r="J301" s="55">
        <f t="shared" si="343"/>
        <v>1185.7707509881423</v>
      </c>
      <c r="K301" s="55">
        <f t="shared" si="353"/>
        <v>0</v>
      </c>
      <c r="L301" s="55">
        <f t="shared" si="345"/>
        <v>20</v>
      </c>
      <c r="M301" s="56">
        <f t="shared" si="346"/>
        <v>2371.5415019762845</v>
      </c>
    </row>
    <row r="302" spans="1:13" s="57" customFormat="1">
      <c r="A302" s="51">
        <v>43355</v>
      </c>
      <c r="B302" s="52" t="s">
        <v>599</v>
      </c>
      <c r="C302" s="53">
        <f t="shared" si="352"/>
        <v>230.41474654377879</v>
      </c>
      <c r="D302" s="52" t="s">
        <v>14</v>
      </c>
      <c r="E302" s="52">
        <v>651</v>
      </c>
      <c r="F302" s="52">
        <v>655</v>
      </c>
      <c r="G302" s="52"/>
      <c r="H302" s="52"/>
      <c r="I302" s="54">
        <f t="shared" si="342"/>
        <v>921.65898617511516</v>
      </c>
      <c r="J302" s="55">
        <f t="shared" si="343"/>
        <v>0</v>
      </c>
      <c r="K302" s="55">
        <f t="shared" si="353"/>
        <v>0</v>
      </c>
      <c r="L302" s="55">
        <f t="shared" si="345"/>
        <v>4</v>
      </c>
      <c r="M302" s="56">
        <f t="shared" si="346"/>
        <v>921.65898617511516</v>
      </c>
    </row>
    <row r="303" spans="1:13" s="57" customFormat="1">
      <c r="A303" s="51">
        <v>43355</v>
      </c>
      <c r="B303" s="52" t="s">
        <v>445</v>
      </c>
      <c r="C303" s="53">
        <f t="shared" si="352"/>
        <v>888.88888888888891</v>
      </c>
      <c r="D303" s="52" t="s">
        <v>18</v>
      </c>
      <c r="E303" s="52">
        <v>168.75</v>
      </c>
      <c r="F303" s="52">
        <v>171</v>
      </c>
      <c r="G303" s="52"/>
      <c r="H303" s="52"/>
      <c r="I303" s="54">
        <f t="shared" si="342"/>
        <v>-2000</v>
      </c>
      <c r="J303" s="55"/>
      <c r="K303" s="55"/>
      <c r="L303" s="55">
        <f t="shared" si="345"/>
        <v>-2.25</v>
      </c>
      <c r="M303" s="56">
        <f t="shared" si="346"/>
        <v>-2000</v>
      </c>
    </row>
    <row r="304" spans="1:13" s="57" customFormat="1">
      <c r="A304" s="51">
        <v>43355</v>
      </c>
      <c r="B304" s="52" t="s">
        <v>430</v>
      </c>
      <c r="C304" s="53">
        <f t="shared" si="352"/>
        <v>161.63793103448276</v>
      </c>
      <c r="D304" s="52" t="s">
        <v>14</v>
      </c>
      <c r="E304" s="52">
        <v>928</v>
      </c>
      <c r="F304" s="52">
        <v>940</v>
      </c>
      <c r="G304" s="52">
        <v>958</v>
      </c>
      <c r="H304" s="52"/>
      <c r="I304" s="54">
        <f t="shared" si="342"/>
        <v>1939.655172413793</v>
      </c>
      <c r="J304" s="55">
        <f t="shared" si="343"/>
        <v>2909.4827586206898</v>
      </c>
      <c r="K304" s="55">
        <f t="shared" si="353"/>
        <v>0</v>
      </c>
      <c r="L304" s="55">
        <f t="shared" si="345"/>
        <v>30</v>
      </c>
      <c r="M304" s="56">
        <f t="shared" si="346"/>
        <v>4849.1379310344828</v>
      </c>
    </row>
    <row r="305" spans="1:13" s="57" customFormat="1">
      <c r="A305" s="51">
        <v>43354</v>
      </c>
      <c r="B305" s="52" t="s">
        <v>428</v>
      </c>
      <c r="C305" s="53">
        <f t="shared" si="341"/>
        <v>133.45195729537366</v>
      </c>
      <c r="D305" s="52" t="s">
        <v>14</v>
      </c>
      <c r="E305" s="52">
        <v>1124</v>
      </c>
      <c r="F305" s="52">
        <v>1132.4000000000001</v>
      </c>
      <c r="G305" s="52"/>
      <c r="H305" s="52"/>
      <c r="I305" s="54">
        <f t="shared" si="342"/>
        <v>1120.996441281151</v>
      </c>
      <c r="J305" s="55"/>
      <c r="K305" s="55"/>
      <c r="L305" s="55">
        <f t="shared" si="345"/>
        <v>8.4000000000000909</v>
      </c>
      <c r="M305" s="56">
        <f t="shared" si="346"/>
        <v>1120.996441281151</v>
      </c>
    </row>
    <row r="306" spans="1:13" s="57" customFormat="1">
      <c r="A306" s="51">
        <v>43354</v>
      </c>
      <c r="B306" s="52" t="s">
        <v>395</v>
      </c>
      <c r="C306" s="53">
        <f t="shared" si="341"/>
        <v>247.89291026276646</v>
      </c>
      <c r="D306" s="52" t="s">
        <v>14</v>
      </c>
      <c r="E306" s="52">
        <v>605.1</v>
      </c>
      <c r="F306" s="52">
        <v>609.6</v>
      </c>
      <c r="G306" s="52"/>
      <c r="H306" s="52"/>
      <c r="I306" s="54">
        <f t="shared" si="342"/>
        <v>1115.518096182449</v>
      </c>
      <c r="J306" s="55"/>
      <c r="K306" s="55"/>
      <c r="L306" s="55">
        <f t="shared" si="345"/>
        <v>4.4999999999999991</v>
      </c>
      <c r="M306" s="56">
        <f t="shared" si="346"/>
        <v>1115.518096182449</v>
      </c>
    </row>
    <row r="307" spans="1:13" s="57" customFormat="1">
      <c r="A307" s="51">
        <v>43354</v>
      </c>
      <c r="B307" s="52" t="s">
        <v>468</v>
      </c>
      <c r="C307" s="53">
        <f t="shared" si="341"/>
        <v>980.71265119320049</v>
      </c>
      <c r="D307" s="52" t="s">
        <v>14</v>
      </c>
      <c r="E307" s="52">
        <v>152.94999999999999</v>
      </c>
      <c r="F307" s="52">
        <v>154.05000000000001</v>
      </c>
      <c r="G307" s="52"/>
      <c r="H307" s="52"/>
      <c r="I307" s="54">
        <f t="shared" si="342"/>
        <v>1078.7839163125429</v>
      </c>
      <c r="J307" s="55"/>
      <c r="K307" s="55"/>
      <c r="L307" s="55">
        <f t="shared" si="345"/>
        <v>1.1000000000000227</v>
      </c>
      <c r="M307" s="56">
        <f t="shared" si="346"/>
        <v>1078.7839163125429</v>
      </c>
    </row>
    <row r="308" spans="1:13" s="57" customFormat="1">
      <c r="A308" s="51">
        <v>43353</v>
      </c>
      <c r="B308" s="52" t="s">
        <v>553</v>
      </c>
      <c r="C308" s="53">
        <f t="shared" si="341"/>
        <v>665.1884700665189</v>
      </c>
      <c r="D308" s="52" t="s">
        <v>18</v>
      </c>
      <c r="E308" s="52">
        <v>225.5</v>
      </c>
      <c r="F308" s="52">
        <v>223.8</v>
      </c>
      <c r="G308" s="52"/>
      <c r="H308" s="52"/>
      <c r="I308" s="54">
        <f t="shared" si="342"/>
        <v>1130.8203991130745</v>
      </c>
      <c r="J308" s="55"/>
      <c r="K308" s="55"/>
      <c r="L308" s="55">
        <f t="shared" si="345"/>
        <v>1.6999999999999884</v>
      </c>
      <c r="M308" s="56">
        <f t="shared" si="346"/>
        <v>1130.8203991130745</v>
      </c>
    </row>
    <row r="309" spans="1:13" s="57" customFormat="1">
      <c r="A309" s="51">
        <v>43353</v>
      </c>
      <c r="B309" s="52" t="s">
        <v>436</v>
      </c>
      <c r="C309" s="53">
        <f t="shared" ref="C309:C310" si="354">150000/E309</f>
        <v>105.92098294672174</v>
      </c>
      <c r="D309" s="52" t="s">
        <v>14</v>
      </c>
      <c r="E309" s="52">
        <v>1416.15</v>
      </c>
      <c r="F309" s="52">
        <v>1426.75</v>
      </c>
      <c r="G309" s="52"/>
      <c r="H309" s="52"/>
      <c r="I309" s="54">
        <f t="shared" ref="I309:I310" si="355">(IF(D309="SHORT",E309-F309,IF(D309="LONG",F309-E309)))*C309</f>
        <v>1122.7624192352407</v>
      </c>
      <c r="J309" s="55"/>
      <c r="K309" s="55"/>
      <c r="L309" s="55">
        <f t="shared" ref="L309:L310" si="356">(J309+I309+K309)/C309</f>
        <v>10.599999999999909</v>
      </c>
      <c r="M309" s="56">
        <f t="shared" ref="M309:M310" si="357">L309*C309</f>
        <v>1122.7624192352407</v>
      </c>
    </row>
    <row r="310" spans="1:13" s="57" customFormat="1">
      <c r="A310" s="51">
        <v>43353</v>
      </c>
      <c r="B310" s="52" t="s">
        <v>432</v>
      </c>
      <c r="C310" s="53">
        <f t="shared" si="354"/>
        <v>331.6749585406302</v>
      </c>
      <c r="D310" s="52" t="s">
        <v>14</v>
      </c>
      <c r="E310" s="52">
        <v>452.25</v>
      </c>
      <c r="F310" s="52">
        <v>455.6</v>
      </c>
      <c r="G310" s="61">
        <v>459.75</v>
      </c>
      <c r="H310" s="61"/>
      <c r="I310" s="63">
        <f t="shared" si="355"/>
        <v>1111.1111111111188</v>
      </c>
      <c r="J310" s="64">
        <f t="shared" ref="J310" si="358">(IF(D310="SHORT",IF(G310="",0,F310-G310),IF(D310="LONG",IF(G310="",0,G310-F310))))*C310</f>
        <v>1376.4510779436077</v>
      </c>
      <c r="K310" s="64"/>
      <c r="L310" s="64">
        <f t="shared" si="356"/>
        <v>7.4999999999999991</v>
      </c>
      <c r="M310" s="65">
        <f t="shared" si="357"/>
        <v>2487.5621890547263</v>
      </c>
    </row>
    <row r="311" spans="1:13" s="57" customFormat="1">
      <c r="A311" s="51">
        <v>43350</v>
      </c>
      <c r="B311" s="52" t="s">
        <v>472</v>
      </c>
      <c r="C311" s="53">
        <f t="shared" ref="C311:C312" si="359">150000/E311</f>
        <v>151.82186234817814</v>
      </c>
      <c r="D311" s="52" t="s">
        <v>14</v>
      </c>
      <c r="E311" s="52">
        <v>988</v>
      </c>
      <c r="F311" s="52">
        <v>994.5</v>
      </c>
      <c r="G311" s="52"/>
      <c r="H311" s="52"/>
      <c r="I311" s="54">
        <f t="shared" ref="I311:I312" si="360">(IF(D311="SHORT",E311-F311,IF(D311="LONG",F311-E311)))*C311</f>
        <v>986.84210526315792</v>
      </c>
      <c r="J311" s="55"/>
      <c r="K311" s="55"/>
      <c r="L311" s="55">
        <f t="shared" ref="L311:L312" si="361">(J311+I311+K311)/C311</f>
        <v>6.5</v>
      </c>
      <c r="M311" s="56">
        <f t="shared" ref="M311:M312" si="362">L311*C311</f>
        <v>986.84210526315792</v>
      </c>
    </row>
    <row r="312" spans="1:13" s="66" customFormat="1">
      <c r="A312" s="60">
        <v>43350</v>
      </c>
      <c r="B312" s="61" t="s">
        <v>457</v>
      </c>
      <c r="C312" s="62">
        <f t="shared" si="359"/>
        <v>633.31222292590246</v>
      </c>
      <c r="D312" s="61" t="s">
        <v>14</v>
      </c>
      <c r="E312" s="61">
        <v>236.85</v>
      </c>
      <c r="F312" s="61">
        <v>238.6</v>
      </c>
      <c r="G312" s="61">
        <v>240.8</v>
      </c>
      <c r="H312" s="61">
        <v>242.95</v>
      </c>
      <c r="I312" s="63">
        <f t="shared" si="360"/>
        <v>1108.2963901203293</v>
      </c>
      <c r="J312" s="64">
        <f t="shared" ref="J312" si="363">(IF(D312="SHORT",IF(G312="",0,F312-G312),IF(D312="LONG",IF(G312="",0,G312-F312))))*C312</f>
        <v>1393.2868904369961</v>
      </c>
      <c r="K312" s="64">
        <f t="shared" ref="K312" si="364">(IF(D312="SHORT",IF(H312="",0,G312-H312),IF(D312="LONG",IF(H312="",0,(H312-G312)))))*C312</f>
        <v>1361.6212792906758</v>
      </c>
      <c r="L312" s="64">
        <f t="shared" si="361"/>
        <v>6.0999999999999943</v>
      </c>
      <c r="M312" s="65">
        <f t="shared" si="362"/>
        <v>3863.2045598480013</v>
      </c>
    </row>
    <row r="313" spans="1:13" s="57" customFormat="1">
      <c r="A313" s="51">
        <v>43349</v>
      </c>
      <c r="B313" s="52" t="s">
        <v>551</v>
      </c>
      <c r="C313" s="53">
        <f t="shared" ref="C313:C316" si="365">150000/E313</f>
        <v>190.28288722567552</v>
      </c>
      <c r="D313" s="52" t="s">
        <v>14</v>
      </c>
      <c r="E313" s="52">
        <v>788.3</v>
      </c>
      <c r="F313" s="52">
        <v>781.2</v>
      </c>
      <c r="G313" s="52"/>
      <c r="H313" s="52"/>
      <c r="I313" s="54">
        <f t="shared" ref="I313:I316" si="366">(IF(D313="SHORT",E313-F313,IF(D313="LONG",F313-E313)))*C313</f>
        <v>-1351.008499302279</v>
      </c>
      <c r="J313" s="55"/>
      <c r="K313" s="55"/>
      <c r="L313" s="55">
        <f t="shared" ref="L313:L316" si="367">(J313+I313+K313)/C313</f>
        <v>-7.0999999999999099</v>
      </c>
      <c r="M313" s="56">
        <f t="shared" ref="M313:M316" si="368">L313*C313</f>
        <v>-1351.008499302279</v>
      </c>
    </row>
    <row r="314" spans="1:13" s="66" customFormat="1">
      <c r="A314" s="60">
        <v>43349</v>
      </c>
      <c r="B314" s="61" t="s">
        <v>439</v>
      </c>
      <c r="C314" s="62">
        <f t="shared" si="365"/>
        <v>980.39215686274508</v>
      </c>
      <c r="D314" s="61" t="s">
        <v>14</v>
      </c>
      <c r="E314" s="61">
        <v>153</v>
      </c>
      <c r="F314" s="61">
        <v>154.15</v>
      </c>
      <c r="G314" s="61">
        <v>155.55000000000001</v>
      </c>
      <c r="H314" s="61">
        <v>156.94999999999999</v>
      </c>
      <c r="I314" s="63">
        <f>(IF(D314="SHORT",E314-F314,IF(D314="LONG",F314-E314)))*C314</f>
        <v>1127.4509803921624</v>
      </c>
      <c r="J314" s="64">
        <f t="shared" ref="J314" si="369">(IF(D314="SHORT",IF(G314="",0,F314-G314),IF(D314="LONG",IF(G314="",0,G314-F314))))*C314</f>
        <v>1372.5490196078488</v>
      </c>
      <c r="K314" s="64">
        <f t="shared" ref="K314" si="370">(IF(D314="SHORT",IF(H314="",0,G314-H314),IF(D314="LONG",IF(H314="",0,(H314-G314)))))*C314</f>
        <v>1372.5490196078208</v>
      </c>
      <c r="L314" s="64">
        <f t="shared" si="367"/>
        <v>3.9499999999999886</v>
      </c>
      <c r="M314" s="65">
        <f t="shared" si="368"/>
        <v>3872.5490196078317</v>
      </c>
    </row>
    <row r="315" spans="1:13" s="57" customFormat="1">
      <c r="A315" s="51">
        <v>43349</v>
      </c>
      <c r="B315" s="52" t="s">
        <v>432</v>
      </c>
      <c r="C315" s="53">
        <f t="shared" si="365"/>
        <v>340.59945504087193</v>
      </c>
      <c r="D315" s="52" t="s">
        <v>14</v>
      </c>
      <c r="E315" s="52">
        <v>440.4</v>
      </c>
      <c r="F315" s="52">
        <v>443.7</v>
      </c>
      <c r="G315" s="52"/>
      <c r="H315" s="52"/>
      <c r="I315" s="54">
        <f t="shared" si="366"/>
        <v>1123.9782016348813</v>
      </c>
      <c r="J315" s="55"/>
      <c r="K315" s="55"/>
      <c r="L315" s="55">
        <f t="shared" si="367"/>
        <v>3.3000000000000114</v>
      </c>
      <c r="M315" s="56">
        <f t="shared" si="368"/>
        <v>1123.9782016348813</v>
      </c>
    </row>
    <row r="316" spans="1:13" s="57" customFormat="1">
      <c r="A316" s="51">
        <v>43349</v>
      </c>
      <c r="B316" s="52" t="s">
        <v>459</v>
      </c>
      <c r="C316" s="53">
        <f t="shared" si="365"/>
        <v>169.7792869269949</v>
      </c>
      <c r="D316" s="52" t="s">
        <v>14</v>
      </c>
      <c r="E316" s="52">
        <v>883.5</v>
      </c>
      <c r="F316" s="52">
        <v>890.1</v>
      </c>
      <c r="G316" s="52"/>
      <c r="H316" s="52"/>
      <c r="I316" s="54">
        <f t="shared" si="366"/>
        <v>1120.5432937181702</v>
      </c>
      <c r="J316" s="55"/>
      <c r="K316" s="55"/>
      <c r="L316" s="55">
        <f t="shared" si="367"/>
        <v>6.6000000000000227</v>
      </c>
      <c r="M316" s="56">
        <f t="shared" si="368"/>
        <v>1120.5432937181702</v>
      </c>
    </row>
    <row r="317" spans="1:13" s="57" customFormat="1">
      <c r="A317" s="51">
        <v>43348</v>
      </c>
      <c r="B317" s="52" t="s">
        <v>434</v>
      </c>
      <c r="C317" s="53">
        <f t="shared" ref="C317:C321" si="371">150000/E317</f>
        <v>415.2249134948097</v>
      </c>
      <c r="D317" s="52" t="s">
        <v>18</v>
      </c>
      <c r="E317" s="52">
        <v>361.25</v>
      </c>
      <c r="F317" s="52">
        <v>358.5</v>
      </c>
      <c r="G317" s="52">
        <v>355.3</v>
      </c>
      <c r="H317" s="52"/>
      <c r="I317" s="54">
        <f t="shared" ref="I317:I321" si="372">(IF(D317="SHORT",E317-F317,IF(D317="LONG",F317-E317)))*C317</f>
        <v>1141.8685121107267</v>
      </c>
      <c r="J317" s="55">
        <f t="shared" ref="J317" si="373">(IF(D317="SHORT",IF(G317="",0,F317-G317),IF(D317="LONG",IF(G317="",0,G317-F317))))*C317</f>
        <v>1328.7197231833863</v>
      </c>
      <c r="K317" s="55"/>
      <c r="L317" s="55">
        <f t="shared" ref="L317:L321" si="374">(J317+I317+K317)/C317</f>
        <v>5.9499999999999886</v>
      </c>
      <c r="M317" s="56">
        <f t="shared" ref="M317:M321" si="375">L317*C317</f>
        <v>2470.588235294113</v>
      </c>
    </row>
    <row r="318" spans="1:13" s="57" customFormat="1">
      <c r="A318" s="51">
        <v>43348</v>
      </c>
      <c r="B318" s="52" t="s">
        <v>568</v>
      </c>
      <c r="C318" s="53">
        <f t="shared" si="371"/>
        <v>331.41847105612015</v>
      </c>
      <c r="D318" s="52" t="s">
        <v>18</v>
      </c>
      <c r="E318" s="52">
        <v>452.6</v>
      </c>
      <c r="F318" s="52">
        <v>456.7</v>
      </c>
      <c r="G318" s="52"/>
      <c r="H318" s="52"/>
      <c r="I318" s="54">
        <f t="shared" si="372"/>
        <v>-1358.8157313300812</v>
      </c>
      <c r="J318" s="55"/>
      <c r="K318" s="55"/>
      <c r="L318" s="55">
        <f t="shared" si="374"/>
        <v>-4.0999999999999659</v>
      </c>
      <c r="M318" s="56">
        <f t="shared" si="375"/>
        <v>-1358.8157313300812</v>
      </c>
    </row>
    <row r="319" spans="1:13" s="57" customFormat="1">
      <c r="A319" s="51">
        <v>43348</v>
      </c>
      <c r="B319" s="52" t="s">
        <v>557</v>
      </c>
      <c r="C319" s="53">
        <f t="shared" si="371"/>
        <v>328.29940906106373</v>
      </c>
      <c r="D319" s="52" t="s">
        <v>18</v>
      </c>
      <c r="E319" s="52">
        <v>456.9</v>
      </c>
      <c r="F319" s="52">
        <v>453.45</v>
      </c>
      <c r="G319" s="52"/>
      <c r="H319" s="52"/>
      <c r="I319" s="54">
        <f t="shared" si="372"/>
        <v>1132.6329612606662</v>
      </c>
      <c r="J319" s="55"/>
      <c r="K319" s="55"/>
      <c r="L319" s="55">
        <f t="shared" si="374"/>
        <v>3.4499999999999891</v>
      </c>
      <c r="M319" s="56">
        <f t="shared" si="375"/>
        <v>1132.6329612606662</v>
      </c>
    </row>
    <row r="320" spans="1:13" s="57" customFormat="1">
      <c r="A320" s="51">
        <v>43348</v>
      </c>
      <c r="B320" s="52" t="s">
        <v>516</v>
      </c>
      <c r="C320" s="53">
        <f t="shared" si="371"/>
        <v>147.03720041170416</v>
      </c>
      <c r="D320" s="52" t="s">
        <v>18</v>
      </c>
      <c r="E320" s="52">
        <v>1020.15</v>
      </c>
      <c r="F320" s="52">
        <v>1012.5</v>
      </c>
      <c r="G320" s="52"/>
      <c r="H320" s="52"/>
      <c r="I320" s="54">
        <f t="shared" si="372"/>
        <v>1124.8345831495335</v>
      </c>
      <c r="J320" s="55"/>
      <c r="K320" s="55"/>
      <c r="L320" s="55">
        <f t="shared" si="374"/>
        <v>7.6499999999999773</v>
      </c>
      <c r="M320" s="56">
        <f t="shared" si="375"/>
        <v>1124.8345831495335</v>
      </c>
    </row>
    <row r="321" spans="1:13" s="57" customFormat="1">
      <c r="A321" s="51">
        <v>43348</v>
      </c>
      <c r="B321" s="52" t="s">
        <v>327</v>
      </c>
      <c r="C321" s="53">
        <f t="shared" si="371"/>
        <v>71.590502326691322</v>
      </c>
      <c r="D321" s="52" t="s">
        <v>18</v>
      </c>
      <c r="E321" s="52">
        <v>2095.25</v>
      </c>
      <c r="F321" s="52">
        <v>2079.5500000000002</v>
      </c>
      <c r="G321" s="52"/>
      <c r="H321" s="52"/>
      <c r="I321" s="54">
        <f t="shared" si="372"/>
        <v>1123.9708865290406</v>
      </c>
      <c r="J321" s="55"/>
      <c r="K321" s="55"/>
      <c r="L321" s="55">
        <f t="shared" si="374"/>
        <v>15.699999999999816</v>
      </c>
      <c r="M321" s="56">
        <f t="shared" si="375"/>
        <v>1123.9708865290406</v>
      </c>
    </row>
    <row r="322" spans="1:13" s="57" customFormat="1">
      <c r="A322" s="51">
        <v>43347</v>
      </c>
      <c r="B322" s="52" t="s">
        <v>593</v>
      </c>
      <c r="C322" s="53">
        <f t="shared" ref="C322:C324" si="376">150000/E322</f>
        <v>248.7768471680902</v>
      </c>
      <c r="D322" s="52" t="s">
        <v>18</v>
      </c>
      <c r="E322" s="52">
        <v>602.95000000000005</v>
      </c>
      <c r="F322" s="52">
        <v>598.45000000000005</v>
      </c>
      <c r="G322" s="52"/>
      <c r="H322" s="52"/>
      <c r="I322" s="54">
        <f t="shared" ref="I322:I323" si="377">(IF(D322="SHORT",E322-F322,IF(D322="LONG",F322-E322)))*C322</f>
        <v>1119.495812256406</v>
      </c>
      <c r="J322" s="55"/>
      <c r="K322" s="55"/>
      <c r="L322" s="55">
        <f t="shared" ref="L322:L323" si="378">(J322+I322+K322)/C322</f>
        <v>4.5</v>
      </c>
      <c r="M322" s="56">
        <f t="shared" ref="M322:M323" si="379">L322*C322</f>
        <v>1119.495812256406</v>
      </c>
    </row>
    <row r="323" spans="1:13" s="66" customFormat="1">
      <c r="A323" s="60">
        <v>43347</v>
      </c>
      <c r="B323" s="61" t="s">
        <v>586</v>
      </c>
      <c r="C323" s="62">
        <f t="shared" si="376"/>
        <v>1455.6040756914119</v>
      </c>
      <c r="D323" s="61" t="s">
        <v>18</v>
      </c>
      <c r="E323" s="61">
        <v>103.05</v>
      </c>
      <c r="F323" s="61">
        <v>102.35</v>
      </c>
      <c r="G323" s="61">
        <v>101.35</v>
      </c>
      <c r="H323" s="61">
        <v>100.4</v>
      </c>
      <c r="I323" s="63">
        <f t="shared" si="377"/>
        <v>1018.9228529839925</v>
      </c>
      <c r="J323" s="64">
        <f t="shared" ref="J323" si="380">(IF(D323="SHORT",IF(G323="",0,F323-G323),IF(D323="LONG",IF(G323="",0,G323-F323))))*C323</f>
        <v>1455.6040756914119</v>
      </c>
      <c r="K323" s="64">
        <f t="shared" ref="K323" si="381">(IF(D323="SHORT",IF(H323="",0,G323-H323),IF(D323="LONG",IF(H323="",0,(H323-G323)))))*C323</f>
        <v>1382.8238719068247</v>
      </c>
      <c r="L323" s="64">
        <f t="shared" si="378"/>
        <v>2.6499999999999919</v>
      </c>
      <c r="M323" s="65">
        <f t="shared" si="379"/>
        <v>3857.35080058223</v>
      </c>
    </row>
    <row r="324" spans="1:13" s="57" customFormat="1">
      <c r="A324" s="51">
        <v>43347</v>
      </c>
      <c r="B324" s="52" t="s">
        <v>381</v>
      </c>
      <c r="C324" s="53">
        <f t="shared" si="376"/>
        <v>336.20979491202513</v>
      </c>
      <c r="D324" s="52" t="s">
        <v>18</v>
      </c>
      <c r="E324" s="52">
        <v>446.15</v>
      </c>
      <c r="F324" s="52">
        <v>442.8</v>
      </c>
      <c r="G324" s="52"/>
      <c r="H324" s="52"/>
      <c r="I324" s="54">
        <f t="shared" ref="I324" si="382">(IF(D324="SHORT",E324-F324,IF(D324="LONG",F324-E324)))*C324</f>
        <v>1126.3028129552727</v>
      </c>
      <c r="J324" s="55"/>
      <c r="K324" s="55"/>
      <c r="L324" s="55">
        <f t="shared" ref="L324" si="383">(J324+I324+K324)/C324</f>
        <v>3.3499999999999659</v>
      </c>
      <c r="M324" s="56">
        <f>L324*C324</f>
        <v>1126.3028129552727</v>
      </c>
    </row>
    <row r="325" spans="1:13" s="57" customFormat="1">
      <c r="A325" s="51">
        <v>43346</v>
      </c>
      <c r="B325" s="52" t="s">
        <v>427</v>
      </c>
      <c r="C325" s="53">
        <f t="shared" ref="C325:C328" si="384">150000/E325</f>
        <v>1467.7103718199608</v>
      </c>
      <c r="D325" s="52" t="s">
        <v>14</v>
      </c>
      <c r="E325" s="52">
        <v>102.2</v>
      </c>
      <c r="F325" s="52">
        <v>103</v>
      </c>
      <c r="G325" s="52"/>
      <c r="H325" s="52"/>
      <c r="I325" s="54">
        <f t="shared" ref="I325:I328" si="385">(IF(D325="SHORT",E325-F325,IF(D325="LONG",F325-E325)))*C325</f>
        <v>1174.1682974559644</v>
      </c>
      <c r="J325" s="55"/>
      <c r="K325" s="55"/>
      <c r="L325" s="55">
        <f t="shared" ref="L325:L328" si="386">(J325+I325+K325)/C325</f>
        <v>0.79999999999999716</v>
      </c>
      <c r="M325" s="56">
        <f t="shared" ref="M325:M328" si="387">L325*C325</f>
        <v>1174.1682974559644</v>
      </c>
    </row>
    <row r="326" spans="1:13" s="57" customFormat="1">
      <c r="A326" s="51">
        <v>43346</v>
      </c>
      <c r="B326" s="52" t="s">
        <v>585</v>
      </c>
      <c r="C326" s="53">
        <f t="shared" si="384"/>
        <v>1218.5215272136475</v>
      </c>
      <c r="D326" s="52" t="s">
        <v>18</v>
      </c>
      <c r="E326" s="52">
        <v>123.1</v>
      </c>
      <c r="F326" s="52">
        <v>122.15</v>
      </c>
      <c r="G326" s="52">
        <v>121.05</v>
      </c>
      <c r="H326" s="52"/>
      <c r="I326" s="54">
        <f t="shared" si="385"/>
        <v>1157.5954508529512</v>
      </c>
      <c r="J326" s="55">
        <f t="shared" ref="J326:J327" si="388">(IF(D326="SHORT",IF(G326="",0,F326-G326),IF(D326="LONG",IF(G326="",0,G326-F326))))*C326</f>
        <v>1340.3736799350227</v>
      </c>
      <c r="K326" s="55"/>
      <c r="L326" s="55">
        <f t="shared" si="386"/>
        <v>2.0499999999999972</v>
      </c>
      <c r="M326" s="56">
        <f t="shared" si="387"/>
        <v>2497.9691307879739</v>
      </c>
    </row>
    <row r="327" spans="1:13" s="57" customFormat="1">
      <c r="A327" s="51">
        <v>43346</v>
      </c>
      <c r="B327" s="52" t="s">
        <v>493</v>
      </c>
      <c r="C327" s="53">
        <f t="shared" si="384"/>
        <v>153.86982612709647</v>
      </c>
      <c r="D327" s="52" t="s">
        <v>14</v>
      </c>
      <c r="E327" s="52">
        <v>974.85</v>
      </c>
      <c r="F327" s="52">
        <v>982.15</v>
      </c>
      <c r="G327" s="52">
        <v>991</v>
      </c>
      <c r="H327" s="52"/>
      <c r="I327" s="54">
        <f t="shared" si="385"/>
        <v>1123.2497307277972</v>
      </c>
      <c r="J327" s="55">
        <f t="shared" si="388"/>
        <v>1361.7479612248073</v>
      </c>
      <c r="K327" s="55"/>
      <c r="L327" s="55">
        <f t="shared" si="386"/>
        <v>16.149999999999977</v>
      </c>
      <c r="M327" s="56">
        <f t="shared" si="387"/>
        <v>2484.9976919526043</v>
      </c>
    </row>
    <row r="328" spans="1:13" s="57" customFormat="1">
      <c r="A328" s="51">
        <v>43346</v>
      </c>
      <c r="B328" s="52" t="s">
        <v>544</v>
      </c>
      <c r="C328" s="53">
        <f t="shared" si="384"/>
        <v>428.08219178082197</v>
      </c>
      <c r="D328" s="52" t="s">
        <v>14</v>
      </c>
      <c r="E328" s="52">
        <v>350.4</v>
      </c>
      <c r="F328" s="52">
        <v>353</v>
      </c>
      <c r="G328" s="52"/>
      <c r="H328" s="52"/>
      <c r="I328" s="54">
        <f t="shared" si="385"/>
        <v>1113.0136986301468</v>
      </c>
      <c r="J328" s="55"/>
      <c r="K328" s="55"/>
      <c r="L328" s="55">
        <f t="shared" si="386"/>
        <v>2.6000000000000227</v>
      </c>
      <c r="M328" s="56">
        <f t="shared" si="387"/>
        <v>1113.0136986301468</v>
      </c>
    </row>
    <row r="329" spans="1:13" ht="15.75">
      <c r="A329" s="77"/>
      <c r="B329" s="78"/>
      <c r="C329" s="78"/>
      <c r="D329" s="78"/>
      <c r="E329" s="78"/>
      <c r="F329" s="78"/>
      <c r="G329" s="78"/>
      <c r="H329" s="78"/>
      <c r="I329" s="79"/>
      <c r="J329" s="80"/>
      <c r="K329" s="81"/>
      <c r="L329" s="82"/>
      <c r="M329" s="78"/>
    </row>
    <row r="330" spans="1:13" s="57" customFormat="1">
      <c r="A330" s="51">
        <v>43343</v>
      </c>
      <c r="B330" s="52" t="s">
        <v>592</v>
      </c>
      <c r="C330" s="53">
        <f t="shared" ref="C330:C333" si="389">150000/E330</f>
        <v>1202.4048096192384</v>
      </c>
      <c r="D330" s="52" t="s">
        <v>18</v>
      </c>
      <c r="E330" s="52">
        <v>124.75</v>
      </c>
      <c r="F330" s="52">
        <v>123.85</v>
      </c>
      <c r="G330" s="52"/>
      <c r="H330" s="52"/>
      <c r="I330" s="54">
        <f t="shared" ref="I330:I333" si="390">(IF(D330="SHORT",E330-F330,IF(D330="LONG",F330-E330)))*C330</f>
        <v>1082.1643286573214</v>
      </c>
      <c r="J330" s="55"/>
      <c r="K330" s="55"/>
      <c r="L330" s="55">
        <f t="shared" ref="L330:L333" si="391">(J330+I330+K330)/C330</f>
        <v>0.90000000000000568</v>
      </c>
      <c r="M330" s="56">
        <f t="shared" ref="M330:M333" si="392">L330*C330</f>
        <v>1082.1643286573214</v>
      </c>
    </row>
    <row r="331" spans="1:13" s="57" customFormat="1">
      <c r="A331" s="51">
        <v>43343</v>
      </c>
      <c r="B331" s="52" t="s">
        <v>459</v>
      </c>
      <c r="C331" s="53">
        <f t="shared" si="389"/>
        <v>159.78695073235687</v>
      </c>
      <c r="D331" s="52" t="s">
        <v>18</v>
      </c>
      <c r="E331" s="52">
        <v>938.75</v>
      </c>
      <c r="F331" s="52">
        <v>931.7</v>
      </c>
      <c r="G331" s="52"/>
      <c r="H331" s="52"/>
      <c r="I331" s="54">
        <f t="shared" si="390"/>
        <v>1126.4980026631088</v>
      </c>
      <c r="J331" s="55"/>
      <c r="K331" s="55"/>
      <c r="L331" s="55">
        <f t="shared" si="391"/>
        <v>7.0499999999999554</v>
      </c>
      <c r="M331" s="56">
        <f t="shared" si="392"/>
        <v>1126.4980026631088</v>
      </c>
    </row>
    <row r="332" spans="1:13" s="57" customFormat="1">
      <c r="A332" s="51">
        <v>43343</v>
      </c>
      <c r="B332" s="52" t="s">
        <v>591</v>
      </c>
      <c r="C332" s="53">
        <f t="shared" si="389"/>
        <v>272.10884353741494</v>
      </c>
      <c r="D332" s="52" t="s">
        <v>18</v>
      </c>
      <c r="E332" s="52">
        <v>551.25</v>
      </c>
      <c r="F332" s="52">
        <v>547.15</v>
      </c>
      <c r="G332" s="52">
        <v>542.15</v>
      </c>
      <c r="H332" s="52"/>
      <c r="I332" s="54">
        <f t="shared" si="390"/>
        <v>1115.6462585034074</v>
      </c>
      <c r="J332" s="55">
        <f t="shared" ref="J332" si="393">(IF(D332="SHORT",IF(G332="",0,F332-G332),IF(D332="LONG",IF(G332="",0,G332-F332))))*C332</f>
        <v>1360.5442176870747</v>
      </c>
      <c r="K332" s="55"/>
      <c r="L332" s="55">
        <f t="shared" si="391"/>
        <v>9.1000000000000227</v>
      </c>
      <c r="M332" s="56">
        <f t="shared" si="392"/>
        <v>2476.1904761904821</v>
      </c>
    </row>
    <row r="333" spans="1:13" s="57" customFormat="1">
      <c r="A333" s="51">
        <v>43343</v>
      </c>
      <c r="B333" s="52" t="s">
        <v>223</v>
      </c>
      <c r="C333" s="53">
        <f t="shared" si="389"/>
        <v>92.299172384087612</v>
      </c>
      <c r="D333" s="52" t="s">
        <v>18</v>
      </c>
      <c r="E333" s="52">
        <v>1625.15</v>
      </c>
      <c r="F333" s="52">
        <v>1639.8</v>
      </c>
      <c r="G333" s="52"/>
      <c r="H333" s="52"/>
      <c r="I333" s="54">
        <f t="shared" si="390"/>
        <v>-1352.1828754268709</v>
      </c>
      <c r="J333" s="55"/>
      <c r="K333" s="55"/>
      <c r="L333" s="55">
        <f t="shared" si="391"/>
        <v>-14.649999999999864</v>
      </c>
      <c r="M333" s="56">
        <f t="shared" si="392"/>
        <v>-1352.1828754268709</v>
      </c>
    </row>
    <row r="334" spans="1:13" s="57" customFormat="1">
      <c r="A334" s="51">
        <v>43342</v>
      </c>
      <c r="B334" s="52" t="s">
        <v>546</v>
      </c>
      <c r="C334" s="53">
        <f t="shared" ref="C334:C337" si="394">150000/E334</f>
        <v>380.80731150038082</v>
      </c>
      <c r="D334" s="52" t="s">
        <v>14</v>
      </c>
      <c r="E334" s="52">
        <v>393.9</v>
      </c>
      <c r="F334" s="52">
        <v>390.35</v>
      </c>
      <c r="G334" s="52"/>
      <c r="H334" s="52"/>
      <c r="I334" s="54">
        <f t="shared" ref="I334:I337" si="395">(IF(D334="SHORT",E334-F334,IF(D334="LONG",F334-E334)))*C334</f>
        <v>-1351.8659558263346</v>
      </c>
      <c r="J334" s="55"/>
      <c r="K334" s="55"/>
      <c r="L334" s="55">
        <f t="shared" ref="L334:L337" si="396">(J334+I334+K334)/C334</f>
        <v>-3.5499999999999545</v>
      </c>
      <c r="M334" s="56">
        <f t="shared" ref="M334:M337" si="397">L334*C334</f>
        <v>-1351.8659558263346</v>
      </c>
    </row>
    <row r="335" spans="1:13" s="57" customFormat="1">
      <c r="A335" s="51">
        <v>43342</v>
      </c>
      <c r="B335" s="52" t="s">
        <v>526</v>
      </c>
      <c r="C335" s="53">
        <f t="shared" si="394"/>
        <v>1179.7090051120722</v>
      </c>
      <c r="D335" s="52" t="s">
        <v>14</v>
      </c>
      <c r="E335" s="52">
        <v>127.15</v>
      </c>
      <c r="F335" s="52">
        <v>128.1</v>
      </c>
      <c r="G335" s="52"/>
      <c r="H335" s="52"/>
      <c r="I335" s="54">
        <f t="shared" si="395"/>
        <v>1120.7235548564552</v>
      </c>
      <c r="J335" s="55"/>
      <c r="K335" s="55"/>
      <c r="L335" s="55">
        <f t="shared" si="396"/>
        <v>0.94999999999998863</v>
      </c>
      <c r="M335" s="56">
        <f t="shared" si="397"/>
        <v>1120.7235548564552</v>
      </c>
    </row>
    <row r="336" spans="1:13" s="57" customFormat="1">
      <c r="A336" s="51">
        <v>43342</v>
      </c>
      <c r="B336" s="52" t="s">
        <v>590</v>
      </c>
      <c r="C336" s="53">
        <f t="shared" si="394"/>
        <v>392.56739073540956</v>
      </c>
      <c r="D336" s="52" t="s">
        <v>14</v>
      </c>
      <c r="E336" s="52">
        <v>382.1</v>
      </c>
      <c r="F336" s="52">
        <v>384.95</v>
      </c>
      <c r="G336" s="52"/>
      <c r="H336" s="52"/>
      <c r="I336" s="54">
        <f t="shared" si="395"/>
        <v>1118.8170635959038</v>
      </c>
      <c r="J336" s="55"/>
      <c r="K336" s="55"/>
      <c r="L336" s="55">
        <f t="shared" si="396"/>
        <v>2.8499999999999659</v>
      </c>
      <c r="M336" s="56">
        <f t="shared" si="397"/>
        <v>1118.8170635959038</v>
      </c>
    </row>
    <row r="337" spans="1:13" s="57" customFormat="1">
      <c r="A337" s="51">
        <v>43342</v>
      </c>
      <c r="B337" s="52" t="s">
        <v>481</v>
      </c>
      <c r="C337" s="53">
        <f t="shared" si="394"/>
        <v>249.66711051930761</v>
      </c>
      <c r="D337" s="52" t="s">
        <v>14</v>
      </c>
      <c r="E337" s="52">
        <v>600.79999999999995</v>
      </c>
      <c r="F337" s="52">
        <v>605.29999999999995</v>
      </c>
      <c r="G337" s="52"/>
      <c r="H337" s="52"/>
      <c r="I337" s="54">
        <f t="shared" si="395"/>
        <v>1123.5019973368842</v>
      </c>
      <c r="J337" s="55"/>
      <c r="K337" s="55"/>
      <c r="L337" s="55">
        <f t="shared" si="396"/>
        <v>4.5</v>
      </c>
      <c r="M337" s="56">
        <f t="shared" si="397"/>
        <v>1123.5019973368842</v>
      </c>
    </row>
    <row r="338" spans="1:13" s="57" customFormat="1">
      <c r="A338" s="51">
        <v>43341</v>
      </c>
      <c r="B338" s="52" t="s">
        <v>511</v>
      </c>
      <c r="C338" s="53">
        <f t="shared" ref="C338:C341" si="398">150000/E338</f>
        <v>205.24047342135867</v>
      </c>
      <c r="D338" s="52" t="s">
        <v>14</v>
      </c>
      <c r="E338" s="52">
        <v>730.85</v>
      </c>
      <c r="F338" s="52">
        <v>736.3</v>
      </c>
      <c r="G338" s="52"/>
      <c r="H338" s="52"/>
      <c r="I338" s="54">
        <f t="shared" ref="I338:I341" si="399">(IF(D338="SHORT",E338-F338,IF(D338="LONG",F338-E338)))*C338</f>
        <v>1118.5605801463907</v>
      </c>
      <c r="J338" s="55"/>
      <c r="K338" s="55"/>
      <c r="L338" s="55">
        <f t="shared" ref="L338:L341" si="400">(J338+I338+K338)/C338</f>
        <v>5.4499999999999318</v>
      </c>
      <c r="M338" s="56">
        <f t="shared" ref="M338:M341" si="401">L338*C338</f>
        <v>1118.5605801463907</v>
      </c>
    </row>
    <row r="339" spans="1:13" s="57" customFormat="1">
      <c r="A339" s="51">
        <v>43341</v>
      </c>
      <c r="B339" s="52" t="s">
        <v>497</v>
      </c>
      <c r="C339" s="53">
        <f t="shared" si="398"/>
        <v>273.8725579696914</v>
      </c>
      <c r="D339" s="52" t="s">
        <v>14</v>
      </c>
      <c r="E339" s="52">
        <v>547.70000000000005</v>
      </c>
      <c r="F339" s="52">
        <v>551.79999999999995</v>
      </c>
      <c r="G339" s="52"/>
      <c r="H339" s="52"/>
      <c r="I339" s="54">
        <f t="shared" si="399"/>
        <v>1122.8774876757097</v>
      </c>
      <c r="J339" s="55"/>
      <c r="K339" s="55"/>
      <c r="L339" s="55">
        <f t="shared" si="400"/>
        <v>4.0999999999999091</v>
      </c>
      <c r="M339" s="56">
        <f t="shared" si="401"/>
        <v>1122.8774876757097</v>
      </c>
    </row>
    <row r="340" spans="1:13" s="57" customFormat="1">
      <c r="A340" s="51">
        <v>43341</v>
      </c>
      <c r="B340" s="52" t="s">
        <v>470</v>
      </c>
      <c r="C340" s="53">
        <f t="shared" si="398"/>
        <v>129.28248222365869</v>
      </c>
      <c r="D340" s="52" t="s">
        <v>14</v>
      </c>
      <c r="E340" s="52">
        <v>1160.25</v>
      </c>
      <c r="F340" s="52">
        <v>1149.8</v>
      </c>
      <c r="G340" s="52"/>
      <c r="H340" s="52"/>
      <c r="I340" s="54">
        <f t="shared" si="399"/>
        <v>-1351.0019392372392</v>
      </c>
      <c r="J340" s="55"/>
      <c r="K340" s="55"/>
      <c r="L340" s="55">
        <f t="shared" si="400"/>
        <v>-10.450000000000045</v>
      </c>
      <c r="M340" s="56">
        <f t="shared" si="401"/>
        <v>-1351.0019392372392</v>
      </c>
    </row>
    <row r="341" spans="1:13" s="57" customFormat="1">
      <c r="A341" s="51">
        <v>43341</v>
      </c>
      <c r="B341" s="52" t="s">
        <v>530</v>
      </c>
      <c r="C341" s="53">
        <f t="shared" si="398"/>
        <v>311.46179401993356</v>
      </c>
      <c r="D341" s="52" t="s">
        <v>14</v>
      </c>
      <c r="E341" s="52">
        <v>481.6</v>
      </c>
      <c r="F341" s="52">
        <v>485.2</v>
      </c>
      <c r="G341" s="52"/>
      <c r="H341" s="52"/>
      <c r="I341" s="54">
        <f t="shared" si="399"/>
        <v>1121.2624584717503</v>
      </c>
      <c r="J341" s="55"/>
      <c r="K341" s="55"/>
      <c r="L341" s="55">
        <f t="shared" si="400"/>
        <v>3.5999999999999663</v>
      </c>
      <c r="M341" s="56">
        <f t="shared" si="401"/>
        <v>1121.2624584717503</v>
      </c>
    </row>
    <row r="342" spans="1:13" s="57" customFormat="1">
      <c r="A342" s="51">
        <v>43340</v>
      </c>
      <c r="B342" s="52" t="s">
        <v>555</v>
      </c>
      <c r="C342" s="53">
        <f t="shared" ref="C342:C345" si="402">150000/E342</f>
        <v>711.40621294759308</v>
      </c>
      <c r="D342" s="52" t="s">
        <v>14</v>
      </c>
      <c r="E342" s="52">
        <v>210.85</v>
      </c>
      <c r="F342" s="52">
        <v>212.4</v>
      </c>
      <c r="G342" s="52"/>
      <c r="H342" s="52"/>
      <c r="I342" s="54">
        <f t="shared" ref="I342:I345" si="403">(IF(D342="SHORT",E342-F342,IF(D342="LONG",F342-E342)))*C342</f>
        <v>1102.6796300687774</v>
      </c>
      <c r="J342" s="55"/>
      <c r="K342" s="55"/>
      <c r="L342" s="55">
        <f t="shared" ref="L342:L345" si="404">(J342+I342+K342)/C342</f>
        <v>1.5500000000000116</v>
      </c>
      <c r="M342" s="56">
        <f t="shared" ref="M342:M345" si="405">L342*C342</f>
        <v>1102.6796300687774</v>
      </c>
    </row>
    <row r="343" spans="1:13" s="57" customFormat="1">
      <c r="A343" s="51">
        <v>43340</v>
      </c>
      <c r="B343" s="52" t="s">
        <v>589</v>
      </c>
      <c r="C343" s="53">
        <f t="shared" si="402"/>
        <v>194.40124416796266</v>
      </c>
      <c r="D343" s="52" t="s">
        <v>14</v>
      </c>
      <c r="E343" s="52">
        <v>771.6</v>
      </c>
      <c r="F343" s="52">
        <v>777.35</v>
      </c>
      <c r="G343" s="52">
        <v>784.35</v>
      </c>
      <c r="H343" s="52"/>
      <c r="I343" s="54">
        <f t="shared" si="403"/>
        <v>1117.8071539657853</v>
      </c>
      <c r="J343" s="55">
        <f t="shared" ref="J343:J344" si="406">(IF(D343="SHORT",IF(G343="",0,F343-G343),IF(D343="LONG",IF(G343="",0,G343-F343))))*C343</f>
        <v>1360.8087091757386</v>
      </c>
      <c r="K343" s="55"/>
      <c r="L343" s="55">
        <f t="shared" si="404"/>
        <v>12.75</v>
      </c>
      <c r="M343" s="56">
        <f t="shared" si="405"/>
        <v>2478.6158631415237</v>
      </c>
    </row>
    <row r="344" spans="1:13" s="57" customFormat="1">
      <c r="A344" s="51">
        <v>43340</v>
      </c>
      <c r="B344" s="52" t="s">
        <v>506</v>
      </c>
      <c r="C344" s="53">
        <f t="shared" si="402"/>
        <v>108.47947929849937</v>
      </c>
      <c r="D344" s="52" t="s">
        <v>14</v>
      </c>
      <c r="E344" s="52">
        <v>1382.75</v>
      </c>
      <c r="F344" s="52">
        <v>1393.1</v>
      </c>
      <c r="G344" s="52">
        <v>1405.65</v>
      </c>
      <c r="H344" s="52"/>
      <c r="I344" s="54">
        <f t="shared" si="403"/>
        <v>1122.7626107394585</v>
      </c>
      <c r="J344" s="55">
        <f t="shared" si="406"/>
        <v>1361.4174651961869</v>
      </c>
      <c r="K344" s="55"/>
      <c r="L344" s="55">
        <f t="shared" si="404"/>
        <v>22.900000000000091</v>
      </c>
      <c r="M344" s="56">
        <f t="shared" si="405"/>
        <v>2484.1800759356456</v>
      </c>
    </row>
    <row r="345" spans="1:13" s="66" customFormat="1">
      <c r="A345" s="60">
        <v>43339</v>
      </c>
      <c r="B345" s="61" t="s">
        <v>535</v>
      </c>
      <c r="C345" s="62">
        <f t="shared" si="402"/>
        <v>903.07043949428055</v>
      </c>
      <c r="D345" s="61" t="s">
        <v>14</v>
      </c>
      <c r="E345" s="61">
        <v>166.1</v>
      </c>
      <c r="F345" s="61">
        <v>170.4</v>
      </c>
      <c r="G345" s="61"/>
      <c r="H345" s="61"/>
      <c r="I345" s="63">
        <f t="shared" si="403"/>
        <v>3883.2028898254166</v>
      </c>
      <c r="J345" s="64"/>
      <c r="K345" s="64"/>
      <c r="L345" s="64">
        <f t="shared" si="404"/>
        <v>4.3000000000000114</v>
      </c>
      <c r="M345" s="65">
        <f t="shared" si="405"/>
        <v>3883.2028898254166</v>
      </c>
    </row>
    <row r="346" spans="1:13" s="57" customFormat="1">
      <c r="A346" s="51">
        <v>43339</v>
      </c>
      <c r="B346" s="52" t="s">
        <v>501</v>
      </c>
      <c r="C346" s="53">
        <f t="shared" ref="C346:C348" si="407">150000/E346</f>
        <v>397.19316827750566</v>
      </c>
      <c r="D346" s="52" t="s">
        <v>14</v>
      </c>
      <c r="E346" s="52">
        <v>377.65</v>
      </c>
      <c r="F346" s="52">
        <v>380.45</v>
      </c>
      <c r="G346" s="52">
        <v>383.9</v>
      </c>
      <c r="H346" s="52"/>
      <c r="I346" s="54">
        <f t="shared" ref="I346:I348" si="408">(IF(D346="SHORT",E346-F346,IF(D346="LONG",F346-E346)))*C346</f>
        <v>1112.1408711770205</v>
      </c>
      <c r="J346" s="55">
        <f t="shared" ref="J346:J347" si="409">(IF(D346="SHORT",IF(G346="",0,F346-G346),IF(D346="LONG",IF(G346="",0,G346-F346))))*C346</f>
        <v>1370.31643055739</v>
      </c>
      <c r="K346" s="55"/>
      <c r="L346" s="55">
        <f t="shared" ref="L346:L348" si="410">(J346+I346+K346)/C346</f>
        <v>6.25</v>
      </c>
      <c r="M346" s="56">
        <f t="shared" ref="M346:M348" si="411">L346*C346</f>
        <v>2482.4573017344105</v>
      </c>
    </row>
    <row r="347" spans="1:13" s="57" customFormat="1">
      <c r="A347" s="51">
        <v>43339</v>
      </c>
      <c r="B347" s="52" t="s">
        <v>464</v>
      </c>
      <c r="C347" s="53">
        <f t="shared" si="407"/>
        <v>1148.5451761102604</v>
      </c>
      <c r="D347" s="52" t="s">
        <v>14</v>
      </c>
      <c r="E347" s="52">
        <v>130.6</v>
      </c>
      <c r="F347" s="52">
        <v>131.55000000000001</v>
      </c>
      <c r="G347" s="52">
        <v>132.80000000000001</v>
      </c>
      <c r="H347" s="52"/>
      <c r="I347" s="54">
        <f t="shared" si="408"/>
        <v>1091.1179173047669</v>
      </c>
      <c r="J347" s="55">
        <f t="shared" si="409"/>
        <v>1435.6814701378255</v>
      </c>
      <c r="K347" s="55"/>
      <c r="L347" s="55">
        <f t="shared" si="410"/>
        <v>2.2000000000000171</v>
      </c>
      <c r="M347" s="56">
        <f t="shared" si="411"/>
        <v>2526.7993874425924</v>
      </c>
    </row>
    <row r="348" spans="1:13" s="57" customFormat="1">
      <c r="A348" s="51">
        <v>43339</v>
      </c>
      <c r="B348" s="52" t="s">
        <v>382</v>
      </c>
      <c r="C348" s="53">
        <f t="shared" si="407"/>
        <v>467.07146193367589</v>
      </c>
      <c r="D348" s="52" t="s">
        <v>14</v>
      </c>
      <c r="E348" s="52">
        <v>321.14999999999998</v>
      </c>
      <c r="F348" s="52">
        <v>323.55</v>
      </c>
      <c r="G348" s="52"/>
      <c r="H348" s="52"/>
      <c r="I348" s="54">
        <f t="shared" si="408"/>
        <v>1120.971508640838</v>
      </c>
      <c r="J348" s="55"/>
      <c r="K348" s="55"/>
      <c r="L348" s="55">
        <f t="shared" si="410"/>
        <v>2.4000000000000341</v>
      </c>
      <c r="M348" s="56">
        <f t="shared" si="411"/>
        <v>1120.971508640838</v>
      </c>
    </row>
    <row r="349" spans="1:13" s="57" customFormat="1">
      <c r="A349" s="51">
        <v>43336</v>
      </c>
      <c r="B349" s="52" t="s">
        <v>529</v>
      </c>
      <c r="C349" s="53">
        <f t="shared" ref="C349:C353" si="412">150000/E349</f>
        <v>854.21412300683369</v>
      </c>
      <c r="D349" s="52" t="s">
        <v>14</v>
      </c>
      <c r="E349" s="52">
        <v>175.6</v>
      </c>
      <c r="F349" s="52">
        <v>176.15</v>
      </c>
      <c r="G349" s="52"/>
      <c r="H349" s="52"/>
      <c r="I349" s="54">
        <f t="shared" ref="I349:I353" si="413">(IF(D349="SHORT",E349-F349,IF(D349="LONG",F349-E349)))*C349</f>
        <v>469.81776765376821</v>
      </c>
      <c r="J349" s="55"/>
      <c r="K349" s="55"/>
      <c r="L349" s="55">
        <f t="shared" ref="L349:L353" si="414">(J349+I349+K349)/C349</f>
        <v>0.55000000000001137</v>
      </c>
      <c r="M349" s="56">
        <f t="shared" ref="M349:M353" si="415">L349*C349</f>
        <v>469.81776765376821</v>
      </c>
    </row>
    <row r="350" spans="1:13" s="57" customFormat="1">
      <c r="A350" s="51">
        <v>43336</v>
      </c>
      <c r="B350" s="52" t="s">
        <v>534</v>
      </c>
      <c r="C350" s="53">
        <f t="shared" si="412"/>
        <v>1819.2844147968465</v>
      </c>
      <c r="D350" s="52" t="s">
        <v>14</v>
      </c>
      <c r="E350" s="52">
        <v>82.45</v>
      </c>
      <c r="F350" s="52">
        <v>83</v>
      </c>
      <c r="G350" s="52"/>
      <c r="H350" s="52"/>
      <c r="I350" s="54">
        <f t="shared" si="413"/>
        <v>1000.6064281382604</v>
      </c>
      <c r="J350" s="55"/>
      <c r="K350" s="55"/>
      <c r="L350" s="55">
        <f t="shared" si="414"/>
        <v>0.54999999999999716</v>
      </c>
      <c r="M350" s="56">
        <f t="shared" si="415"/>
        <v>1000.6064281382604</v>
      </c>
    </row>
    <row r="351" spans="1:13" s="57" customFormat="1">
      <c r="A351" s="51">
        <v>43336</v>
      </c>
      <c r="B351" s="52" t="s">
        <v>432</v>
      </c>
      <c r="C351" s="53">
        <f t="shared" si="412"/>
        <v>352.11267605633805</v>
      </c>
      <c r="D351" s="52" t="s">
        <v>14</v>
      </c>
      <c r="E351" s="52">
        <v>426</v>
      </c>
      <c r="F351" s="52">
        <v>429.15</v>
      </c>
      <c r="G351" s="52">
        <v>433.05</v>
      </c>
      <c r="H351" s="52"/>
      <c r="I351" s="54">
        <f t="shared" si="413"/>
        <v>1109.1549295774569</v>
      </c>
      <c r="J351" s="55">
        <f t="shared" ref="J351" si="416">(IF(D351="SHORT",IF(G351="",0,F351-G351),IF(D351="LONG",IF(G351="",0,G351-F351))))*C351</f>
        <v>1373.2394366197304</v>
      </c>
      <c r="K351" s="55"/>
      <c r="L351" s="55">
        <f t="shared" si="414"/>
        <v>7.0500000000000114</v>
      </c>
      <c r="M351" s="56">
        <f t="shared" si="415"/>
        <v>2482.3943661971871</v>
      </c>
    </row>
    <row r="352" spans="1:13" s="57" customFormat="1">
      <c r="A352" s="51">
        <v>43336</v>
      </c>
      <c r="B352" s="52" t="s">
        <v>394</v>
      </c>
      <c r="C352" s="53">
        <f t="shared" si="412"/>
        <v>745.52683896620283</v>
      </c>
      <c r="D352" s="52" t="s">
        <v>14</v>
      </c>
      <c r="E352" s="52">
        <v>201.2</v>
      </c>
      <c r="F352" s="52">
        <v>202.7</v>
      </c>
      <c r="G352" s="52"/>
      <c r="H352" s="52"/>
      <c r="I352" s="54">
        <f t="shared" si="413"/>
        <v>1118.2902584493042</v>
      </c>
      <c r="J352" s="55"/>
      <c r="K352" s="55"/>
      <c r="L352" s="55">
        <f t="shared" si="414"/>
        <v>1.5</v>
      </c>
      <c r="M352" s="56">
        <f t="shared" si="415"/>
        <v>1118.2902584493042</v>
      </c>
    </row>
    <row r="353" spans="1:13" s="57" customFormat="1">
      <c r="A353" s="51">
        <v>43336</v>
      </c>
      <c r="B353" s="52" t="s">
        <v>505</v>
      </c>
      <c r="C353" s="53">
        <f t="shared" si="412"/>
        <v>226.07385079125848</v>
      </c>
      <c r="D353" s="52" t="s">
        <v>14</v>
      </c>
      <c r="E353" s="52">
        <v>663.5</v>
      </c>
      <c r="F353" s="52">
        <v>657.5</v>
      </c>
      <c r="G353" s="52"/>
      <c r="H353" s="52"/>
      <c r="I353" s="54">
        <f t="shared" si="413"/>
        <v>-1356.4431047475509</v>
      </c>
      <c r="J353" s="55"/>
      <c r="K353" s="55"/>
      <c r="L353" s="55">
        <f t="shared" si="414"/>
        <v>-6</v>
      </c>
      <c r="M353" s="56">
        <f t="shared" si="415"/>
        <v>-1356.4431047475509</v>
      </c>
    </row>
    <row r="354" spans="1:13" s="66" customFormat="1">
      <c r="A354" s="60">
        <v>43335</v>
      </c>
      <c r="B354" s="61" t="s">
        <v>450</v>
      </c>
      <c r="C354" s="62">
        <f t="shared" ref="C354:C357" si="417">150000/E354</f>
        <v>1711.3519680547631</v>
      </c>
      <c r="D354" s="61" t="s">
        <v>14</v>
      </c>
      <c r="E354" s="61">
        <v>87.65</v>
      </c>
      <c r="F354" s="61">
        <v>88.3</v>
      </c>
      <c r="G354" s="61">
        <v>89.1</v>
      </c>
      <c r="H354" s="61">
        <v>89.9</v>
      </c>
      <c r="I354" s="63">
        <f t="shared" ref="I354:I357" si="418">(IF(D354="SHORT",E354-F354,IF(D354="LONG",F354-E354)))*C354</f>
        <v>1112.3787792355815</v>
      </c>
      <c r="J354" s="64">
        <f t="shared" ref="J354:J356" si="419">(IF(D354="SHORT",IF(G354="",0,F354-G354),IF(D354="LONG",IF(G354="",0,G354-F354))))*C354</f>
        <v>1369.0815744438057</v>
      </c>
      <c r="K354" s="64">
        <f t="shared" ref="K354:K356" si="420">(IF(D354="SHORT",IF(H354="",0,G354-H354),IF(D354="LONG",IF(H354="",0,(H354-G354)))))*C354</f>
        <v>1369.08157444383</v>
      </c>
      <c r="L354" s="64">
        <f t="shared" ref="L354:L357" si="421">(J354+I354+K354)/C354</f>
        <v>2.2500000000000004</v>
      </c>
      <c r="M354" s="65">
        <f t="shared" ref="M354:M357" si="422">L354*C354</f>
        <v>3850.541928123218</v>
      </c>
    </row>
    <row r="355" spans="1:13" s="66" customFormat="1">
      <c r="A355" s="60">
        <v>43335</v>
      </c>
      <c r="B355" s="61" t="s">
        <v>402</v>
      </c>
      <c r="C355" s="62">
        <f t="shared" si="417"/>
        <v>174.33751743375174</v>
      </c>
      <c r="D355" s="61" t="s">
        <v>14</v>
      </c>
      <c r="E355" s="61">
        <v>860.4</v>
      </c>
      <c r="F355" s="61">
        <v>866.85</v>
      </c>
      <c r="G355" s="61">
        <v>874.65</v>
      </c>
      <c r="H355" s="61">
        <v>882.55</v>
      </c>
      <c r="I355" s="63">
        <f t="shared" si="418"/>
        <v>1124.4769874477067</v>
      </c>
      <c r="J355" s="64">
        <f t="shared" si="419"/>
        <v>1359.8326359832556</v>
      </c>
      <c r="K355" s="64">
        <f t="shared" si="420"/>
        <v>1377.2663877266348</v>
      </c>
      <c r="L355" s="64">
        <f t="shared" si="421"/>
        <v>22.149999999999977</v>
      </c>
      <c r="M355" s="65">
        <f t="shared" si="422"/>
        <v>3861.5760111575973</v>
      </c>
    </row>
    <row r="356" spans="1:13" s="66" customFormat="1">
      <c r="A356" s="60">
        <v>43335</v>
      </c>
      <c r="B356" s="61" t="s">
        <v>559</v>
      </c>
      <c r="C356" s="62">
        <f t="shared" si="417"/>
        <v>127.27504136438844</v>
      </c>
      <c r="D356" s="61" t="s">
        <v>18</v>
      </c>
      <c r="E356" s="61">
        <v>1178.55</v>
      </c>
      <c r="F356" s="61">
        <v>1169.75</v>
      </c>
      <c r="G356" s="61">
        <v>1159.1500000000001</v>
      </c>
      <c r="H356" s="61">
        <v>1148.75</v>
      </c>
      <c r="I356" s="63">
        <f t="shared" si="418"/>
        <v>1120.0203640066125</v>
      </c>
      <c r="J356" s="64">
        <f t="shared" si="419"/>
        <v>1349.1154384625058</v>
      </c>
      <c r="K356" s="64">
        <f t="shared" si="420"/>
        <v>1323.6604301896514</v>
      </c>
      <c r="L356" s="64">
        <f t="shared" si="421"/>
        <v>29.799999999999951</v>
      </c>
      <c r="M356" s="65">
        <f t="shared" si="422"/>
        <v>3792.7962326587694</v>
      </c>
    </row>
    <row r="357" spans="1:13" s="57" customFormat="1">
      <c r="A357" s="51">
        <v>43333</v>
      </c>
      <c r="B357" s="52" t="s">
        <v>557</v>
      </c>
      <c r="C357" s="53">
        <f t="shared" si="417"/>
        <v>356.54860946042311</v>
      </c>
      <c r="D357" s="52" t="s">
        <v>14</v>
      </c>
      <c r="E357" s="52">
        <v>420.7</v>
      </c>
      <c r="F357" s="52">
        <v>423.85</v>
      </c>
      <c r="G357" s="52"/>
      <c r="H357" s="52"/>
      <c r="I357" s="54">
        <f t="shared" si="418"/>
        <v>1123.1281198003448</v>
      </c>
      <c r="J357" s="55"/>
      <c r="K357" s="55"/>
      <c r="L357" s="55">
        <f t="shared" si="421"/>
        <v>3.1500000000000337</v>
      </c>
      <c r="M357" s="56">
        <f t="shared" si="422"/>
        <v>1123.1281198003448</v>
      </c>
    </row>
    <row r="358" spans="1:13" s="57" customFormat="1">
      <c r="A358" s="51">
        <v>43333</v>
      </c>
      <c r="B358" s="52" t="s">
        <v>555</v>
      </c>
      <c r="C358" s="53">
        <f t="shared" ref="C358:C361" si="423">150000/E358</f>
        <v>727.4490785645005</v>
      </c>
      <c r="D358" s="52" t="s">
        <v>14</v>
      </c>
      <c r="E358" s="52">
        <v>206.2</v>
      </c>
      <c r="F358" s="52">
        <v>207</v>
      </c>
      <c r="G358" s="52"/>
      <c r="H358" s="52"/>
      <c r="I358" s="54">
        <f t="shared" ref="I358:I361" si="424">(IF(D358="SHORT",E358-F358,IF(D358="LONG",F358-E358)))*C358</f>
        <v>581.95926285160863</v>
      </c>
      <c r="J358" s="55"/>
      <c r="K358" s="55"/>
      <c r="L358" s="55">
        <f t="shared" ref="L358:L361" si="425">(J358+I358+K358)/C358</f>
        <v>0.80000000000001137</v>
      </c>
      <c r="M358" s="56">
        <f t="shared" ref="M358:M361" si="426">L358*C358</f>
        <v>581.95926285160863</v>
      </c>
    </row>
    <row r="359" spans="1:13" s="57" customFormat="1">
      <c r="A359" s="51">
        <v>43333</v>
      </c>
      <c r="B359" s="52" t="s">
        <v>501</v>
      </c>
      <c r="C359" s="53">
        <f t="shared" si="423"/>
        <v>385.70326562098228</v>
      </c>
      <c r="D359" s="52" t="s">
        <v>14</v>
      </c>
      <c r="E359" s="52">
        <v>388.9</v>
      </c>
      <c r="F359" s="52">
        <v>385.35</v>
      </c>
      <c r="G359" s="52"/>
      <c r="H359" s="52"/>
      <c r="I359" s="54">
        <f t="shared" si="424"/>
        <v>-1369.2465929544696</v>
      </c>
      <c r="J359" s="55"/>
      <c r="K359" s="55"/>
      <c r="L359" s="55">
        <f t="shared" si="425"/>
        <v>-3.5499999999999545</v>
      </c>
      <c r="M359" s="56">
        <f t="shared" si="426"/>
        <v>-1369.2465929544696</v>
      </c>
    </row>
    <row r="360" spans="1:13" s="57" customFormat="1">
      <c r="A360" s="51">
        <v>43333</v>
      </c>
      <c r="B360" s="52" t="s">
        <v>572</v>
      </c>
      <c r="C360" s="53">
        <f t="shared" si="423"/>
        <v>1357.4660633484164</v>
      </c>
      <c r="D360" s="52" t="s">
        <v>14</v>
      </c>
      <c r="E360" s="52">
        <v>110.5</v>
      </c>
      <c r="F360" s="52">
        <v>111.35</v>
      </c>
      <c r="G360" s="52">
        <v>112.35</v>
      </c>
      <c r="H360" s="52"/>
      <c r="I360" s="54">
        <f t="shared" si="424"/>
        <v>1153.8461538461461</v>
      </c>
      <c r="J360" s="55">
        <f t="shared" ref="J360:J361" si="427">(IF(D360="SHORT",IF(G360="",0,F360-G360),IF(D360="LONG",IF(G360="",0,G360-F360))))*C360</f>
        <v>1357.4660633484164</v>
      </c>
      <c r="K360" s="55"/>
      <c r="L360" s="55">
        <f t="shared" si="425"/>
        <v>1.8499999999999943</v>
      </c>
      <c r="M360" s="56">
        <f t="shared" si="426"/>
        <v>2511.3122171945624</v>
      </c>
    </row>
    <row r="361" spans="1:13" s="57" customFormat="1">
      <c r="A361" s="51">
        <v>43333</v>
      </c>
      <c r="B361" s="52" t="s">
        <v>482</v>
      </c>
      <c r="C361" s="53">
        <f t="shared" si="423"/>
        <v>516.08463788061249</v>
      </c>
      <c r="D361" s="52" t="s">
        <v>14</v>
      </c>
      <c r="E361" s="52">
        <v>290.64999999999998</v>
      </c>
      <c r="F361" s="52">
        <v>292.8</v>
      </c>
      <c r="G361" s="52">
        <v>295.5</v>
      </c>
      <c r="H361" s="52"/>
      <c r="I361" s="54">
        <f t="shared" si="424"/>
        <v>1109.5819714433344</v>
      </c>
      <c r="J361" s="55">
        <f t="shared" si="427"/>
        <v>1393.4285222776477</v>
      </c>
      <c r="K361" s="55"/>
      <c r="L361" s="55">
        <f t="shared" si="425"/>
        <v>4.8500000000000227</v>
      </c>
      <c r="M361" s="56">
        <f t="shared" si="426"/>
        <v>2503.0104937209821</v>
      </c>
    </row>
    <row r="362" spans="1:13" s="66" customFormat="1">
      <c r="A362" s="60">
        <v>43332</v>
      </c>
      <c r="B362" s="61" t="s">
        <v>516</v>
      </c>
      <c r="C362" s="62">
        <f t="shared" ref="C362" si="428">150000/E362</f>
        <v>144.13375612568464</v>
      </c>
      <c r="D362" s="61" t="s">
        <v>14</v>
      </c>
      <c r="E362" s="61">
        <v>1040.7</v>
      </c>
      <c r="F362" s="61">
        <v>1048.5</v>
      </c>
      <c r="G362" s="61">
        <v>1057.95</v>
      </c>
      <c r="H362" s="61">
        <v>1067.5</v>
      </c>
      <c r="I362" s="63">
        <f t="shared" ref="I362" si="429">(IF(D362="SHORT",E362-F362,IF(D362="LONG",F362-E362)))*C362</f>
        <v>1124.2432977803337</v>
      </c>
      <c r="J362" s="64">
        <f t="shared" ref="J362" si="430">(IF(D362="SHORT",IF(G362="",0,F362-G362),IF(D362="LONG",IF(G362="",0,G362-F362))))*C362</f>
        <v>1362.0639953877264</v>
      </c>
      <c r="K362" s="64">
        <f t="shared" ref="K362" si="431">(IF(D362="SHORT",IF(H362="",0,G362-H362),IF(D362="LONG",IF(H362="",0,(H362-G362)))))*C362</f>
        <v>1376.4773710002817</v>
      </c>
      <c r="L362" s="64">
        <f t="shared" ref="L362" si="432">(J362+I362+K362)/C362</f>
        <v>26.799999999999955</v>
      </c>
      <c r="M362" s="65">
        <f t="shared" ref="M362" si="433">L362*C362</f>
        <v>3862.7846641683418</v>
      </c>
    </row>
    <row r="363" spans="1:13" s="57" customFormat="1">
      <c r="A363" s="51">
        <v>43332</v>
      </c>
      <c r="B363" s="52" t="s">
        <v>428</v>
      </c>
      <c r="C363" s="53">
        <f t="shared" ref="C363" si="434">150000/E363</f>
        <v>122.95081967213115</v>
      </c>
      <c r="D363" s="52" t="s">
        <v>14</v>
      </c>
      <c r="E363" s="52">
        <v>1220</v>
      </c>
      <c r="F363" s="52">
        <v>1209</v>
      </c>
      <c r="G363" s="52"/>
      <c r="H363" s="52"/>
      <c r="I363" s="54">
        <f t="shared" ref="I363" si="435">(IF(D363="SHORT",E363-F363,IF(D363="LONG",F363-E363)))*C363</f>
        <v>-1352.4590163934427</v>
      </c>
      <c r="J363" s="55"/>
      <c r="K363" s="55"/>
      <c r="L363" s="55">
        <f t="shared" ref="L363" si="436">(J363+I363+K363)/C363</f>
        <v>-11</v>
      </c>
      <c r="M363" s="56">
        <f t="shared" ref="M363" si="437">L363*C363</f>
        <v>-1352.4590163934427</v>
      </c>
    </row>
    <row r="364" spans="1:13" s="57" customFormat="1">
      <c r="A364" s="51">
        <v>43332</v>
      </c>
      <c r="B364" s="52" t="s">
        <v>588</v>
      </c>
      <c r="C364" s="53">
        <f t="shared" ref="C364:C365" si="438">150000/E364</f>
        <v>86.157380815623199</v>
      </c>
      <c r="D364" s="52" t="s">
        <v>14</v>
      </c>
      <c r="E364" s="52">
        <v>1741</v>
      </c>
      <c r="F364" s="52">
        <v>1754.05</v>
      </c>
      <c r="G364" s="52"/>
      <c r="H364" s="52"/>
      <c r="I364" s="54">
        <f t="shared" ref="I364:I365" si="439">(IF(D364="SHORT",E364-F364,IF(D364="LONG",F364-E364)))*C364</f>
        <v>1124.3538196438788</v>
      </c>
      <c r="J364" s="55"/>
      <c r="K364" s="55"/>
      <c r="L364" s="55">
        <f t="shared" ref="L364:L365" si="440">(J364+I364+K364)/C364</f>
        <v>13.049999999999953</v>
      </c>
      <c r="M364" s="56">
        <f t="shared" ref="M364:M365" si="441">L364*C364</f>
        <v>1124.3538196438788</v>
      </c>
    </row>
    <row r="365" spans="1:13" s="66" customFormat="1">
      <c r="A365" s="60">
        <v>43332</v>
      </c>
      <c r="B365" s="61" t="s">
        <v>587</v>
      </c>
      <c r="C365" s="62">
        <f t="shared" si="438"/>
        <v>654.87884741322853</v>
      </c>
      <c r="D365" s="61" t="s">
        <v>14</v>
      </c>
      <c r="E365" s="61">
        <v>229.05</v>
      </c>
      <c r="F365" s="61">
        <v>230.75</v>
      </c>
      <c r="G365" s="61">
        <v>232.85</v>
      </c>
      <c r="H365" s="61">
        <v>234.85</v>
      </c>
      <c r="I365" s="63">
        <f t="shared" si="439"/>
        <v>1113.2940406024811</v>
      </c>
      <c r="J365" s="64">
        <f t="shared" ref="J365" si="442">(IF(D365="SHORT",IF(G365="",0,F365-G365),IF(D365="LONG",IF(G365="",0,G365-F365))))*C365</f>
        <v>1375.2455795677761</v>
      </c>
      <c r="K365" s="64">
        <f t="shared" ref="K365" si="443">(IF(D365="SHORT",IF(H365="",0,G365-H365),IF(D365="LONG",IF(H365="",0,(H365-G365)))))*C365</f>
        <v>1309.7576948264571</v>
      </c>
      <c r="L365" s="64">
        <f t="shared" si="440"/>
        <v>5.7999999999999821</v>
      </c>
      <c r="M365" s="65">
        <f t="shared" si="441"/>
        <v>3798.2973149967138</v>
      </c>
    </row>
    <row r="366" spans="1:13" s="66" customFormat="1">
      <c r="A366" s="60">
        <v>43329</v>
      </c>
      <c r="B366" s="61" t="s">
        <v>440</v>
      </c>
      <c r="C366" s="62">
        <f t="shared" ref="C366:C370" si="444">150000/E366</f>
        <v>86.058519793459553</v>
      </c>
      <c r="D366" s="61" t="s">
        <v>14</v>
      </c>
      <c r="E366" s="61">
        <v>1743</v>
      </c>
      <c r="F366" s="61">
        <v>1756.05</v>
      </c>
      <c r="G366" s="61">
        <v>1771.9</v>
      </c>
      <c r="H366" s="61">
        <v>1787.85</v>
      </c>
      <c r="I366" s="63">
        <f t="shared" ref="I366:I369" si="445">(IF(D366="SHORT",E366-F366,IF(D366="LONG",F366-E366)))*C366</f>
        <v>1123.0636833046433</v>
      </c>
      <c r="J366" s="64">
        <f t="shared" ref="J366:J369" si="446">(IF(D366="SHORT",IF(G366="",0,F366-G366),IF(D366="LONG",IF(G366="",0,G366-F366))))*C366</f>
        <v>1364.0275387263457</v>
      </c>
      <c r="K366" s="64">
        <f t="shared" ref="K366:K369" si="447">(IF(D366="SHORT",IF(H366="",0,G366-H366),IF(D366="LONG",IF(H366="",0,(H366-G366)))))*C366</f>
        <v>1372.6333907056642</v>
      </c>
      <c r="L366" s="64">
        <f t="shared" ref="L366:L369" si="448">(J366+I366+K366)/C366</f>
        <v>44.849999999999909</v>
      </c>
      <c r="M366" s="65">
        <f t="shared" ref="M366:M369" si="449">L366*C366</f>
        <v>3859.7246127366529</v>
      </c>
    </row>
    <row r="367" spans="1:13" s="57" customFormat="1">
      <c r="A367" s="51">
        <v>43328</v>
      </c>
      <c r="B367" s="52" t="s">
        <v>554</v>
      </c>
      <c r="C367" s="53">
        <f t="shared" si="444"/>
        <v>245.9419576979833</v>
      </c>
      <c r="D367" s="52" t="s">
        <v>18</v>
      </c>
      <c r="E367" s="52">
        <v>609.9</v>
      </c>
      <c r="F367" s="52">
        <v>609.65</v>
      </c>
      <c r="G367" s="52"/>
      <c r="H367" s="52"/>
      <c r="I367" s="54">
        <f t="shared" si="445"/>
        <v>61.485489424495825</v>
      </c>
      <c r="J367" s="55"/>
      <c r="K367" s="55"/>
      <c r="L367" s="55">
        <f t="shared" si="448"/>
        <v>0.25</v>
      </c>
      <c r="M367" s="56">
        <f t="shared" si="449"/>
        <v>61.485489424495825</v>
      </c>
    </row>
    <row r="368" spans="1:13" s="57" customFormat="1">
      <c r="A368" s="51">
        <v>43328</v>
      </c>
      <c r="B368" s="52" t="s">
        <v>431</v>
      </c>
      <c r="C368" s="53">
        <f t="shared" si="444"/>
        <v>106.76916506512919</v>
      </c>
      <c r="D368" s="52" t="s">
        <v>14</v>
      </c>
      <c r="E368" s="52">
        <v>1404.9</v>
      </c>
      <c r="F368" s="52">
        <v>1392.25</v>
      </c>
      <c r="G368" s="52"/>
      <c r="H368" s="52"/>
      <c r="I368" s="54">
        <f t="shared" si="445"/>
        <v>-1350.629938073894</v>
      </c>
      <c r="J368" s="55"/>
      <c r="K368" s="55"/>
      <c r="L368" s="55">
        <f t="shared" si="448"/>
        <v>-12.650000000000091</v>
      </c>
      <c r="M368" s="56">
        <f t="shared" si="449"/>
        <v>-1350.629938073894</v>
      </c>
    </row>
    <row r="369" spans="1:13" s="66" customFormat="1">
      <c r="A369" s="60">
        <v>43328</v>
      </c>
      <c r="B369" s="61" t="s">
        <v>547</v>
      </c>
      <c r="C369" s="62">
        <f t="shared" si="444"/>
        <v>252.10084033613447</v>
      </c>
      <c r="D369" s="61" t="s">
        <v>14</v>
      </c>
      <c r="E369" s="61">
        <v>595</v>
      </c>
      <c r="F369" s="61">
        <v>599.45000000000005</v>
      </c>
      <c r="G369" s="61">
        <v>604.85</v>
      </c>
      <c r="H369" s="61">
        <v>610.29999999999995</v>
      </c>
      <c r="I369" s="63">
        <f t="shared" si="445"/>
        <v>1121.8487394958099</v>
      </c>
      <c r="J369" s="64">
        <f t="shared" si="446"/>
        <v>1361.3445378151205</v>
      </c>
      <c r="K369" s="64">
        <f t="shared" si="447"/>
        <v>1373.9495798319156</v>
      </c>
      <c r="L369" s="64">
        <f t="shared" si="448"/>
        <v>15.299999999999955</v>
      </c>
      <c r="M369" s="65">
        <f t="shared" si="449"/>
        <v>3857.142857142846</v>
      </c>
    </row>
    <row r="370" spans="1:13" s="57" customFormat="1">
      <c r="A370" s="51">
        <v>43326</v>
      </c>
      <c r="B370" s="52" t="s">
        <v>388</v>
      </c>
      <c r="C370" s="53">
        <f t="shared" si="444"/>
        <v>399.25472451424008</v>
      </c>
      <c r="D370" s="52" t="s">
        <v>14</v>
      </c>
      <c r="E370" s="52">
        <v>375.7</v>
      </c>
      <c r="F370" s="52">
        <v>378.5</v>
      </c>
      <c r="G370" s="52">
        <v>381.9</v>
      </c>
      <c r="H370" s="52"/>
      <c r="I370" s="54">
        <f t="shared" ref="I370" si="450">(IF(D370="SHORT",E370-F370,IF(D370="LONG",F370-E370)))*C370</f>
        <v>1117.9132286398767</v>
      </c>
      <c r="J370" s="55">
        <f t="shared" ref="J370" si="451">(IF(D370="SHORT",IF(G370="",0,F370-G370),IF(D370="LONG",IF(G370="",0,G370-F370))))*C370</f>
        <v>1357.4660633484073</v>
      </c>
      <c r="K370" s="55"/>
      <c r="L370" s="55">
        <f t="shared" ref="L370" si="452">(J370+I370+K370)/C370</f>
        <v>6.1999999999999886</v>
      </c>
      <c r="M370" s="56">
        <f t="shared" ref="M370" si="453">L370*C370</f>
        <v>2475.379291988284</v>
      </c>
    </row>
    <row r="371" spans="1:13" s="57" customFormat="1">
      <c r="A371" s="51">
        <v>43326</v>
      </c>
      <c r="B371" s="52" t="s">
        <v>492</v>
      </c>
      <c r="C371" s="53">
        <f t="shared" ref="C371:C375" si="454">150000/E371</f>
        <v>194.69141410863779</v>
      </c>
      <c r="D371" s="52" t="s">
        <v>14</v>
      </c>
      <c r="E371" s="52">
        <v>770.45</v>
      </c>
      <c r="F371" s="52">
        <v>776.2</v>
      </c>
      <c r="G371" s="52"/>
      <c r="H371" s="52"/>
      <c r="I371" s="54">
        <f t="shared" ref="I371:I375" si="455">(IF(D371="SHORT",E371-F371,IF(D371="LONG",F371-E371)))*C371</f>
        <v>1119.4756311246672</v>
      </c>
      <c r="J371" s="55"/>
      <c r="K371" s="55"/>
      <c r="L371" s="55">
        <f t="shared" ref="L371:L375" si="456">(J371+I371+K371)/C371</f>
        <v>5.75</v>
      </c>
      <c r="M371" s="56">
        <f t="shared" ref="M371:M375" si="457">L371*C371</f>
        <v>1119.4756311246672</v>
      </c>
    </row>
    <row r="372" spans="1:13" s="57" customFormat="1">
      <c r="A372" s="51">
        <v>43326</v>
      </c>
      <c r="B372" s="52" t="s">
        <v>386</v>
      </c>
      <c r="C372" s="53">
        <f t="shared" si="454"/>
        <v>1099.3037742762917</v>
      </c>
      <c r="D372" s="52" t="s">
        <v>14</v>
      </c>
      <c r="E372" s="52">
        <v>136.44999999999999</v>
      </c>
      <c r="F372" s="52">
        <v>137</v>
      </c>
      <c r="G372" s="52"/>
      <c r="H372" s="52"/>
      <c r="I372" s="54">
        <f t="shared" si="455"/>
        <v>604.61707585197291</v>
      </c>
      <c r="J372" s="55"/>
      <c r="K372" s="55"/>
      <c r="L372" s="55">
        <f t="shared" si="456"/>
        <v>0.55000000000001137</v>
      </c>
      <c r="M372" s="56">
        <f t="shared" si="457"/>
        <v>604.61707585197291</v>
      </c>
    </row>
    <row r="373" spans="1:13" s="57" customFormat="1">
      <c r="A373" s="51">
        <v>43325</v>
      </c>
      <c r="B373" s="52" t="s">
        <v>522</v>
      </c>
      <c r="C373" s="53">
        <f t="shared" si="454"/>
        <v>130.4744922367677</v>
      </c>
      <c r="D373" s="52" t="s">
        <v>14</v>
      </c>
      <c r="E373" s="52">
        <v>1149.6500000000001</v>
      </c>
      <c r="F373" s="52">
        <v>1158.25</v>
      </c>
      <c r="G373" s="52"/>
      <c r="H373" s="52"/>
      <c r="I373" s="54">
        <f t="shared" si="455"/>
        <v>1122.0806332361904</v>
      </c>
      <c r="J373" s="55"/>
      <c r="K373" s="55"/>
      <c r="L373" s="55">
        <f t="shared" si="456"/>
        <v>8.5999999999999091</v>
      </c>
      <c r="M373" s="56">
        <f t="shared" si="457"/>
        <v>1122.0806332361904</v>
      </c>
    </row>
    <row r="374" spans="1:13" s="57" customFormat="1">
      <c r="A374" s="51">
        <v>43325</v>
      </c>
      <c r="B374" s="52" t="s">
        <v>491</v>
      </c>
      <c r="C374" s="53">
        <f t="shared" si="454"/>
        <v>75.11266900350526</v>
      </c>
      <c r="D374" s="52" t="s">
        <v>14</v>
      </c>
      <c r="E374" s="52">
        <v>1997</v>
      </c>
      <c r="F374" s="52">
        <v>2000.15</v>
      </c>
      <c r="G374" s="52"/>
      <c r="H374" s="52"/>
      <c r="I374" s="54">
        <f t="shared" si="455"/>
        <v>236.60490736104839</v>
      </c>
      <c r="J374" s="55"/>
      <c r="K374" s="55"/>
      <c r="L374" s="55">
        <f t="shared" si="456"/>
        <v>3.1500000000000909</v>
      </c>
      <c r="M374" s="56">
        <f t="shared" si="457"/>
        <v>236.60490736104839</v>
      </c>
    </row>
    <row r="375" spans="1:13" s="57" customFormat="1">
      <c r="A375" s="51">
        <v>43325</v>
      </c>
      <c r="B375" s="52" t="s">
        <v>428</v>
      </c>
      <c r="C375" s="53">
        <f t="shared" si="454"/>
        <v>125.20868113522538</v>
      </c>
      <c r="D375" s="52" t="s">
        <v>14</v>
      </c>
      <c r="E375" s="52">
        <v>1198</v>
      </c>
      <c r="F375" s="52">
        <v>1206.95</v>
      </c>
      <c r="G375" s="52"/>
      <c r="H375" s="52"/>
      <c r="I375" s="54">
        <f t="shared" si="455"/>
        <v>1120.6176961602728</v>
      </c>
      <c r="J375" s="55"/>
      <c r="K375" s="55"/>
      <c r="L375" s="55">
        <f t="shared" si="456"/>
        <v>8.9500000000000455</v>
      </c>
      <c r="M375" s="56">
        <f t="shared" si="457"/>
        <v>1120.6176961602728</v>
      </c>
    </row>
    <row r="376" spans="1:13" s="57" customFormat="1">
      <c r="A376" s="51">
        <v>43322</v>
      </c>
      <c r="B376" s="52" t="s">
        <v>455</v>
      </c>
      <c r="C376" s="53">
        <f t="shared" ref="C376:C379" si="458">150000/E376</f>
        <v>1068.3760683760684</v>
      </c>
      <c r="D376" s="52" t="s">
        <v>18</v>
      </c>
      <c r="E376" s="52">
        <v>140.4</v>
      </c>
      <c r="F376" s="52">
        <v>139.35</v>
      </c>
      <c r="G376" s="52"/>
      <c r="H376" s="52"/>
      <c r="I376" s="54">
        <f t="shared" ref="I376:I379" si="459">(IF(D376="SHORT",E376-F376,IF(D376="LONG",F376-E376)))*C376</f>
        <v>1121.7948717948839</v>
      </c>
      <c r="J376" s="55"/>
      <c r="K376" s="55"/>
      <c r="L376" s="55">
        <f t="shared" ref="L376:L379" si="460">(J376+I376+K376)/C376</f>
        <v>1.0500000000000114</v>
      </c>
      <c r="M376" s="56">
        <f t="shared" ref="M376:M379" si="461">L376*C376</f>
        <v>1121.7948717948839</v>
      </c>
    </row>
    <row r="377" spans="1:13" s="57" customFormat="1">
      <c r="A377" s="51">
        <v>43322</v>
      </c>
      <c r="B377" s="52" t="s">
        <v>476</v>
      </c>
      <c r="C377" s="53">
        <f t="shared" si="458"/>
        <v>1409.7744360902254</v>
      </c>
      <c r="D377" s="52" t="s">
        <v>14</v>
      </c>
      <c r="E377" s="52">
        <v>106.4</v>
      </c>
      <c r="F377" s="52">
        <v>107.2</v>
      </c>
      <c r="G377" s="52"/>
      <c r="H377" s="52"/>
      <c r="I377" s="54">
        <f t="shared" si="459"/>
        <v>1127.8195488721763</v>
      </c>
      <c r="J377" s="55"/>
      <c r="K377" s="55"/>
      <c r="L377" s="55">
        <f t="shared" si="460"/>
        <v>0.79999999999999705</v>
      </c>
      <c r="M377" s="56">
        <f t="shared" si="461"/>
        <v>1127.8195488721763</v>
      </c>
    </row>
    <row r="378" spans="1:13" s="57" customFormat="1">
      <c r="A378" s="51">
        <v>43322</v>
      </c>
      <c r="B378" s="52" t="s">
        <v>586</v>
      </c>
      <c r="C378" s="53">
        <f t="shared" si="458"/>
        <v>1511.3350125944585</v>
      </c>
      <c r="D378" s="52" t="s">
        <v>18</v>
      </c>
      <c r="E378" s="52">
        <v>99.25</v>
      </c>
      <c r="F378" s="52">
        <v>100.15</v>
      </c>
      <c r="G378" s="52"/>
      <c r="H378" s="52"/>
      <c r="I378" s="54">
        <f t="shared" si="459"/>
        <v>-1360.2015113350212</v>
      </c>
      <c r="J378" s="55"/>
      <c r="K378" s="55"/>
      <c r="L378" s="55">
        <f t="shared" si="460"/>
        <v>-0.90000000000000568</v>
      </c>
      <c r="M378" s="56">
        <f t="shared" si="461"/>
        <v>-1360.2015113350212</v>
      </c>
    </row>
    <row r="379" spans="1:13" s="57" customFormat="1">
      <c r="A379" s="51">
        <v>43322</v>
      </c>
      <c r="B379" s="52" t="s">
        <v>585</v>
      </c>
      <c r="C379" s="53">
        <f t="shared" si="458"/>
        <v>1293.1034482758621</v>
      </c>
      <c r="D379" s="52" t="s">
        <v>18</v>
      </c>
      <c r="E379" s="52">
        <v>116</v>
      </c>
      <c r="F379" s="52">
        <v>115.1</v>
      </c>
      <c r="G379" s="52">
        <v>114.05</v>
      </c>
      <c r="H379" s="52"/>
      <c r="I379" s="54">
        <f t="shared" si="459"/>
        <v>1163.7931034482833</v>
      </c>
      <c r="J379" s="55">
        <f t="shared" ref="J379" si="462">(IF(D379="SHORT",IF(G379="",0,F379-G379),IF(D379="LONG",IF(G379="",0,G379-F379))))*C379</f>
        <v>1357.7586206896515</v>
      </c>
      <c r="K379" s="55"/>
      <c r="L379" s="55">
        <f t="shared" si="460"/>
        <v>1.9500000000000028</v>
      </c>
      <c r="M379" s="56">
        <f t="shared" si="461"/>
        <v>2521.5517241379348</v>
      </c>
    </row>
    <row r="380" spans="1:13" s="57" customFormat="1">
      <c r="A380" s="51">
        <v>43321</v>
      </c>
      <c r="B380" s="52" t="s">
        <v>475</v>
      </c>
      <c r="C380" s="53">
        <f t="shared" ref="C380:C385" si="463">150000/E380</f>
        <v>406.33888663145063</v>
      </c>
      <c r="D380" s="52" t="s">
        <v>14</v>
      </c>
      <c r="E380" s="52">
        <v>369.15</v>
      </c>
      <c r="F380" s="52">
        <v>370.5</v>
      </c>
      <c r="G380" s="52"/>
      <c r="H380" s="52"/>
      <c r="I380" s="54">
        <f t="shared" ref="I380:I385" si="464">(IF(D380="SHORT",E380-F380,IF(D380="LONG",F380-E380)))*C380</f>
        <v>548.55749695246755</v>
      </c>
      <c r="J380" s="55"/>
      <c r="K380" s="55"/>
      <c r="L380" s="55">
        <f t="shared" ref="L380:L385" si="465">(J380+I380+K380)/C380</f>
        <v>1.3500000000000225</v>
      </c>
      <c r="M380" s="56">
        <f t="shared" ref="M380:M385" si="466">L380*C380</f>
        <v>548.55749695246755</v>
      </c>
    </row>
    <row r="381" spans="1:13" s="57" customFormat="1">
      <c r="A381" s="51">
        <v>43321</v>
      </c>
      <c r="B381" s="52" t="s">
        <v>482</v>
      </c>
      <c r="C381" s="53">
        <f t="shared" si="463"/>
        <v>505.39083557951483</v>
      </c>
      <c r="D381" s="52" t="s">
        <v>18</v>
      </c>
      <c r="E381" s="52">
        <v>296.8</v>
      </c>
      <c r="F381" s="52">
        <v>294.60000000000002</v>
      </c>
      <c r="G381" s="52"/>
      <c r="H381" s="52"/>
      <c r="I381" s="54">
        <f t="shared" si="464"/>
        <v>1111.8598382749269</v>
      </c>
      <c r="J381" s="55"/>
      <c r="K381" s="55"/>
      <c r="L381" s="55">
        <f t="shared" si="465"/>
        <v>2.1999999999999886</v>
      </c>
      <c r="M381" s="56">
        <f t="shared" si="466"/>
        <v>1111.8598382749269</v>
      </c>
    </row>
    <row r="382" spans="1:13" s="57" customFormat="1">
      <c r="A382" s="51">
        <v>43321</v>
      </c>
      <c r="B382" s="52" t="s">
        <v>573</v>
      </c>
      <c r="C382" s="53">
        <f t="shared" si="463"/>
        <v>3000</v>
      </c>
      <c r="D382" s="52" t="s">
        <v>14</v>
      </c>
      <c r="E382" s="52">
        <v>50</v>
      </c>
      <c r="F382" s="52">
        <v>49.55</v>
      </c>
      <c r="G382" s="52"/>
      <c r="H382" s="52"/>
      <c r="I382" s="54">
        <f t="shared" si="464"/>
        <v>-1350.0000000000086</v>
      </c>
      <c r="J382" s="55"/>
      <c r="K382" s="55"/>
      <c r="L382" s="55">
        <f t="shared" si="465"/>
        <v>-0.4500000000000029</v>
      </c>
      <c r="M382" s="56">
        <f t="shared" si="466"/>
        <v>-1350.0000000000086</v>
      </c>
    </row>
    <row r="383" spans="1:13" s="57" customFormat="1">
      <c r="A383" s="51">
        <v>43321</v>
      </c>
      <c r="B383" s="52" t="s">
        <v>494</v>
      </c>
      <c r="C383" s="53">
        <f t="shared" si="463"/>
        <v>170.24174327545114</v>
      </c>
      <c r="D383" s="52" t="s">
        <v>14</v>
      </c>
      <c r="E383" s="52">
        <v>881.1</v>
      </c>
      <c r="F383" s="52">
        <v>873.15</v>
      </c>
      <c r="G383" s="52"/>
      <c r="H383" s="52"/>
      <c r="I383" s="54">
        <f t="shared" si="464"/>
        <v>-1353.4218590398443</v>
      </c>
      <c r="J383" s="55"/>
      <c r="K383" s="55"/>
      <c r="L383" s="55">
        <f t="shared" si="465"/>
        <v>-7.9500000000000455</v>
      </c>
      <c r="M383" s="56">
        <f t="shared" si="466"/>
        <v>-1353.4218590398443</v>
      </c>
    </row>
    <row r="384" spans="1:13" s="57" customFormat="1">
      <c r="A384" s="51">
        <v>43321</v>
      </c>
      <c r="B384" s="52" t="s">
        <v>472</v>
      </c>
      <c r="C384" s="53">
        <f t="shared" si="463"/>
        <v>147.23203769140164</v>
      </c>
      <c r="D384" s="52" t="s">
        <v>14</v>
      </c>
      <c r="E384" s="52">
        <v>1018.8</v>
      </c>
      <c r="F384" s="52">
        <v>1025.5</v>
      </c>
      <c r="G384" s="52"/>
      <c r="H384" s="52"/>
      <c r="I384" s="54">
        <f t="shared" si="464"/>
        <v>986.45465253239774</v>
      </c>
      <c r="J384" s="55"/>
      <c r="K384" s="55"/>
      <c r="L384" s="55">
        <f t="shared" si="465"/>
        <v>6.7000000000000455</v>
      </c>
      <c r="M384" s="56">
        <f t="shared" si="466"/>
        <v>986.45465253239774</v>
      </c>
    </row>
    <row r="385" spans="1:13" s="57" customFormat="1">
      <c r="A385" s="51">
        <v>43321</v>
      </c>
      <c r="B385" s="52" t="s">
        <v>572</v>
      </c>
      <c r="C385" s="53">
        <f t="shared" si="463"/>
        <v>1432.6647564469913</v>
      </c>
      <c r="D385" s="52" t="s">
        <v>14</v>
      </c>
      <c r="E385" s="52">
        <v>104.7</v>
      </c>
      <c r="F385" s="52">
        <v>103.75</v>
      </c>
      <c r="G385" s="52"/>
      <c r="H385" s="52"/>
      <c r="I385" s="54">
        <f t="shared" si="464"/>
        <v>-1361.0315186246457</v>
      </c>
      <c r="J385" s="55"/>
      <c r="K385" s="55"/>
      <c r="L385" s="55">
        <f t="shared" si="465"/>
        <v>-0.95000000000000284</v>
      </c>
      <c r="M385" s="56">
        <f t="shared" si="466"/>
        <v>-1361.0315186246457</v>
      </c>
    </row>
    <row r="386" spans="1:13" s="57" customFormat="1">
      <c r="A386" s="51">
        <v>43320</v>
      </c>
      <c r="B386" s="52" t="s">
        <v>574</v>
      </c>
      <c r="C386" s="53">
        <f t="shared" ref="C386" si="467">150000/E386</f>
        <v>382.70187523918867</v>
      </c>
      <c r="D386" s="52" t="s">
        <v>14</v>
      </c>
      <c r="E386" s="52">
        <v>391.95</v>
      </c>
      <c r="F386" s="52">
        <v>394.85</v>
      </c>
      <c r="G386" s="52"/>
      <c r="H386" s="52"/>
      <c r="I386" s="54">
        <f t="shared" ref="I386" si="468">(IF(D386="SHORT",E386-F386,IF(D386="LONG",F386-E386)))*C386</f>
        <v>1109.8354381936601</v>
      </c>
      <c r="J386" s="55"/>
      <c r="K386" s="55"/>
      <c r="L386" s="55">
        <f t="shared" ref="L386" si="469">(J386+I386+K386)/C386</f>
        <v>2.9000000000000341</v>
      </c>
      <c r="M386" s="56">
        <f t="shared" ref="M386" si="470">L386*C386</f>
        <v>1109.8354381936601</v>
      </c>
    </row>
    <row r="387" spans="1:13" s="66" customFormat="1">
      <c r="A387" s="60">
        <v>43320</v>
      </c>
      <c r="B387" s="61" t="s">
        <v>439</v>
      </c>
      <c r="C387" s="62">
        <f t="shared" ref="C387:C390" si="471">150000/E387</f>
        <v>789.47368421052636</v>
      </c>
      <c r="D387" s="61" t="s">
        <v>14</v>
      </c>
      <c r="E387" s="61">
        <v>190</v>
      </c>
      <c r="F387" s="61">
        <v>191.4</v>
      </c>
      <c r="G387" s="61">
        <v>193</v>
      </c>
      <c r="H387" s="61">
        <v>194.75</v>
      </c>
      <c r="I387" s="63">
        <f t="shared" ref="I387:I390" si="472">(IF(D387="SHORT",E387-F387,IF(D387="LONG",F387-E387)))*C387</f>
        <v>1105.2631578947414</v>
      </c>
      <c r="J387" s="64">
        <f t="shared" ref="J387:J390" si="473">(IF(D387="SHORT",IF(G387="",0,F387-G387),IF(D387="LONG",IF(G387="",0,G387-F387))))*C387</f>
        <v>1263.1578947368378</v>
      </c>
      <c r="K387" s="64">
        <f t="shared" ref="K387:K390" si="474">(IF(D387="SHORT",IF(H387="",0,G387-H387),IF(D387="LONG",IF(H387="",0,(H387-G387)))))*C387</f>
        <v>1381.578947368421</v>
      </c>
      <c r="L387" s="64">
        <f t="shared" ref="L387:L390" si="475">(J387+I387+K387)/C387</f>
        <v>4.75</v>
      </c>
      <c r="M387" s="65">
        <f t="shared" ref="M387:M390" si="476">L387*C387</f>
        <v>3750</v>
      </c>
    </row>
    <row r="388" spans="1:13" s="57" customFormat="1">
      <c r="A388" s="51">
        <v>43320</v>
      </c>
      <c r="B388" s="52" t="s">
        <v>430</v>
      </c>
      <c r="C388" s="53">
        <f t="shared" si="471"/>
        <v>171.82130584192439</v>
      </c>
      <c r="D388" s="52" t="s">
        <v>14</v>
      </c>
      <c r="E388" s="52">
        <v>873</v>
      </c>
      <c r="F388" s="52">
        <v>879.5</v>
      </c>
      <c r="G388" s="52"/>
      <c r="H388" s="52"/>
      <c r="I388" s="54">
        <f t="shared" si="472"/>
        <v>1116.8384879725086</v>
      </c>
      <c r="J388" s="55"/>
      <c r="K388" s="55"/>
      <c r="L388" s="55">
        <f t="shared" si="475"/>
        <v>6.5</v>
      </c>
      <c r="M388" s="56">
        <f t="shared" si="476"/>
        <v>1116.8384879725086</v>
      </c>
    </row>
    <row r="389" spans="1:13" s="57" customFormat="1">
      <c r="A389" s="51">
        <v>43320</v>
      </c>
      <c r="B389" s="52" t="s">
        <v>547</v>
      </c>
      <c r="C389" s="53">
        <f t="shared" si="471"/>
        <v>266.7140825035562</v>
      </c>
      <c r="D389" s="52" t="s">
        <v>14</v>
      </c>
      <c r="E389" s="52">
        <v>562.4</v>
      </c>
      <c r="F389" s="52">
        <v>557.29999999999995</v>
      </c>
      <c r="G389" s="52"/>
      <c r="H389" s="52"/>
      <c r="I389" s="54">
        <f t="shared" si="472"/>
        <v>-1360.2418207681426</v>
      </c>
      <c r="J389" s="55"/>
      <c r="K389" s="55"/>
      <c r="L389" s="55">
        <f t="shared" si="475"/>
        <v>-5.1000000000000227</v>
      </c>
      <c r="M389" s="56">
        <f t="shared" si="476"/>
        <v>-1360.2418207681426</v>
      </c>
    </row>
    <row r="390" spans="1:13" s="66" customFormat="1">
      <c r="A390" s="60">
        <v>43320</v>
      </c>
      <c r="B390" s="61" t="s">
        <v>266</v>
      </c>
      <c r="C390" s="62">
        <f t="shared" si="471"/>
        <v>602.40963855421683</v>
      </c>
      <c r="D390" s="61" t="s">
        <v>14</v>
      </c>
      <c r="E390" s="61">
        <v>249</v>
      </c>
      <c r="F390" s="61">
        <v>250.9</v>
      </c>
      <c r="G390" s="61">
        <v>253.15</v>
      </c>
      <c r="H390" s="61">
        <v>255.4</v>
      </c>
      <c r="I390" s="63">
        <f t="shared" si="472"/>
        <v>1144.5783132530155</v>
      </c>
      <c r="J390" s="64">
        <f t="shared" si="473"/>
        <v>1355.4216867469879</v>
      </c>
      <c r="K390" s="64">
        <f t="shared" si="474"/>
        <v>1355.4216867469879</v>
      </c>
      <c r="L390" s="64">
        <f t="shared" si="475"/>
        <v>6.4000000000000057</v>
      </c>
      <c r="M390" s="65">
        <f t="shared" si="476"/>
        <v>3855.4216867469913</v>
      </c>
    </row>
    <row r="391" spans="1:13" s="57" customFormat="1">
      <c r="A391" s="51">
        <v>43319</v>
      </c>
      <c r="B391" s="52" t="s">
        <v>569</v>
      </c>
      <c r="C391" s="53">
        <f t="shared" ref="C391:C395" si="477">150000/E391</f>
        <v>128.83277505797474</v>
      </c>
      <c r="D391" s="52" t="s">
        <v>14</v>
      </c>
      <c r="E391" s="52">
        <v>1164.3</v>
      </c>
      <c r="F391" s="52">
        <v>1173</v>
      </c>
      <c r="G391" s="52"/>
      <c r="H391" s="52"/>
      <c r="I391" s="54">
        <f t="shared" ref="I391:I395" si="478">(IF(D391="SHORT",E391-F391,IF(D391="LONG",F391-E391)))*C391</f>
        <v>1120.845143004386</v>
      </c>
      <c r="J391" s="55"/>
      <c r="K391" s="55"/>
      <c r="L391" s="55">
        <f t="shared" ref="L391:L395" si="479">(J391+I391+K391)/C391</f>
        <v>8.7000000000000455</v>
      </c>
      <c r="M391" s="56">
        <f t="shared" ref="M391:M395" si="480">L391*C391</f>
        <v>1120.845143004386</v>
      </c>
    </row>
    <row r="392" spans="1:13" s="57" customFormat="1">
      <c r="A392" s="51">
        <v>43319</v>
      </c>
      <c r="B392" s="52" t="s">
        <v>495</v>
      </c>
      <c r="C392" s="53">
        <f t="shared" si="477"/>
        <v>667.1114076050701</v>
      </c>
      <c r="D392" s="52" t="s">
        <v>18</v>
      </c>
      <c r="E392" s="52">
        <v>224.85</v>
      </c>
      <c r="F392" s="52">
        <v>225.2</v>
      </c>
      <c r="G392" s="52"/>
      <c r="H392" s="52"/>
      <c r="I392" s="54">
        <f t="shared" si="478"/>
        <v>-233.48899266177074</v>
      </c>
      <c r="J392" s="55"/>
      <c r="K392" s="55"/>
      <c r="L392" s="55">
        <f t="shared" si="479"/>
        <v>-0.34999999999999432</v>
      </c>
      <c r="M392" s="56">
        <f t="shared" si="480"/>
        <v>-233.48899266177074</v>
      </c>
    </row>
    <row r="393" spans="1:13" s="57" customFormat="1">
      <c r="A393" s="51">
        <v>43319</v>
      </c>
      <c r="B393" s="52" t="s">
        <v>416</v>
      </c>
      <c r="C393" s="53">
        <f t="shared" si="477"/>
        <v>233.37222870478413</v>
      </c>
      <c r="D393" s="52" t="s">
        <v>14</v>
      </c>
      <c r="E393" s="52">
        <v>642.75</v>
      </c>
      <c r="F393" s="52">
        <v>647.54999999999995</v>
      </c>
      <c r="G393" s="52"/>
      <c r="H393" s="52"/>
      <c r="I393" s="54">
        <f t="shared" si="478"/>
        <v>1120.1866977829532</v>
      </c>
      <c r="J393" s="55"/>
      <c r="K393" s="55"/>
      <c r="L393" s="55">
        <f t="shared" si="479"/>
        <v>4.7999999999999545</v>
      </c>
      <c r="M393" s="56">
        <f t="shared" si="480"/>
        <v>1120.1866977829532</v>
      </c>
    </row>
    <row r="394" spans="1:13" s="57" customFormat="1">
      <c r="A394" s="51">
        <v>43319</v>
      </c>
      <c r="B394" s="52" t="s">
        <v>434</v>
      </c>
      <c r="C394" s="53">
        <f t="shared" si="477"/>
        <v>399.09538379672739</v>
      </c>
      <c r="D394" s="52" t="s">
        <v>18</v>
      </c>
      <c r="E394" s="52">
        <v>375.85</v>
      </c>
      <c r="F394" s="52">
        <v>379.25</v>
      </c>
      <c r="G394" s="52"/>
      <c r="H394" s="52"/>
      <c r="I394" s="54">
        <f t="shared" si="478"/>
        <v>-1356.9243049088641</v>
      </c>
      <c r="J394" s="55"/>
      <c r="K394" s="55"/>
      <c r="L394" s="55">
        <f t="shared" si="479"/>
        <v>-3.3999999999999773</v>
      </c>
      <c r="M394" s="56">
        <f t="shared" si="480"/>
        <v>-1356.9243049088641</v>
      </c>
    </row>
    <row r="395" spans="1:13" s="57" customFormat="1">
      <c r="A395" s="51">
        <v>43319</v>
      </c>
      <c r="B395" s="52" t="s">
        <v>519</v>
      </c>
      <c r="C395" s="53">
        <f t="shared" si="477"/>
        <v>495.62200561704941</v>
      </c>
      <c r="D395" s="52" t="s">
        <v>14</v>
      </c>
      <c r="E395" s="52">
        <v>302.64999999999998</v>
      </c>
      <c r="F395" s="52">
        <v>301.60000000000002</v>
      </c>
      <c r="G395" s="52"/>
      <c r="H395" s="52"/>
      <c r="I395" s="54">
        <f t="shared" si="478"/>
        <v>-520.4031058978793</v>
      </c>
      <c r="J395" s="55"/>
      <c r="K395" s="55"/>
      <c r="L395" s="55">
        <f t="shared" si="479"/>
        <v>-1.0499999999999545</v>
      </c>
      <c r="M395" s="56">
        <f t="shared" si="480"/>
        <v>-520.4031058978793</v>
      </c>
    </row>
    <row r="396" spans="1:13" s="57" customFormat="1">
      <c r="A396" s="51">
        <v>43318</v>
      </c>
      <c r="B396" s="52" t="s">
        <v>419</v>
      </c>
      <c r="C396" s="53">
        <f t="shared" ref="C396" si="481">150000/E396</f>
        <v>102.73972602739725</v>
      </c>
      <c r="D396" s="52" t="s">
        <v>14</v>
      </c>
      <c r="E396" s="52">
        <v>1460</v>
      </c>
      <c r="F396" s="52">
        <v>1470.95</v>
      </c>
      <c r="G396" s="52"/>
      <c r="H396" s="52"/>
      <c r="I396" s="54">
        <f t="shared" ref="I396" si="482">(IF(D396="SHORT",E396-F396,IF(D396="LONG",F396-E396)))*C396</f>
        <v>1125.0000000000045</v>
      </c>
      <c r="J396" s="55"/>
      <c r="K396" s="55"/>
      <c r="L396" s="55">
        <f t="shared" ref="L396" si="483">(J396+I396+K396)/C396</f>
        <v>10.950000000000045</v>
      </c>
      <c r="M396" s="56">
        <f t="shared" ref="M396" si="484">L396*C396</f>
        <v>1125.0000000000045</v>
      </c>
    </row>
    <row r="397" spans="1:13" s="57" customFormat="1">
      <c r="A397" s="51">
        <v>43315</v>
      </c>
      <c r="B397" s="52" t="s">
        <v>518</v>
      </c>
      <c r="C397" s="53">
        <f t="shared" ref="C397:C401" si="485">150000/E397</f>
        <v>473.18611987381706</v>
      </c>
      <c r="D397" s="52" t="s">
        <v>14</v>
      </c>
      <c r="E397" s="52">
        <v>317</v>
      </c>
      <c r="F397" s="52">
        <v>314.10000000000002</v>
      </c>
      <c r="G397" s="52"/>
      <c r="H397" s="52"/>
      <c r="I397" s="54">
        <f t="shared" ref="I397:I401" si="486">(IF(D397="SHORT",E397-F397,IF(D397="LONG",F397-E397)))*C397</f>
        <v>-1372.2397476340586</v>
      </c>
      <c r="J397" s="55"/>
      <c r="K397" s="55"/>
      <c r="L397" s="55">
        <f t="shared" ref="L397:L401" si="487">(J397+I397+K397)/C397</f>
        <v>-2.8999999999999773</v>
      </c>
      <c r="M397" s="56">
        <f t="shared" ref="M397:M401" si="488">L397*C397</f>
        <v>-1372.2397476340586</v>
      </c>
    </row>
    <row r="398" spans="1:13" s="57" customFormat="1">
      <c r="A398" s="51">
        <v>43315</v>
      </c>
      <c r="B398" s="52" t="s">
        <v>571</v>
      </c>
      <c r="C398" s="53">
        <f t="shared" si="485"/>
        <v>491.80327868852459</v>
      </c>
      <c r="D398" s="52" t="s">
        <v>14</v>
      </c>
      <c r="E398" s="52">
        <v>305</v>
      </c>
      <c r="F398" s="52">
        <v>306</v>
      </c>
      <c r="G398" s="52"/>
      <c r="H398" s="52"/>
      <c r="I398" s="54">
        <f t="shared" si="486"/>
        <v>491.80327868852459</v>
      </c>
      <c r="J398" s="55"/>
      <c r="K398" s="55"/>
      <c r="L398" s="55">
        <f t="shared" si="487"/>
        <v>1</v>
      </c>
      <c r="M398" s="56">
        <f t="shared" si="488"/>
        <v>491.80327868852459</v>
      </c>
    </row>
    <row r="399" spans="1:13" s="57" customFormat="1">
      <c r="A399" s="51">
        <v>43315</v>
      </c>
      <c r="B399" s="52" t="s">
        <v>570</v>
      </c>
      <c r="C399" s="53">
        <f t="shared" si="485"/>
        <v>154.41630636195183</v>
      </c>
      <c r="D399" s="52" t="s">
        <v>14</v>
      </c>
      <c r="E399" s="52">
        <v>971.4</v>
      </c>
      <c r="F399" s="52">
        <v>978.65</v>
      </c>
      <c r="G399" s="52"/>
      <c r="H399" s="52"/>
      <c r="I399" s="54">
        <f t="shared" si="486"/>
        <v>1119.5182211241508</v>
      </c>
      <c r="J399" s="55"/>
      <c r="K399" s="55"/>
      <c r="L399" s="55">
        <f t="shared" si="487"/>
        <v>7.2500000000000009</v>
      </c>
      <c r="M399" s="56">
        <f t="shared" si="488"/>
        <v>1119.5182211241508</v>
      </c>
    </row>
    <row r="400" spans="1:13" s="57" customFormat="1">
      <c r="A400" s="51">
        <v>43315</v>
      </c>
      <c r="B400" s="52" t="s">
        <v>402</v>
      </c>
      <c r="C400" s="53">
        <f t="shared" si="485"/>
        <v>184.20729460886653</v>
      </c>
      <c r="D400" s="52" t="s">
        <v>14</v>
      </c>
      <c r="E400" s="52">
        <v>814.3</v>
      </c>
      <c r="F400" s="52">
        <v>820.4</v>
      </c>
      <c r="G400" s="52"/>
      <c r="H400" s="52"/>
      <c r="I400" s="54">
        <f t="shared" si="486"/>
        <v>1123.66449711409</v>
      </c>
      <c r="J400" s="55"/>
      <c r="K400" s="55"/>
      <c r="L400" s="55">
        <f t="shared" si="487"/>
        <v>6.1000000000000218</v>
      </c>
      <c r="M400" s="56">
        <f t="shared" si="488"/>
        <v>1123.66449711409</v>
      </c>
    </row>
    <row r="401" spans="1:13" s="57" customFormat="1">
      <c r="A401" s="51">
        <v>43315</v>
      </c>
      <c r="B401" s="52" t="s">
        <v>439</v>
      </c>
      <c r="C401" s="53">
        <f t="shared" si="485"/>
        <v>743.49442379182153</v>
      </c>
      <c r="D401" s="52" t="s">
        <v>14</v>
      </c>
      <c r="E401" s="52">
        <v>201.75</v>
      </c>
      <c r="F401" s="52">
        <v>203.25</v>
      </c>
      <c r="G401" s="52"/>
      <c r="H401" s="52"/>
      <c r="I401" s="54">
        <f t="shared" si="486"/>
        <v>1115.2416356877322</v>
      </c>
      <c r="J401" s="55"/>
      <c r="K401" s="55"/>
      <c r="L401" s="55">
        <f t="shared" si="487"/>
        <v>1.5</v>
      </c>
      <c r="M401" s="56">
        <f t="shared" si="488"/>
        <v>1115.2416356877322</v>
      </c>
    </row>
    <row r="402" spans="1:13" s="57" customFormat="1">
      <c r="A402" s="51">
        <v>43314</v>
      </c>
      <c r="B402" s="52" t="s">
        <v>569</v>
      </c>
      <c r="C402" s="53">
        <f t="shared" ref="C402:C406" si="489">150000/E402</f>
        <v>135.99274705349049</v>
      </c>
      <c r="D402" s="52" t="s">
        <v>18</v>
      </c>
      <c r="E402" s="52">
        <v>1103</v>
      </c>
      <c r="F402" s="52">
        <v>1100</v>
      </c>
      <c r="G402" s="52"/>
      <c r="H402" s="52"/>
      <c r="I402" s="54">
        <f t="shared" ref="I402:I406" si="490">(IF(D402="SHORT",E402-F402,IF(D402="LONG",F402-E402)))*C402</f>
        <v>407.9782411604715</v>
      </c>
      <c r="J402" s="55"/>
      <c r="K402" s="55"/>
      <c r="L402" s="55">
        <f t="shared" ref="L402:L406" si="491">(J402+I402+K402)/C402</f>
        <v>3</v>
      </c>
      <c r="M402" s="56">
        <f t="shared" ref="M402:M406" si="492">L402*C402</f>
        <v>407.9782411604715</v>
      </c>
    </row>
    <row r="403" spans="1:13" s="57" customFormat="1">
      <c r="A403" s="51">
        <v>43314</v>
      </c>
      <c r="B403" s="52" t="s">
        <v>413</v>
      </c>
      <c r="C403" s="53">
        <f t="shared" si="489"/>
        <v>537.63440860215053</v>
      </c>
      <c r="D403" s="52" t="s">
        <v>14</v>
      </c>
      <c r="E403" s="52">
        <v>279</v>
      </c>
      <c r="F403" s="52">
        <v>281.05</v>
      </c>
      <c r="G403" s="52"/>
      <c r="H403" s="52"/>
      <c r="I403" s="54">
        <f t="shared" si="490"/>
        <v>1102.1505376344146</v>
      </c>
      <c r="J403" s="55"/>
      <c r="K403" s="55"/>
      <c r="L403" s="55">
        <f t="shared" si="491"/>
        <v>2.0500000000000114</v>
      </c>
      <c r="M403" s="56">
        <f t="shared" si="492"/>
        <v>1102.1505376344146</v>
      </c>
    </row>
    <row r="404" spans="1:13" s="66" customFormat="1">
      <c r="A404" s="60">
        <v>43314</v>
      </c>
      <c r="B404" s="61" t="s">
        <v>506</v>
      </c>
      <c r="C404" s="62">
        <f t="shared" si="489"/>
        <v>125.07817385866166</v>
      </c>
      <c r="D404" s="61" t="s">
        <v>14</v>
      </c>
      <c r="E404" s="61">
        <v>1199.25</v>
      </c>
      <c r="F404" s="61">
        <v>1208.2</v>
      </c>
      <c r="G404" s="61">
        <v>1219.75</v>
      </c>
      <c r="H404" s="61">
        <v>1230.7</v>
      </c>
      <c r="I404" s="63">
        <f t="shared" si="490"/>
        <v>1119.4496560350276</v>
      </c>
      <c r="J404" s="64">
        <f t="shared" ref="J404" si="493">(IF(D404="SHORT",IF(G404="",0,F404-G404),IF(D404="LONG",IF(G404="",0,G404-F404))))*C404</f>
        <v>1444.6529080675364</v>
      </c>
      <c r="K404" s="64">
        <f t="shared" ref="K404" si="494">(IF(D404="SHORT",IF(H404="",0,G404-H404),IF(D404="LONG",IF(H404="",0,(H404-G404)))))*C404</f>
        <v>1369.6060037523509</v>
      </c>
      <c r="L404" s="64">
        <f t="shared" si="491"/>
        <v>31.450000000000045</v>
      </c>
      <c r="M404" s="65">
        <f t="shared" si="492"/>
        <v>3933.7085678549147</v>
      </c>
    </row>
    <row r="405" spans="1:13" s="57" customFormat="1">
      <c r="A405" s="51">
        <v>43314</v>
      </c>
      <c r="B405" s="52" t="s">
        <v>533</v>
      </c>
      <c r="C405" s="53">
        <f t="shared" si="489"/>
        <v>135.2204092671054</v>
      </c>
      <c r="D405" s="52" t="s">
        <v>14</v>
      </c>
      <c r="E405" s="52">
        <v>1109.3</v>
      </c>
      <c r="F405" s="52">
        <v>1099.3</v>
      </c>
      <c r="G405" s="52"/>
      <c r="H405" s="52"/>
      <c r="I405" s="54">
        <f t="shared" si="490"/>
        <v>-1352.204092671054</v>
      </c>
      <c r="J405" s="55"/>
      <c r="K405" s="55"/>
      <c r="L405" s="55">
        <f t="shared" si="491"/>
        <v>-10</v>
      </c>
      <c r="M405" s="56">
        <f t="shared" si="492"/>
        <v>-1352.204092671054</v>
      </c>
    </row>
    <row r="406" spans="1:13" s="57" customFormat="1">
      <c r="A406" s="51">
        <v>43314</v>
      </c>
      <c r="B406" s="52" t="s">
        <v>482</v>
      </c>
      <c r="C406" s="53">
        <f t="shared" si="489"/>
        <v>489.23679060665359</v>
      </c>
      <c r="D406" s="52" t="s">
        <v>18</v>
      </c>
      <c r="E406" s="52">
        <v>306.60000000000002</v>
      </c>
      <c r="F406" s="52">
        <v>304.3</v>
      </c>
      <c r="G406" s="52"/>
      <c r="H406" s="52"/>
      <c r="I406" s="54">
        <f t="shared" si="490"/>
        <v>1125.2446183953089</v>
      </c>
      <c r="J406" s="55"/>
      <c r="K406" s="55"/>
      <c r="L406" s="55">
        <f t="shared" si="491"/>
        <v>2.3000000000000114</v>
      </c>
      <c r="M406" s="56">
        <f t="shared" si="492"/>
        <v>1125.2446183953089</v>
      </c>
    </row>
    <row r="407" spans="1:13" s="57" customFormat="1">
      <c r="A407" s="51">
        <v>43313</v>
      </c>
      <c r="B407" s="52" t="s">
        <v>568</v>
      </c>
      <c r="C407" s="53">
        <f t="shared" ref="C407:C410" si="495">150000/E407</f>
        <v>347.62456546929315</v>
      </c>
      <c r="D407" s="52" t="s">
        <v>18</v>
      </c>
      <c r="E407" s="52">
        <v>431.5</v>
      </c>
      <c r="F407" s="52">
        <v>431.15</v>
      </c>
      <c r="G407" s="52"/>
      <c r="H407" s="52"/>
      <c r="I407" s="54">
        <f t="shared" ref="I407:I410" si="496">(IF(D407="SHORT",E407-F407,IF(D407="LONG",F407-E407)))*C407</f>
        <v>121.6685979142605</v>
      </c>
      <c r="J407" s="55"/>
      <c r="K407" s="55"/>
      <c r="L407" s="55">
        <f t="shared" ref="L407:L410" si="497">(J407+I407+K407)/C407</f>
        <v>0.35000000000002274</v>
      </c>
      <c r="M407" s="56">
        <f t="shared" ref="M407:M410" si="498">L407*C407</f>
        <v>121.6685979142605</v>
      </c>
    </row>
    <row r="408" spans="1:13" s="57" customFormat="1">
      <c r="A408" s="51">
        <v>43313</v>
      </c>
      <c r="B408" s="52" t="s">
        <v>567</v>
      </c>
      <c r="C408" s="53">
        <f t="shared" si="495"/>
        <v>223.68028631076646</v>
      </c>
      <c r="D408" s="52" t="s">
        <v>18</v>
      </c>
      <c r="E408" s="52">
        <v>670.6</v>
      </c>
      <c r="F408" s="52">
        <v>667</v>
      </c>
      <c r="G408" s="52"/>
      <c r="H408" s="52"/>
      <c r="I408" s="54">
        <f t="shared" si="496"/>
        <v>805.2490307187644</v>
      </c>
      <c r="J408" s="55"/>
      <c r="K408" s="55"/>
      <c r="L408" s="55">
        <f t="shared" si="497"/>
        <v>3.6000000000000232</v>
      </c>
      <c r="M408" s="56">
        <f t="shared" si="498"/>
        <v>805.2490307187644</v>
      </c>
    </row>
    <row r="409" spans="1:13" s="57" customFormat="1">
      <c r="A409" s="51">
        <v>43313</v>
      </c>
      <c r="B409" s="52" t="s">
        <v>566</v>
      </c>
      <c r="C409" s="53">
        <f t="shared" si="495"/>
        <v>288.71138485227601</v>
      </c>
      <c r="D409" s="52" t="s">
        <v>14</v>
      </c>
      <c r="E409" s="52">
        <v>519.54999999999995</v>
      </c>
      <c r="F409" s="52">
        <v>514.85</v>
      </c>
      <c r="G409" s="52"/>
      <c r="H409" s="52"/>
      <c r="I409" s="54">
        <f t="shared" si="496"/>
        <v>-1356.9435088056775</v>
      </c>
      <c r="J409" s="55"/>
      <c r="K409" s="55"/>
      <c r="L409" s="55">
        <f t="shared" si="497"/>
        <v>-4.6999999999999318</v>
      </c>
      <c r="M409" s="56">
        <f t="shared" si="498"/>
        <v>-1356.9435088056775</v>
      </c>
    </row>
    <row r="410" spans="1:13" s="66" customFormat="1">
      <c r="A410" s="60">
        <v>43313</v>
      </c>
      <c r="B410" s="61" t="s">
        <v>565</v>
      </c>
      <c r="C410" s="62">
        <f t="shared" si="495"/>
        <v>581.39534883720933</v>
      </c>
      <c r="D410" s="61" t="s">
        <v>14</v>
      </c>
      <c r="E410" s="61">
        <v>258</v>
      </c>
      <c r="F410" s="61">
        <v>259.95</v>
      </c>
      <c r="G410" s="61">
        <v>262.25</v>
      </c>
      <c r="H410" s="61">
        <v>264.64999999999998</v>
      </c>
      <c r="I410" s="63">
        <f t="shared" si="496"/>
        <v>1133.7209302325516</v>
      </c>
      <c r="J410" s="64">
        <f t="shared" ref="J410" si="499">(IF(D410="SHORT",IF(G410="",0,F410-G410),IF(D410="LONG",IF(G410="",0,G410-F410))))*C410</f>
        <v>1337.2093023255882</v>
      </c>
      <c r="K410" s="64">
        <f t="shared" ref="K410" si="500">(IF(D410="SHORT",IF(H410="",0,G410-H410),IF(D410="LONG",IF(H410="",0,(H410-G410)))))*C410</f>
        <v>1395.3488372092891</v>
      </c>
      <c r="L410" s="64">
        <f t="shared" si="497"/>
        <v>6.6499999999999782</v>
      </c>
      <c r="M410" s="65">
        <f t="shared" si="498"/>
        <v>3866.2790697674295</v>
      </c>
    </row>
    <row r="411" spans="1:13" ht="15.75">
      <c r="A411" s="77"/>
      <c r="B411" s="78"/>
      <c r="C411" s="78"/>
      <c r="D411" s="78"/>
      <c r="E411" s="78"/>
      <c r="F411" s="78"/>
      <c r="G411" s="78"/>
      <c r="H411" s="78"/>
      <c r="I411" s="79"/>
      <c r="J411" s="80"/>
      <c r="K411" s="81"/>
      <c r="L411" s="82"/>
      <c r="M411" s="78"/>
    </row>
    <row r="412" spans="1:13" s="57" customFormat="1">
      <c r="A412" s="51">
        <v>43312</v>
      </c>
      <c r="B412" s="52" t="s">
        <v>562</v>
      </c>
      <c r="C412" s="53">
        <f t="shared" ref="C412" si="501">150000/E412</f>
        <v>130.26487190620929</v>
      </c>
      <c r="D412" s="52" t="s">
        <v>14</v>
      </c>
      <c r="E412" s="52">
        <v>1151.5</v>
      </c>
      <c r="F412" s="52">
        <v>1160.0999999999999</v>
      </c>
      <c r="G412" s="52">
        <v>1170.5999999999999</v>
      </c>
      <c r="H412" s="52"/>
      <c r="I412" s="54">
        <f t="shared" ref="I412" si="502">(IF(D412="SHORT",E412-F412,IF(D412="LONG",F412-E412)))*C412</f>
        <v>1120.2778983933881</v>
      </c>
      <c r="J412" s="55">
        <f t="shared" ref="J412" si="503">(IF(D412="SHORT",IF(G412="",0,F412-G412),IF(D412="LONG",IF(G412="",0,G412-F412))))*C412</f>
        <v>1367.7811550151976</v>
      </c>
      <c r="K412" s="55"/>
      <c r="L412" s="55">
        <f t="shared" ref="L412" si="504">(J412+I412+K412)/C412</f>
        <v>19.099999999999913</v>
      </c>
      <c r="M412" s="56">
        <f t="shared" ref="M412" si="505">L412*C412</f>
        <v>2488.0590534085864</v>
      </c>
    </row>
    <row r="413" spans="1:13" s="57" customFormat="1">
      <c r="A413" s="51">
        <v>43312</v>
      </c>
      <c r="B413" s="52" t="s">
        <v>564</v>
      </c>
      <c r="C413" s="53">
        <f t="shared" ref="C413:C414" si="506">150000/E413</f>
        <v>1750.2917152858809</v>
      </c>
      <c r="D413" s="52" t="s">
        <v>14</v>
      </c>
      <c r="E413" s="52">
        <v>85.7</v>
      </c>
      <c r="F413" s="52">
        <v>86.35</v>
      </c>
      <c r="G413" s="52">
        <v>87.15</v>
      </c>
      <c r="H413" s="52"/>
      <c r="I413" s="54">
        <f t="shared" ref="I413:I414" si="507">(IF(D413="SHORT",E413-F413,IF(D413="LONG",F413-E413)))*C413</f>
        <v>1137.6896149358076</v>
      </c>
      <c r="J413" s="55">
        <f t="shared" ref="J413" si="508">(IF(D413="SHORT",IF(G413="",0,F413-G413),IF(D413="LONG",IF(G413="",0,G413-F413))))*C413</f>
        <v>1400.2333722287246</v>
      </c>
      <c r="K413" s="55"/>
      <c r="L413" s="55">
        <f t="shared" ref="L413:L414" si="509">(J413+I413+K413)/C413</f>
        <v>1.4500000000000028</v>
      </c>
      <c r="M413" s="56">
        <f t="shared" ref="M413:M414" si="510">L413*C413</f>
        <v>2537.9229871645321</v>
      </c>
    </row>
    <row r="414" spans="1:13" s="57" customFormat="1">
      <c r="A414" s="51">
        <v>43312</v>
      </c>
      <c r="B414" s="52" t="s">
        <v>421</v>
      </c>
      <c r="C414" s="53">
        <f t="shared" si="506"/>
        <v>2070.3933747412007</v>
      </c>
      <c r="D414" s="52" t="s">
        <v>18</v>
      </c>
      <c r="E414" s="52">
        <v>72.45</v>
      </c>
      <c r="F414" s="52">
        <v>71.900000000000006</v>
      </c>
      <c r="G414" s="52"/>
      <c r="H414" s="52"/>
      <c r="I414" s="54">
        <f t="shared" si="507"/>
        <v>1138.7163561076545</v>
      </c>
      <c r="J414" s="55"/>
      <c r="K414" s="55"/>
      <c r="L414" s="55">
        <f t="shared" si="509"/>
        <v>0.54999999999999716</v>
      </c>
      <c r="M414" s="56">
        <f t="shared" si="510"/>
        <v>1138.7163561076545</v>
      </c>
    </row>
    <row r="415" spans="1:13" s="57" customFormat="1">
      <c r="A415" s="51">
        <v>43311</v>
      </c>
      <c r="B415" s="52" t="s">
        <v>563</v>
      </c>
      <c r="C415" s="53">
        <f t="shared" ref="C415:C418" si="511">150000/E415</f>
        <v>845.78517056667613</v>
      </c>
      <c r="D415" s="52" t="s">
        <v>14</v>
      </c>
      <c r="E415" s="52">
        <v>177.35</v>
      </c>
      <c r="F415" s="52">
        <v>178.65</v>
      </c>
      <c r="G415" s="52"/>
      <c r="H415" s="52"/>
      <c r="I415" s="54">
        <f t="shared" ref="I415:I416" si="512">(IF(D415="SHORT",E415-F415,IF(D415="LONG",F415-E415)))*C415</f>
        <v>1099.5207217366885</v>
      </c>
      <c r="J415" s="55"/>
      <c r="K415" s="55"/>
      <c r="L415" s="55">
        <f t="shared" ref="L415:L416" si="513">(J415+I415+K415)/C415</f>
        <v>1.3000000000000114</v>
      </c>
      <c r="M415" s="56">
        <f t="shared" ref="M415:M416" si="514">L415*C415</f>
        <v>1099.5207217366885</v>
      </c>
    </row>
    <row r="416" spans="1:13" s="66" customFormat="1">
      <c r="A416" s="60">
        <v>43311</v>
      </c>
      <c r="B416" s="61" t="s">
        <v>562</v>
      </c>
      <c r="C416" s="62">
        <f t="shared" si="511"/>
        <v>132.86093888396812</v>
      </c>
      <c r="D416" s="61" t="s">
        <v>14</v>
      </c>
      <c r="E416" s="61">
        <v>1129</v>
      </c>
      <c r="F416" s="61">
        <v>1137.45</v>
      </c>
      <c r="G416" s="61">
        <v>1147.7</v>
      </c>
      <c r="H416" s="61">
        <v>1158.05</v>
      </c>
      <c r="I416" s="63">
        <f t="shared" si="512"/>
        <v>1122.6749335695367</v>
      </c>
      <c r="J416" s="64">
        <f t="shared" ref="J416" si="515">(IF(D416="SHORT",IF(G416="",0,F416-G416),IF(D416="LONG",IF(G416="",0,G416-F416))))*C416</f>
        <v>1361.8246235606732</v>
      </c>
      <c r="K416" s="64">
        <f t="shared" ref="K416" si="516">(IF(D416="SHORT",IF(H416="",0,G416-H416),IF(D416="LONG",IF(H416="",0,(H416-G416)))))*C416</f>
        <v>1375.110717449058</v>
      </c>
      <c r="L416" s="64">
        <f t="shared" si="513"/>
        <v>29.049999999999955</v>
      </c>
      <c r="M416" s="65">
        <f t="shared" si="514"/>
        <v>3859.6102745792678</v>
      </c>
    </row>
    <row r="417" spans="1:13" s="57" customFormat="1">
      <c r="A417" s="51">
        <v>43311</v>
      </c>
      <c r="B417" s="52" t="s">
        <v>561</v>
      </c>
      <c r="C417" s="53">
        <f t="shared" si="511"/>
        <v>220.03813994425698</v>
      </c>
      <c r="D417" s="52" t="s">
        <v>18</v>
      </c>
      <c r="E417" s="52">
        <v>681.7</v>
      </c>
      <c r="F417" s="52">
        <v>678.5</v>
      </c>
      <c r="G417" s="52"/>
      <c r="H417" s="52"/>
      <c r="I417" s="54">
        <f t="shared" ref="I417:I418" si="517">(IF(D417="SHORT",E417-F417,IF(D417="LONG",F417-E417)))*C417</f>
        <v>704.12204782163235</v>
      </c>
      <c r="J417" s="55"/>
      <c r="K417" s="55"/>
      <c r="L417" s="55">
        <f t="shared" ref="L417:L418" si="518">(J417+I417+K417)/C417</f>
        <v>3.2000000000000455</v>
      </c>
      <c r="M417" s="56">
        <f t="shared" ref="M417:M418" si="519">L417*C417</f>
        <v>704.12204782163235</v>
      </c>
    </row>
    <row r="418" spans="1:13" s="57" customFormat="1">
      <c r="A418" s="51">
        <v>43311</v>
      </c>
      <c r="B418" s="52" t="s">
        <v>386</v>
      </c>
      <c r="C418" s="53">
        <f t="shared" si="511"/>
        <v>1000</v>
      </c>
      <c r="D418" s="52" t="s">
        <v>14</v>
      </c>
      <c r="E418" s="52">
        <v>150</v>
      </c>
      <c r="F418" s="52">
        <v>148.65</v>
      </c>
      <c r="G418" s="52"/>
      <c r="H418" s="52"/>
      <c r="I418" s="54">
        <f t="shared" si="517"/>
        <v>-1349.9999999999943</v>
      </c>
      <c r="J418" s="55"/>
      <c r="K418" s="55"/>
      <c r="L418" s="55">
        <f t="shared" si="518"/>
        <v>-1.3499999999999943</v>
      </c>
      <c r="M418" s="56">
        <f t="shared" si="519"/>
        <v>-1349.9999999999943</v>
      </c>
    </row>
    <row r="419" spans="1:13" s="57" customFormat="1">
      <c r="A419" s="51">
        <v>43308</v>
      </c>
      <c r="B419" s="52" t="s">
        <v>540</v>
      </c>
      <c r="C419" s="53">
        <f t="shared" ref="C419:C422" si="520">150000/E419</f>
        <v>242.32633279483036</v>
      </c>
      <c r="D419" s="52" t="s">
        <v>14</v>
      </c>
      <c r="E419" s="52">
        <v>619</v>
      </c>
      <c r="F419" s="52">
        <v>623.6</v>
      </c>
      <c r="G419" s="52"/>
      <c r="H419" s="52"/>
      <c r="I419" s="54">
        <f t="shared" ref="I419:I422" si="521">(IF(D419="SHORT",E419-F419,IF(D419="LONG",F419-E419)))*C419</f>
        <v>1114.7011308562253</v>
      </c>
      <c r="J419" s="55"/>
      <c r="K419" s="55"/>
      <c r="L419" s="55">
        <f t="shared" ref="L419:L422" si="522">(J419+I419+K419)/C419</f>
        <v>4.6000000000000227</v>
      </c>
      <c r="M419" s="56">
        <f t="shared" ref="M419:M422" si="523">L419*C419</f>
        <v>1114.7011308562253</v>
      </c>
    </row>
    <row r="420" spans="1:13" s="57" customFormat="1">
      <c r="A420" s="51">
        <v>43308</v>
      </c>
      <c r="B420" s="52" t="s">
        <v>485</v>
      </c>
      <c r="C420" s="53">
        <f t="shared" si="520"/>
        <v>468.01872074882994</v>
      </c>
      <c r="D420" s="52" t="s">
        <v>14</v>
      </c>
      <c r="E420" s="52">
        <v>320.5</v>
      </c>
      <c r="F420" s="52">
        <v>322.89999999999998</v>
      </c>
      <c r="G420" s="52"/>
      <c r="H420" s="52"/>
      <c r="I420" s="54">
        <f t="shared" si="521"/>
        <v>1123.2449297971812</v>
      </c>
      <c r="J420" s="55"/>
      <c r="K420" s="55"/>
      <c r="L420" s="55">
        <f t="shared" si="522"/>
        <v>2.3999999999999773</v>
      </c>
      <c r="M420" s="56">
        <f t="shared" si="523"/>
        <v>1123.2449297971812</v>
      </c>
    </row>
    <row r="421" spans="1:13" s="57" customFormat="1" ht="15.75" customHeight="1">
      <c r="A421" s="51">
        <v>43308</v>
      </c>
      <c r="B421" s="52" t="s">
        <v>419</v>
      </c>
      <c r="C421" s="53">
        <f t="shared" si="520"/>
        <v>105.33707865168539</v>
      </c>
      <c r="D421" s="52" t="s">
        <v>14</v>
      </c>
      <c r="E421" s="52">
        <v>1424</v>
      </c>
      <c r="F421" s="52">
        <v>1411.15</v>
      </c>
      <c r="G421" s="52"/>
      <c r="H421" s="52"/>
      <c r="I421" s="54">
        <f t="shared" si="521"/>
        <v>-1353.5814606741476</v>
      </c>
      <c r="J421" s="55"/>
      <c r="K421" s="55"/>
      <c r="L421" s="55">
        <f t="shared" si="522"/>
        <v>-12.849999999999909</v>
      </c>
      <c r="M421" s="56">
        <f t="shared" si="523"/>
        <v>-1353.5814606741476</v>
      </c>
    </row>
    <row r="422" spans="1:13" s="57" customFormat="1">
      <c r="A422" s="51">
        <v>43308</v>
      </c>
      <c r="B422" s="52" t="s">
        <v>444</v>
      </c>
      <c r="C422" s="53">
        <f t="shared" si="520"/>
        <v>238.0952380952381</v>
      </c>
      <c r="D422" s="52" t="s">
        <v>14</v>
      </c>
      <c r="E422" s="52">
        <v>630</v>
      </c>
      <c r="F422" s="52">
        <v>634.70000000000005</v>
      </c>
      <c r="G422" s="52">
        <v>640.45000000000005</v>
      </c>
      <c r="H422" s="52"/>
      <c r="I422" s="54">
        <f t="shared" si="521"/>
        <v>1119.04761904763</v>
      </c>
      <c r="J422" s="55">
        <f t="shared" ref="J422" si="524">(IF(D422="SHORT",IF(G422="",0,F422-G422),IF(D422="LONG",IF(G422="",0,G422-F422))))*C422</f>
        <v>1369.047619047619</v>
      </c>
      <c r="K422" s="55"/>
      <c r="L422" s="55">
        <f t="shared" si="522"/>
        <v>10.450000000000045</v>
      </c>
      <c r="M422" s="56">
        <f t="shared" si="523"/>
        <v>2488.095238095249</v>
      </c>
    </row>
    <row r="423" spans="1:13" s="66" customFormat="1">
      <c r="A423" s="60">
        <v>43307</v>
      </c>
      <c r="B423" s="61" t="s">
        <v>558</v>
      </c>
      <c r="C423" s="62">
        <f t="shared" ref="C423:C427" si="525">150000/E423</f>
        <v>847.93668739400789</v>
      </c>
      <c r="D423" s="61" t="s">
        <v>14</v>
      </c>
      <c r="E423" s="61">
        <v>176.9</v>
      </c>
      <c r="F423" s="61">
        <v>178.2</v>
      </c>
      <c r="G423" s="61">
        <v>179.8</v>
      </c>
      <c r="H423" s="61">
        <v>181.45</v>
      </c>
      <c r="I423" s="63">
        <f t="shared" ref="I423:I427" si="526">(IF(D423="SHORT",E423-F423,IF(D423="LONG",F423-E423)))*C423</f>
        <v>1102.3176936121959</v>
      </c>
      <c r="J423" s="64">
        <f t="shared" ref="J423:J426" si="527">(IF(D423="SHORT",IF(G423="",0,F423-G423),IF(D423="LONG",IF(G423="",0,G423-F423))))*C423</f>
        <v>1356.6986998304319</v>
      </c>
      <c r="K423" s="64">
        <f t="shared" ref="K423:K426" si="528">(IF(D423="SHORT",IF(H423="",0,G423-H423),IF(D423="LONG",IF(H423="",0,(H423-G423)))))*C423</f>
        <v>1399.0955342000937</v>
      </c>
      <c r="L423" s="64">
        <f t="shared" ref="L423:L427" si="529">(J423+I423+K423)/C423</f>
        <v>4.5499999999999829</v>
      </c>
      <c r="M423" s="65">
        <f t="shared" ref="M423:M427" si="530">L423*C423</f>
        <v>3858.1119276427216</v>
      </c>
    </row>
    <row r="424" spans="1:13" s="57" customFormat="1">
      <c r="A424" s="51">
        <v>43307</v>
      </c>
      <c r="B424" s="52" t="s">
        <v>481</v>
      </c>
      <c r="C424" s="53">
        <f t="shared" si="525"/>
        <v>280.05974607916352</v>
      </c>
      <c r="D424" s="52" t="s">
        <v>14</v>
      </c>
      <c r="E424" s="52">
        <v>535.6</v>
      </c>
      <c r="F424" s="52">
        <v>539.6</v>
      </c>
      <c r="G424" s="52"/>
      <c r="H424" s="52"/>
      <c r="I424" s="54">
        <f t="shared" si="526"/>
        <v>1120.2389843166541</v>
      </c>
      <c r="J424" s="55"/>
      <c r="K424" s="55"/>
      <c r="L424" s="55">
        <f t="shared" si="529"/>
        <v>4</v>
      </c>
      <c r="M424" s="56">
        <f t="shared" si="530"/>
        <v>1120.2389843166541</v>
      </c>
    </row>
    <row r="425" spans="1:13" s="57" customFormat="1">
      <c r="A425" s="51">
        <v>43307</v>
      </c>
      <c r="B425" s="52" t="s">
        <v>484</v>
      </c>
      <c r="C425" s="53">
        <f t="shared" si="525"/>
        <v>162.91951775822741</v>
      </c>
      <c r="D425" s="52" t="s">
        <v>14</v>
      </c>
      <c r="E425" s="52">
        <v>920.7</v>
      </c>
      <c r="F425" s="52">
        <v>912.4</v>
      </c>
      <c r="G425" s="52"/>
      <c r="H425" s="52"/>
      <c r="I425" s="54">
        <f t="shared" si="526"/>
        <v>-1352.2319973932986</v>
      </c>
      <c r="J425" s="55"/>
      <c r="K425" s="55"/>
      <c r="L425" s="55">
        <f t="shared" si="529"/>
        <v>-8.3000000000000682</v>
      </c>
      <c r="M425" s="56">
        <f t="shared" si="530"/>
        <v>-1352.2319973932986</v>
      </c>
    </row>
    <row r="426" spans="1:13" s="66" customFormat="1">
      <c r="A426" s="60">
        <v>43307</v>
      </c>
      <c r="B426" s="61" t="s">
        <v>506</v>
      </c>
      <c r="C426" s="62">
        <f t="shared" si="525"/>
        <v>124.67273407305821</v>
      </c>
      <c r="D426" s="61" t="s">
        <v>14</v>
      </c>
      <c r="E426" s="61">
        <v>1203.1500000000001</v>
      </c>
      <c r="F426" s="61">
        <v>1212.1500000000001</v>
      </c>
      <c r="G426" s="61">
        <v>1221.8699999999999</v>
      </c>
      <c r="H426" s="61">
        <v>1232.9000000000001</v>
      </c>
      <c r="I426" s="63">
        <f t="shared" si="526"/>
        <v>1122.0546066575239</v>
      </c>
      <c r="J426" s="64">
        <f t="shared" si="527"/>
        <v>1211.8189751901009</v>
      </c>
      <c r="K426" s="64">
        <f t="shared" si="528"/>
        <v>1375.140256825857</v>
      </c>
      <c r="L426" s="64">
        <f t="shared" si="529"/>
        <v>29.75</v>
      </c>
      <c r="M426" s="65">
        <f t="shared" si="530"/>
        <v>3709.0138386734816</v>
      </c>
    </row>
    <row r="427" spans="1:13" s="57" customFormat="1">
      <c r="A427" s="51">
        <v>43307</v>
      </c>
      <c r="B427" s="52" t="s">
        <v>449</v>
      </c>
      <c r="C427" s="53">
        <f t="shared" si="525"/>
        <v>134.08420488066506</v>
      </c>
      <c r="D427" s="52" t="s">
        <v>14</v>
      </c>
      <c r="E427" s="52">
        <v>1118.7</v>
      </c>
      <c r="F427" s="52">
        <v>1108.5999999999999</v>
      </c>
      <c r="G427" s="52"/>
      <c r="H427" s="52"/>
      <c r="I427" s="54">
        <f t="shared" si="526"/>
        <v>-1354.2504692947352</v>
      </c>
      <c r="J427" s="55"/>
      <c r="K427" s="55"/>
      <c r="L427" s="55">
        <f t="shared" si="529"/>
        <v>-10.100000000000136</v>
      </c>
      <c r="M427" s="56">
        <f t="shared" si="530"/>
        <v>-1354.2504692947352</v>
      </c>
    </row>
    <row r="428" spans="1:13" s="57" customFormat="1">
      <c r="A428" s="51">
        <v>43306</v>
      </c>
      <c r="B428" s="52" t="s">
        <v>444</v>
      </c>
      <c r="C428" s="53">
        <f t="shared" ref="C428:C430" si="531">150000/E428</f>
        <v>243.50649350649351</v>
      </c>
      <c r="D428" s="52" t="s">
        <v>14</v>
      </c>
      <c r="E428" s="52">
        <v>616</v>
      </c>
      <c r="F428" s="52">
        <v>620.6</v>
      </c>
      <c r="G428" s="52"/>
      <c r="H428" s="52"/>
      <c r="I428" s="54">
        <f t="shared" ref="I428:I430" si="532">(IF(D428="SHORT",E428-F428,IF(D428="LONG",F428-E428)))*C428</f>
        <v>1120.1298701298756</v>
      </c>
      <c r="J428" s="55"/>
      <c r="K428" s="55"/>
      <c r="L428" s="55">
        <f t="shared" ref="L428:L430" si="533">(J428+I428+K428)/C428</f>
        <v>4.6000000000000227</v>
      </c>
      <c r="M428" s="56">
        <f t="shared" ref="M428:M430" si="534">L428*C428</f>
        <v>1120.1298701298756</v>
      </c>
    </row>
    <row r="429" spans="1:13" s="66" customFormat="1">
      <c r="A429" s="60">
        <v>43306</v>
      </c>
      <c r="B429" s="61" t="s">
        <v>560</v>
      </c>
      <c r="C429" s="62">
        <f t="shared" si="531"/>
        <v>123.35526315789474</v>
      </c>
      <c r="D429" s="61" t="s">
        <v>14</v>
      </c>
      <c r="E429" s="61">
        <v>1216</v>
      </c>
      <c r="F429" s="61">
        <v>1225.0999999999999</v>
      </c>
      <c r="G429" s="61">
        <v>1236.1500000000001</v>
      </c>
      <c r="H429" s="61">
        <v>1247.3</v>
      </c>
      <c r="I429" s="63">
        <f t="shared" si="532"/>
        <v>1122.5328947368309</v>
      </c>
      <c r="J429" s="64">
        <f t="shared" ref="J429" si="535">(IF(D429="SHORT",IF(G429="",0,F429-G429),IF(D429="LONG",IF(G429="",0,G429-F429))))*C429</f>
        <v>1363.0756578947594</v>
      </c>
      <c r="K429" s="64">
        <f t="shared" ref="K429" si="536">(IF(D429="SHORT",IF(H429="",0,G429-H429),IF(D429="LONG",IF(H429="",0,(H429-G429)))))*C429</f>
        <v>1375.4111842105094</v>
      </c>
      <c r="L429" s="64">
        <f t="shared" si="533"/>
        <v>31.299999999999951</v>
      </c>
      <c r="M429" s="65">
        <f t="shared" si="534"/>
        <v>3861.0197368420995</v>
      </c>
    </row>
    <row r="430" spans="1:13" s="57" customFormat="1">
      <c r="A430" s="51">
        <v>43306</v>
      </c>
      <c r="B430" s="52" t="s">
        <v>559</v>
      </c>
      <c r="C430" s="53">
        <f t="shared" si="531"/>
        <v>158.68817773075907</v>
      </c>
      <c r="D430" s="52" t="s">
        <v>14</v>
      </c>
      <c r="E430" s="52">
        <v>945.25</v>
      </c>
      <c r="F430" s="52">
        <v>952.3</v>
      </c>
      <c r="G430" s="52"/>
      <c r="H430" s="52"/>
      <c r="I430" s="54">
        <f t="shared" si="532"/>
        <v>1118.7516530018443</v>
      </c>
      <c r="J430" s="55"/>
      <c r="K430" s="55"/>
      <c r="L430" s="55">
        <f t="shared" si="533"/>
        <v>7.0499999999999545</v>
      </c>
      <c r="M430" s="56">
        <f t="shared" si="534"/>
        <v>1118.7516530018443</v>
      </c>
    </row>
    <row r="431" spans="1:13" s="57" customFormat="1">
      <c r="A431" s="51">
        <v>43305</v>
      </c>
      <c r="B431" s="52" t="s">
        <v>434</v>
      </c>
      <c r="C431" s="53">
        <f t="shared" ref="C431:C435" si="537">150000/E431</f>
        <v>415.74279379157429</v>
      </c>
      <c r="D431" s="52" t="s">
        <v>14</v>
      </c>
      <c r="E431" s="52">
        <v>360.8</v>
      </c>
      <c r="F431" s="52">
        <v>363.5</v>
      </c>
      <c r="G431" s="52">
        <v>366.8</v>
      </c>
      <c r="H431" s="52"/>
      <c r="I431" s="54">
        <f t="shared" ref="I431:I435" si="538">(IF(D431="SHORT",E431-F431,IF(D431="LONG",F431-E431)))*C431</f>
        <v>1122.5055432372458</v>
      </c>
      <c r="J431" s="55">
        <f t="shared" ref="J431:J433" si="539">(IF(D431="SHORT",IF(G431="",0,F431-G431),IF(D431="LONG",IF(G431="",0,G431-F431))))*C431</f>
        <v>1371.9512195121999</v>
      </c>
      <c r="K431" s="55"/>
      <c r="L431" s="55">
        <f t="shared" ref="L431:L435" si="540">(J431+I431+K431)/C431</f>
        <v>6</v>
      </c>
      <c r="M431" s="56">
        <f t="shared" ref="M431:M435" si="541">L431*C431</f>
        <v>2494.4567627494457</v>
      </c>
    </row>
    <row r="432" spans="1:13" s="66" customFormat="1">
      <c r="A432" s="60">
        <v>43305</v>
      </c>
      <c r="B432" s="61" t="s">
        <v>556</v>
      </c>
      <c r="C432" s="62">
        <f t="shared" si="537"/>
        <v>2822.2013170272812</v>
      </c>
      <c r="D432" s="61" t="s">
        <v>14</v>
      </c>
      <c r="E432" s="61">
        <v>53.15</v>
      </c>
      <c r="F432" s="61">
        <v>53.55</v>
      </c>
      <c r="G432" s="61">
        <v>54.05</v>
      </c>
      <c r="H432" s="61">
        <v>54.55</v>
      </c>
      <c r="I432" s="63">
        <f t="shared" si="538"/>
        <v>1128.8805268109086</v>
      </c>
      <c r="J432" s="64">
        <f t="shared" si="539"/>
        <v>1411.1006585136406</v>
      </c>
      <c r="K432" s="64">
        <f t="shared" ref="K432:K433" si="542">(IF(D432="SHORT",IF(H432="",0,G432-H432),IF(D432="LONG",IF(H432="",0,(H432-G432)))))*C432</f>
        <v>1411.1006585136406</v>
      </c>
      <c r="L432" s="64">
        <f t="shared" si="540"/>
        <v>1.3999999999999986</v>
      </c>
      <c r="M432" s="65">
        <f t="shared" si="541"/>
        <v>3951.0818438381898</v>
      </c>
    </row>
    <row r="433" spans="1:13" s="66" customFormat="1">
      <c r="A433" s="60">
        <v>43305</v>
      </c>
      <c r="B433" s="61" t="s">
        <v>502</v>
      </c>
      <c r="C433" s="62">
        <f t="shared" si="537"/>
        <v>154.72690700912889</v>
      </c>
      <c r="D433" s="61" t="s">
        <v>14</v>
      </c>
      <c r="E433" s="61">
        <v>969.45</v>
      </c>
      <c r="F433" s="61">
        <v>976.7</v>
      </c>
      <c r="G433" s="61">
        <v>985.55</v>
      </c>
      <c r="H433" s="61">
        <v>994.4</v>
      </c>
      <c r="I433" s="63">
        <f t="shared" si="538"/>
        <v>1121.7700758161845</v>
      </c>
      <c r="J433" s="64">
        <f t="shared" si="539"/>
        <v>1369.3331270307767</v>
      </c>
      <c r="K433" s="64">
        <f t="shared" si="542"/>
        <v>1369.3331270307942</v>
      </c>
      <c r="L433" s="64">
        <f t="shared" si="540"/>
        <v>24.949999999999932</v>
      </c>
      <c r="M433" s="65">
        <f t="shared" si="541"/>
        <v>3860.4363298777553</v>
      </c>
    </row>
    <row r="434" spans="1:13" s="57" customFormat="1">
      <c r="A434" s="51">
        <v>43305</v>
      </c>
      <c r="B434" s="52" t="s">
        <v>558</v>
      </c>
      <c r="C434" s="53">
        <f t="shared" si="537"/>
        <v>846.74005080440304</v>
      </c>
      <c r="D434" s="52" t="s">
        <v>14</v>
      </c>
      <c r="E434" s="52">
        <v>177.15</v>
      </c>
      <c r="F434" s="52">
        <v>178.15</v>
      </c>
      <c r="G434" s="52"/>
      <c r="H434" s="52"/>
      <c r="I434" s="54">
        <f t="shared" si="538"/>
        <v>846.74005080440304</v>
      </c>
      <c r="J434" s="55"/>
      <c r="K434" s="55"/>
      <c r="L434" s="55">
        <f t="shared" si="540"/>
        <v>1</v>
      </c>
      <c r="M434" s="56">
        <f t="shared" si="541"/>
        <v>846.74005080440304</v>
      </c>
    </row>
    <row r="435" spans="1:13" s="57" customFormat="1">
      <c r="A435" s="51">
        <v>43305</v>
      </c>
      <c r="B435" s="52" t="s">
        <v>496</v>
      </c>
      <c r="C435" s="53">
        <f t="shared" si="537"/>
        <v>38.431975403535745</v>
      </c>
      <c r="D435" s="52" t="s">
        <v>14</v>
      </c>
      <c r="E435" s="52">
        <v>3903</v>
      </c>
      <c r="F435" s="52">
        <v>3867.85</v>
      </c>
      <c r="G435" s="52"/>
      <c r="H435" s="52"/>
      <c r="I435" s="54">
        <f t="shared" si="538"/>
        <v>-1350.8839354342849</v>
      </c>
      <c r="J435" s="55"/>
      <c r="K435" s="55"/>
      <c r="L435" s="55">
        <f t="shared" si="540"/>
        <v>-35.150000000000091</v>
      </c>
      <c r="M435" s="56">
        <f t="shared" si="541"/>
        <v>-1350.8839354342849</v>
      </c>
    </row>
    <row r="436" spans="1:13" s="57" customFormat="1">
      <c r="A436" s="51">
        <v>43304</v>
      </c>
      <c r="B436" s="52" t="s">
        <v>432</v>
      </c>
      <c r="C436" s="53">
        <f t="shared" ref="C436:C440" si="543">150000/E436</f>
        <v>300.60120240480961</v>
      </c>
      <c r="D436" s="52" t="s">
        <v>14</v>
      </c>
      <c r="E436" s="52">
        <v>499</v>
      </c>
      <c r="F436" s="52">
        <v>502.75</v>
      </c>
      <c r="G436" s="52">
        <v>507.3</v>
      </c>
      <c r="H436" s="52"/>
      <c r="I436" s="54">
        <f t="shared" ref="I436:I440" si="544">(IF(D436="SHORT",E436-F436,IF(D436="LONG",F436-E436)))*C436</f>
        <v>1127.2545090180361</v>
      </c>
      <c r="J436" s="55">
        <f t="shared" ref="J436:J439" si="545">(IF(D436="SHORT",IF(G436="",0,F436-G436),IF(D436="LONG",IF(G436="",0,G436-F436))))*C436</f>
        <v>1367.7354709418871</v>
      </c>
      <c r="K436" s="55"/>
      <c r="L436" s="55">
        <f t="shared" ref="L436:L440" si="546">(J436+I436+K436)/C436</f>
        <v>8.3000000000000114</v>
      </c>
      <c r="M436" s="56">
        <f t="shared" ref="M436:M440" si="547">L436*C436</f>
        <v>2494.9899799599234</v>
      </c>
    </row>
    <row r="437" spans="1:13" s="57" customFormat="1">
      <c r="A437" s="51">
        <v>43304</v>
      </c>
      <c r="B437" s="52" t="s">
        <v>469</v>
      </c>
      <c r="C437" s="53">
        <f t="shared" si="543"/>
        <v>175.4693805930865</v>
      </c>
      <c r="D437" s="52" t="s">
        <v>14</v>
      </c>
      <c r="E437" s="52">
        <v>854.85</v>
      </c>
      <c r="F437" s="52">
        <v>861.25</v>
      </c>
      <c r="G437" s="52"/>
      <c r="H437" s="52"/>
      <c r="I437" s="54">
        <f t="shared" si="544"/>
        <v>1123.0040357957496</v>
      </c>
      <c r="J437" s="55"/>
      <c r="K437" s="55"/>
      <c r="L437" s="55">
        <f t="shared" si="546"/>
        <v>6.3999999999999773</v>
      </c>
      <c r="M437" s="56">
        <f t="shared" si="547"/>
        <v>1123.0040357957496</v>
      </c>
    </row>
    <row r="438" spans="1:13" s="57" customFormat="1">
      <c r="A438" s="51">
        <v>43304</v>
      </c>
      <c r="B438" s="52" t="s">
        <v>557</v>
      </c>
      <c r="C438" s="53">
        <f t="shared" si="543"/>
        <v>392.25941422594144</v>
      </c>
      <c r="D438" s="52" t="s">
        <v>18</v>
      </c>
      <c r="E438" s="52">
        <v>382.4</v>
      </c>
      <c r="F438" s="52">
        <v>379.5</v>
      </c>
      <c r="G438" s="52"/>
      <c r="H438" s="52"/>
      <c r="I438" s="54">
        <f t="shared" si="544"/>
        <v>1137.5523012552212</v>
      </c>
      <c r="J438" s="55"/>
      <c r="K438" s="55"/>
      <c r="L438" s="55">
        <f t="shared" si="546"/>
        <v>2.8999999999999773</v>
      </c>
      <c r="M438" s="56">
        <f t="shared" si="547"/>
        <v>1137.5523012552212</v>
      </c>
    </row>
    <row r="439" spans="1:13" s="66" customFormat="1">
      <c r="A439" s="60">
        <v>43304</v>
      </c>
      <c r="B439" s="61" t="s">
        <v>556</v>
      </c>
      <c r="C439" s="62">
        <f t="shared" si="543"/>
        <v>2788.1040892193309</v>
      </c>
      <c r="D439" s="61" t="s">
        <v>18</v>
      </c>
      <c r="E439" s="61">
        <v>53.8</v>
      </c>
      <c r="F439" s="61">
        <v>53.35</v>
      </c>
      <c r="G439" s="61">
        <v>52.9</v>
      </c>
      <c r="H439" s="61">
        <v>52.4</v>
      </c>
      <c r="I439" s="63">
        <f t="shared" si="544"/>
        <v>1254.646840148687</v>
      </c>
      <c r="J439" s="64">
        <f t="shared" si="545"/>
        <v>1254.6468401487068</v>
      </c>
      <c r="K439" s="64">
        <f t="shared" ref="K439" si="548">(IF(D439="SHORT",IF(H439="",0,G439-H439),IF(D439="LONG",IF(H439="",0,(H439-G439)))))*C439</f>
        <v>1394.0520446096655</v>
      </c>
      <c r="L439" s="64">
        <f t="shared" si="546"/>
        <v>1.3999999999999984</v>
      </c>
      <c r="M439" s="65">
        <f t="shared" si="547"/>
        <v>3903.3457249070589</v>
      </c>
    </row>
    <row r="440" spans="1:13" s="57" customFormat="1">
      <c r="A440" s="51">
        <v>43304</v>
      </c>
      <c r="B440" s="52" t="s">
        <v>541</v>
      </c>
      <c r="C440" s="53">
        <f t="shared" si="543"/>
        <v>185.95425525320772</v>
      </c>
      <c r="D440" s="52" t="s">
        <v>14</v>
      </c>
      <c r="E440" s="52">
        <v>806.65</v>
      </c>
      <c r="F440" s="52">
        <v>799.35</v>
      </c>
      <c r="G440" s="52"/>
      <c r="H440" s="52"/>
      <c r="I440" s="54">
        <f t="shared" si="544"/>
        <v>-1357.4660633484079</v>
      </c>
      <c r="J440" s="55"/>
      <c r="K440" s="55"/>
      <c r="L440" s="55">
        <f t="shared" si="546"/>
        <v>-7.2999999999999545</v>
      </c>
      <c r="M440" s="56">
        <f t="shared" si="547"/>
        <v>-1357.4660633484079</v>
      </c>
    </row>
    <row r="441" spans="1:13" s="57" customFormat="1">
      <c r="A441" s="51">
        <v>43301</v>
      </c>
      <c r="B441" s="52" t="s">
        <v>555</v>
      </c>
      <c r="C441" s="53">
        <f t="shared" ref="C441:C443" si="549">150000/E441</f>
        <v>712.75837491090522</v>
      </c>
      <c r="D441" s="52" t="s">
        <v>18</v>
      </c>
      <c r="E441" s="52">
        <v>210.45</v>
      </c>
      <c r="F441" s="52">
        <v>208.85</v>
      </c>
      <c r="G441" s="52">
        <v>206.05</v>
      </c>
      <c r="H441" s="52"/>
      <c r="I441" s="54">
        <f t="shared" ref="I441:I443" si="550">(IF(D441="SHORT",E441-F441,IF(D441="LONG",F441-E441)))*C441</f>
        <v>1140.4133998574443</v>
      </c>
      <c r="J441" s="55">
        <f t="shared" ref="J441" si="551">(IF(D441="SHORT",IF(G441="",0,F441-G441),IF(D441="LONG",IF(G441="",0,G441-F441))))*C441</f>
        <v>1995.7234497505224</v>
      </c>
      <c r="K441" s="55"/>
      <c r="L441" s="55">
        <f t="shared" ref="L441:L443" si="552">(J441+I441+K441)/C441</f>
        <v>4.3999999999999773</v>
      </c>
      <c r="M441" s="56">
        <f t="shared" ref="M441:M443" si="553">L441*C441</f>
        <v>3136.1368496079667</v>
      </c>
    </row>
    <row r="442" spans="1:13" s="57" customFormat="1">
      <c r="A442" s="51">
        <v>43301</v>
      </c>
      <c r="B442" s="52" t="s">
        <v>436</v>
      </c>
      <c r="C442" s="53">
        <f t="shared" si="549"/>
        <v>99.354197714853456</v>
      </c>
      <c r="D442" s="52" t="s">
        <v>14</v>
      </c>
      <c r="E442" s="52">
        <v>1509.75</v>
      </c>
      <c r="F442" s="52">
        <v>1521.05</v>
      </c>
      <c r="G442" s="52"/>
      <c r="H442" s="52"/>
      <c r="I442" s="54">
        <f t="shared" si="550"/>
        <v>1122.7024341778395</v>
      </c>
      <c r="J442" s="55"/>
      <c r="K442" s="55"/>
      <c r="L442" s="55">
        <f t="shared" si="552"/>
        <v>11.299999999999955</v>
      </c>
      <c r="M442" s="56">
        <f t="shared" si="553"/>
        <v>1122.7024341778395</v>
      </c>
    </row>
    <row r="443" spans="1:13" s="57" customFormat="1">
      <c r="A443" s="51">
        <v>43301</v>
      </c>
      <c r="B443" s="52" t="s">
        <v>474</v>
      </c>
      <c r="C443" s="53">
        <f t="shared" si="549"/>
        <v>257.35609505018442</v>
      </c>
      <c r="D443" s="52" t="s">
        <v>14</v>
      </c>
      <c r="E443" s="52">
        <v>582.85</v>
      </c>
      <c r="F443" s="52">
        <v>587.20000000000005</v>
      </c>
      <c r="G443" s="52"/>
      <c r="H443" s="52"/>
      <c r="I443" s="54">
        <f t="shared" si="550"/>
        <v>1119.499013468308</v>
      </c>
      <c r="J443" s="55"/>
      <c r="K443" s="55"/>
      <c r="L443" s="55">
        <f t="shared" si="552"/>
        <v>4.3500000000000227</v>
      </c>
      <c r="M443" s="56">
        <f t="shared" si="553"/>
        <v>1119.499013468308</v>
      </c>
    </row>
    <row r="444" spans="1:13" s="57" customFormat="1">
      <c r="A444" s="51">
        <v>43300</v>
      </c>
      <c r="B444" s="52" t="s">
        <v>554</v>
      </c>
      <c r="C444" s="53">
        <f t="shared" ref="C444:C447" si="554">150000/E444</f>
        <v>270.75812274368229</v>
      </c>
      <c r="D444" s="52" t="s">
        <v>14</v>
      </c>
      <c r="E444" s="52">
        <v>554</v>
      </c>
      <c r="F444" s="52">
        <v>557.25</v>
      </c>
      <c r="G444" s="52"/>
      <c r="H444" s="52"/>
      <c r="I444" s="54">
        <f t="shared" ref="I444:I447" si="555">(IF(D444="SHORT",E444-F444,IF(D444="LONG",F444-E444)))*C444</f>
        <v>879.96389891696742</v>
      </c>
      <c r="J444" s="55"/>
      <c r="K444" s="55"/>
      <c r="L444" s="55">
        <f t="shared" ref="L444:L447" si="556">(J444+I444+K444)/C444</f>
        <v>3.25</v>
      </c>
      <c r="M444" s="56">
        <f t="shared" ref="M444:M447" si="557">L444*C444</f>
        <v>879.96389891696742</v>
      </c>
    </row>
    <row r="445" spans="1:13" s="57" customFormat="1">
      <c r="A445" s="51">
        <v>43300</v>
      </c>
      <c r="B445" s="52" t="s">
        <v>553</v>
      </c>
      <c r="C445" s="53">
        <f t="shared" si="554"/>
        <v>631.44601136602819</v>
      </c>
      <c r="D445" s="52" t="s">
        <v>14</v>
      </c>
      <c r="E445" s="52">
        <v>237.55</v>
      </c>
      <c r="F445" s="52">
        <v>239.35</v>
      </c>
      <c r="G445" s="52">
        <v>241.5</v>
      </c>
      <c r="H445" s="52"/>
      <c r="I445" s="54">
        <f t="shared" si="555"/>
        <v>1136.6028204588399</v>
      </c>
      <c r="J445" s="55">
        <f t="shared" ref="J445:J446" si="558">(IF(D445="SHORT",IF(G445="",0,F445-G445),IF(D445="LONG",IF(G445="",0,G445-F445))))*C445</f>
        <v>1357.6089244369641</v>
      </c>
      <c r="K445" s="55"/>
      <c r="L445" s="55">
        <f t="shared" si="556"/>
        <v>3.9499999999999886</v>
      </c>
      <c r="M445" s="56">
        <f t="shared" si="557"/>
        <v>2494.2117448958043</v>
      </c>
    </row>
    <row r="446" spans="1:13" s="57" customFormat="1">
      <c r="A446" s="51">
        <v>43300</v>
      </c>
      <c r="B446" s="52" t="s">
        <v>538</v>
      </c>
      <c r="C446" s="53">
        <f t="shared" si="554"/>
        <v>798.50944902848016</v>
      </c>
      <c r="D446" s="52" t="s">
        <v>14</v>
      </c>
      <c r="E446" s="52">
        <v>187.85</v>
      </c>
      <c r="F446" s="52">
        <v>189.25</v>
      </c>
      <c r="G446" s="52">
        <v>191</v>
      </c>
      <c r="H446" s="52"/>
      <c r="I446" s="54">
        <f t="shared" si="555"/>
        <v>1117.9132286398767</v>
      </c>
      <c r="J446" s="55">
        <f t="shared" si="558"/>
        <v>1397.3915357998403</v>
      </c>
      <c r="K446" s="55"/>
      <c r="L446" s="55">
        <f t="shared" si="556"/>
        <v>3.1500000000000057</v>
      </c>
      <c r="M446" s="56">
        <f t="shared" si="557"/>
        <v>2515.304764439717</v>
      </c>
    </row>
    <row r="447" spans="1:13" s="57" customFormat="1">
      <c r="A447" s="51">
        <v>43300</v>
      </c>
      <c r="B447" s="52" t="s">
        <v>505</v>
      </c>
      <c r="C447" s="53">
        <f t="shared" si="554"/>
        <v>243.90243902439025</v>
      </c>
      <c r="D447" s="52" t="s">
        <v>18</v>
      </c>
      <c r="E447" s="52">
        <v>615</v>
      </c>
      <c r="F447" s="52">
        <v>610.35</v>
      </c>
      <c r="G447" s="52"/>
      <c r="H447" s="52"/>
      <c r="I447" s="54">
        <f t="shared" si="555"/>
        <v>1134.146341463409</v>
      </c>
      <c r="J447" s="55"/>
      <c r="K447" s="55"/>
      <c r="L447" s="55">
        <f t="shared" si="556"/>
        <v>4.6499999999999773</v>
      </c>
      <c r="M447" s="56">
        <f t="shared" si="557"/>
        <v>1134.146341463409</v>
      </c>
    </row>
    <row r="448" spans="1:13" s="57" customFormat="1">
      <c r="A448" s="51">
        <v>43299</v>
      </c>
      <c r="B448" s="52" t="s">
        <v>449</v>
      </c>
      <c r="C448" s="53">
        <f t="shared" ref="C448:C452" si="559">150000/E448</f>
        <v>137.58312313689521</v>
      </c>
      <c r="D448" s="52" t="s">
        <v>18</v>
      </c>
      <c r="E448" s="52">
        <v>1090.25</v>
      </c>
      <c r="F448" s="52">
        <v>1082.0999999999999</v>
      </c>
      <c r="G448" s="52"/>
      <c r="H448" s="52"/>
      <c r="I448" s="54">
        <f t="shared" ref="I448:I452" si="560">(IF(D448="SHORT",E448-F448,IF(D448="LONG",F448-E448)))*C448</f>
        <v>1121.3024535657084</v>
      </c>
      <c r="J448" s="55"/>
      <c r="K448" s="55"/>
      <c r="L448" s="55">
        <f t="shared" ref="L448:L452" si="561">(J448+I448+K448)/C448</f>
        <v>8.1500000000000909</v>
      </c>
      <c r="M448" s="56">
        <f t="shared" ref="M448:M452" si="562">L448*C448</f>
        <v>1121.3024535657084</v>
      </c>
    </row>
    <row r="449" spans="1:13" s="57" customFormat="1">
      <c r="A449" s="51">
        <v>43299</v>
      </c>
      <c r="B449" s="52" t="s">
        <v>514</v>
      </c>
      <c r="C449" s="53">
        <f t="shared" si="559"/>
        <v>536.96080186146412</v>
      </c>
      <c r="D449" s="52" t="s">
        <v>14</v>
      </c>
      <c r="E449" s="52">
        <v>279.35000000000002</v>
      </c>
      <c r="F449" s="52">
        <v>276.8</v>
      </c>
      <c r="G449" s="52"/>
      <c r="H449" s="52"/>
      <c r="I449" s="54">
        <f t="shared" si="560"/>
        <v>-1369.2500447467396</v>
      </c>
      <c r="J449" s="55"/>
      <c r="K449" s="55"/>
      <c r="L449" s="55">
        <f t="shared" si="561"/>
        <v>-2.5500000000000114</v>
      </c>
      <c r="M449" s="56">
        <f t="shared" si="562"/>
        <v>-1369.2500447467396</v>
      </c>
    </row>
    <row r="450" spans="1:13" s="57" customFormat="1">
      <c r="A450" s="51">
        <v>43299</v>
      </c>
      <c r="B450" s="52" t="s">
        <v>426</v>
      </c>
      <c r="C450" s="53">
        <f t="shared" si="559"/>
        <v>287.90786948176583</v>
      </c>
      <c r="D450" s="52" t="s">
        <v>18</v>
      </c>
      <c r="E450" s="52">
        <v>521</v>
      </c>
      <c r="F450" s="52">
        <v>517.1</v>
      </c>
      <c r="G450" s="52"/>
      <c r="H450" s="52"/>
      <c r="I450" s="54">
        <f t="shared" si="560"/>
        <v>1122.8406909788803</v>
      </c>
      <c r="J450" s="55"/>
      <c r="K450" s="55"/>
      <c r="L450" s="55">
        <f t="shared" si="561"/>
        <v>3.8999999999999777</v>
      </c>
      <c r="M450" s="56">
        <f t="shared" si="562"/>
        <v>1122.8406909788803</v>
      </c>
    </row>
    <row r="451" spans="1:13" s="57" customFormat="1">
      <c r="A451" s="51">
        <v>43299</v>
      </c>
      <c r="B451" s="52" t="s">
        <v>552</v>
      </c>
      <c r="C451" s="53">
        <f t="shared" si="559"/>
        <v>342.46575342465752</v>
      </c>
      <c r="D451" s="52" t="s">
        <v>18</v>
      </c>
      <c r="E451" s="52">
        <v>438</v>
      </c>
      <c r="F451" s="52">
        <v>437.4</v>
      </c>
      <c r="G451" s="52"/>
      <c r="H451" s="52"/>
      <c r="I451" s="54">
        <f t="shared" si="560"/>
        <v>205.47945205480229</v>
      </c>
      <c r="J451" s="55"/>
      <c r="K451" s="55"/>
      <c r="L451" s="55">
        <f t="shared" si="561"/>
        <v>0.60000000000002274</v>
      </c>
      <c r="M451" s="56">
        <f t="shared" si="562"/>
        <v>205.47945205480229</v>
      </c>
    </row>
    <row r="452" spans="1:13" s="57" customFormat="1">
      <c r="A452" s="51">
        <v>43299</v>
      </c>
      <c r="B452" s="52" t="s">
        <v>551</v>
      </c>
      <c r="C452" s="53">
        <f t="shared" si="559"/>
        <v>184.95684340320591</v>
      </c>
      <c r="D452" s="52" t="s">
        <v>18</v>
      </c>
      <c r="E452" s="52">
        <v>811</v>
      </c>
      <c r="F452" s="52">
        <v>804.95</v>
      </c>
      <c r="G452" s="52"/>
      <c r="H452" s="52"/>
      <c r="I452" s="54">
        <f t="shared" si="560"/>
        <v>1118.9889025893874</v>
      </c>
      <c r="J452" s="55"/>
      <c r="K452" s="55"/>
      <c r="L452" s="55">
        <f t="shared" si="561"/>
        <v>6.0499999999999545</v>
      </c>
      <c r="M452" s="56">
        <f t="shared" si="562"/>
        <v>1118.9889025893874</v>
      </c>
    </row>
    <row r="453" spans="1:13" s="57" customFormat="1">
      <c r="A453" s="51">
        <v>43298</v>
      </c>
      <c r="B453" s="52" t="s">
        <v>509</v>
      </c>
      <c r="C453" s="53">
        <f t="shared" ref="C453:C454" si="563">150000/E453</f>
        <v>107.21944245889921</v>
      </c>
      <c r="D453" s="52" t="s">
        <v>14</v>
      </c>
      <c r="E453" s="52">
        <v>1399</v>
      </c>
      <c r="F453" s="52">
        <v>1402</v>
      </c>
      <c r="G453" s="52"/>
      <c r="H453" s="52"/>
      <c r="I453" s="54">
        <f t="shared" ref="I453:I454" si="564">(IF(D453="SHORT",E453-F453,IF(D453="LONG",F453-E453)))*C453</f>
        <v>321.65832737669763</v>
      </c>
      <c r="J453" s="55"/>
      <c r="K453" s="55"/>
      <c r="L453" s="55">
        <f t="shared" ref="L453:L454" si="565">(J453+I453+K453)/C453</f>
        <v>3</v>
      </c>
      <c r="M453" s="56">
        <f t="shared" ref="M453:M454" si="566">L453*C453</f>
        <v>321.65832737669763</v>
      </c>
    </row>
    <row r="454" spans="1:13" s="66" customFormat="1">
      <c r="A454" s="60">
        <v>43298</v>
      </c>
      <c r="B454" s="61" t="s">
        <v>457</v>
      </c>
      <c r="C454" s="62">
        <f t="shared" si="563"/>
        <v>697.67441860465112</v>
      </c>
      <c r="D454" s="61" t="s">
        <v>14</v>
      </c>
      <c r="E454" s="61">
        <v>215</v>
      </c>
      <c r="F454" s="61">
        <v>216.6</v>
      </c>
      <c r="G454" s="61">
        <v>218.6</v>
      </c>
      <c r="H454" s="61">
        <v>220.55</v>
      </c>
      <c r="I454" s="63">
        <f t="shared" si="564"/>
        <v>1116.2790697674379</v>
      </c>
      <c r="J454" s="64">
        <f t="shared" ref="J454" si="567">(IF(D454="SHORT",IF(G454="",0,F454-G454),IF(D454="LONG",IF(G454="",0,G454-F454))))*C454</f>
        <v>1395.3488372093022</v>
      </c>
      <c r="K454" s="64">
        <f t="shared" ref="K454" si="568">(IF(D454="SHORT",IF(H454="",0,G454-H454),IF(D454="LONG",IF(H454="",0,(H454-G454)))))*C454</f>
        <v>1360.4651162790815</v>
      </c>
      <c r="L454" s="64">
        <f t="shared" si="565"/>
        <v>5.5500000000000114</v>
      </c>
      <c r="M454" s="65">
        <f t="shared" si="566"/>
        <v>3872.0930232558217</v>
      </c>
    </row>
    <row r="455" spans="1:13" s="66" customFormat="1">
      <c r="A455" s="60">
        <v>43298</v>
      </c>
      <c r="B455" s="61" t="s">
        <v>505</v>
      </c>
      <c r="C455" s="62">
        <f t="shared" ref="C455" si="569">150000/E455</f>
        <v>254.66893039049236</v>
      </c>
      <c r="D455" s="61" t="s">
        <v>14</v>
      </c>
      <c r="E455" s="61">
        <v>589</v>
      </c>
      <c r="F455" s="61">
        <v>593.4</v>
      </c>
      <c r="G455" s="61">
        <v>599.04999999999995</v>
      </c>
      <c r="H455" s="61">
        <v>604.45000000000005</v>
      </c>
      <c r="I455" s="63">
        <f t="shared" ref="I455" si="570">(IF(D455="SHORT",E455-F455,IF(D455="LONG",F455-E455)))*C455</f>
        <v>1120.5432937181606</v>
      </c>
      <c r="J455" s="64">
        <f t="shared" ref="J455" si="571">(IF(D455="SHORT",IF(G455="",0,F455-G455),IF(D455="LONG",IF(G455="",0,G455-F455))))*C455</f>
        <v>1438.879456706276</v>
      </c>
      <c r="K455" s="64">
        <f t="shared" ref="K455" si="572">(IF(D455="SHORT",IF(H455="",0,G455-H455),IF(D455="LONG",IF(H455="",0,(H455-G455)))))*C455</f>
        <v>1375.212224108682</v>
      </c>
      <c r="L455" s="64">
        <f t="shared" ref="L455" si="573">(J455+I455+K455)/C455</f>
        <v>15.450000000000044</v>
      </c>
      <c r="M455" s="65">
        <f t="shared" ref="M455" si="574">L455*C455</f>
        <v>3934.6349745331181</v>
      </c>
    </row>
    <row r="456" spans="1:13" s="57" customFormat="1">
      <c r="A456" s="51">
        <v>43297</v>
      </c>
      <c r="B456" s="52" t="s">
        <v>442</v>
      </c>
      <c r="C456" s="53">
        <f t="shared" ref="C456:C458" si="575">150000/E456</f>
        <v>64.177986950475983</v>
      </c>
      <c r="D456" s="52" t="s">
        <v>18</v>
      </c>
      <c r="E456" s="52">
        <v>2337.25</v>
      </c>
      <c r="F456" s="52">
        <v>2330</v>
      </c>
      <c r="G456" s="52"/>
      <c r="H456" s="52"/>
      <c r="I456" s="54">
        <f>(IF(D456="SHORT",E456-F456,IF(D456="LONG",F456-E456)))*C456</f>
        <v>465.29040539095087</v>
      </c>
      <c r="J456" s="55"/>
      <c r="K456" s="55"/>
      <c r="L456" s="55">
        <f t="shared" ref="L456:L458" si="576">(J456+I456+K456)/C456</f>
        <v>7.25</v>
      </c>
      <c r="M456" s="56">
        <f t="shared" ref="M456:M458" si="577">L456*C456</f>
        <v>465.29040539095087</v>
      </c>
    </row>
    <row r="457" spans="1:13" s="66" customFormat="1">
      <c r="A457" s="60">
        <v>43297</v>
      </c>
      <c r="B457" s="61" t="s">
        <v>381</v>
      </c>
      <c r="C457" s="62">
        <f t="shared" si="575"/>
        <v>344.78795540742442</v>
      </c>
      <c r="D457" s="61" t="s">
        <v>18</v>
      </c>
      <c r="E457" s="61">
        <v>435.05</v>
      </c>
      <c r="F457" s="61">
        <v>431.8</v>
      </c>
      <c r="G457" s="61">
        <v>427.9</v>
      </c>
      <c r="H457" s="61">
        <v>424</v>
      </c>
      <c r="I457" s="63">
        <f t="shared" ref="I457:I458" si="578">(IF(D457="SHORT",E457-F457,IF(D457="LONG",F457-E457)))*C457</f>
        <v>1120.5608550741294</v>
      </c>
      <c r="J457" s="64">
        <f t="shared" ref="J457" si="579">(IF(D457="SHORT",IF(G457="",0,F457-G457),IF(D457="LONG",IF(G457="",0,G457-F457))))*C457</f>
        <v>1344.6730260889669</v>
      </c>
      <c r="K457" s="64">
        <f t="shared" ref="K457" si="580">(IF(D457="SHORT",IF(H457="",0,G457-H457),IF(D457="LONG",IF(H457="",0,(H457-G457)))))*C457</f>
        <v>1344.6730260889474</v>
      </c>
      <c r="L457" s="64">
        <f t="shared" si="576"/>
        <v>11.05000000000001</v>
      </c>
      <c r="M457" s="65">
        <f t="shared" si="577"/>
        <v>3809.9069072520433</v>
      </c>
    </row>
    <row r="458" spans="1:13" s="57" customFormat="1">
      <c r="A458" s="51">
        <v>43297</v>
      </c>
      <c r="B458" s="52" t="s">
        <v>413</v>
      </c>
      <c r="C458" s="53">
        <f t="shared" si="575"/>
        <v>554.016620498615</v>
      </c>
      <c r="D458" s="52" t="s">
        <v>18</v>
      </c>
      <c r="E458" s="52">
        <v>270.75</v>
      </c>
      <c r="F458" s="52">
        <v>268.75</v>
      </c>
      <c r="G458" s="52"/>
      <c r="H458" s="52"/>
      <c r="I458" s="54">
        <f t="shared" si="578"/>
        <v>1108.03324099723</v>
      </c>
      <c r="J458" s="55"/>
      <c r="K458" s="55"/>
      <c r="L458" s="55">
        <f t="shared" si="576"/>
        <v>2</v>
      </c>
      <c r="M458" s="56">
        <f t="shared" si="577"/>
        <v>1108.03324099723</v>
      </c>
    </row>
    <row r="459" spans="1:13" s="57" customFormat="1">
      <c r="A459" s="51">
        <v>43292</v>
      </c>
      <c r="B459" s="52" t="s">
        <v>432</v>
      </c>
      <c r="C459" s="53">
        <f t="shared" ref="C459:C463" si="581">150000/E459</f>
        <v>302.41935483870969</v>
      </c>
      <c r="D459" s="52" t="s">
        <v>14</v>
      </c>
      <c r="E459" s="52">
        <v>496</v>
      </c>
      <c r="F459" s="52">
        <v>499.7</v>
      </c>
      <c r="G459" s="52"/>
      <c r="H459" s="52"/>
      <c r="I459" s="54">
        <f t="shared" ref="I459:I464" si="582">(IF(D459="SHORT",E459-F459,IF(D459="LONG",F459-E459)))*C459</f>
        <v>1118.9516129032224</v>
      </c>
      <c r="J459" s="55"/>
      <c r="K459" s="55"/>
      <c r="L459" s="55">
        <f t="shared" ref="L459:L464" si="583">(J459+I459+K459)/C459</f>
        <v>3.6999999999999886</v>
      </c>
      <c r="M459" s="56">
        <f t="shared" ref="M459:M464" si="584">L459*C459</f>
        <v>1118.9516129032224</v>
      </c>
    </row>
    <row r="460" spans="1:13" s="57" customFormat="1">
      <c r="A460" s="51">
        <v>43292</v>
      </c>
      <c r="B460" s="52" t="s">
        <v>448</v>
      </c>
      <c r="C460" s="53">
        <f t="shared" si="581"/>
        <v>551.47058823529414</v>
      </c>
      <c r="D460" s="52" t="s">
        <v>14</v>
      </c>
      <c r="E460" s="52">
        <v>272</v>
      </c>
      <c r="F460" s="52">
        <v>273</v>
      </c>
      <c r="G460" s="52"/>
      <c r="H460" s="52"/>
      <c r="I460" s="54">
        <f t="shared" si="582"/>
        <v>551.47058823529414</v>
      </c>
      <c r="J460" s="55"/>
      <c r="K460" s="55"/>
      <c r="L460" s="55">
        <f t="shared" si="583"/>
        <v>1</v>
      </c>
      <c r="M460" s="56">
        <f t="shared" si="584"/>
        <v>551.47058823529414</v>
      </c>
    </row>
    <row r="461" spans="1:13" s="57" customFormat="1">
      <c r="A461" s="51">
        <v>43292</v>
      </c>
      <c r="B461" s="52" t="s">
        <v>486</v>
      </c>
      <c r="C461" s="53">
        <f t="shared" si="581"/>
        <v>1274.968125796855</v>
      </c>
      <c r="D461" s="52" t="s">
        <v>14</v>
      </c>
      <c r="E461" s="52">
        <v>117.65</v>
      </c>
      <c r="F461" s="52">
        <v>118.1</v>
      </c>
      <c r="G461" s="52"/>
      <c r="H461" s="52"/>
      <c r="I461" s="54">
        <f t="shared" si="582"/>
        <v>573.73565660857025</v>
      </c>
      <c r="J461" s="55"/>
      <c r="K461" s="55"/>
      <c r="L461" s="55">
        <f t="shared" si="583"/>
        <v>0.44999999999998863</v>
      </c>
      <c r="M461" s="56">
        <f t="shared" si="584"/>
        <v>573.73565660857025</v>
      </c>
    </row>
    <row r="462" spans="1:13" s="57" customFormat="1">
      <c r="A462" s="51">
        <v>43292</v>
      </c>
      <c r="B462" s="52" t="s">
        <v>550</v>
      </c>
      <c r="C462" s="53">
        <f t="shared" si="581"/>
        <v>301.5075376884422</v>
      </c>
      <c r="D462" s="52" t="s">
        <v>14</v>
      </c>
      <c r="E462" s="52">
        <v>497.5</v>
      </c>
      <c r="F462" s="52">
        <v>492.75</v>
      </c>
      <c r="G462" s="52"/>
      <c r="H462" s="52"/>
      <c r="I462" s="54">
        <f t="shared" si="582"/>
        <v>-1432.1608040201004</v>
      </c>
      <c r="J462" s="55"/>
      <c r="K462" s="55"/>
      <c r="L462" s="55">
        <f t="shared" si="583"/>
        <v>-4.75</v>
      </c>
      <c r="M462" s="56">
        <f t="shared" si="584"/>
        <v>-1432.1608040201004</v>
      </c>
    </row>
    <row r="463" spans="1:13" s="57" customFormat="1">
      <c r="A463" s="51">
        <v>43292</v>
      </c>
      <c r="B463" s="52" t="s">
        <v>549</v>
      </c>
      <c r="C463" s="53">
        <f t="shared" si="581"/>
        <v>1336.3028953229398</v>
      </c>
      <c r="D463" s="52" t="s">
        <v>14</v>
      </c>
      <c r="E463" s="52">
        <v>112.25</v>
      </c>
      <c r="F463" s="52">
        <v>113.05</v>
      </c>
      <c r="G463" s="52"/>
      <c r="H463" s="52"/>
      <c r="I463" s="54">
        <f t="shared" si="582"/>
        <v>1069.0423162583479</v>
      </c>
      <c r="J463" s="55"/>
      <c r="K463" s="55"/>
      <c r="L463" s="55">
        <f t="shared" si="583"/>
        <v>0.79999999999999705</v>
      </c>
      <c r="M463" s="56">
        <f t="shared" si="584"/>
        <v>1069.0423162583479</v>
      </c>
    </row>
    <row r="464" spans="1:13" s="57" customFormat="1">
      <c r="A464" s="51">
        <v>43291</v>
      </c>
      <c r="B464" s="52" t="s">
        <v>548</v>
      </c>
      <c r="C464" s="53">
        <f t="shared" ref="C464:C466" si="585">150000/E464</f>
        <v>257.28987993138935</v>
      </c>
      <c r="D464" s="52" t="s">
        <v>14</v>
      </c>
      <c r="E464" s="52">
        <v>583</v>
      </c>
      <c r="F464" s="52">
        <v>587.35</v>
      </c>
      <c r="G464" s="52">
        <v>598</v>
      </c>
      <c r="H464" s="52"/>
      <c r="I464" s="54">
        <f t="shared" si="582"/>
        <v>1119.2109777015496</v>
      </c>
      <c r="J464" s="55">
        <f t="shared" ref="J464" si="586">(IF(D464="SHORT",IF(G464="",0,F464-G464),IF(D464="LONG",IF(G464="",0,G464-F464))))*C464</f>
        <v>2740.1372212692909</v>
      </c>
      <c r="K464" s="55"/>
      <c r="L464" s="55">
        <f t="shared" si="583"/>
        <v>15.000000000000002</v>
      </c>
      <c r="M464" s="56">
        <f t="shared" si="584"/>
        <v>3859.3481989708407</v>
      </c>
    </row>
    <row r="465" spans="1:13" s="57" customFormat="1">
      <c r="A465" s="51">
        <v>43291</v>
      </c>
      <c r="B465" s="52" t="s">
        <v>476</v>
      </c>
      <c r="C465" s="53">
        <f t="shared" si="585"/>
        <v>1123.5955056179776</v>
      </c>
      <c r="D465" s="52" t="s">
        <v>14</v>
      </c>
      <c r="E465" s="52">
        <v>133.5</v>
      </c>
      <c r="F465" s="52">
        <v>134.4</v>
      </c>
      <c r="G465" s="52"/>
      <c r="H465" s="52"/>
      <c r="I465" s="54">
        <f t="shared" ref="I465:I466" si="587">(IF(D465="SHORT",E465-F465,IF(D465="LONG",F465-E465)))*C465</f>
        <v>1011.2359550561862</v>
      </c>
      <c r="J465" s="55"/>
      <c r="K465" s="55"/>
      <c r="L465" s="55">
        <f t="shared" ref="L465:L466" si="588">(J465+I465+K465)/C465</f>
        <v>0.90000000000000568</v>
      </c>
      <c r="M465" s="56">
        <f t="shared" ref="M465:M466" si="589">L465*C465</f>
        <v>1011.2359550561862</v>
      </c>
    </row>
    <row r="466" spans="1:13" s="57" customFormat="1">
      <c r="A466" s="51">
        <v>43291</v>
      </c>
      <c r="B466" s="52" t="s">
        <v>528</v>
      </c>
      <c r="C466" s="53">
        <f t="shared" si="585"/>
        <v>2042.2055820285907</v>
      </c>
      <c r="D466" s="52" t="s">
        <v>14</v>
      </c>
      <c r="E466" s="52">
        <v>73.45</v>
      </c>
      <c r="F466" s="52">
        <v>73.75</v>
      </c>
      <c r="G466" s="52"/>
      <c r="H466" s="52"/>
      <c r="I466" s="54">
        <f t="shared" si="587"/>
        <v>612.66167460857139</v>
      </c>
      <c r="J466" s="55"/>
      <c r="K466" s="55"/>
      <c r="L466" s="55">
        <f t="shared" si="588"/>
        <v>0.29999999999999716</v>
      </c>
      <c r="M466" s="56">
        <f t="shared" si="589"/>
        <v>612.66167460857139</v>
      </c>
    </row>
    <row r="467" spans="1:13" s="57" customFormat="1">
      <c r="A467" s="51">
        <v>43290</v>
      </c>
      <c r="B467" s="52" t="s">
        <v>506</v>
      </c>
      <c r="C467" s="53">
        <f t="shared" ref="C467:C469" si="590">150000/E467</f>
        <v>123.96694214876032</v>
      </c>
      <c r="D467" s="52" t="s">
        <v>14</v>
      </c>
      <c r="E467" s="52">
        <v>1210</v>
      </c>
      <c r="F467" s="52">
        <v>1219.0999999999999</v>
      </c>
      <c r="G467" s="52"/>
      <c r="H467" s="52"/>
      <c r="I467" s="54">
        <f t="shared" ref="I467:I469" si="591">(IF(D467="SHORT",E467-F467,IF(D467="LONG",F467-E467)))*C467</f>
        <v>1128.0991735537077</v>
      </c>
      <c r="J467" s="55"/>
      <c r="K467" s="55"/>
      <c r="L467" s="55">
        <f t="shared" ref="L467:L469" si="592">(J467+I467+K467)/C467</f>
        <v>9.0999999999999091</v>
      </c>
      <c r="M467" s="56">
        <f t="shared" ref="M467:M469" si="593">L467*C467</f>
        <v>1128.0991735537077</v>
      </c>
    </row>
    <row r="468" spans="1:13" s="66" customFormat="1">
      <c r="A468" s="60">
        <v>43290</v>
      </c>
      <c r="B468" s="61" t="s">
        <v>416</v>
      </c>
      <c r="C468" s="62">
        <f t="shared" si="590"/>
        <v>229.53328232593725</v>
      </c>
      <c r="D468" s="61" t="s">
        <v>14</v>
      </c>
      <c r="E468" s="61">
        <v>653.5</v>
      </c>
      <c r="F468" s="61">
        <v>658.4</v>
      </c>
      <c r="G468" s="61">
        <v>664.65</v>
      </c>
      <c r="H468" s="61">
        <v>670.65</v>
      </c>
      <c r="I468" s="63">
        <f t="shared" si="591"/>
        <v>1124.7130833970873</v>
      </c>
      <c r="J468" s="64">
        <f t="shared" ref="J468" si="594">(IF(D468="SHORT",IF(G468="",0,F468-G468),IF(D468="LONG",IF(G468="",0,G468-F468))))*C468</f>
        <v>1434.5830145371078</v>
      </c>
      <c r="K468" s="64">
        <f t="shared" ref="K468" si="595">(IF(D468="SHORT",IF(H468="",0,G468-H468),IF(D468="LONG",IF(H468="",0,(H468-G468)))))*C468</f>
        <v>1377.1996939556234</v>
      </c>
      <c r="L468" s="64">
        <f t="shared" si="592"/>
        <v>17.149999999999977</v>
      </c>
      <c r="M468" s="65">
        <f t="shared" si="593"/>
        <v>3936.4957918898185</v>
      </c>
    </row>
    <row r="469" spans="1:13" s="57" customFormat="1">
      <c r="A469" s="51">
        <v>43290</v>
      </c>
      <c r="B469" s="52" t="s">
        <v>522</v>
      </c>
      <c r="C469" s="53">
        <f t="shared" si="590"/>
        <v>145.63106796116506</v>
      </c>
      <c r="D469" s="52" t="s">
        <v>14</v>
      </c>
      <c r="E469" s="52">
        <v>1030</v>
      </c>
      <c r="F469" s="52">
        <v>1037</v>
      </c>
      <c r="G469" s="52"/>
      <c r="H469" s="52"/>
      <c r="I469" s="54">
        <f t="shared" si="591"/>
        <v>1019.4174757281554</v>
      </c>
      <c r="J469" s="55"/>
      <c r="K469" s="55"/>
      <c r="L469" s="55">
        <f t="shared" si="592"/>
        <v>7</v>
      </c>
      <c r="M469" s="56">
        <f t="shared" si="593"/>
        <v>1019.4174757281554</v>
      </c>
    </row>
    <row r="470" spans="1:13" s="57" customFormat="1">
      <c r="A470" s="51">
        <v>43287</v>
      </c>
      <c r="B470" s="52" t="s">
        <v>442</v>
      </c>
      <c r="C470" s="53">
        <f t="shared" ref="C470:C473" si="596">150000/E470</f>
        <v>63.911376224968045</v>
      </c>
      <c r="D470" s="52" t="s">
        <v>14</v>
      </c>
      <c r="E470" s="52">
        <v>2347</v>
      </c>
      <c r="F470" s="52">
        <v>2360.4499999999998</v>
      </c>
      <c r="G470" s="52"/>
      <c r="H470" s="52"/>
      <c r="I470" s="54">
        <f t="shared" ref="I470:I473" si="597">(IF(D470="SHORT",E470-F470,IF(D470="LONG",F470-E470)))*C470</f>
        <v>859.60801022580858</v>
      </c>
      <c r="J470" s="55"/>
      <c r="K470" s="55"/>
      <c r="L470" s="55">
        <f t="shared" ref="L470:L473" si="598">(J470+I470+K470)/C470</f>
        <v>13.449999999999818</v>
      </c>
      <c r="M470" s="56">
        <f t="shared" ref="M470:M473" si="599">L470*C470</f>
        <v>859.60801022580858</v>
      </c>
    </row>
    <row r="471" spans="1:13" s="57" customFormat="1">
      <c r="A471" s="51">
        <v>43287</v>
      </c>
      <c r="B471" s="52" t="s">
        <v>519</v>
      </c>
      <c r="C471" s="53">
        <f t="shared" si="596"/>
        <v>550.66079295154191</v>
      </c>
      <c r="D471" s="52" t="s">
        <v>14</v>
      </c>
      <c r="E471" s="52">
        <v>272.39999999999998</v>
      </c>
      <c r="F471" s="52">
        <v>274.39999999999998</v>
      </c>
      <c r="G471" s="52"/>
      <c r="H471" s="52"/>
      <c r="I471" s="54">
        <f t="shared" si="597"/>
        <v>1101.3215859030838</v>
      </c>
      <c r="J471" s="55"/>
      <c r="K471" s="55"/>
      <c r="L471" s="55">
        <f t="shared" si="598"/>
        <v>2</v>
      </c>
      <c r="M471" s="56">
        <f t="shared" si="599"/>
        <v>1101.3215859030838</v>
      </c>
    </row>
    <row r="472" spans="1:13" s="57" customFormat="1">
      <c r="A472" s="51">
        <v>43287</v>
      </c>
      <c r="B472" s="52" t="s">
        <v>449</v>
      </c>
      <c r="C472" s="53">
        <f t="shared" si="596"/>
        <v>153.2019201307323</v>
      </c>
      <c r="D472" s="52" t="s">
        <v>14</v>
      </c>
      <c r="E472" s="52">
        <v>979.1</v>
      </c>
      <c r="F472" s="52">
        <v>976</v>
      </c>
      <c r="G472" s="52"/>
      <c r="H472" s="52"/>
      <c r="I472" s="54">
        <f t="shared" si="597"/>
        <v>-474.92595240527362</v>
      </c>
      <c r="J472" s="55"/>
      <c r="K472" s="55"/>
      <c r="L472" s="55">
        <f t="shared" si="598"/>
        <v>-3.1000000000000227</v>
      </c>
      <c r="M472" s="56">
        <f t="shared" si="599"/>
        <v>-474.92595240527362</v>
      </c>
    </row>
    <row r="473" spans="1:13" s="57" customFormat="1">
      <c r="A473" s="51">
        <v>43287</v>
      </c>
      <c r="B473" s="52" t="s">
        <v>547</v>
      </c>
      <c r="C473" s="53">
        <f t="shared" si="596"/>
        <v>297.61904761904759</v>
      </c>
      <c r="D473" s="52" t="s">
        <v>14</v>
      </c>
      <c r="E473" s="52">
        <v>504</v>
      </c>
      <c r="F473" s="52">
        <v>507.75</v>
      </c>
      <c r="G473" s="52">
        <v>512.6</v>
      </c>
      <c r="H473" s="52"/>
      <c r="I473" s="54">
        <f t="shared" si="597"/>
        <v>1116.0714285714284</v>
      </c>
      <c r="J473" s="55">
        <f t="shared" ref="J473" si="600">(IF(D473="SHORT",IF(G473="",0,F473-G473),IF(D473="LONG",IF(G473="",0,G473-F473))))*C473</f>
        <v>1443.4523809523876</v>
      </c>
      <c r="K473" s="55"/>
      <c r="L473" s="55">
        <f t="shared" si="598"/>
        <v>8.6000000000000227</v>
      </c>
      <c r="M473" s="56">
        <f t="shared" si="599"/>
        <v>2559.523809523816</v>
      </c>
    </row>
    <row r="474" spans="1:13" s="57" customFormat="1">
      <c r="A474" s="51">
        <v>43286</v>
      </c>
      <c r="B474" s="52" t="s">
        <v>545</v>
      </c>
      <c r="C474" s="53">
        <f>150000/E474</f>
        <v>993.37748344370857</v>
      </c>
      <c r="D474" s="52" t="s">
        <v>18</v>
      </c>
      <c r="E474" s="52">
        <v>151</v>
      </c>
      <c r="F474" s="52">
        <v>149.85</v>
      </c>
      <c r="G474" s="52"/>
      <c r="H474" s="52"/>
      <c r="I474" s="54">
        <f t="shared" ref="I474:I478" si="601">(IF(D474="SHORT",E474-F474,IF(D474="LONG",F474-E474)))*C474</f>
        <v>1142.3841059602705</v>
      </c>
      <c r="J474" s="55"/>
      <c r="K474" s="55"/>
      <c r="L474" s="55">
        <f t="shared" ref="L474:L478" si="602">(J474+I474+K474)/C474</f>
        <v>1.1500000000000057</v>
      </c>
      <c r="M474" s="56">
        <f t="shared" ref="M474:M478" si="603">L474*C474</f>
        <v>1142.3841059602705</v>
      </c>
    </row>
    <row r="475" spans="1:13" s="57" customFormat="1">
      <c r="A475" s="51">
        <v>43286</v>
      </c>
      <c r="B475" s="52" t="s">
        <v>419</v>
      </c>
      <c r="C475" s="53">
        <f t="shared" ref="C475:C478" si="604">150000/E475</f>
        <v>128.72221745473269</v>
      </c>
      <c r="D475" s="52" t="s">
        <v>14</v>
      </c>
      <c r="E475" s="52">
        <v>1165.3</v>
      </c>
      <c r="F475" s="52">
        <v>1174</v>
      </c>
      <c r="G475" s="52"/>
      <c r="H475" s="52"/>
      <c r="I475" s="54">
        <f t="shared" si="601"/>
        <v>1119.8832918561802</v>
      </c>
      <c r="J475" s="55"/>
      <c r="K475" s="55"/>
      <c r="L475" s="55">
        <f t="shared" si="602"/>
        <v>8.7000000000000455</v>
      </c>
      <c r="M475" s="56">
        <f t="shared" si="603"/>
        <v>1119.8832918561802</v>
      </c>
    </row>
    <row r="476" spans="1:13" s="57" customFormat="1">
      <c r="A476" s="51">
        <v>43286</v>
      </c>
      <c r="B476" s="52" t="s">
        <v>418</v>
      </c>
      <c r="C476" s="53">
        <f t="shared" si="604"/>
        <v>1327.4336283185842</v>
      </c>
      <c r="D476" s="52" t="s">
        <v>14</v>
      </c>
      <c r="E476" s="52">
        <v>113</v>
      </c>
      <c r="F476" s="52">
        <v>113.85</v>
      </c>
      <c r="G476" s="52"/>
      <c r="H476" s="52"/>
      <c r="I476" s="54">
        <f t="shared" si="601"/>
        <v>1128.318584070789</v>
      </c>
      <c r="J476" s="55"/>
      <c r="K476" s="55"/>
      <c r="L476" s="55">
        <f t="shared" si="602"/>
        <v>0.84999999999999432</v>
      </c>
      <c r="M476" s="56">
        <f t="shared" si="603"/>
        <v>1128.318584070789</v>
      </c>
    </row>
    <row r="477" spans="1:13" s="57" customFormat="1">
      <c r="A477" s="51">
        <v>43286</v>
      </c>
      <c r="B477" s="52" t="s">
        <v>544</v>
      </c>
      <c r="C477" s="53">
        <f t="shared" si="604"/>
        <v>396.93040486901299</v>
      </c>
      <c r="D477" s="52" t="s">
        <v>14</v>
      </c>
      <c r="E477" s="52">
        <v>377.9</v>
      </c>
      <c r="F477" s="52">
        <v>374.3</v>
      </c>
      <c r="G477" s="52"/>
      <c r="H477" s="52"/>
      <c r="I477" s="54">
        <f t="shared" si="601"/>
        <v>-1428.9494575284332</v>
      </c>
      <c r="J477" s="55"/>
      <c r="K477" s="55"/>
      <c r="L477" s="55">
        <f t="shared" si="602"/>
        <v>-3.5999999999999659</v>
      </c>
      <c r="M477" s="56">
        <f t="shared" si="603"/>
        <v>-1428.9494575284332</v>
      </c>
    </row>
    <row r="478" spans="1:13" s="57" customFormat="1">
      <c r="A478" s="51">
        <v>43285</v>
      </c>
      <c r="B478" s="52" t="s">
        <v>546</v>
      </c>
      <c r="C478" s="53">
        <f t="shared" si="604"/>
        <v>378.78787878787881</v>
      </c>
      <c r="D478" s="52" t="s">
        <v>14</v>
      </c>
      <c r="E478" s="52">
        <v>396</v>
      </c>
      <c r="F478" s="52">
        <v>398.95</v>
      </c>
      <c r="G478" s="52"/>
      <c r="H478" s="52"/>
      <c r="I478" s="54">
        <f t="shared" si="601"/>
        <v>1117.4242424242382</v>
      </c>
      <c r="J478" s="55"/>
      <c r="K478" s="55"/>
      <c r="L478" s="55">
        <f t="shared" si="602"/>
        <v>2.9499999999999886</v>
      </c>
      <c r="M478" s="56">
        <f t="shared" si="603"/>
        <v>1117.4242424242382</v>
      </c>
    </row>
    <row r="479" spans="1:13" s="57" customFormat="1">
      <c r="A479" s="51">
        <v>43285</v>
      </c>
      <c r="B479" s="52" t="s">
        <v>524</v>
      </c>
      <c r="C479" s="53">
        <f t="shared" ref="C479:C483" si="605">150000/E479</f>
        <v>2403.8461538461538</v>
      </c>
      <c r="D479" s="52" t="s">
        <v>14</v>
      </c>
      <c r="E479" s="52">
        <v>62.4</v>
      </c>
      <c r="F479" s="52">
        <v>62.8</v>
      </c>
      <c r="G479" s="52"/>
      <c r="H479" s="52"/>
      <c r="I479" s="54">
        <f t="shared" ref="I479:I483" si="606">(IF(D479="SHORT",E479-F479,IF(D479="LONG",F479-E479)))*C479</f>
        <v>961.53846153845814</v>
      </c>
      <c r="J479" s="55"/>
      <c r="K479" s="55"/>
      <c r="L479" s="55">
        <f t="shared" ref="L479:L483" si="607">(J479+I479+K479)/C479</f>
        <v>0.39999999999999858</v>
      </c>
      <c r="M479" s="56">
        <f t="shared" ref="M479:M483" si="608">L479*C479</f>
        <v>961.53846153845814</v>
      </c>
    </row>
    <row r="480" spans="1:13" s="57" customFormat="1">
      <c r="A480" s="51">
        <v>43285</v>
      </c>
      <c r="B480" s="52" t="s">
        <v>542</v>
      </c>
      <c r="C480" s="53">
        <f t="shared" si="605"/>
        <v>103.80622837370242</v>
      </c>
      <c r="D480" s="52" t="s">
        <v>14</v>
      </c>
      <c r="E480" s="52">
        <v>1445</v>
      </c>
      <c r="F480" s="52">
        <v>1431.25</v>
      </c>
      <c r="G480" s="52"/>
      <c r="H480" s="52"/>
      <c r="I480" s="54">
        <f t="shared" si="606"/>
        <v>-1427.3356401384083</v>
      </c>
      <c r="J480" s="55"/>
      <c r="K480" s="55"/>
      <c r="L480" s="55">
        <f t="shared" si="607"/>
        <v>-13.75</v>
      </c>
      <c r="M480" s="56">
        <f t="shared" si="608"/>
        <v>-1427.3356401384083</v>
      </c>
    </row>
    <row r="481" spans="1:13" s="57" customFormat="1">
      <c r="A481" s="51">
        <v>43285</v>
      </c>
      <c r="B481" s="52" t="s">
        <v>481</v>
      </c>
      <c r="C481" s="53">
        <f t="shared" si="605"/>
        <v>266.99893200427198</v>
      </c>
      <c r="D481" s="52" t="s">
        <v>18</v>
      </c>
      <c r="E481" s="52">
        <v>561.79999999999995</v>
      </c>
      <c r="F481" s="52">
        <v>567.15</v>
      </c>
      <c r="G481" s="52"/>
      <c r="H481" s="52"/>
      <c r="I481" s="54">
        <f t="shared" si="606"/>
        <v>-1428.4442862228611</v>
      </c>
      <c r="J481" s="55"/>
      <c r="K481" s="55"/>
      <c r="L481" s="55">
        <f t="shared" si="607"/>
        <v>-5.3500000000000227</v>
      </c>
      <c r="M481" s="56">
        <f t="shared" si="608"/>
        <v>-1428.4442862228611</v>
      </c>
    </row>
    <row r="482" spans="1:13" s="57" customFormat="1">
      <c r="A482" s="51">
        <v>43285</v>
      </c>
      <c r="B482" s="52" t="s">
        <v>455</v>
      </c>
      <c r="C482" s="53">
        <f t="shared" si="605"/>
        <v>1090.5125408942201</v>
      </c>
      <c r="D482" s="52" t="s">
        <v>18</v>
      </c>
      <c r="E482" s="52">
        <v>137.55000000000001</v>
      </c>
      <c r="F482" s="52">
        <v>136.5</v>
      </c>
      <c r="G482" s="52">
        <v>135.25</v>
      </c>
      <c r="H482" s="52"/>
      <c r="I482" s="54">
        <f t="shared" si="606"/>
        <v>1145.0381679389436</v>
      </c>
      <c r="J482" s="55">
        <f t="shared" ref="J482" si="609">(IF(D482="SHORT",IF(G482="",0,F482-G482),IF(D482="LONG",IF(G482="",0,G482-F482))))*C482</f>
        <v>1363.1406761177752</v>
      </c>
      <c r="K482" s="55"/>
      <c r="L482" s="55">
        <f t="shared" si="607"/>
        <v>2.3000000000000114</v>
      </c>
      <c r="M482" s="56">
        <f t="shared" si="608"/>
        <v>2508.1788440567188</v>
      </c>
    </row>
    <row r="483" spans="1:13" s="57" customFormat="1">
      <c r="A483" s="51">
        <v>43284</v>
      </c>
      <c r="B483" s="52" t="s">
        <v>543</v>
      </c>
      <c r="C483" s="53">
        <f t="shared" si="605"/>
        <v>744.04761904761904</v>
      </c>
      <c r="D483" s="52" t="s">
        <v>14</v>
      </c>
      <c r="E483" s="52">
        <v>201.6</v>
      </c>
      <c r="F483" s="52">
        <v>203.15</v>
      </c>
      <c r="G483" s="52"/>
      <c r="H483" s="52"/>
      <c r="I483" s="54">
        <f t="shared" si="606"/>
        <v>1153.273809523818</v>
      </c>
      <c r="J483" s="55"/>
      <c r="K483" s="55"/>
      <c r="L483" s="55">
        <f t="shared" si="607"/>
        <v>1.5500000000000114</v>
      </c>
      <c r="M483" s="56">
        <f t="shared" si="608"/>
        <v>1153.273809523818</v>
      </c>
    </row>
    <row r="484" spans="1:13" s="57" customFormat="1">
      <c r="A484" s="51">
        <v>43284</v>
      </c>
      <c r="B484" s="52" t="s">
        <v>541</v>
      </c>
      <c r="C484" s="53">
        <f t="shared" ref="C484:C487" si="610">150000/E484</f>
        <v>168.85236674734057</v>
      </c>
      <c r="D484" s="52" t="s">
        <v>18</v>
      </c>
      <c r="E484" s="52">
        <v>888.35</v>
      </c>
      <c r="F484" s="52">
        <v>896.8</v>
      </c>
      <c r="G484" s="52"/>
      <c r="H484" s="52"/>
      <c r="I484" s="54">
        <f t="shared" ref="I484:I487" si="611">(IF(D484="SHORT",E484-F484,IF(D484="LONG",F484-E484)))*C484</f>
        <v>-1426.8024990150163</v>
      </c>
      <c r="J484" s="55"/>
      <c r="K484" s="55"/>
      <c r="L484" s="55">
        <f t="shared" ref="L484:L487" si="612">(J484+I484+K484)/C484</f>
        <v>-8.4499999999999318</v>
      </c>
      <c r="M484" s="56">
        <f t="shared" ref="M484:M487" si="613">L484*C484</f>
        <v>-1426.8024990150163</v>
      </c>
    </row>
    <row r="485" spans="1:13" s="57" customFormat="1">
      <c r="A485" s="51">
        <v>43284</v>
      </c>
      <c r="B485" s="52" t="s">
        <v>494</v>
      </c>
      <c r="C485" s="53">
        <f t="shared" si="610"/>
        <v>174.39832577607254</v>
      </c>
      <c r="D485" s="52" t="s">
        <v>14</v>
      </c>
      <c r="E485" s="52">
        <v>860.1</v>
      </c>
      <c r="F485" s="52">
        <v>866.55</v>
      </c>
      <c r="G485" s="52"/>
      <c r="H485" s="52"/>
      <c r="I485" s="54">
        <f t="shared" si="611"/>
        <v>1124.869201255656</v>
      </c>
      <c r="J485" s="55"/>
      <c r="K485" s="55"/>
      <c r="L485" s="55">
        <f t="shared" si="612"/>
        <v>6.4499999999999318</v>
      </c>
      <c r="M485" s="56">
        <f t="shared" si="613"/>
        <v>1124.869201255656</v>
      </c>
    </row>
    <row r="486" spans="1:13" s="57" customFormat="1">
      <c r="A486" s="51">
        <v>43284</v>
      </c>
      <c r="B486" s="52" t="s">
        <v>467</v>
      </c>
      <c r="C486" s="53">
        <f t="shared" si="610"/>
        <v>483.09178743961354</v>
      </c>
      <c r="D486" s="52" t="s">
        <v>14</v>
      </c>
      <c r="E486" s="52">
        <v>310.5</v>
      </c>
      <c r="F486" s="52">
        <v>307.55</v>
      </c>
      <c r="G486" s="52"/>
      <c r="H486" s="52"/>
      <c r="I486" s="54">
        <f t="shared" si="611"/>
        <v>-1425.1207729468545</v>
      </c>
      <c r="J486" s="55"/>
      <c r="K486" s="55"/>
      <c r="L486" s="55">
        <f t="shared" si="612"/>
        <v>-2.9499999999999886</v>
      </c>
      <c r="M486" s="56">
        <f t="shared" si="613"/>
        <v>-1425.1207729468545</v>
      </c>
    </row>
    <row r="487" spans="1:13" s="57" customFormat="1">
      <c r="A487" s="51">
        <v>43284</v>
      </c>
      <c r="B487" s="52" t="s">
        <v>540</v>
      </c>
      <c r="C487" s="53">
        <f t="shared" si="610"/>
        <v>278.9659661521294</v>
      </c>
      <c r="D487" s="52" t="s">
        <v>14</v>
      </c>
      <c r="E487" s="52">
        <v>537.70000000000005</v>
      </c>
      <c r="F487" s="52">
        <v>541.70000000000005</v>
      </c>
      <c r="G487" s="52">
        <v>546.9</v>
      </c>
      <c r="H487" s="52"/>
      <c r="I487" s="54">
        <f t="shared" si="611"/>
        <v>1115.8638646085176</v>
      </c>
      <c r="J487" s="55">
        <f t="shared" ref="J487" si="614">(IF(D487="SHORT",IF(G487="",0,F487-G487),IF(D487="LONG",IF(G487="",0,G487-F487))))*C487</f>
        <v>1450.6230239910537</v>
      </c>
      <c r="K487" s="55"/>
      <c r="L487" s="55">
        <f t="shared" si="612"/>
        <v>9.19999999999993</v>
      </c>
      <c r="M487" s="56">
        <f t="shared" si="613"/>
        <v>2566.4868885995711</v>
      </c>
    </row>
    <row r="488" spans="1:13" s="57" customFormat="1">
      <c r="A488" s="51">
        <v>43283</v>
      </c>
      <c r="B488" s="52" t="s">
        <v>453</v>
      </c>
      <c r="C488" s="53">
        <f t="shared" ref="C488:C490" si="615">150000/E488</f>
        <v>2678.5714285714284</v>
      </c>
      <c r="D488" s="52" t="s">
        <v>18</v>
      </c>
      <c r="E488" s="52">
        <v>56</v>
      </c>
      <c r="F488" s="52">
        <v>56.55</v>
      </c>
      <c r="G488" s="52"/>
      <c r="H488" s="52"/>
      <c r="I488" s="54">
        <f t="shared" ref="I488:I490" si="616">(IF(D488="SHORT",E488-F488,IF(D488="LONG",F488-E488)))*C488</f>
        <v>-1473.214285714278</v>
      </c>
      <c r="J488" s="55"/>
      <c r="K488" s="55"/>
      <c r="L488" s="55">
        <f t="shared" ref="L488:L490" si="617">(J488+I488+K488)/C488</f>
        <v>-0.54999999999999716</v>
      </c>
      <c r="M488" s="56">
        <f t="shared" ref="M488:M490" si="618">L488*C488</f>
        <v>-1473.214285714278</v>
      </c>
    </row>
    <row r="489" spans="1:13" s="57" customFormat="1">
      <c r="A489" s="51">
        <v>43283</v>
      </c>
      <c r="B489" s="52" t="s">
        <v>523</v>
      </c>
      <c r="C489" s="53">
        <f t="shared" si="615"/>
        <v>65.565171780750063</v>
      </c>
      <c r="D489" s="52" t="s">
        <v>18</v>
      </c>
      <c r="E489" s="52">
        <v>2287.8000000000002</v>
      </c>
      <c r="F489" s="52">
        <v>2309.5500000000002</v>
      </c>
      <c r="G489" s="52"/>
      <c r="H489" s="52"/>
      <c r="I489" s="54">
        <f t="shared" si="616"/>
        <v>-1426.0424862313139</v>
      </c>
      <c r="J489" s="55"/>
      <c r="K489" s="55"/>
      <c r="L489" s="55">
        <f t="shared" si="617"/>
        <v>-21.75</v>
      </c>
      <c r="M489" s="56">
        <f t="shared" si="618"/>
        <v>-1426.0424862313139</v>
      </c>
    </row>
    <row r="490" spans="1:13" s="57" customFormat="1">
      <c r="A490" s="51">
        <v>43283</v>
      </c>
      <c r="B490" s="52" t="s">
        <v>539</v>
      </c>
      <c r="C490" s="53">
        <f t="shared" si="615"/>
        <v>801.06809078771698</v>
      </c>
      <c r="D490" s="52" t="s">
        <v>18</v>
      </c>
      <c r="E490" s="52">
        <v>187.25</v>
      </c>
      <c r="F490" s="52">
        <v>185.85</v>
      </c>
      <c r="G490" s="52"/>
      <c r="H490" s="52"/>
      <c r="I490" s="54">
        <f t="shared" si="616"/>
        <v>1121.4953271028082</v>
      </c>
      <c r="J490" s="55"/>
      <c r="K490" s="55"/>
      <c r="L490" s="55">
        <f t="shared" si="617"/>
        <v>1.4000000000000055</v>
      </c>
      <c r="M490" s="56">
        <f t="shared" si="618"/>
        <v>1121.4953271028082</v>
      </c>
    </row>
    <row r="491" spans="1:13" ht="15.75">
      <c r="A491" s="48"/>
      <c r="B491" s="49"/>
      <c r="C491" s="49"/>
      <c r="D491" s="49"/>
      <c r="E491" s="49"/>
      <c r="F491" s="49"/>
      <c r="G491" s="49"/>
      <c r="H491" s="49"/>
      <c r="I491" s="74"/>
      <c r="J491" s="75"/>
      <c r="K491" s="76"/>
      <c r="L491" s="50"/>
      <c r="M491" s="49"/>
    </row>
    <row r="492" spans="1:13" s="57" customFormat="1">
      <c r="A492" s="51">
        <v>43280</v>
      </c>
      <c r="B492" s="52" t="s">
        <v>538</v>
      </c>
      <c r="C492" s="53">
        <f t="shared" ref="C492:C496" si="619">150000/E492</f>
        <v>765.30612244897964</v>
      </c>
      <c r="D492" s="52" t="s">
        <v>14</v>
      </c>
      <c r="E492" s="52">
        <v>196</v>
      </c>
      <c r="F492" s="52">
        <v>197.45</v>
      </c>
      <c r="G492" s="52"/>
      <c r="H492" s="52"/>
      <c r="I492" s="54">
        <f t="shared" ref="I492:I496" si="620">(IF(D492="SHORT",E492-F492,IF(D492="LONG",F492-E492)))*C492</f>
        <v>1109.6938775510118</v>
      </c>
      <c r="J492" s="55"/>
      <c r="K492" s="55"/>
      <c r="L492" s="55">
        <f t="shared" ref="L492:L496" si="621">(J492+I492+K492)/C492</f>
        <v>1.4499999999999886</v>
      </c>
      <c r="M492" s="56">
        <f t="shared" ref="M492:M496" si="622">L492*C492</f>
        <v>1109.6938775510118</v>
      </c>
    </row>
    <row r="493" spans="1:13" s="57" customFormat="1">
      <c r="A493" s="51">
        <v>43280</v>
      </c>
      <c r="B493" s="52" t="s">
        <v>468</v>
      </c>
      <c r="C493" s="53">
        <f t="shared" si="619"/>
        <v>920.24539877300617</v>
      </c>
      <c r="D493" s="52" t="s">
        <v>14</v>
      </c>
      <c r="E493" s="52">
        <v>163</v>
      </c>
      <c r="F493" s="52">
        <v>164.2</v>
      </c>
      <c r="G493" s="52"/>
      <c r="H493" s="52"/>
      <c r="I493" s="54">
        <f t="shared" si="620"/>
        <v>1104.294478527597</v>
      </c>
      <c r="J493" s="55"/>
      <c r="K493" s="55"/>
      <c r="L493" s="55">
        <f t="shared" si="621"/>
        <v>1.1999999999999886</v>
      </c>
      <c r="M493" s="56">
        <f t="shared" si="622"/>
        <v>1104.294478527597</v>
      </c>
    </row>
    <row r="494" spans="1:13" s="57" customFormat="1">
      <c r="A494" s="51">
        <v>43280</v>
      </c>
      <c r="B494" s="52" t="s">
        <v>431</v>
      </c>
      <c r="C494" s="53">
        <f t="shared" si="619"/>
        <v>119.00511722004046</v>
      </c>
      <c r="D494" s="52" t="s">
        <v>14</v>
      </c>
      <c r="E494" s="52">
        <v>1260.45</v>
      </c>
      <c r="F494" s="52">
        <v>1269.9000000000001</v>
      </c>
      <c r="G494" s="52"/>
      <c r="H494" s="52"/>
      <c r="I494" s="54">
        <f t="shared" si="620"/>
        <v>1124.5983577293878</v>
      </c>
      <c r="J494" s="55"/>
      <c r="K494" s="55"/>
      <c r="L494" s="55">
        <f t="shared" si="621"/>
        <v>9.4500000000000455</v>
      </c>
      <c r="M494" s="56">
        <f t="shared" si="622"/>
        <v>1124.5983577293878</v>
      </c>
    </row>
    <row r="495" spans="1:13" s="57" customFormat="1">
      <c r="A495" s="51">
        <v>43280</v>
      </c>
      <c r="B495" s="52" t="s">
        <v>511</v>
      </c>
      <c r="C495" s="53">
        <f t="shared" si="619"/>
        <v>229.92029429797671</v>
      </c>
      <c r="D495" s="52" t="s">
        <v>14</v>
      </c>
      <c r="E495" s="52">
        <v>652.4</v>
      </c>
      <c r="F495" s="52">
        <v>657.3</v>
      </c>
      <c r="G495" s="52">
        <v>663.55</v>
      </c>
      <c r="H495" s="52"/>
      <c r="I495" s="54">
        <f t="shared" si="620"/>
        <v>1126.6094420600807</v>
      </c>
      <c r="J495" s="55">
        <f t="shared" ref="J495" si="623">(IF(D495="SHORT",IF(G495="",0,F495-G495),IF(D495="LONG",IF(G495="",0,G495-F495))))*C495</f>
        <v>1437.0018393623545</v>
      </c>
      <c r="K495" s="55"/>
      <c r="L495" s="55">
        <f t="shared" si="621"/>
        <v>11.149999999999977</v>
      </c>
      <c r="M495" s="56">
        <f t="shared" si="622"/>
        <v>2563.6112814224352</v>
      </c>
    </row>
    <row r="496" spans="1:13" s="57" customFormat="1">
      <c r="A496" s="51">
        <v>43280</v>
      </c>
      <c r="B496" s="52" t="s">
        <v>518</v>
      </c>
      <c r="C496" s="53">
        <f t="shared" si="619"/>
        <v>445.76523031203567</v>
      </c>
      <c r="D496" s="52" t="s">
        <v>14</v>
      </c>
      <c r="E496" s="52">
        <v>336.5</v>
      </c>
      <c r="F496" s="52">
        <v>333.3</v>
      </c>
      <c r="G496" s="52"/>
      <c r="H496" s="52"/>
      <c r="I496" s="54">
        <f t="shared" si="620"/>
        <v>-1426.448736998509</v>
      </c>
      <c r="J496" s="55"/>
      <c r="K496" s="55"/>
      <c r="L496" s="55">
        <f t="shared" si="621"/>
        <v>-3.1999999999999886</v>
      </c>
      <c r="M496" s="56">
        <f t="shared" si="622"/>
        <v>-1426.448736998509</v>
      </c>
    </row>
    <row r="497" spans="1:13" s="57" customFormat="1">
      <c r="A497" s="51">
        <v>43279</v>
      </c>
      <c r="B497" s="52" t="s">
        <v>537</v>
      </c>
      <c r="C497" s="53">
        <f t="shared" ref="C497:C500" si="624">150000/E497</f>
        <v>720.28811524609841</v>
      </c>
      <c r="D497" s="52" t="s">
        <v>18</v>
      </c>
      <c r="E497" s="52">
        <v>208.25</v>
      </c>
      <c r="F497" s="52">
        <v>206.65</v>
      </c>
      <c r="G497" s="52"/>
      <c r="H497" s="52"/>
      <c r="I497" s="54">
        <f t="shared" ref="I497:I500" si="625">(IF(D497="SHORT",E497-F497,IF(D497="LONG",F497-E497)))*C497</f>
        <v>1152.4609843937533</v>
      </c>
      <c r="J497" s="55"/>
      <c r="K497" s="55"/>
      <c r="L497" s="55">
        <f t="shared" ref="L497:L500" si="626">(J497+I497+K497)/C497</f>
        <v>1.5999999999999941</v>
      </c>
      <c r="M497" s="56">
        <f t="shared" ref="M497:M500" si="627">L497*C497</f>
        <v>1152.4609843937533</v>
      </c>
    </row>
    <row r="498" spans="1:13" s="57" customFormat="1">
      <c r="A498" s="51">
        <v>43279</v>
      </c>
      <c r="B498" s="52" t="s">
        <v>536</v>
      </c>
      <c r="C498" s="53">
        <f t="shared" si="624"/>
        <v>385.20801232665644</v>
      </c>
      <c r="D498" s="52" t="s">
        <v>18</v>
      </c>
      <c r="E498" s="52">
        <v>389.4</v>
      </c>
      <c r="F498" s="52">
        <v>386.45</v>
      </c>
      <c r="G498" s="52">
        <v>383</v>
      </c>
      <c r="H498" s="52"/>
      <c r="I498" s="54">
        <f t="shared" si="625"/>
        <v>1136.3636363636322</v>
      </c>
      <c r="J498" s="55">
        <f t="shared" ref="J498" si="628">(IF(D498="SHORT",IF(G498="",0,F498-G498),IF(D498="LONG",IF(G498="",0,G498-F498))))*C498</f>
        <v>1328.9676425269604</v>
      </c>
      <c r="K498" s="55"/>
      <c r="L498" s="55">
        <f t="shared" si="626"/>
        <v>6.3999999999999773</v>
      </c>
      <c r="M498" s="56">
        <f t="shared" si="627"/>
        <v>2465.3312788905923</v>
      </c>
    </row>
    <row r="499" spans="1:13" s="57" customFormat="1">
      <c r="A499" s="51">
        <v>43279</v>
      </c>
      <c r="B499" s="52" t="s">
        <v>463</v>
      </c>
      <c r="C499" s="53">
        <f t="shared" si="624"/>
        <v>65.466448445171849</v>
      </c>
      <c r="D499" s="52" t="s">
        <v>18</v>
      </c>
      <c r="E499" s="52">
        <v>2291.25</v>
      </c>
      <c r="F499" s="52">
        <v>2274.1</v>
      </c>
      <c r="G499" s="52"/>
      <c r="H499" s="52"/>
      <c r="I499" s="54">
        <f t="shared" si="625"/>
        <v>1122.7495908347032</v>
      </c>
      <c r="J499" s="55"/>
      <c r="K499" s="55"/>
      <c r="L499" s="55">
        <f t="shared" si="626"/>
        <v>17.150000000000091</v>
      </c>
      <c r="M499" s="56">
        <f t="shared" si="627"/>
        <v>1122.7495908347032</v>
      </c>
    </row>
    <row r="500" spans="1:13" s="57" customFormat="1">
      <c r="A500" s="51">
        <v>43279</v>
      </c>
      <c r="B500" s="52" t="s">
        <v>535</v>
      </c>
      <c r="C500" s="53">
        <f t="shared" si="624"/>
        <v>978.47358121330717</v>
      </c>
      <c r="D500" s="52" t="s">
        <v>14</v>
      </c>
      <c r="E500" s="52">
        <v>153.30000000000001</v>
      </c>
      <c r="F500" s="52">
        <v>151.80000000000001</v>
      </c>
      <c r="G500" s="52"/>
      <c r="H500" s="52"/>
      <c r="I500" s="54">
        <f t="shared" si="625"/>
        <v>-1467.7103718199608</v>
      </c>
      <c r="J500" s="55"/>
      <c r="K500" s="55"/>
      <c r="L500" s="55">
        <f t="shared" si="626"/>
        <v>-1.5</v>
      </c>
      <c r="M500" s="56">
        <f t="shared" si="627"/>
        <v>-1467.7103718199608</v>
      </c>
    </row>
    <row r="501" spans="1:13" s="57" customFormat="1">
      <c r="A501" s="51">
        <v>43278</v>
      </c>
      <c r="B501" s="52" t="s">
        <v>509</v>
      </c>
      <c r="C501" s="53">
        <f t="shared" ref="C501:C502" si="629">150000/E501</f>
        <v>112.85832518245429</v>
      </c>
      <c r="D501" s="52" t="s">
        <v>18</v>
      </c>
      <c r="E501" s="52">
        <v>1329.1</v>
      </c>
      <c r="F501" s="52">
        <v>1325</v>
      </c>
      <c r="G501" s="52"/>
      <c r="H501" s="52"/>
      <c r="I501" s="54">
        <f t="shared" ref="I501:I502" si="630">(IF(D501="SHORT",E501-F501,IF(D501="LONG",F501-E501)))*C501</f>
        <v>462.71913324805234</v>
      </c>
      <c r="J501" s="55"/>
      <c r="K501" s="55"/>
      <c r="L501" s="55">
        <f t="shared" ref="L501:L502" si="631">(J501+I501+K501)/C501</f>
        <v>4.0999999999999091</v>
      </c>
      <c r="M501" s="56">
        <f t="shared" ref="M501:M502" si="632">L501*C501</f>
        <v>462.71913324805234</v>
      </c>
    </row>
    <row r="502" spans="1:13" s="66" customFormat="1">
      <c r="A502" s="60">
        <v>43278</v>
      </c>
      <c r="B502" s="61" t="s">
        <v>534</v>
      </c>
      <c r="C502" s="62">
        <f t="shared" si="629"/>
        <v>2012.0724346076458</v>
      </c>
      <c r="D502" s="61" t="s">
        <v>18</v>
      </c>
      <c r="E502" s="61">
        <v>74.55</v>
      </c>
      <c r="F502" s="61">
        <v>73.95</v>
      </c>
      <c r="G502" s="61">
        <v>73.3</v>
      </c>
      <c r="H502" s="61">
        <v>72.599999999999994</v>
      </c>
      <c r="I502" s="63">
        <f t="shared" si="630"/>
        <v>1207.243460764576</v>
      </c>
      <c r="J502" s="64">
        <f t="shared" ref="J502" si="633">(IF(D502="SHORT",IF(G502="",0,F502-G502),IF(D502="LONG",IF(G502="",0,G502-F502))))*C502</f>
        <v>1307.8470824949814</v>
      </c>
      <c r="K502" s="64">
        <f t="shared" ref="K502" si="634">(IF(D502="SHORT",IF(H502="",0,G502-H502),IF(D502="LONG",IF(H502="",0,(H502-G502)))))*C502</f>
        <v>1408.4507042253579</v>
      </c>
      <c r="L502" s="64">
        <f t="shared" si="631"/>
        <v>1.9500000000000031</v>
      </c>
      <c r="M502" s="65">
        <f t="shared" si="632"/>
        <v>3923.5412474849154</v>
      </c>
    </row>
    <row r="503" spans="1:13" s="57" customFormat="1">
      <c r="A503" s="51">
        <v>43277</v>
      </c>
      <c r="B503" s="52" t="s">
        <v>438</v>
      </c>
      <c r="C503" s="53">
        <f t="shared" ref="C503:C506" si="635">150000/E503</f>
        <v>433.71403787769259</v>
      </c>
      <c r="D503" s="52" t="s">
        <v>14</v>
      </c>
      <c r="E503" s="52">
        <v>345.85</v>
      </c>
      <c r="F503" s="52">
        <v>348.45</v>
      </c>
      <c r="G503" s="52">
        <v>351.75</v>
      </c>
      <c r="H503" s="52"/>
      <c r="I503" s="54">
        <f t="shared" ref="I503:I506" si="636">(IF(D503="SHORT",E503-F503,IF(D503="LONG",F503-E503)))*C503</f>
        <v>1127.6564984819859</v>
      </c>
      <c r="J503" s="55">
        <f t="shared" ref="J503:J506" si="637">(IF(D503="SHORT",IF(G503="",0,F503-G503),IF(D503="LONG",IF(G503="",0,G503-F503))))*C503</f>
        <v>1431.2563249963905</v>
      </c>
      <c r="K503" s="55"/>
      <c r="L503" s="55">
        <f t="shared" ref="L503:L506" si="638">(J503+I503+K503)/C503</f>
        <v>5.8999999999999773</v>
      </c>
      <c r="M503" s="56">
        <f t="shared" ref="M503:M506" si="639">L503*C503</f>
        <v>2558.9128234783766</v>
      </c>
    </row>
    <row r="504" spans="1:13" s="57" customFormat="1">
      <c r="A504" s="51">
        <v>43277</v>
      </c>
      <c r="B504" s="52" t="s">
        <v>455</v>
      </c>
      <c r="C504" s="53">
        <f t="shared" si="635"/>
        <v>1095.2902519167581</v>
      </c>
      <c r="D504" s="52" t="s">
        <v>14</v>
      </c>
      <c r="E504" s="52">
        <v>136.94999999999999</v>
      </c>
      <c r="F504" s="52">
        <v>135.6</v>
      </c>
      <c r="G504" s="52"/>
      <c r="H504" s="52"/>
      <c r="I504" s="54">
        <f t="shared" si="636"/>
        <v>-1478.6418400876171</v>
      </c>
      <c r="J504" s="55"/>
      <c r="K504" s="55"/>
      <c r="L504" s="55">
        <f t="shared" si="638"/>
        <v>-1.3499999999999943</v>
      </c>
      <c r="M504" s="56">
        <f t="shared" si="639"/>
        <v>-1478.6418400876171</v>
      </c>
    </row>
    <row r="505" spans="1:13" s="57" customFormat="1">
      <c r="A505" s="51">
        <v>43277</v>
      </c>
      <c r="B505" s="52" t="s">
        <v>533</v>
      </c>
      <c r="C505" s="53">
        <f t="shared" si="635"/>
        <v>111.35030806918567</v>
      </c>
      <c r="D505" s="52" t="s">
        <v>18</v>
      </c>
      <c r="E505" s="52">
        <v>1347.1</v>
      </c>
      <c r="F505" s="52">
        <v>1342.4</v>
      </c>
      <c r="G505" s="52"/>
      <c r="H505" s="52"/>
      <c r="I505" s="54">
        <f t="shared" si="636"/>
        <v>523.34644792515246</v>
      </c>
      <c r="J505" s="55"/>
      <c r="K505" s="55"/>
      <c r="L505" s="55">
        <f t="shared" si="638"/>
        <v>4.699999999999819</v>
      </c>
      <c r="M505" s="56">
        <f t="shared" si="639"/>
        <v>523.34644792515246</v>
      </c>
    </row>
    <row r="506" spans="1:13" s="57" customFormat="1">
      <c r="A506" s="51">
        <v>43277</v>
      </c>
      <c r="B506" s="52" t="s">
        <v>428</v>
      </c>
      <c r="C506" s="53">
        <f t="shared" si="635"/>
        <v>126.78020538393271</v>
      </c>
      <c r="D506" s="52" t="s">
        <v>14</v>
      </c>
      <c r="E506" s="52">
        <v>1183.1500000000001</v>
      </c>
      <c r="F506" s="52">
        <v>1192</v>
      </c>
      <c r="G506" s="52">
        <v>1203.3499999999999</v>
      </c>
      <c r="H506" s="52"/>
      <c r="I506" s="54">
        <f t="shared" si="636"/>
        <v>1122.0048176477931</v>
      </c>
      <c r="J506" s="55">
        <f t="shared" si="637"/>
        <v>1438.9553311076247</v>
      </c>
      <c r="K506" s="55"/>
      <c r="L506" s="55">
        <f t="shared" si="638"/>
        <v>20.199999999999818</v>
      </c>
      <c r="M506" s="56">
        <f t="shared" si="639"/>
        <v>2560.9601487554178</v>
      </c>
    </row>
    <row r="507" spans="1:13" s="57" customFormat="1">
      <c r="A507" s="51">
        <v>43276</v>
      </c>
      <c r="B507" s="52" t="s">
        <v>498</v>
      </c>
      <c r="C507" s="53">
        <f t="shared" ref="C507:C508" si="640">150000/E507</f>
        <v>170.45454545454547</v>
      </c>
      <c r="D507" s="52" t="s">
        <v>14</v>
      </c>
      <c r="E507" s="52">
        <v>880</v>
      </c>
      <c r="F507" s="52">
        <v>886</v>
      </c>
      <c r="G507" s="52"/>
      <c r="H507" s="52"/>
      <c r="I507" s="54">
        <f t="shared" ref="I507:I508" si="641">(IF(D507="SHORT",E507-F507,IF(D507="LONG",F507-E507)))*C507</f>
        <v>1022.7272727272727</v>
      </c>
      <c r="J507" s="55"/>
      <c r="K507" s="55"/>
      <c r="L507" s="55">
        <f t="shared" ref="L507:L508" si="642">(J507+I507+K507)/C507</f>
        <v>6</v>
      </c>
      <c r="M507" s="56">
        <f t="shared" ref="M507:M508" si="643">L507*C507</f>
        <v>1022.7272727272727</v>
      </c>
    </row>
    <row r="508" spans="1:13" s="57" customFormat="1">
      <c r="A508" s="51">
        <v>43276</v>
      </c>
      <c r="B508" s="52" t="s">
        <v>532</v>
      </c>
      <c r="C508" s="53">
        <f t="shared" si="640"/>
        <v>1817.0805572380377</v>
      </c>
      <c r="D508" s="52" t="s">
        <v>18</v>
      </c>
      <c r="E508" s="52">
        <v>82.55</v>
      </c>
      <c r="F508" s="52">
        <v>82</v>
      </c>
      <c r="G508" s="52">
        <v>81.25</v>
      </c>
      <c r="H508" s="52"/>
      <c r="I508" s="54">
        <f t="shared" si="641"/>
        <v>999.39430648091559</v>
      </c>
      <c r="J508" s="55">
        <f t="shared" ref="J508" si="644">(IF(D508="SHORT",IF(G508="",0,F508-G508),IF(D508="LONG",IF(G508="",0,G508-F508))))*C508</f>
        <v>1362.8104179285283</v>
      </c>
      <c r="K508" s="55"/>
      <c r="L508" s="55">
        <f t="shared" si="642"/>
        <v>1.2999999999999972</v>
      </c>
      <c r="M508" s="56">
        <f t="shared" si="643"/>
        <v>2362.2047244094438</v>
      </c>
    </row>
    <row r="509" spans="1:13" s="57" customFormat="1">
      <c r="A509" s="51">
        <v>43273</v>
      </c>
      <c r="B509" s="52" t="s">
        <v>463</v>
      </c>
      <c r="C509" s="53">
        <f t="shared" ref="C509:C513" si="645">150000/E509</f>
        <v>64.267352185089976</v>
      </c>
      <c r="D509" s="52" t="s">
        <v>14</v>
      </c>
      <c r="E509" s="52">
        <v>2334</v>
      </c>
      <c r="F509" s="52">
        <v>2347</v>
      </c>
      <c r="G509" s="52"/>
      <c r="H509" s="52"/>
      <c r="I509" s="54">
        <f t="shared" ref="I509:I513" si="646">(IF(D509="SHORT",E509-F509,IF(D509="LONG",F509-E509)))*C509</f>
        <v>835.47557840616969</v>
      </c>
      <c r="J509" s="55"/>
      <c r="K509" s="55"/>
      <c r="L509" s="55">
        <f t="shared" ref="L509:L513" si="647">(J509+I509+K509)/C509</f>
        <v>13</v>
      </c>
      <c r="M509" s="56">
        <f t="shared" ref="M509:M513" si="648">L509*C509</f>
        <v>835.47557840616969</v>
      </c>
    </row>
    <row r="510" spans="1:13" s="57" customFormat="1">
      <c r="A510" s="51">
        <v>43273</v>
      </c>
      <c r="B510" s="52" t="s">
        <v>531</v>
      </c>
      <c r="C510" s="53">
        <f t="shared" si="645"/>
        <v>114.15525114155251</v>
      </c>
      <c r="D510" s="52" t="s">
        <v>18</v>
      </c>
      <c r="E510" s="52">
        <v>1314</v>
      </c>
      <c r="F510" s="52">
        <v>1326.5</v>
      </c>
      <c r="G510" s="52"/>
      <c r="H510" s="52"/>
      <c r="I510" s="54">
        <f t="shared" si="646"/>
        <v>-1426.9406392694063</v>
      </c>
      <c r="J510" s="55"/>
      <c r="K510" s="55"/>
      <c r="L510" s="55">
        <f t="shared" si="647"/>
        <v>-12.5</v>
      </c>
      <c r="M510" s="56">
        <f t="shared" si="648"/>
        <v>-1426.9406392694063</v>
      </c>
    </row>
    <row r="511" spans="1:13" s="57" customFormat="1">
      <c r="A511" s="51">
        <v>43273</v>
      </c>
      <c r="B511" s="52" t="s">
        <v>502</v>
      </c>
      <c r="C511" s="53">
        <f t="shared" si="645"/>
        <v>152.56305939788444</v>
      </c>
      <c r="D511" s="52" t="s">
        <v>18</v>
      </c>
      <c r="E511" s="52">
        <v>983.2</v>
      </c>
      <c r="F511" s="52">
        <v>978.35</v>
      </c>
      <c r="G511" s="52"/>
      <c r="H511" s="52"/>
      <c r="I511" s="54">
        <f t="shared" si="646"/>
        <v>739.93083807974301</v>
      </c>
      <c r="J511" s="55"/>
      <c r="K511" s="55"/>
      <c r="L511" s="55">
        <f t="shared" si="647"/>
        <v>4.8500000000000227</v>
      </c>
      <c r="M511" s="56">
        <f t="shared" si="648"/>
        <v>739.93083807974301</v>
      </c>
    </row>
    <row r="512" spans="1:13" s="57" customFormat="1">
      <c r="A512" s="51">
        <v>43273</v>
      </c>
      <c r="B512" s="52" t="s">
        <v>505</v>
      </c>
      <c r="C512" s="53">
        <f t="shared" si="645"/>
        <v>239.15816326530611</v>
      </c>
      <c r="D512" s="52" t="s">
        <v>18</v>
      </c>
      <c r="E512" s="52">
        <v>627.20000000000005</v>
      </c>
      <c r="F512" s="52">
        <v>622.5</v>
      </c>
      <c r="G512" s="52"/>
      <c r="H512" s="52"/>
      <c r="I512" s="54">
        <f t="shared" si="646"/>
        <v>1124.0433673469497</v>
      </c>
      <c r="J512" s="55"/>
      <c r="K512" s="55"/>
      <c r="L512" s="55">
        <f t="shared" si="647"/>
        <v>4.7000000000000455</v>
      </c>
      <c r="M512" s="56">
        <f t="shared" si="648"/>
        <v>1124.0433673469497</v>
      </c>
    </row>
    <row r="513" spans="1:13" s="57" customFormat="1">
      <c r="A513" s="51">
        <v>43273</v>
      </c>
      <c r="B513" s="52" t="s">
        <v>530</v>
      </c>
      <c r="C513" s="53">
        <f t="shared" si="645"/>
        <v>382.4091778202677</v>
      </c>
      <c r="D513" s="52" t="s">
        <v>18</v>
      </c>
      <c r="E513" s="52">
        <v>392.25</v>
      </c>
      <c r="F513" s="52">
        <v>389.3</v>
      </c>
      <c r="G513" s="52">
        <v>385.6</v>
      </c>
      <c r="H513" s="52"/>
      <c r="I513" s="54">
        <f t="shared" si="646"/>
        <v>1128.1070745697855</v>
      </c>
      <c r="J513" s="55">
        <f t="shared" ref="J513" si="649">(IF(D513="SHORT",IF(G513="",0,F513-G513),IF(D513="LONG",IF(G513="",0,G513-F513))))*C513</f>
        <v>1414.9139579349862</v>
      </c>
      <c r="K513" s="55"/>
      <c r="L513" s="55">
        <f t="shared" si="647"/>
        <v>6.6499999999999782</v>
      </c>
      <c r="M513" s="56">
        <f t="shared" si="648"/>
        <v>2543.0210325047719</v>
      </c>
    </row>
    <row r="514" spans="1:13" s="57" customFormat="1">
      <c r="A514" s="51">
        <v>43272</v>
      </c>
      <c r="B514" s="52" t="s">
        <v>492</v>
      </c>
      <c r="C514" s="53">
        <f t="shared" ref="C514:C521" si="650">150000/E514</f>
        <v>179.85611510791367</v>
      </c>
      <c r="D514" s="52" t="s">
        <v>18</v>
      </c>
      <c r="E514" s="52">
        <v>834</v>
      </c>
      <c r="F514" s="52">
        <v>827.75</v>
      </c>
      <c r="G514" s="52"/>
      <c r="H514" s="52"/>
      <c r="I514" s="54">
        <f t="shared" ref="I514:I521" si="651">(IF(D514="SHORT",E514-F514,IF(D514="LONG",F514-E514)))*C514</f>
        <v>1124.1007194244605</v>
      </c>
      <c r="J514" s="55"/>
      <c r="K514" s="55"/>
      <c r="L514" s="55">
        <f t="shared" ref="L514:L521" si="652">(J514+I514+K514)/C514</f>
        <v>6.2500000000000009</v>
      </c>
      <c r="M514" s="56">
        <f t="shared" ref="M514:M521" si="653">L514*C514</f>
        <v>1124.1007194244605</v>
      </c>
    </row>
    <row r="515" spans="1:13" s="57" customFormat="1">
      <c r="A515" s="51">
        <v>43272</v>
      </c>
      <c r="B515" s="52" t="s">
        <v>529</v>
      </c>
      <c r="C515" s="53">
        <f t="shared" si="650"/>
        <v>936.62191695285662</v>
      </c>
      <c r="D515" s="52" t="s">
        <v>18</v>
      </c>
      <c r="E515" s="52">
        <v>160.15</v>
      </c>
      <c r="F515" s="52">
        <v>158.94999999999999</v>
      </c>
      <c r="G515" s="52"/>
      <c r="H515" s="52"/>
      <c r="I515" s="54">
        <f t="shared" si="651"/>
        <v>1123.9463003434439</v>
      </c>
      <c r="J515" s="55"/>
      <c r="K515" s="55"/>
      <c r="L515" s="55">
        <f t="shared" si="652"/>
        <v>1.2000000000000171</v>
      </c>
      <c r="M515" s="56">
        <f t="shared" si="653"/>
        <v>1123.9463003434439</v>
      </c>
    </row>
    <row r="516" spans="1:13" s="57" customFormat="1">
      <c r="A516" s="51">
        <v>43272</v>
      </c>
      <c r="B516" s="52" t="s">
        <v>455</v>
      </c>
      <c r="C516" s="53">
        <f t="shared" si="650"/>
        <v>1106.6027296200664</v>
      </c>
      <c r="D516" s="52" t="s">
        <v>18</v>
      </c>
      <c r="E516" s="52">
        <v>135.55000000000001</v>
      </c>
      <c r="F516" s="52">
        <v>134.5</v>
      </c>
      <c r="G516" s="52">
        <v>133.25</v>
      </c>
      <c r="H516" s="52"/>
      <c r="I516" s="54">
        <f t="shared" si="651"/>
        <v>1161.9328661010823</v>
      </c>
      <c r="J516" s="55">
        <f t="shared" ref="J516:J521" si="654">(IF(D516="SHORT",IF(G516="",0,F516-G516),IF(D516="LONG",IF(G516="",0,G516-F516))))*C516</f>
        <v>1383.253412025083</v>
      </c>
      <c r="K516" s="55"/>
      <c r="L516" s="55">
        <f t="shared" si="652"/>
        <v>2.3000000000000114</v>
      </c>
      <c r="M516" s="56">
        <f t="shared" si="653"/>
        <v>2545.1862781261652</v>
      </c>
    </row>
    <row r="517" spans="1:13" s="57" customFormat="1">
      <c r="A517" s="51">
        <v>43272</v>
      </c>
      <c r="B517" s="52" t="s">
        <v>528</v>
      </c>
      <c r="C517" s="53">
        <f t="shared" si="650"/>
        <v>2087.6826722338205</v>
      </c>
      <c r="D517" s="52" t="s">
        <v>18</v>
      </c>
      <c r="E517" s="52">
        <v>71.849999999999994</v>
      </c>
      <c r="F517" s="52">
        <v>71.3</v>
      </c>
      <c r="G517" s="52"/>
      <c r="H517" s="52"/>
      <c r="I517" s="54">
        <f t="shared" si="651"/>
        <v>1148.2254697285953</v>
      </c>
      <c r="J517" s="55"/>
      <c r="K517" s="55"/>
      <c r="L517" s="55">
        <f t="shared" si="652"/>
        <v>0.54999999999999716</v>
      </c>
      <c r="M517" s="56">
        <f t="shared" si="653"/>
        <v>1148.2254697285953</v>
      </c>
    </row>
    <row r="518" spans="1:13" s="57" customFormat="1">
      <c r="A518" s="51">
        <v>43271</v>
      </c>
      <c r="B518" s="52" t="s">
        <v>527</v>
      </c>
      <c r="C518" s="53">
        <f t="shared" si="650"/>
        <v>425.41123085649457</v>
      </c>
      <c r="D518" s="52" t="s">
        <v>14</v>
      </c>
      <c r="E518" s="52">
        <v>352.6</v>
      </c>
      <c r="F518" s="52">
        <v>354.8</v>
      </c>
      <c r="G518" s="52"/>
      <c r="H518" s="52"/>
      <c r="I518" s="54">
        <f t="shared" si="651"/>
        <v>935.9047078842832</v>
      </c>
      <c r="J518" s="55"/>
      <c r="K518" s="55"/>
      <c r="L518" s="55">
        <f t="shared" si="652"/>
        <v>2.1999999999999886</v>
      </c>
      <c r="M518" s="56">
        <f t="shared" si="653"/>
        <v>935.9047078842832</v>
      </c>
    </row>
    <row r="519" spans="1:13" s="57" customFormat="1">
      <c r="A519" s="51">
        <v>43271</v>
      </c>
      <c r="B519" s="52" t="s">
        <v>526</v>
      </c>
      <c r="C519" s="53">
        <f t="shared" si="650"/>
        <v>1184.3663639952624</v>
      </c>
      <c r="D519" s="52" t="s">
        <v>18</v>
      </c>
      <c r="E519" s="52">
        <v>126.65</v>
      </c>
      <c r="F519" s="52">
        <v>126.1</v>
      </c>
      <c r="G519" s="52"/>
      <c r="H519" s="52"/>
      <c r="I519" s="54">
        <f t="shared" si="651"/>
        <v>651.40150019740781</v>
      </c>
      <c r="J519" s="55"/>
      <c r="K519" s="55"/>
      <c r="L519" s="55">
        <f t="shared" si="652"/>
        <v>0.55000000000001137</v>
      </c>
      <c r="M519" s="56">
        <f t="shared" si="653"/>
        <v>651.40150019740781</v>
      </c>
    </row>
    <row r="520" spans="1:13" s="57" customFormat="1">
      <c r="A520" s="51">
        <v>43271</v>
      </c>
      <c r="B520" s="52" t="s">
        <v>460</v>
      </c>
      <c r="C520" s="53">
        <f t="shared" si="650"/>
        <v>112.52813203300825</v>
      </c>
      <c r="D520" s="52" t="s">
        <v>14</v>
      </c>
      <c r="E520" s="52">
        <v>1333</v>
      </c>
      <c r="F520" s="52">
        <v>1320.3</v>
      </c>
      <c r="G520" s="52"/>
      <c r="H520" s="52"/>
      <c r="I520" s="54">
        <f t="shared" si="651"/>
        <v>-1429.1072768192098</v>
      </c>
      <c r="J520" s="55"/>
      <c r="K520" s="55"/>
      <c r="L520" s="55">
        <f t="shared" si="652"/>
        <v>-12.700000000000045</v>
      </c>
      <c r="M520" s="56">
        <f t="shared" si="653"/>
        <v>-1429.1072768192098</v>
      </c>
    </row>
    <row r="521" spans="1:13" s="66" customFormat="1">
      <c r="A521" s="60">
        <v>43271</v>
      </c>
      <c r="B521" s="61" t="s">
        <v>506</v>
      </c>
      <c r="C521" s="62">
        <f t="shared" si="650"/>
        <v>137.36263736263737</v>
      </c>
      <c r="D521" s="61" t="s">
        <v>14</v>
      </c>
      <c r="E521" s="61">
        <v>1092</v>
      </c>
      <c r="F521" s="61">
        <v>1100.1500000000001</v>
      </c>
      <c r="G521" s="61">
        <v>1110.0999999999999</v>
      </c>
      <c r="H521" s="61">
        <v>1120.6500000000001</v>
      </c>
      <c r="I521" s="63">
        <f t="shared" si="651"/>
        <v>1119.5054945055072</v>
      </c>
      <c r="J521" s="64">
        <f t="shared" si="654"/>
        <v>1366.7582417582169</v>
      </c>
      <c r="K521" s="64">
        <f t="shared" ref="K521" si="655">(IF(D521="SHORT",IF(H521="",0,G521-H521),IF(D521="LONG",IF(H521="",0,(H521-G521)))))*C521</f>
        <v>1449.1758241758494</v>
      </c>
      <c r="L521" s="64">
        <f t="shared" si="652"/>
        <v>28.650000000000095</v>
      </c>
      <c r="M521" s="65">
        <f t="shared" si="653"/>
        <v>3935.4395604395736</v>
      </c>
    </row>
    <row r="522" spans="1:13" s="57" customFormat="1">
      <c r="A522" s="51">
        <v>43270</v>
      </c>
      <c r="B522" s="52" t="s">
        <v>430</v>
      </c>
      <c r="C522" s="53">
        <f t="shared" ref="C522:C525" si="656">150000/E522</f>
        <v>164.92578339747115</v>
      </c>
      <c r="D522" s="52" t="s">
        <v>18</v>
      </c>
      <c r="E522" s="52">
        <v>909.5</v>
      </c>
      <c r="F522" s="52">
        <v>902.7</v>
      </c>
      <c r="G522" s="52">
        <v>894.1</v>
      </c>
      <c r="H522" s="52"/>
      <c r="I522" s="54">
        <f t="shared" ref="I522" si="657">(IF(D522="SHORT",E522-F522,IF(D522="LONG",F522-E522)))*C522</f>
        <v>1121.4953271027964</v>
      </c>
      <c r="J522" s="55">
        <f t="shared" ref="J522" si="658">(IF(D522="SHORT",IF(G522="",0,F522-G522),IF(D522="LONG",IF(G522="",0,G522-F522))))*C522</f>
        <v>1418.3617372182557</v>
      </c>
      <c r="K522" s="55"/>
      <c r="L522" s="55">
        <f t="shared" ref="L522" si="659">(J522+I522+K522)/C522</f>
        <v>15.399999999999979</v>
      </c>
      <c r="M522" s="56">
        <f t="shared" ref="M522" si="660">L522*C522</f>
        <v>2539.8570643210523</v>
      </c>
    </row>
    <row r="523" spans="1:13" s="57" customFormat="1">
      <c r="A523" s="51">
        <v>43270</v>
      </c>
      <c r="B523" s="52" t="s">
        <v>525</v>
      </c>
      <c r="C523" s="53">
        <f t="shared" si="656"/>
        <v>488.99755501222495</v>
      </c>
      <c r="D523" s="52" t="s">
        <v>14</v>
      </c>
      <c r="E523" s="52">
        <v>306.75</v>
      </c>
      <c r="F523" s="52">
        <v>309.05</v>
      </c>
      <c r="G523" s="52"/>
      <c r="H523" s="52"/>
      <c r="I523" s="54">
        <f t="shared" ref="I523:I525" si="661">(IF(D523="SHORT",E523-F523,IF(D523="LONG",F523-E523)))*C523</f>
        <v>1124.694376528123</v>
      </c>
      <c r="J523" s="55"/>
      <c r="K523" s="55"/>
      <c r="L523" s="55">
        <f t="shared" ref="L523:L525" si="662">(J523+I523+K523)/C523</f>
        <v>2.3000000000000114</v>
      </c>
      <c r="M523" s="56">
        <f t="shared" ref="M523:M525" si="663">L523*C523</f>
        <v>1124.694376528123</v>
      </c>
    </row>
    <row r="524" spans="1:13" s="57" customFormat="1">
      <c r="A524" s="51">
        <v>43270</v>
      </c>
      <c r="B524" s="52" t="s">
        <v>524</v>
      </c>
      <c r="C524" s="53">
        <f t="shared" si="656"/>
        <v>2167.6300578034679</v>
      </c>
      <c r="D524" s="52" t="s">
        <v>18</v>
      </c>
      <c r="E524" s="52">
        <v>69.2</v>
      </c>
      <c r="F524" s="52">
        <v>68.650000000000006</v>
      </c>
      <c r="G524" s="52"/>
      <c r="H524" s="52"/>
      <c r="I524" s="54">
        <f t="shared" si="661"/>
        <v>1192.1965317919012</v>
      </c>
      <c r="J524" s="55"/>
      <c r="K524" s="55"/>
      <c r="L524" s="55">
        <f t="shared" si="662"/>
        <v>0.54999999999999716</v>
      </c>
      <c r="M524" s="56">
        <f t="shared" si="663"/>
        <v>1192.1965317919012</v>
      </c>
    </row>
    <row r="525" spans="1:13" s="57" customFormat="1">
      <c r="A525" s="51">
        <v>43270</v>
      </c>
      <c r="B525" s="52" t="s">
        <v>523</v>
      </c>
      <c r="C525" s="53">
        <f t="shared" si="656"/>
        <v>66.206166000926885</v>
      </c>
      <c r="D525" s="52" t="s">
        <v>14</v>
      </c>
      <c r="E525" s="52">
        <v>2265.65</v>
      </c>
      <c r="F525" s="52">
        <v>2272.6</v>
      </c>
      <c r="G525" s="52"/>
      <c r="H525" s="52"/>
      <c r="I525" s="54">
        <f t="shared" si="661"/>
        <v>460.13285370642978</v>
      </c>
      <c r="J525" s="55"/>
      <c r="K525" s="55"/>
      <c r="L525" s="55">
        <f t="shared" si="662"/>
        <v>6.9499999999998181</v>
      </c>
      <c r="M525" s="56">
        <f t="shared" si="663"/>
        <v>460.13285370642978</v>
      </c>
    </row>
    <row r="526" spans="1:13" s="57" customFormat="1">
      <c r="A526" s="51">
        <v>43269</v>
      </c>
      <c r="B526" s="52" t="s">
        <v>419</v>
      </c>
      <c r="C526" s="53">
        <f t="shared" ref="C526" si="664">150000/E526</f>
        <v>101.59160176092109</v>
      </c>
      <c r="D526" s="52" t="s">
        <v>18</v>
      </c>
      <c r="E526" s="52">
        <v>1476.5</v>
      </c>
      <c r="F526" s="52">
        <v>1465.4</v>
      </c>
      <c r="G526" s="52"/>
      <c r="H526" s="52"/>
      <c r="I526" s="54">
        <f t="shared" ref="I526" si="665">(IF(D526="SHORT",E526-F526,IF(D526="LONG",F526-E526)))*C526</f>
        <v>1127.6667795462149</v>
      </c>
      <c r="J526" s="55"/>
      <c r="K526" s="55"/>
      <c r="L526" s="55">
        <f t="shared" ref="L526" si="666">(J526+I526+K526)/C526</f>
        <v>11.099999999999909</v>
      </c>
      <c r="M526" s="56">
        <f t="shared" ref="M526" si="667">L526*C526</f>
        <v>1127.6667795462149</v>
      </c>
    </row>
    <row r="527" spans="1:13" s="57" customFormat="1">
      <c r="A527" s="51">
        <v>43266</v>
      </c>
      <c r="B527" s="52" t="s">
        <v>444</v>
      </c>
      <c r="C527" s="53">
        <f t="shared" ref="C527:C529" si="668">150000/E527</f>
        <v>247.93388429752065</v>
      </c>
      <c r="D527" s="52" t="s">
        <v>14</v>
      </c>
      <c r="E527" s="52">
        <v>605</v>
      </c>
      <c r="F527" s="52">
        <v>609.25</v>
      </c>
      <c r="G527" s="52"/>
      <c r="H527" s="52"/>
      <c r="I527" s="54">
        <f t="shared" ref="I527:I529" si="669">(IF(D527="SHORT",E527-F527,IF(D527="LONG",F527-E527)))*C527</f>
        <v>1053.7190082644627</v>
      </c>
      <c r="J527" s="55"/>
      <c r="K527" s="55"/>
      <c r="L527" s="55">
        <f t="shared" ref="L527:L529" si="670">(J527+I527+K527)/C527</f>
        <v>4.25</v>
      </c>
      <c r="M527" s="56">
        <f t="shared" ref="M527:M530" si="671">L527*C527</f>
        <v>1053.7190082644627</v>
      </c>
    </row>
    <row r="528" spans="1:13" s="57" customFormat="1">
      <c r="A528" s="51">
        <v>43266</v>
      </c>
      <c r="B528" s="52" t="s">
        <v>480</v>
      </c>
      <c r="C528" s="53">
        <f t="shared" si="668"/>
        <v>205.76131687242798</v>
      </c>
      <c r="D528" s="52" t="s">
        <v>14</v>
      </c>
      <c r="E528" s="52">
        <v>729</v>
      </c>
      <c r="F528" s="52">
        <v>734.1</v>
      </c>
      <c r="G528" s="52"/>
      <c r="H528" s="52"/>
      <c r="I528" s="54">
        <f t="shared" si="669"/>
        <v>1049.3827160493875</v>
      </c>
      <c r="J528" s="55"/>
      <c r="K528" s="55"/>
      <c r="L528" s="55">
        <f t="shared" si="670"/>
        <v>5.1000000000000227</v>
      </c>
      <c r="M528" s="56">
        <f t="shared" si="671"/>
        <v>1049.3827160493875</v>
      </c>
    </row>
    <row r="529" spans="1:13" s="66" customFormat="1">
      <c r="A529" s="60">
        <v>43266</v>
      </c>
      <c r="B529" s="61" t="s">
        <v>522</v>
      </c>
      <c r="C529" s="62">
        <f t="shared" si="668"/>
        <v>139.34045517882026</v>
      </c>
      <c r="D529" s="61" t="s">
        <v>14</v>
      </c>
      <c r="E529" s="61">
        <v>1076.5</v>
      </c>
      <c r="F529" s="61">
        <v>1084</v>
      </c>
      <c r="G529" s="61">
        <v>1093.8</v>
      </c>
      <c r="H529" s="61">
        <v>1103.6500000000001</v>
      </c>
      <c r="I529" s="63">
        <f t="shared" si="669"/>
        <v>1045.053413841152</v>
      </c>
      <c r="J529" s="64">
        <f t="shared" ref="J529" si="672">(IF(D529="SHORT",IF(G529="",0,F529-G529),IF(D529="LONG",IF(G529="",0,G529-F529))))*C529</f>
        <v>1365.5364607524323</v>
      </c>
      <c r="K529" s="64">
        <f t="shared" ref="K529" si="673">(IF(D529="SHORT",IF(H529="",0,G529-H529),IF(D529="LONG",IF(H529="",0,(H529-G529)))))*C529</f>
        <v>1372.5034835113986</v>
      </c>
      <c r="L529" s="64">
        <f t="shared" si="670"/>
        <v>27.150000000000091</v>
      </c>
      <c r="M529" s="65">
        <f t="shared" si="671"/>
        <v>3783.0933581049831</v>
      </c>
    </row>
    <row r="530" spans="1:13" s="57" customFormat="1">
      <c r="A530" s="51">
        <v>43264</v>
      </c>
      <c r="B530" s="52" t="s">
        <v>521</v>
      </c>
      <c r="C530" s="53">
        <f t="shared" ref="C530" si="674">150000/E530</f>
        <v>271.73913043478262</v>
      </c>
      <c r="D530" s="52" t="s">
        <v>14</v>
      </c>
      <c r="E530" s="52">
        <v>552</v>
      </c>
      <c r="F530" s="52">
        <v>556.15</v>
      </c>
      <c r="G530" s="52"/>
      <c r="H530" s="52"/>
      <c r="I530" s="54">
        <f t="shared" ref="I530" si="675">(IF(D530="SHORT",E530-F530,IF(D530="LONG",F530-E530)))*C530</f>
        <v>1127.7173913043416</v>
      </c>
      <c r="J530" s="55"/>
      <c r="K530" s="55"/>
      <c r="L530" s="55">
        <f t="shared" ref="L530" si="676">(J530+I530+K530)/C530</f>
        <v>4.1499999999999773</v>
      </c>
      <c r="M530" s="65">
        <f t="shared" si="671"/>
        <v>1127.7173913043416</v>
      </c>
    </row>
    <row r="531" spans="1:13" s="57" customFormat="1">
      <c r="A531" s="51">
        <v>43263</v>
      </c>
      <c r="B531" s="52" t="s">
        <v>520</v>
      </c>
      <c r="C531" s="53">
        <f t="shared" ref="C531:C534" si="677">150000/E531</f>
        <v>209.79020979020979</v>
      </c>
      <c r="D531" s="52" t="s">
        <v>14</v>
      </c>
      <c r="E531" s="52">
        <v>715</v>
      </c>
      <c r="F531" s="52">
        <v>720.4</v>
      </c>
      <c r="G531" s="52">
        <v>726.85</v>
      </c>
      <c r="H531" s="52"/>
      <c r="I531" s="54">
        <f t="shared" ref="I531:I534" si="678">(IF(D531="SHORT",E531-F531,IF(D531="LONG",F531-E531)))*C531</f>
        <v>1132.867132867128</v>
      </c>
      <c r="J531" s="55">
        <f t="shared" ref="J531" si="679">(IF(D531="SHORT",IF(G531="",0,F531-G531),IF(D531="LONG",IF(G531="",0,G531-F531))))*C531</f>
        <v>1353.1468531468627</v>
      </c>
      <c r="K531" s="55"/>
      <c r="L531" s="55">
        <f t="shared" ref="L531:L534" si="680">(J531+I531+K531)/C531</f>
        <v>11.850000000000023</v>
      </c>
      <c r="M531" s="56">
        <f t="shared" ref="M531:M534" si="681">L531*C531</f>
        <v>2486.0139860139907</v>
      </c>
    </row>
    <row r="532" spans="1:13" s="57" customFormat="1">
      <c r="A532" s="51">
        <v>43263</v>
      </c>
      <c r="B532" s="52" t="s">
        <v>445</v>
      </c>
      <c r="C532" s="53">
        <f t="shared" si="677"/>
        <v>635.99745601017594</v>
      </c>
      <c r="D532" s="52" t="s">
        <v>14</v>
      </c>
      <c r="E532" s="52">
        <v>235.85</v>
      </c>
      <c r="F532" s="52">
        <v>236.45</v>
      </c>
      <c r="G532" s="52"/>
      <c r="H532" s="52"/>
      <c r="I532" s="54">
        <f t="shared" si="678"/>
        <v>381.59847360610195</v>
      </c>
      <c r="J532" s="55"/>
      <c r="K532" s="55"/>
      <c r="L532" s="55">
        <f t="shared" si="680"/>
        <v>0.59999999999999432</v>
      </c>
      <c r="M532" s="56">
        <f t="shared" si="681"/>
        <v>381.59847360610195</v>
      </c>
    </row>
    <row r="533" spans="1:13" s="57" customFormat="1">
      <c r="A533" s="51">
        <v>43263</v>
      </c>
      <c r="B533" s="52" t="s">
        <v>519</v>
      </c>
      <c r="C533" s="53">
        <f t="shared" si="677"/>
        <v>553.91432791728209</v>
      </c>
      <c r="D533" s="52" t="s">
        <v>14</v>
      </c>
      <c r="E533" s="52">
        <v>270.8</v>
      </c>
      <c r="F533" s="52">
        <v>272.8</v>
      </c>
      <c r="G533" s="52"/>
      <c r="H533" s="52"/>
      <c r="I533" s="54">
        <f t="shared" si="678"/>
        <v>1107.8286558345642</v>
      </c>
      <c r="J533" s="55"/>
      <c r="K533" s="55"/>
      <c r="L533" s="55">
        <f t="shared" si="680"/>
        <v>2</v>
      </c>
      <c r="M533" s="56">
        <f t="shared" si="681"/>
        <v>1107.8286558345642</v>
      </c>
    </row>
    <row r="534" spans="1:13" s="57" customFormat="1">
      <c r="A534" s="51">
        <v>43263</v>
      </c>
      <c r="B534" s="52" t="s">
        <v>417</v>
      </c>
      <c r="C534" s="53">
        <f t="shared" si="677"/>
        <v>249.16943521594683</v>
      </c>
      <c r="D534" s="52" t="s">
        <v>14</v>
      </c>
      <c r="E534" s="52">
        <v>602</v>
      </c>
      <c r="F534" s="52">
        <v>606.5</v>
      </c>
      <c r="G534" s="52"/>
      <c r="H534" s="52"/>
      <c r="I534" s="54">
        <f t="shared" si="678"/>
        <v>1121.2624584717607</v>
      </c>
      <c r="J534" s="55"/>
      <c r="K534" s="55"/>
      <c r="L534" s="55">
        <f t="shared" si="680"/>
        <v>4.5</v>
      </c>
      <c r="M534" s="56">
        <f t="shared" si="681"/>
        <v>1121.2624584717607</v>
      </c>
    </row>
    <row r="535" spans="1:13" s="57" customFormat="1">
      <c r="A535" s="51">
        <v>43262</v>
      </c>
      <c r="B535" s="52" t="s">
        <v>434</v>
      </c>
      <c r="C535" s="53">
        <f t="shared" ref="C535:C536" si="682">150000/E535</f>
        <v>438.21209465381241</v>
      </c>
      <c r="D535" s="52" t="s">
        <v>14</v>
      </c>
      <c r="E535" s="52">
        <v>342.3</v>
      </c>
      <c r="F535" s="52">
        <v>344.85</v>
      </c>
      <c r="G535" s="52"/>
      <c r="H535" s="52"/>
      <c r="I535" s="54">
        <f t="shared" ref="I535:I536" si="683">(IF(D535="SHORT",E535-F535,IF(D535="LONG",F535-E535)))*C535</f>
        <v>1117.4408413672265</v>
      </c>
      <c r="J535" s="55"/>
      <c r="K535" s="55"/>
      <c r="L535" s="55">
        <f t="shared" ref="L535:L536" si="684">(J535+I535+K535)/C535</f>
        <v>2.5500000000000109</v>
      </c>
      <c r="M535" s="56">
        <f t="shared" ref="M535:M536" si="685">L535*C535</f>
        <v>1117.4408413672265</v>
      </c>
    </row>
    <row r="536" spans="1:13" s="57" customFormat="1">
      <c r="A536" s="51">
        <v>43262</v>
      </c>
      <c r="B536" s="52" t="s">
        <v>395</v>
      </c>
      <c r="C536" s="53">
        <f t="shared" si="682"/>
        <v>277.77777777777777</v>
      </c>
      <c r="D536" s="52" t="s">
        <v>14</v>
      </c>
      <c r="E536" s="52">
        <v>540</v>
      </c>
      <c r="F536" s="52">
        <v>543.79999999999995</v>
      </c>
      <c r="G536" s="52"/>
      <c r="H536" s="52"/>
      <c r="I536" s="54">
        <f t="shared" si="683"/>
        <v>1055.5555555555429</v>
      </c>
      <c r="J536" s="55"/>
      <c r="K536" s="55"/>
      <c r="L536" s="55">
        <f t="shared" si="684"/>
        <v>3.7999999999999545</v>
      </c>
      <c r="M536" s="56">
        <f t="shared" si="685"/>
        <v>1055.5555555555429</v>
      </c>
    </row>
    <row r="537" spans="1:13" s="66" customFormat="1">
      <c r="A537" s="60">
        <v>43259</v>
      </c>
      <c r="B537" s="61" t="s">
        <v>421</v>
      </c>
      <c r="C537" s="62">
        <f t="shared" ref="C537:C539" si="686">150000/E537</f>
        <v>2192.9824561403507</v>
      </c>
      <c r="D537" s="61" t="s">
        <v>18</v>
      </c>
      <c r="E537" s="61">
        <v>68.400000000000006</v>
      </c>
      <c r="F537" s="61">
        <v>67.849999999999994</v>
      </c>
      <c r="G537" s="61">
        <v>67.2</v>
      </c>
      <c r="H537" s="61">
        <v>66.55</v>
      </c>
      <c r="I537" s="63">
        <f t="shared" ref="I537:I539" si="687">(IF(D537="SHORT",E537-F537,IF(D537="LONG",F537-E537)))*C537</f>
        <v>1206.1403508772178</v>
      </c>
      <c r="J537" s="64">
        <f t="shared" ref="J537:J539" si="688">(IF(D537="SHORT",IF(G537="",0,F537-G537),IF(D537="LONG",IF(G537="",0,G537-F537))))*C537</f>
        <v>1425.4385964912092</v>
      </c>
      <c r="K537" s="64">
        <f t="shared" ref="K537" si="689">(IF(D537="SHORT",IF(H537="",0,G537-H537),IF(D537="LONG",IF(H537="",0,(H537-G537)))))*C537</f>
        <v>1425.4385964912403</v>
      </c>
      <c r="L537" s="64">
        <f t="shared" ref="L537:L539" si="690">(J537+I537+K537)/C537</f>
        <v>1.8500000000000085</v>
      </c>
      <c r="M537" s="65">
        <f t="shared" ref="M537:M539" si="691">L537*C537</f>
        <v>4057.0175438596675</v>
      </c>
    </row>
    <row r="538" spans="1:13" s="57" customFormat="1">
      <c r="A538" s="51">
        <v>43259</v>
      </c>
      <c r="B538" s="52" t="s">
        <v>518</v>
      </c>
      <c r="C538" s="53">
        <f t="shared" si="686"/>
        <v>290.838584585555</v>
      </c>
      <c r="D538" s="52" t="s">
        <v>14</v>
      </c>
      <c r="E538" s="52">
        <v>515.75</v>
      </c>
      <c r="F538" s="52">
        <v>520.4</v>
      </c>
      <c r="G538" s="52"/>
      <c r="H538" s="52"/>
      <c r="I538" s="54">
        <f t="shared" si="687"/>
        <v>1352.3994183228242</v>
      </c>
      <c r="J538" s="55"/>
      <c r="K538" s="55"/>
      <c r="L538" s="55">
        <f t="shared" si="690"/>
        <v>4.6499999999999773</v>
      </c>
      <c r="M538" s="56">
        <f t="shared" si="691"/>
        <v>1352.3994183228242</v>
      </c>
    </row>
    <row r="539" spans="1:13" s="57" customFormat="1">
      <c r="A539" s="51">
        <v>43259</v>
      </c>
      <c r="B539" s="52" t="s">
        <v>493</v>
      </c>
      <c r="C539" s="53">
        <f t="shared" si="686"/>
        <v>162.39917717750231</v>
      </c>
      <c r="D539" s="52" t="s">
        <v>14</v>
      </c>
      <c r="E539" s="52">
        <v>923.65</v>
      </c>
      <c r="F539" s="52">
        <v>930.55</v>
      </c>
      <c r="G539" s="52">
        <v>939.4</v>
      </c>
      <c r="H539" s="52"/>
      <c r="I539" s="54">
        <f t="shared" si="687"/>
        <v>1120.5543225247623</v>
      </c>
      <c r="J539" s="55">
        <f t="shared" si="688"/>
        <v>1437.232718020899</v>
      </c>
      <c r="K539" s="55"/>
      <c r="L539" s="55">
        <f t="shared" si="690"/>
        <v>15.75</v>
      </c>
      <c r="M539" s="56">
        <f t="shared" si="691"/>
        <v>2557.7870405456615</v>
      </c>
    </row>
    <row r="540" spans="1:13" s="57" customFormat="1">
      <c r="A540" s="51">
        <v>43258</v>
      </c>
      <c r="B540" s="52" t="s">
        <v>511</v>
      </c>
      <c r="C540" s="53">
        <f t="shared" ref="C540:C542" si="692">150000/E540</f>
        <v>216.45021645021646</v>
      </c>
      <c r="D540" s="52" t="s">
        <v>14</v>
      </c>
      <c r="E540" s="52">
        <v>693</v>
      </c>
      <c r="F540" s="52">
        <v>698.5</v>
      </c>
      <c r="G540" s="52"/>
      <c r="H540" s="52"/>
      <c r="I540" s="54">
        <f t="shared" ref="I540:I542" si="693">(IF(D540="SHORT",E540-F540,IF(D540="LONG",F540-E540)))*C540</f>
        <v>1190.4761904761906</v>
      </c>
      <c r="J540" s="55"/>
      <c r="K540" s="55"/>
      <c r="L540" s="55">
        <f t="shared" ref="L540:L542" si="694">(J540+I540+K540)/C540</f>
        <v>5.5</v>
      </c>
      <c r="M540" s="56">
        <f t="shared" ref="M540:M542" si="695">L540*C540</f>
        <v>1190.4761904761906</v>
      </c>
    </row>
    <row r="541" spans="1:13" s="66" customFormat="1">
      <c r="A541" s="60">
        <v>43258</v>
      </c>
      <c r="B541" s="61" t="s">
        <v>517</v>
      </c>
      <c r="C541" s="62">
        <f t="shared" si="692"/>
        <v>2013.4228187919464</v>
      </c>
      <c r="D541" s="61" t="s">
        <v>14</v>
      </c>
      <c r="E541" s="61">
        <v>74.5</v>
      </c>
      <c r="F541" s="61">
        <v>75.099999999999994</v>
      </c>
      <c r="G541" s="61">
        <v>76</v>
      </c>
      <c r="H541" s="61">
        <v>76.95</v>
      </c>
      <c r="I541" s="63">
        <f t="shared" si="693"/>
        <v>1208.0536912751563</v>
      </c>
      <c r="J541" s="64">
        <f t="shared" ref="J541:J542" si="696">(IF(D541="SHORT",IF(G541="",0,F541-G541),IF(D541="LONG",IF(G541="",0,G541-F541))))*C541</f>
        <v>1812.0805369127631</v>
      </c>
      <c r="K541" s="64">
        <f t="shared" ref="K541:K542" si="697">(IF(D541="SHORT",IF(H541="",0,G541-H541),IF(D541="LONG",IF(H541="",0,(H541-G541)))))*C541</f>
        <v>1912.7516778523548</v>
      </c>
      <c r="L541" s="64">
        <f t="shared" si="694"/>
        <v>2.4500000000000028</v>
      </c>
      <c r="M541" s="65">
        <f t="shared" si="695"/>
        <v>4932.8859060402747</v>
      </c>
    </row>
    <row r="542" spans="1:13" s="66" customFormat="1">
      <c r="A542" s="60">
        <v>43258</v>
      </c>
      <c r="B542" s="61" t="s">
        <v>477</v>
      </c>
      <c r="C542" s="62">
        <f t="shared" si="692"/>
        <v>7125.8907363420421</v>
      </c>
      <c r="D542" s="61" t="s">
        <v>14</v>
      </c>
      <c r="E542" s="61">
        <v>21.05</v>
      </c>
      <c r="F542" s="61">
        <v>21.3</v>
      </c>
      <c r="G542" s="61">
        <v>21.55</v>
      </c>
      <c r="H542" s="61">
        <v>21.8</v>
      </c>
      <c r="I542" s="63">
        <f t="shared" si="693"/>
        <v>1781.4726840855105</v>
      </c>
      <c r="J542" s="64">
        <f t="shared" si="696"/>
        <v>1781.4726840855105</v>
      </c>
      <c r="K542" s="64">
        <f t="shared" si="697"/>
        <v>1781.4726840855105</v>
      </c>
      <c r="L542" s="64">
        <f t="shared" si="694"/>
        <v>0.74999999999999989</v>
      </c>
      <c r="M542" s="65">
        <f t="shared" si="695"/>
        <v>5344.4180522565312</v>
      </c>
    </row>
    <row r="543" spans="1:13" s="57" customFormat="1">
      <c r="A543" s="51">
        <v>43257</v>
      </c>
      <c r="B543" s="52" t="s">
        <v>482</v>
      </c>
      <c r="C543" s="53">
        <f t="shared" ref="C543:C545" si="698">150000/E543</f>
        <v>560.74766355140184</v>
      </c>
      <c r="D543" s="52" t="s">
        <v>14</v>
      </c>
      <c r="E543" s="52">
        <v>267.5</v>
      </c>
      <c r="F543" s="52">
        <v>268</v>
      </c>
      <c r="G543" s="52"/>
      <c r="H543" s="52"/>
      <c r="I543" s="54">
        <f t="shared" ref="I543:I545" si="699">(IF(D543="SHORT",E543-F543,IF(D543="LONG",F543-E543)))*C543</f>
        <v>280.37383177570092</v>
      </c>
      <c r="J543" s="55"/>
      <c r="K543" s="55"/>
      <c r="L543" s="55">
        <f t="shared" ref="L543:L545" si="700">(J543+I543+K543)/C543</f>
        <v>0.5</v>
      </c>
      <c r="M543" s="56">
        <f t="shared" ref="M543:M545" si="701">L543*C543</f>
        <v>280.37383177570092</v>
      </c>
    </row>
    <row r="544" spans="1:13" s="57" customFormat="1">
      <c r="A544" s="51">
        <v>43257</v>
      </c>
      <c r="B544" s="52" t="s">
        <v>516</v>
      </c>
      <c r="C544" s="53">
        <f t="shared" si="698"/>
        <v>145.06769825918761</v>
      </c>
      <c r="D544" s="52" t="s">
        <v>14</v>
      </c>
      <c r="E544" s="52">
        <v>1034</v>
      </c>
      <c r="F544" s="52">
        <v>1041.75</v>
      </c>
      <c r="G544" s="52"/>
      <c r="H544" s="52"/>
      <c r="I544" s="54">
        <f t="shared" si="699"/>
        <v>1124.274661508704</v>
      </c>
      <c r="J544" s="55"/>
      <c r="K544" s="55"/>
      <c r="L544" s="55">
        <f t="shared" si="700"/>
        <v>7.75</v>
      </c>
      <c r="M544" s="56">
        <f t="shared" si="701"/>
        <v>1124.274661508704</v>
      </c>
    </row>
    <row r="545" spans="1:13" s="57" customFormat="1">
      <c r="A545" s="51">
        <v>43257</v>
      </c>
      <c r="B545" s="52" t="s">
        <v>474</v>
      </c>
      <c r="C545" s="53">
        <f t="shared" si="698"/>
        <v>267.90498303268441</v>
      </c>
      <c r="D545" s="52" t="s">
        <v>14</v>
      </c>
      <c r="E545" s="52">
        <v>559.9</v>
      </c>
      <c r="F545" s="52">
        <v>564</v>
      </c>
      <c r="G545" s="52"/>
      <c r="H545" s="52"/>
      <c r="I545" s="54">
        <f t="shared" si="699"/>
        <v>1098.4104304340121</v>
      </c>
      <c r="J545" s="55"/>
      <c r="K545" s="55"/>
      <c r="L545" s="55">
        <f t="shared" si="700"/>
        <v>4.1000000000000227</v>
      </c>
      <c r="M545" s="56">
        <f t="shared" si="701"/>
        <v>1098.4104304340121</v>
      </c>
    </row>
    <row r="546" spans="1:13" s="57" customFormat="1">
      <c r="A546" s="51">
        <v>43256</v>
      </c>
      <c r="B546" s="52" t="s">
        <v>515</v>
      </c>
      <c r="C546" s="53">
        <f t="shared" ref="C546:C548" si="702">150000/E546</f>
        <v>279.06976744186045</v>
      </c>
      <c r="D546" s="52" t="s">
        <v>18</v>
      </c>
      <c r="E546" s="52">
        <v>537.5</v>
      </c>
      <c r="F546" s="52">
        <v>533.45000000000005</v>
      </c>
      <c r="G546" s="52"/>
      <c r="H546" s="52"/>
      <c r="I546" s="54">
        <f t="shared" ref="I546:I548" si="703">(IF(D546="SHORT",E546-F546,IF(D546="LONG",F546-E546)))*C546</f>
        <v>1130.2325581395221</v>
      </c>
      <c r="J546" s="55"/>
      <c r="K546" s="55"/>
      <c r="L546" s="55">
        <f t="shared" ref="L546:L548" si="704">(J546+I546+K546)/C546</f>
        <v>4.0499999999999545</v>
      </c>
      <c r="M546" s="56">
        <f t="shared" ref="M546:M548" si="705">L546*C546</f>
        <v>1130.2325581395221</v>
      </c>
    </row>
    <row r="547" spans="1:13" s="57" customFormat="1">
      <c r="A547" s="51">
        <v>43256</v>
      </c>
      <c r="B547" s="52" t="s">
        <v>434</v>
      </c>
      <c r="C547" s="53">
        <f t="shared" si="702"/>
        <v>451.94335643266049</v>
      </c>
      <c r="D547" s="52" t="s">
        <v>18</v>
      </c>
      <c r="E547" s="52">
        <v>331.9</v>
      </c>
      <c r="F547" s="52">
        <v>329.4</v>
      </c>
      <c r="G547" s="52"/>
      <c r="H547" s="52"/>
      <c r="I547" s="54">
        <f t="shared" si="703"/>
        <v>1129.8583910816512</v>
      </c>
      <c r="J547" s="55"/>
      <c r="K547" s="55"/>
      <c r="L547" s="55">
        <f t="shared" si="704"/>
        <v>2.5</v>
      </c>
      <c r="M547" s="56">
        <f t="shared" si="705"/>
        <v>1129.8583910816512</v>
      </c>
    </row>
    <row r="548" spans="1:13" s="57" customFormat="1">
      <c r="A548" s="51">
        <v>43256</v>
      </c>
      <c r="B548" s="52" t="s">
        <v>514</v>
      </c>
      <c r="C548" s="53">
        <f t="shared" si="702"/>
        <v>523.74301675977654</v>
      </c>
      <c r="D548" s="52" t="s">
        <v>18</v>
      </c>
      <c r="E548" s="52">
        <v>286.39999999999998</v>
      </c>
      <c r="F548" s="52">
        <v>284.25</v>
      </c>
      <c r="G548" s="52">
        <v>281.55</v>
      </c>
      <c r="H548" s="52"/>
      <c r="I548" s="54">
        <f t="shared" si="703"/>
        <v>1126.0474860335075</v>
      </c>
      <c r="J548" s="55">
        <f t="shared" ref="J548" si="706">(IF(D548="SHORT",IF(G548="",0,F548-G548),IF(D548="LONG",IF(G548="",0,G548-F548))))*C548</f>
        <v>1414.1061452513907</v>
      </c>
      <c r="K548" s="55"/>
      <c r="L548" s="55">
        <f t="shared" si="704"/>
        <v>4.8499999999999659</v>
      </c>
      <c r="M548" s="56">
        <f t="shared" si="705"/>
        <v>2540.1536312848984</v>
      </c>
    </row>
    <row r="549" spans="1:13" s="57" customFormat="1">
      <c r="A549" s="51">
        <v>43255</v>
      </c>
      <c r="B549" s="52" t="s">
        <v>386</v>
      </c>
      <c r="C549" s="53">
        <f t="shared" ref="C549:C552" si="707">150000/E549</f>
        <v>861.32644272179152</v>
      </c>
      <c r="D549" s="52" t="s">
        <v>18</v>
      </c>
      <c r="E549" s="52">
        <v>174.15</v>
      </c>
      <c r="F549" s="52">
        <v>172.9</v>
      </c>
      <c r="G549" s="52">
        <v>171.25</v>
      </c>
      <c r="H549" s="52"/>
      <c r="I549" s="54">
        <f t="shared" ref="I549:I552" si="708">(IF(D549="SHORT",E549-F549,IF(D549="LONG",F549-E549)))*C549</f>
        <v>1076.6580534022394</v>
      </c>
      <c r="J549" s="55">
        <f t="shared" ref="J549" si="709">(IF(D549="SHORT",IF(G549="",0,F549-G549),IF(D549="LONG",IF(G549="",0,G549-F549))))*C549</f>
        <v>1421.1886304909608</v>
      </c>
      <c r="K549" s="55"/>
      <c r="L549" s="55">
        <f t="shared" ref="L549:L552" si="710">(J549+I549+K549)/C549</f>
        <v>2.9000000000000052</v>
      </c>
      <c r="M549" s="56">
        <f t="shared" ref="M549:M552" si="711">L549*C549</f>
        <v>2497.8466838932</v>
      </c>
    </row>
    <row r="550" spans="1:13" s="57" customFormat="1">
      <c r="A550" s="51">
        <v>43255</v>
      </c>
      <c r="B550" s="52" t="s">
        <v>395</v>
      </c>
      <c r="C550" s="53">
        <f t="shared" si="707"/>
        <v>294.52189279403103</v>
      </c>
      <c r="D550" s="52" t="s">
        <v>18</v>
      </c>
      <c r="E550" s="52">
        <v>509.3</v>
      </c>
      <c r="F550" s="52">
        <v>505.45</v>
      </c>
      <c r="G550" s="52"/>
      <c r="H550" s="52"/>
      <c r="I550" s="54">
        <f t="shared" si="708"/>
        <v>1133.9092872570261</v>
      </c>
      <c r="J550" s="55"/>
      <c r="K550" s="55"/>
      <c r="L550" s="55">
        <f t="shared" si="710"/>
        <v>3.8500000000000227</v>
      </c>
      <c r="M550" s="56">
        <f t="shared" si="711"/>
        <v>1133.9092872570261</v>
      </c>
    </row>
    <row r="551" spans="1:13" s="57" customFormat="1">
      <c r="A551" s="51">
        <v>43255</v>
      </c>
      <c r="B551" s="52" t="s">
        <v>513</v>
      </c>
      <c r="C551" s="53">
        <f t="shared" si="707"/>
        <v>1459.8540145985401</v>
      </c>
      <c r="D551" s="52" t="s">
        <v>14</v>
      </c>
      <c r="E551" s="52">
        <v>102.75</v>
      </c>
      <c r="F551" s="52">
        <v>103.55</v>
      </c>
      <c r="G551" s="52"/>
      <c r="H551" s="52"/>
      <c r="I551" s="54">
        <f t="shared" si="708"/>
        <v>1167.8832116788278</v>
      </c>
      <c r="J551" s="55"/>
      <c r="K551" s="55"/>
      <c r="L551" s="55">
        <f t="shared" si="710"/>
        <v>0.79999999999999716</v>
      </c>
      <c r="M551" s="56">
        <f t="shared" si="711"/>
        <v>1167.8832116788278</v>
      </c>
    </row>
    <row r="552" spans="1:13" s="57" customFormat="1">
      <c r="A552" s="51">
        <v>43255</v>
      </c>
      <c r="B552" s="52" t="s">
        <v>472</v>
      </c>
      <c r="C552" s="53">
        <f t="shared" si="707"/>
        <v>147.23203769140164</v>
      </c>
      <c r="D552" s="52" t="s">
        <v>18</v>
      </c>
      <c r="E552" s="52">
        <v>1018.8</v>
      </c>
      <c r="F552" s="52">
        <v>1028.5</v>
      </c>
      <c r="G552" s="52"/>
      <c r="H552" s="52"/>
      <c r="I552" s="54">
        <f t="shared" si="708"/>
        <v>-1428.1507656066026</v>
      </c>
      <c r="J552" s="55"/>
      <c r="K552" s="55"/>
      <c r="L552" s="55">
        <f t="shared" si="710"/>
        <v>-9.7000000000000455</v>
      </c>
      <c r="M552" s="56">
        <f t="shared" si="711"/>
        <v>-1428.1507656066026</v>
      </c>
    </row>
    <row r="553" spans="1:13" s="66" customFormat="1">
      <c r="A553" s="60">
        <v>43252</v>
      </c>
      <c r="B553" s="61" t="s">
        <v>512</v>
      </c>
      <c r="C553" s="62">
        <f t="shared" ref="C553:C555" si="712">150000/E553</f>
        <v>192.80205655526993</v>
      </c>
      <c r="D553" s="61" t="s">
        <v>18</v>
      </c>
      <c r="E553" s="61">
        <v>778</v>
      </c>
      <c r="F553" s="61">
        <v>772.15</v>
      </c>
      <c r="G553" s="61">
        <v>764.8</v>
      </c>
      <c r="H553" s="61">
        <v>757.5</v>
      </c>
      <c r="I553" s="63">
        <f t="shared" ref="I553:I555" si="713">(IF(D553="SHORT",E553-F553,IF(D553="LONG",F553-E553)))*C553</f>
        <v>1127.8920308483334</v>
      </c>
      <c r="J553" s="64">
        <f t="shared" ref="J553:J554" si="714">(IF(D553="SHORT",IF(G553="",0,F553-G553),IF(D553="LONG",IF(G553="",0,G553-F553))))*C553</f>
        <v>1417.0951156812384</v>
      </c>
      <c r="K553" s="64">
        <f t="shared" ref="K553" si="715">(IF(D553="SHORT",IF(H553="",0,G553-H553),IF(D553="LONG",IF(H553="",0,(H553-G553)))))*C553</f>
        <v>1407.4550128534618</v>
      </c>
      <c r="L553" s="64">
        <f t="shared" ref="L553:L555" si="716">(J553+I553+K553)/C553</f>
        <v>20.5</v>
      </c>
      <c r="M553" s="65">
        <f t="shared" ref="M553:M555" si="717">L553*C553</f>
        <v>3952.4421593830334</v>
      </c>
    </row>
    <row r="554" spans="1:13" s="57" customFormat="1">
      <c r="A554" s="51">
        <v>43252</v>
      </c>
      <c r="B554" s="52" t="s">
        <v>511</v>
      </c>
      <c r="C554" s="53">
        <f t="shared" si="712"/>
        <v>211.01498206372651</v>
      </c>
      <c r="D554" s="52" t="s">
        <v>18</v>
      </c>
      <c r="E554" s="52">
        <v>710.85</v>
      </c>
      <c r="F554" s="52">
        <v>705.85</v>
      </c>
      <c r="G554" s="52">
        <v>699.5</v>
      </c>
      <c r="H554" s="52"/>
      <c r="I554" s="54">
        <f t="shared" si="713"/>
        <v>1055.0749103186326</v>
      </c>
      <c r="J554" s="55">
        <f t="shared" si="714"/>
        <v>1339.9451361046681</v>
      </c>
      <c r="K554" s="55"/>
      <c r="L554" s="55">
        <f t="shared" si="716"/>
        <v>11.350000000000023</v>
      </c>
      <c r="M554" s="56">
        <f t="shared" si="717"/>
        <v>2395.0200464233008</v>
      </c>
    </row>
    <row r="555" spans="1:13" s="57" customFormat="1">
      <c r="A555" s="51">
        <v>43252</v>
      </c>
      <c r="B555" s="52" t="s">
        <v>223</v>
      </c>
      <c r="C555" s="53">
        <f t="shared" si="712"/>
        <v>113.03692539562924</v>
      </c>
      <c r="D555" s="52" t="s">
        <v>18</v>
      </c>
      <c r="E555" s="52">
        <v>1327</v>
      </c>
      <c r="F555" s="52">
        <v>1317</v>
      </c>
      <c r="G555" s="52"/>
      <c r="H555" s="52"/>
      <c r="I555" s="54">
        <f t="shared" si="713"/>
        <v>1130.3692539562924</v>
      </c>
      <c r="J555" s="55"/>
      <c r="K555" s="55"/>
      <c r="L555" s="55">
        <f t="shared" si="716"/>
        <v>10</v>
      </c>
      <c r="M555" s="56">
        <f t="shared" si="717"/>
        <v>1130.3692539562924</v>
      </c>
    </row>
    <row r="556" spans="1:13" ht="15.75">
      <c r="A556" s="68"/>
      <c r="B556" s="69"/>
      <c r="C556" s="69"/>
      <c r="D556" s="69"/>
      <c r="E556" s="69"/>
      <c r="F556" s="69"/>
      <c r="G556" s="69"/>
      <c r="H556" s="69"/>
      <c r="I556" s="70"/>
      <c r="J556" s="71"/>
      <c r="K556" s="72"/>
      <c r="L556" s="73"/>
      <c r="M556" s="69"/>
    </row>
    <row r="557" spans="1:13" s="57" customFormat="1">
      <c r="A557" s="51">
        <v>43251</v>
      </c>
      <c r="B557" s="52" t="s">
        <v>510</v>
      </c>
      <c r="C557" s="53">
        <f t="shared" ref="C557" si="718">150000/E557</f>
        <v>175.2336448598131</v>
      </c>
      <c r="D557" s="52" t="s">
        <v>14</v>
      </c>
      <c r="E557" s="52">
        <v>856</v>
      </c>
      <c r="F557" s="52">
        <v>862.4</v>
      </c>
      <c r="G557" s="52"/>
      <c r="H557" s="52"/>
      <c r="I557" s="54">
        <f t="shared" ref="I557" si="719">(IF(D557="SHORT",E557-F557,IF(D557="LONG",F557-E557)))*C557</f>
        <v>1121.4953271027998</v>
      </c>
      <c r="J557" s="55"/>
      <c r="K557" s="55"/>
      <c r="L557" s="55">
        <f t="shared" ref="L557" si="720">(J557+I557+K557)/C557</f>
        <v>6.3999999999999773</v>
      </c>
      <c r="M557" s="56">
        <f t="shared" ref="M557" si="721">L557*C557</f>
        <v>1121.4953271027998</v>
      </c>
    </row>
    <row r="558" spans="1:13" s="66" customFormat="1">
      <c r="A558" s="60">
        <v>43250</v>
      </c>
      <c r="B558" s="61" t="s">
        <v>467</v>
      </c>
      <c r="C558" s="62">
        <f t="shared" ref="C558:C559" si="722">150000/E558</f>
        <v>394.73684210526318</v>
      </c>
      <c r="D558" s="61" t="s">
        <v>14</v>
      </c>
      <c r="E558" s="61">
        <v>380</v>
      </c>
      <c r="F558" s="61">
        <v>382.85</v>
      </c>
      <c r="G558" s="61">
        <v>386.5</v>
      </c>
      <c r="H558" s="61">
        <v>390.15</v>
      </c>
      <c r="I558" s="63">
        <f t="shared" ref="I558:I559" si="723">(IF(D558="SHORT",E558-F558,IF(D558="LONG",F558-E558)))*C558</f>
        <v>1125.0000000000091</v>
      </c>
      <c r="J558" s="64">
        <f t="shared" ref="J558" si="724">(IF(D558="SHORT",IF(G558="",0,F558-G558),IF(D558="LONG",IF(G558="",0,G558-F558))))*C558</f>
        <v>1440.7894736842015</v>
      </c>
      <c r="K558" s="64">
        <f t="shared" ref="K558" si="725">(IF(D558="SHORT",IF(H558="",0,G558-H558),IF(D558="LONG",IF(H558="",0,(H558-G558)))))*C558</f>
        <v>1440.7894736842015</v>
      </c>
      <c r="L558" s="64">
        <f t="shared" ref="L558:L559" si="726">(J558+I558+K558)/C558</f>
        <v>10.149999999999977</v>
      </c>
      <c r="M558" s="65">
        <f t="shared" ref="M558:M559" si="727">L558*C558</f>
        <v>4006.5789473684122</v>
      </c>
    </row>
    <row r="559" spans="1:13" s="57" customFormat="1">
      <c r="A559" s="51">
        <v>43250</v>
      </c>
      <c r="B559" s="52" t="s">
        <v>462</v>
      </c>
      <c r="C559" s="53">
        <f t="shared" si="722"/>
        <v>123.58902529455384</v>
      </c>
      <c r="D559" s="52" t="s">
        <v>18</v>
      </c>
      <c r="E559" s="52">
        <v>1213.7</v>
      </c>
      <c r="F559" s="52">
        <v>1207.95</v>
      </c>
      <c r="G559" s="52"/>
      <c r="H559" s="52"/>
      <c r="I559" s="54">
        <f t="shared" si="723"/>
        <v>710.63689544368458</v>
      </c>
      <c r="J559" s="55"/>
      <c r="K559" s="55"/>
      <c r="L559" s="55">
        <f t="shared" si="726"/>
        <v>5.75</v>
      </c>
      <c r="M559" s="56">
        <f t="shared" si="727"/>
        <v>710.63689544368458</v>
      </c>
    </row>
    <row r="560" spans="1:13" s="57" customFormat="1">
      <c r="A560" s="51">
        <v>43249</v>
      </c>
      <c r="B560" s="52" t="s">
        <v>509</v>
      </c>
      <c r="C560" s="53">
        <f t="shared" ref="C560" si="728">150000/E560</f>
        <v>116.10356437942644</v>
      </c>
      <c r="D560" s="52" t="s">
        <v>14</v>
      </c>
      <c r="E560" s="52">
        <v>1291.95</v>
      </c>
      <c r="F560" s="52">
        <v>1297.5</v>
      </c>
      <c r="G560" s="52"/>
      <c r="H560" s="52"/>
      <c r="I560" s="54">
        <f t="shared" ref="I560" si="729">(IF(D560="SHORT",E560-F560,IF(D560="LONG",F560-E560)))*C560</f>
        <v>644.37478230581144</v>
      </c>
      <c r="J560" s="55"/>
      <c r="K560" s="55"/>
      <c r="L560" s="55">
        <f t="shared" ref="L560" si="730">(J560+I560+K560)/C560</f>
        <v>5.5499999999999545</v>
      </c>
      <c r="M560" s="56">
        <f t="shared" ref="M560" si="731">L560*C560</f>
        <v>644.37478230581144</v>
      </c>
    </row>
    <row r="561" spans="1:13" s="57" customFormat="1">
      <c r="A561" s="51">
        <v>43249</v>
      </c>
      <c r="B561" s="52" t="s">
        <v>506</v>
      </c>
      <c r="C561" s="53">
        <f t="shared" ref="C561:C562" si="732">150000/E561</f>
        <v>130.41777159500933</v>
      </c>
      <c r="D561" s="52" t="s">
        <v>18</v>
      </c>
      <c r="E561" s="52">
        <v>1150.1500000000001</v>
      </c>
      <c r="F561" s="52">
        <v>1141.5</v>
      </c>
      <c r="G561" s="52"/>
      <c r="H561" s="52"/>
      <c r="I561" s="54">
        <f t="shared" ref="I561:I562" si="733">(IF(D561="SHORT",E561-F561,IF(D561="LONG",F561-E561)))*C561</f>
        <v>1128.1137242968425</v>
      </c>
      <c r="J561" s="55"/>
      <c r="K561" s="55"/>
      <c r="L561" s="55">
        <f t="shared" ref="L561:L562" si="734">(J561+I561+K561)/C561</f>
        <v>8.6500000000000909</v>
      </c>
      <c r="M561" s="56">
        <f t="shared" ref="M561:M562" si="735">L561*C561</f>
        <v>1128.1137242968425</v>
      </c>
    </row>
    <row r="562" spans="1:13" s="57" customFormat="1">
      <c r="A562" s="51">
        <v>43249</v>
      </c>
      <c r="B562" s="52" t="s">
        <v>508</v>
      </c>
      <c r="C562" s="53">
        <f t="shared" si="732"/>
        <v>371.51702786377712</v>
      </c>
      <c r="D562" s="52" t="s">
        <v>18</v>
      </c>
      <c r="E562" s="52">
        <v>403.75</v>
      </c>
      <c r="F562" s="52">
        <v>404.55</v>
      </c>
      <c r="G562" s="52"/>
      <c r="H562" s="52"/>
      <c r="I562" s="54">
        <f t="shared" si="733"/>
        <v>-297.2136222910259</v>
      </c>
      <c r="J562" s="55"/>
      <c r="K562" s="55"/>
      <c r="L562" s="55">
        <f t="shared" si="734"/>
        <v>-0.80000000000001137</v>
      </c>
      <c r="M562" s="56">
        <f t="shared" si="735"/>
        <v>-297.2136222910259</v>
      </c>
    </row>
    <row r="563" spans="1:13" s="57" customFormat="1">
      <c r="A563" s="51">
        <v>43248</v>
      </c>
      <c r="B563" s="52" t="s">
        <v>495</v>
      </c>
      <c r="C563" s="53">
        <f t="shared" ref="C563:C564" si="736">150000/E563</f>
        <v>593.23709709313823</v>
      </c>
      <c r="D563" s="52" t="s">
        <v>14</v>
      </c>
      <c r="E563" s="52">
        <v>252.85</v>
      </c>
      <c r="F563" s="52">
        <v>253.65</v>
      </c>
      <c r="G563" s="52"/>
      <c r="H563" s="52"/>
      <c r="I563" s="54">
        <f t="shared" ref="I563:I564" si="737">(IF(D563="SHORT",E563-F563,IF(D563="LONG",F563-E563)))*C563</f>
        <v>474.5896776745173</v>
      </c>
      <c r="J563" s="55"/>
      <c r="K563" s="55"/>
      <c r="L563" s="55">
        <f t="shared" ref="L563:L564" si="738">(J563+I563+K563)/C563</f>
        <v>0.80000000000001137</v>
      </c>
      <c r="M563" s="56">
        <f t="shared" ref="M563:M564" si="739">L563*C563</f>
        <v>474.5896776745173</v>
      </c>
    </row>
    <row r="564" spans="1:13" s="57" customFormat="1">
      <c r="A564" s="51">
        <v>43248</v>
      </c>
      <c r="B564" s="52" t="s">
        <v>437</v>
      </c>
      <c r="C564" s="53">
        <f t="shared" si="736"/>
        <v>291.26213592233012</v>
      </c>
      <c r="D564" s="52" t="s">
        <v>14</v>
      </c>
      <c r="E564" s="52">
        <v>515</v>
      </c>
      <c r="F564" s="52">
        <v>518.85</v>
      </c>
      <c r="G564" s="52">
        <v>523.79999999999995</v>
      </c>
      <c r="H564" s="52"/>
      <c r="I564" s="54">
        <f t="shared" si="737"/>
        <v>1121.3592233009776</v>
      </c>
      <c r="J564" s="55">
        <f t="shared" ref="J564" si="740">(IF(D564="SHORT",IF(G564="",0,F564-G564),IF(D564="LONG",IF(G564="",0,G564-F564))))*C564</f>
        <v>1441.7475728155141</v>
      </c>
      <c r="K564" s="55"/>
      <c r="L564" s="55">
        <f t="shared" si="738"/>
        <v>8.7999999999999545</v>
      </c>
      <c r="M564" s="56">
        <f t="shared" si="739"/>
        <v>2563.1067961164918</v>
      </c>
    </row>
    <row r="565" spans="1:13" s="66" customFormat="1">
      <c r="A565" s="60">
        <v>43245</v>
      </c>
      <c r="B565" s="61" t="s">
        <v>507</v>
      </c>
      <c r="C565" s="62">
        <f t="shared" ref="C565:C568" si="741">150000/E565</f>
        <v>273.3236151603499</v>
      </c>
      <c r="D565" s="61" t="s">
        <v>14</v>
      </c>
      <c r="E565" s="61">
        <v>548.79999999999995</v>
      </c>
      <c r="F565" s="61">
        <v>552.1</v>
      </c>
      <c r="G565" s="61">
        <v>557.35</v>
      </c>
      <c r="H565" s="61">
        <v>562.65</v>
      </c>
      <c r="I565" s="63">
        <f t="shared" ref="I565:I568" si="742">(IF(D565="SHORT",E565-F565,IF(D565="LONG",F565-E565)))*C565</f>
        <v>901.96793002917332</v>
      </c>
      <c r="J565" s="64">
        <f t="shared" ref="J565:J568" si="743">(IF(D565="SHORT",IF(G565="",0,F565-G565),IF(D565="LONG",IF(G565="",0,G565-F565))))*C565</f>
        <v>1434.9489795918371</v>
      </c>
      <c r="K565" s="64">
        <f t="shared" ref="K565" si="744">(IF(D565="SHORT",IF(H565="",0,G565-H565),IF(D565="LONG",IF(H565="",0,(H565-G565)))))*C565</f>
        <v>1448.615160349842</v>
      </c>
      <c r="L565" s="64">
        <f t="shared" ref="L565:L568" si="745">(J565+I565+K565)/C565</f>
        <v>13.850000000000023</v>
      </c>
      <c r="M565" s="65">
        <f t="shared" ref="M565:M568" si="746">L565*C565</f>
        <v>3785.5320699708523</v>
      </c>
    </row>
    <row r="566" spans="1:13" s="57" customFormat="1">
      <c r="A566" s="51">
        <v>43245</v>
      </c>
      <c r="B566" s="52" t="s">
        <v>506</v>
      </c>
      <c r="C566" s="53">
        <f t="shared" si="741"/>
        <v>137.61467889908258</v>
      </c>
      <c r="D566" s="52" t="s">
        <v>14</v>
      </c>
      <c r="E566" s="52">
        <v>1090</v>
      </c>
      <c r="F566" s="52">
        <v>1092</v>
      </c>
      <c r="G566" s="52"/>
      <c r="H566" s="52"/>
      <c r="I566" s="54">
        <f t="shared" si="742"/>
        <v>275.22935779816515</v>
      </c>
      <c r="J566" s="55"/>
      <c r="K566" s="55"/>
      <c r="L566" s="55">
        <f t="shared" si="745"/>
        <v>2</v>
      </c>
      <c r="M566" s="56">
        <f t="shared" si="746"/>
        <v>275.22935779816515</v>
      </c>
    </row>
    <row r="567" spans="1:13" s="57" customFormat="1">
      <c r="A567" s="51">
        <v>43245</v>
      </c>
      <c r="B567" s="52" t="s">
        <v>500</v>
      </c>
      <c r="C567" s="53">
        <f t="shared" si="741"/>
        <v>1576.4582238570677</v>
      </c>
      <c r="D567" s="52" t="s">
        <v>14</v>
      </c>
      <c r="E567" s="52">
        <v>95.15</v>
      </c>
      <c r="F567" s="52">
        <v>95.85</v>
      </c>
      <c r="G567" s="52">
        <v>96.65</v>
      </c>
      <c r="H567" s="52"/>
      <c r="I567" s="54">
        <f t="shared" si="742"/>
        <v>1103.5207566999295</v>
      </c>
      <c r="J567" s="55">
        <f t="shared" si="743"/>
        <v>1261.1665790856721</v>
      </c>
      <c r="K567" s="55"/>
      <c r="L567" s="55">
        <f t="shared" si="745"/>
        <v>1.5</v>
      </c>
      <c r="M567" s="56">
        <f t="shared" si="746"/>
        <v>2364.6873357856016</v>
      </c>
    </row>
    <row r="568" spans="1:13" s="57" customFormat="1">
      <c r="A568" s="51">
        <v>43245</v>
      </c>
      <c r="B568" s="52" t="s">
        <v>386</v>
      </c>
      <c r="C568" s="53">
        <f t="shared" si="741"/>
        <v>882.35294117647061</v>
      </c>
      <c r="D568" s="52" t="s">
        <v>14</v>
      </c>
      <c r="E568" s="52">
        <v>170</v>
      </c>
      <c r="F568" s="52">
        <v>171.3</v>
      </c>
      <c r="G568" s="52">
        <v>172.9</v>
      </c>
      <c r="H568" s="52"/>
      <c r="I568" s="54">
        <f t="shared" si="742"/>
        <v>1147.0588235294217</v>
      </c>
      <c r="J568" s="55">
        <f t="shared" si="743"/>
        <v>1411.7647058823479</v>
      </c>
      <c r="K568" s="55"/>
      <c r="L568" s="55">
        <f t="shared" si="745"/>
        <v>2.9000000000000052</v>
      </c>
      <c r="M568" s="56">
        <f t="shared" si="746"/>
        <v>2558.8235294117694</v>
      </c>
    </row>
    <row r="569" spans="1:13" s="57" customFormat="1">
      <c r="A569" s="51">
        <v>43244</v>
      </c>
      <c r="B569" s="52" t="s">
        <v>445</v>
      </c>
      <c r="C569" s="53">
        <f t="shared" ref="C569:C570" si="747">150000/E569</f>
        <v>657.31814198071868</v>
      </c>
      <c r="D569" s="52" t="s">
        <v>14</v>
      </c>
      <c r="E569" s="52">
        <v>228.2</v>
      </c>
      <c r="F569" s="52">
        <v>229.95</v>
      </c>
      <c r="G569" s="52"/>
      <c r="H569" s="52"/>
      <c r="I569" s="54">
        <f t="shared" ref="I569:I570" si="748">(IF(D569="SHORT",E569-F569,IF(D569="LONG",F569-E569)))*C569</f>
        <v>1150.3067484662577</v>
      </c>
      <c r="J569" s="55"/>
      <c r="K569" s="55"/>
      <c r="L569" s="55">
        <f t="shared" ref="L569:L570" si="749">(J569+I569+K569)/C569</f>
        <v>1.75</v>
      </c>
      <c r="M569" s="56">
        <f t="shared" ref="M569:M570" si="750">L569*C569</f>
        <v>1150.3067484662577</v>
      </c>
    </row>
    <row r="570" spans="1:13" s="57" customFormat="1">
      <c r="A570" s="51">
        <v>43244</v>
      </c>
      <c r="B570" s="52" t="s">
        <v>505</v>
      </c>
      <c r="C570" s="53">
        <f t="shared" si="747"/>
        <v>248.44720496894411</v>
      </c>
      <c r="D570" s="52" t="s">
        <v>18</v>
      </c>
      <c r="E570" s="52">
        <v>603.75</v>
      </c>
      <c r="F570" s="52">
        <v>600.9</v>
      </c>
      <c r="G570" s="52"/>
      <c r="H570" s="52"/>
      <c r="I570" s="54">
        <f t="shared" si="748"/>
        <v>708.07453416149633</v>
      </c>
      <c r="J570" s="55"/>
      <c r="K570" s="55"/>
      <c r="L570" s="55">
        <f t="shared" si="749"/>
        <v>2.8500000000000227</v>
      </c>
      <c r="M570" s="56">
        <f t="shared" si="750"/>
        <v>708.07453416149633</v>
      </c>
    </row>
    <row r="571" spans="1:13" s="57" customFormat="1">
      <c r="A571" s="51">
        <v>43243</v>
      </c>
      <c r="B571" s="52" t="s">
        <v>464</v>
      </c>
      <c r="C571" s="53">
        <f t="shared" ref="C571:C574" si="751">150000/E571</f>
        <v>1049.3179433368311</v>
      </c>
      <c r="D571" s="52" t="s">
        <v>14</v>
      </c>
      <c r="E571" s="52">
        <v>142.94999999999999</v>
      </c>
      <c r="F571" s="52">
        <v>144</v>
      </c>
      <c r="G571" s="52"/>
      <c r="H571" s="52"/>
      <c r="I571" s="54">
        <f t="shared" ref="I571:I574" si="752">(IF(D571="SHORT",E571-F571,IF(D571="LONG",F571-E571)))*C571</f>
        <v>1101.7838405036846</v>
      </c>
      <c r="J571" s="55"/>
      <c r="K571" s="55"/>
      <c r="L571" s="55">
        <f t="shared" ref="L571:L574" si="753">(J571+I571+K571)/C571</f>
        <v>1.0500000000000114</v>
      </c>
      <c r="M571" s="56">
        <f t="shared" ref="M571:M574" si="754">L571*C571</f>
        <v>1101.7838405036846</v>
      </c>
    </row>
    <row r="572" spans="1:13" s="57" customFormat="1">
      <c r="A572" s="51">
        <v>43243</v>
      </c>
      <c r="B572" s="52" t="s">
        <v>504</v>
      </c>
      <c r="C572" s="53">
        <f t="shared" si="751"/>
        <v>561.79775280898878</v>
      </c>
      <c r="D572" s="52" t="s">
        <v>14</v>
      </c>
      <c r="E572" s="52">
        <v>267</v>
      </c>
      <c r="F572" s="52">
        <v>268.14999999999998</v>
      </c>
      <c r="G572" s="52"/>
      <c r="H572" s="52"/>
      <c r="I572" s="54">
        <f t="shared" si="752"/>
        <v>646.06741573032434</v>
      </c>
      <c r="J572" s="55"/>
      <c r="K572" s="55"/>
      <c r="L572" s="55">
        <f t="shared" si="753"/>
        <v>1.1499999999999773</v>
      </c>
      <c r="M572" s="56">
        <f t="shared" si="754"/>
        <v>646.06741573032434</v>
      </c>
    </row>
    <row r="573" spans="1:13" s="57" customFormat="1">
      <c r="A573" s="51">
        <v>43243</v>
      </c>
      <c r="B573" s="52" t="s">
        <v>428</v>
      </c>
      <c r="C573" s="53">
        <f t="shared" si="751"/>
        <v>131.99577613516365</v>
      </c>
      <c r="D573" s="52" t="s">
        <v>14</v>
      </c>
      <c r="E573" s="52">
        <v>1136.4000000000001</v>
      </c>
      <c r="F573" s="52">
        <v>1144.3499999999999</v>
      </c>
      <c r="G573" s="52"/>
      <c r="H573" s="52"/>
      <c r="I573" s="54">
        <f t="shared" si="752"/>
        <v>1049.3664202745269</v>
      </c>
      <c r="J573" s="55"/>
      <c r="K573" s="55"/>
      <c r="L573" s="55">
        <f t="shared" si="753"/>
        <v>7.9499999999998172</v>
      </c>
      <c r="M573" s="56">
        <f t="shared" si="754"/>
        <v>1049.3664202745269</v>
      </c>
    </row>
    <row r="574" spans="1:13" s="57" customFormat="1">
      <c r="A574" s="51">
        <v>43243</v>
      </c>
      <c r="B574" s="52" t="s">
        <v>479</v>
      </c>
      <c r="C574" s="53">
        <f t="shared" si="751"/>
        <v>310.68765534382766</v>
      </c>
      <c r="D574" s="52" t="s">
        <v>14</v>
      </c>
      <c r="E574" s="52">
        <v>482.8</v>
      </c>
      <c r="F574" s="52">
        <v>478.2</v>
      </c>
      <c r="G574" s="52"/>
      <c r="H574" s="52"/>
      <c r="I574" s="54">
        <f t="shared" si="752"/>
        <v>-1429.1632145816143</v>
      </c>
      <c r="J574" s="55"/>
      <c r="K574" s="55"/>
      <c r="L574" s="55">
        <f t="shared" si="753"/>
        <v>-4.6000000000000227</v>
      </c>
      <c r="M574" s="56">
        <f t="shared" si="754"/>
        <v>-1429.1632145816143</v>
      </c>
    </row>
    <row r="575" spans="1:13" s="57" customFormat="1">
      <c r="A575" s="51">
        <v>43242</v>
      </c>
      <c r="B575" s="52" t="s">
        <v>74</v>
      </c>
      <c r="C575" s="53">
        <f t="shared" ref="C575:C577" si="755">150000/E575</f>
        <v>110.57461943901811</v>
      </c>
      <c r="D575" s="52" t="s">
        <v>14</v>
      </c>
      <c r="E575" s="52">
        <v>1356.55</v>
      </c>
      <c r="F575" s="52">
        <v>1366.7</v>
      </c>
      <c r="G575" s="52"/>
      <c r="H575" s="52"/>
      <c r="I575" s="54">
        <f t="shared" ref="I575:I577" si="756">(IF(D575="SHORT",E575-F575,IF(D575="LONG",F575-E575)))*C575</f>
        <v>1122.3323873060438</v>
      </c>
      <c r="J575" s="55"/>
      <c r="K575" s="55"/>
      <c r="L575" s="55">
        <f t="shared" ref="L575:L577" si="757">(J575+I575+K575)/C575</f>
        <v>10.150000000000091</v>
      </c>
      <c r="M575" s="56">
        <f t="shared" ref="M575:M577" si="758">L575*C575</f>
        <v>1122.3323873060438</v>
      </c>
    </row>
    <row r="576" spans="1:13" s="57" customFormat="1">
      <c r="A576" s="51">
        <v>43242</v>
      </c>
      <c r="B576" s="52" t="s">
        <v>503</v>
      </c>
      <c r="C576" s="53">
        <f t="shared" si="755"/>
        <v>1147.227533460803</v>
      </c>
      <c r="D576" s="52" t="s">
        <v>14</v>
      </c>
      <c r="E576" s="52">
        <v>130.75</v>
      </c>
      <c r="F576" s="52">
        <v>131.75</v>
      </c>
      <c r="G576" s="52"/>
      <c r="H576" s="52"/>
      <c r="I576" s="54">
        <f t="shared" si="756"/>
        <v>1147.227533460803</v>
      </c>
      <c r="J576" s="55"/>
      <c r="K576" s="55"/>
      <c r="L576" s="55">
        <f t="shared" si="757"/>
        <v>1</v>
      </c>
      <c r="M576" s="56">
        <f t="shared" si="758"/>
        <v>1147.227533460803</v>
      </c>
    </row>
    <row r="577" spans="1:13" s="57" customFormat="1">
      <c r="A577" s="51">
        <v>43242</v>
      </c>
      <c r="B577" s="52" t="s">
        <v>494</v>
      </c>
      <c r="C577" s="53">
        <f t="shared" si="755"/>
        <v>167.95431642593215</v>
      </c>
      <c r="D577" s="52" t="s">
        <v>14</v>
      </c>
      <c r="E577" s="52">
        <v>893.1</v>
      </c>
      <c r="F577" s="52">
        <v>884.6</v>
      </c>
      <c r="G577" s="52"/>
      <c r="H577" s="52"/>
      <c r="I577" s="54">
        <f t="shared" si="756"/>
        <v>-1427.6116896204232</v>
      </c>
      <c r="J577" s="55"/>
      <c r="K577" s="55"/>
      <c r="L577" s="55">
        <f t="shared" si="757"/>
        <v>-8.5</v>
      </c>
      <c r="M577" s="56">
        <f t="shared" si="758"/>
        <v>-1427.6116896204232</v>
      </c>
    </row>
    <row r="578" spans="1:13" s="57" customFormat="1">
      <c r="A578" s="51">
        <v>43241</v>
      </c>
      <c r="B578" s="52" t="s">
        <v>421</v>
      </c>
      <c r="C578" s="53">
        <f t="shared" ref="C578:C581" si="759">150000/E578</f>
        <v>2264.1509433962265</v>
      </c>
      <c r="D578" s="52" t="s">
        <v>18</v>
      </c>
      <c r="E578" s="52">
        <v>66.25</v>
      </c>
      <c r="F578" s="52">
        <v>65.75</v>
      </c>
      <c r="G578" s="52">
        <v>65.150000000000006</v>
      </c>
      <c r="H578" s="52"/>
      <c r="I578" s="54">
        <f t="shared" ref="I578:I581" si="760">(IF(D578="SHORT",E578-F578,IF(D578="LONG",F578-E578)))*C578</f>
        <v>1132.0754716981132</v>
      </c>
      <c r="J578" s="55">
        <f t="shared" ref="J578:J581" si="761">(IF(D578="SHORT",IF(G578="",0,F578-G578),IF(D578="LONG",IF(G578="",0,G578-F578))))*C578</f>
        <v>1358.4905660377231</v>
      </c>
      <c r="K578" s="55"/>
      <c r="L578" s="55">
        <f t="shared" ref="L578:L581" si="762">(J578+I578+K578)/C578</f>
        <v>1.0999999999999943</v>
      </c>
      <c r="M578" s="56">
        <f t="shared" ref="M578:M581" si="763">L578*C578</f>
        <v>2490.5660377358363</v>
      </c>
    </row>
    <row r="579" spans="1:13" s="57" customFormat="1">
      <c r="A579" s="51">
        <v>43241</v>
      </c>
      <c r="B579" s="52" t="s">
        <v>502</v>
      </c>
      <c r="C579" s="53">
        <f t="shared" si="759"/>
        <v>146.34146341463415</v>
      </c>
      <c r="D579" s="52" t="s">
        <v>18</v>
      </c>
      <c r="E579" s="52">
        <v>1025</v>
      </c>
      <c r="F579" s="52">
        <v>1030.6500000000001</v>
      </c>
      <c r="G579" s="52"/>
      <c r="H579" s="52"/>
      <c r="I579" s="54">
        <f t="shared" si="760"/>
        <v>-826.82926829269627</v>
      </c>
      <c r="J579" s="55"/>
      <c r="K579" s="55"/>
      <c r="L579" s="55">
        <f t="shared" si="762"/>
        <v>-5.6500000000000909</v>
      </c>
      <c r="M579" s="56">
        <f t="shared" si="763"/>
        <v>-826.82926829269627</v>
      </c>
    </row>
    <row r="580" spans="1:13" s="57" customFormat="1">
      <c r="A580" s="51">
        <v>43241</v>
      </c>
      <c r="B580" s="52" t="s">
        <v>501</v>
      </c>
      <c r="C580" s="53">
        <f t="shared" si="759"/>
        <v>352.56786931484311</v>
      </c>
      <c r="D580" s="52" t="s">
        <v>18</v>
      </c>
      <c r="E580" s="52">
        <v>425.45</v>
      </c>
      <c r="F580" s="52">
        <v>422.05</v>
      </c>
      <c r="G580" s="52">
        <v>418</v>
      </c>
      <c r="H580" s="52"/>
      <c r="I580" s="54">
        <f t="shared" si="760"/>
        <v>1198.7307556704586</v>
      </c>
      <c r="J580" s="55">
        <f t="shared" si="761"/>
        <v>1427.8998707251185</v>
      </c>
      <c r="K580" s="55"/>
      <c r="L580" s="55">
        <f t="shared" si="762"/>
        <v>7.4499999999999886</v>
      </c>
      <c r="M580" s="56">
        <f t="shared" si="763"/>
        <v>2626.6306263955771</v>
      </c>
    </row>
    <row r="581" spans="1:13" s="66" customFormat="1">
      <c r="A581" s="60">
        <v>43241</v>
      </c>
      <c r="B581" s="61" t="s">
        <v>476</v>
      </c>
      <c r="C581" s="62">
        <f t="shared" si="759"/>
        <v>896.86098654708519</v>
      </c>
      <c r="D581" s="61" t="s">
        <v>18</v>
      </c>
      <c r="E581" s="61">
        <v>167.25</v>
      </c>
      <c r="F581" s="61">
        <v>165.95</v>
      </c>
      <c r="G581" s="61">
        <v>164.3</v>
      </c>
      <c r="H581" s="61">
        <v>162.75</v>
      </c>
      <c r="I581" s="63">
        <f t="shared" si="760"/>
        <v>1165.9192825112209</v>
      </c>
      <c r="J581" s="64">
        <f t="shared" si="761"/>
        <v>1479.8206278026701</v>
      </c>
      <c r="K581" s="64">
        <f t="shared" ref="K581" si="764">(IF(D581="SHORT",IF(H581="",0,G581-H581),IF(D581="LONG",IF(H581="",0,(H581-G581)))))*C581</f>
        <v>1390.1345291479922</v>
      </c>
      <c r="L581" s="64">
        <f t="shared" si="762"/>
        <v>4.5</v>
      </c>
      <c r="M581" s="65">
        <f t="shared" si="763"/>
        <v>4035.8744394618834</v>
      </c>
    </row>
    <row r="582" spans="1:13" s="57" customFormat="1">
      <c r="A582" s="51">
        <v>43238</v>
      </c>
      <c r="B582" s="52" t="s">
        <v>420</v>
      </c>
      <c r="C582" s="53">
        <f t="shared" ref="C582:C585" si="765">150000/E582</f>
        <v>1293.1034482758621</v>
      </c>
      <c r="D582" s="52" t="s">
        <v>18</v>
      </c>
      <c r="E582" s="52">
        <v>116</v>
      </c>
      <c r="F582" s="52">
        <v>115.15</v>
      </c>
      <c r="G582" s="52">
        <v>114.05</v>
      </c>
      <c r="H582" s="52"/>
      <c r="I582" s="54">
        <f t="shared" ref="I582:I585" si="766">(IF(D582="SHORT",E582-F582,IF(D582="LONG",F582-E582)))*C582</f>
        <v>1099.1379310344755</v>
      </c>
      <c r="J582" s="55">
        <f t="shared" ref="J582:J585" si="767">(IF(D582="SHORT",IF(G582="",0,F582-G582),IF(D582="LONG",IF(G582="",0,G582-F582))))*C582</f>
        <v>1422.4137931034593</v>
      </c>
      <c r="K582" s="55"/>
      <c r="L582" s="55">
        <f t="shared" ref="L582:L585" si="768">(J582+I582+K582)/C582</f>
        <v>1.9500000000000028</v>
      </c>
      <c r="M582" s="56">
        <f t="shared" ref="M582:M585" si="769">L582*C582</f>
        <v>2521.5517241379348</v>
      </c>
    </row>
    <row r="583" spans="1:13" s="57" customFormat="1">
      <c r="A583" s="51">
        <v>43238</v>
      </c>
      <c r="B583" s="52" t="s">
        <v>500</v>
      </c>
      <c r="C583" s="53">
        <f t="shared" si="765"/>
        <v>1436.0938247965532</v>
      </c>
      <c r="D583" s="52" t="s">
        <v>18</v>
      </c>
      <c r="E583" s="52">
        <v>104.45</v>
      </c>
      <c r="F583" s="52">
        <v>103.7</v>
      </c>
      <c r="G583" s="52"/>
      <c r="H583" s="52"/>
      <c r="I583" s="54">
        <f t="shared" si="766"/>
        <v>1077.0703685974149</v>
      </c>
      <c r="J583" s="55"/>
      <c r="K583" s="55"/>
      <c r="L583" s="55">
        <f t="shared" si="768"/>
        <v>0.75</v>
      </c>
      <c r="M583" s="56">
        <f t="shared" si="769"/>
        <v>1077.0703685974149</v>
      </c>
    </row>
    <row r="584" spans="1:13" s="57" customFormat="1">
      <c r="A584" s="51">
        <v>43238</v>
      </c>
      <c r="B584" s="52" t="s">
        <v>470</v>
      </c>
      <c r="C584" s="53">
        <f t="shared" si="765"/>
        <v>139.08205841446454</v>
      </c>
      <c r="D584" s="52" t="s">
        <v>18</v>
      </c>
      <c r="E584" s="52">
        <v>1078.5</v>
      </c>
      <c r="F584" s="52">
        <v>1081.5</v>
      </c>
      <c r="G584" s="52"/>
      <c r="H584" s="52"/>
      <c r="I584" s="54">
        <f t="shared" si="766"/>
        <v>-417.24617524339362</v>
      </c>
      <c r="J584" s="55"/>
      <c r="K584" s="55"/>
      <c r="L584" s="55">
        <f t="shared" si="768"/>
        <v>-3</v>
      </c>
      <c r="M584" s="56">
        <f t="shared" si="769"/>
        <v>-417.24617524339362</v>
      </c>
    </row>
    <row r="585" spans="1:13" s="57" customFormat="1">
      <c r="A585" s="51">
        <v>43238</v>
      </c>
      <c r="B585" s="52" t="s">
        <v>499</v>
      </c>
      <c r="C585" s="53">
        <f t="shared" si="765"/>
        <v>316.55587211142768</v>
      </c>
      <c r="D585" s="52" t="s">
        <v>18</v>
      </c>
      <c r="E585" s="52">
        <v>473.85</v>
      </c>
      <c r="F585" s="52">
        <v>470.55</v>
      </c>
      <c r="G585" s="52">
        <v>466.05</v>
      </c>
      <c r="H585" s="52"/>
      <c r="I585" s="54">
        <f t="shared" si="766"/>
        <v>1044.634377967715</v>
      </c>
      <c r="J585" s="55">
        <f t="shared" si="767"/>
        <v>1424.5014245014245</v>
      </c>
      <c r="K585" s="55"/>
      <c r="L585" s="55">
        <f t="shared" si="768"/>
        <v>7.8000000000000114</v>
      </c>
      <c r="M585" s="56">
        <f t="shared" si="769"/>
        <v>2469.1358024691394</v>
      </c>
    </row>
    <row r="586" spans="1:13" s="57" customFormat="1">
      <c r="A586" s="51">
        <v>43237</v>
      </c>
      <c r="B586" s="52" t="s">
        <v>498</v>
      </c>
      <c r="C586" s="53">
        <f t="shared" ref="C586:C588" si="770">150000/E586</f>
        <v>136.27691469065141</v>
      </c>
      <c r="D586" s="52" t="s">
        <v>18</v>
      </c>
      <c r="E586" s="52">
        <v>1100.7</v>
      </c>
      <c r="F586" s="52">
        <v>1100</v>
      </c>
      <c r="G586" s="52"/>
      <c r="H586" s="52"/>
      <c r="I586" s="54">
        <f t="shared" ref="I586:I588" si="771">(IF(D586="SHORT",E586-F586,IF(D586="LONG",F586-E586)))*C586</f>
        <v>95.393840283462183</v>
      </c>
      <c r="J586" s="55"/>
      <c r="K586" s="55"/>
      <c r="L586" s="55">
        <f t="shared" ref="L586:L588" si="772">(J586+I586+K586)/C586</f>
        <v>0.70000000000004547</v>
      </c>
      <c r="M586" s="56">
        <f t="shared" ref="M586:M588" si="773">L586*C586</f>
        <v>95.393840283462183</v>
      </c>
    </row>
    <row r="587" spans="1:13" s="57" customFormat="1">
      <c r="A587" s="51">
        <v>43237</v>
      </c>
      <c r="B587" s="52" t="s">
        <v>497</v>
      </c>
      <c r="C587" s="53">
        <f t="shared" si="770"/>
        <v>242.32633279483036</v>
      </c>
      <c r="D587" s="52" t="s">
        <v>18</v>
      </c>
      <c r="E587" s="52">
        <v>619</v>
      </c>
      <c r="F587" s="52">
        <v>617.15</v>
      </c>
      <c r="G587" s="52"/>
      <c r="H587" s="52"/>
      <c r="I587" s="54">
        <f t="shared" si="771"/>
        <v>448.3037156704417</v>
      </c>
      <c r="J587" s="55"/>
      <c r="K587" s="55"/>
      <c r="L587" s="55">
        <f t="shared" si="772"/>
        <v>1.8500000000000227</v>
      </c>
      <c r="M587" s="56">
        <f t="shared" si="773"/>
        <v>448.3037156704417</v>
      </c>
    </row>
    <row r="588" spans="1:13" s="57" customFormat="1">
      <c r="A588" s="51">
        <v>43237</v>
      </c>
      <c r="B588" s="52" t="s">
        <v>496</v>
      </c>
      <c r="C588" s="53">
        <f t="shared" si="770"/>
        <v>37.598696578518613</v>
      </c>
      <c r="D588" s="52" t="s">
        <v>18</v>
      </c>
      <c r="E588" s="52">
        <v>3989.5</v>
      </c>
      <c r="F588" s="52">
        <v>3975</v>
      </c>
      <c r="G588" s="52"/>
      <c r="H588" s="52"/>
      <c r="I588" s="54">
        <f t="shared" si="771"/>
        <v>545.18110038851989</v>
      </c>
      <c r="J588" s="55"/>
      <c r="K588" s="55"/>
      <c r="L588" s="55">
        <f t="shared" si="772"/>
        <v>14.5</v>
      </c>
      <c r="M588" s="56">
        <f t="shared" si="773"/>
        <v>545.18110038851989</v>
      </c>
    </row>
    <row r="589" spans="1:13" s="57" customFormat="1">
      <c r="A589" s="51">
        <v>43236</v>
      </c>
      <c r="B589" s="52" t="s">
        <v>495</v>
      </c>
      <c r="C589" s="53">
        <f t="shared" ref="C589:C590" si="774">150000/E589</f>
        <v>537.05692803437159</v>
      </c>
      <c r="D589" s="52" t="s">
        <v>18</v>
      </c>
      <c r="E589" s="52">
        <v>279.3</v>
      </c>
      <c r="F589" s="52">
        <v>277.3</v>
      </c>
      <c r="G589" s="52"/>
      <c r="H589" s="52"/>
      <c r="I589" s="54">
        <f t="shared" ref="I589:I590" si="775">(IF(D589="SHORT",E589-F589,IF(D589="LONG",F589-E589)))*C589</f>
        <v>1074.1138560687432</v>
      </c>
      <c r="J589" s="55"/>
      <c r="K589" s="55"/>
      <c r="L589" s="55">
        <f t="shared" ref="L589:L590" si="776">(J589+I589+K589)/C589</f>
        <v>2</v>
      </c>
      <c r="M589" s="56">
        <f t="shared" ref="M589:M590" si="777">L589*C589</f>
        <v>1074.1138560687432</v>
      </c>
    </row>
    <row r="590" spans="1:13" s="57" customFormat="1">
      <c r="A590" s="51">
        <v>43236</v>
      </c>
      <c r="B590" s="52" t="s">
        <v>403</v>
      </c>
      <c r="C590" s="53">
        <f t="shared" si="774"/>
        <v>66.72597864768683</v>
      </c>
      <c r="D590" s="52" t="s">
        <v>14</v>
      </c>
      <c r="E590" s="52">
        <v>2248</v>
      </c>
      <c r="F590" s="52">
        <v>2263.6999999999998</v>
      </c>
      <c r="G590" s="52"/>
      <c r="H590" s="52"/>
      <c r="I590" s="54">
        <f t="shared" si="775"/>
        <v>1047.5978647686711</v>
      </c>
      <c r="J590" s="55"/>
      <c r="K590" s="55"/>
      <c r="L590" s="55">
        <f t="shared" si="776"/>
        <v>15.699999999999818</v>
      </c>
      <c r="M590" s="56">
        <f t="shared" si="777"/>
        <v>1047.5978647686711</v>
      </c>
    </row>
    <row r="591" spans="1:13" s="57" customFormat="1">
      <c r="A591" s="51">
        <v>43235</v>
      </c>
      <c r="B591" s="52" t="s">
        <v>388</v>
      </c>
      <c r="C591" s="53">
        <f t="shared" ref="C591:C593" si="778">150000/E591</f>
        <v>431.34435657800145</v>
      </c>
      <c r="D591" s="52" t="s">
        <v>18</v>
      </c>
      <c r="E591" s="52">
        <v>347.75</v>
      </c>
      <c r="F591" s="52">
        <v>345.3</v>
      </c>
      <c r="G591" s="52"/>
      <c r="H591" s="52"/>
      <c r="I591" s="54">
        <f t="shared" ref="I591:I593" si="779">(IF(D591="SHORT",E591-F591,IF(D591="LONG",F591-E591)))*C591</f>
        <v>1056.7936736160987</v>
      </c>
      <c r="J591" s="55"/>
      <c r="K591" s="55"/>
      <c r="L591" s="55">
        <f t="shared" ref="L591:L593" si="780">(J591+I591+K591)/C591</f>
        <v>2.4499999999999886</v>
      </c>
      <c r="M591" s="56">
        <f t="shared" ref="M591:M593" si="781">L591*C591</f>
        <v>1056.7936736160987</v>
      </c>
    </row>
    <row r="592" spans="1:13" s="57" customFormat="1">
      <c r="A592" s="51">
        <v>43235</v>
      </c>
      <c r="B592" s="52" t="s">
        <v>494</v>
      </c>
      <c r="C592" s="53">
        <f t="shared" si="778"/>
        <v>157.72870662460568</v>
      </c>
      <c r="D592" s="52" t="s">
        <v>14</v>
      </c>
      <c r="E592" s="52">
        <v>951</v>
      </c>
      <c r="F592" s="52">
        <v>941.95</v>
      </c>
      <c r="G592" s="52"/>
      <c r="H592" s="52"/>
      <c r="I592" s="54">
        <f t="shared" si="779"/>
        <v>-1427.4447949526741</v>
      </c>
      <c r="J592" s="55"/>
      <c r="K592" s="55"/>
      <c r="L592" s="55">
        <f t="shared" si="780"/>
        <v>-9.0499999999999545</v>
      </c>
      <c r="M592" s="56">
        <f t="shared" si="781"/>
        <v>-1427.4447949526741</v>
      </c>
    </row>
    <row r="593" spans="1:13" s="57" customFormat="1">
      <c r="A593" s="51">
        <v>43235</v>
      </c>
      <c r="B593" s="52" t="s">
        <v>454</v>
      </c>
      <c r="C593" s="53">
        <f t="shared" si="778"/>
        <v>883.65243004418267</v>
      </c>
      <c r="D593" s="52" t="s">
        <v>14</v>
      </c>
      <c r="E593" s="52">
        <v>169.75</v>
      </c>
      <c r="F593" s="52">
        <v>171.05</v>
      </c>
      <c r="G593" s="52"/>
      <c r="H593" s="52"/>
      <c r="I593" s="54">
        <f t="shared" si="779"/>
        <v>1148.7481590574475</v>
      </c>
      <c r="J593" s="55"/>
      <c r="K593" s="55"/>
      <c r="L593" s="55">
        <f t="shared" si="780"/>
        <v>1.3000000000000114</v>
      </c>
      <c r="M593" s="56">
        <f t="shared" si="781"/>
        <v>1148.7481590574475</v>
      </c>
    </row>
    <row r="594" spans="1:13" s="57" customFormat="1">
      <c r="A594" s="51">
        <v>43235</v>
      </c>
      <c r="B594" s="52" t="s">
        <v>492</v>
      </c>
      <c r="C594" s="53">
        <f t="shared" ref="C594" si="782">150000/E594</f>
        <v>155.19917227108121</v>
      </c>
      <c r="D594" s="52" t="s">
        <v>18</v>
      </c>
      <c r="E594" s="52">
        <v>966.5</v>
      </c>
      <c r="F594" s="52">
        <v>959.75</v>
      </c>
      <c r="G594" s="52"/>
      <c r="H594" s="52"/>
      <c r="I594" s="54">
        <f t="shared" ref="I594" si="783">(IF(D594="SHORT",E594-F594,IF(D594="LONG",F594-E594)))*C594</f>
        <v>1047.5944128297981</v>
      </c>
      <c r="J594" s="55"/>
      <c r="K594" s="55"/>
      <c r="L594" s="55">
        <f t="shared" ref="L594" si="784">(J594+I594+K594)/C594</f>
        <v>6.75</v>
      </c>
      <c r="M594" s="56">
        <f t="shared" ref="M594" si="785">L594*C594</f>
        <v>1047.5944128297981</v>
      </c>
    </row>
    <row r="595" spans="1:13" s="57" customFormat="1">
      <c r="A595" s="51">
        <v>43234</v>
      </c>
      <c r="B595" s="52" t="s">
        <v>493</v>
      </c>
      <c r="C595" s="53">
        <f t="shared" ref="C595:C597" si="786">150000/E595</f>
        <v>137.77900248002203</v>
      </c>
      <c r="D595" s="52" t="s">
        <v>18</v>
      </c>
      <c r="E595" s="52">
        <v>1088.7</v>
      </c>
      <c r="F595" s="52">
        <v>1080.55</v>
      </c>
      <c r="G595" s="52"/>
      <c r="H595" s="52"/>
      <c r="I595" s="54">
        <f t="shared" ref="I595:I597" si="787">(IF(D595="SHORT",E595-F595,IF(D595="LONG",F595-E595)))*C595</f>
        <v>1122.8988702121922</v>
      </c>
      <c r="J595" s="55"/>
      <c r="K595" s="55"/>
      <c r="L595" s="55">
        <f t="shared" ref="L595:L597" si="788">(J595+I595+K595)/C595</f>
        <v>8.1500000000000909</v>
      </c>
      <c r="M595" s="56">
        <f t="shared" ref="M595:M597" si="789">L595*C595</f>
        <v>1122.8988702121922</v>
      </c>
    </row>
    <row r="596" spans="1:13" s="57" customFormat="1">
      <c r="A596" s="51">
        <v>43234</v>
      </c>
      <c r="B596" s="52" t="s">
        <v>489</v>
      </c>
      <c r="C596" s="53">
        <f t="shared" si="786"/>
        <v>300</v>
      </c>
      <c r="D596" s="52" t="s">
        <v>14</v>
      </c>
      <c r="E596" s="52">
        <v>500</v>
      </c>
      <c r="F596" s="52">
        <v>503.65</v>
      </c>
      <c r="G596" s="52"/>
      <c r="H596" s="52"/>
      <c r="I596" s="54">
        <f t="shared" si="787"/>
        <v>1094.9999999999932</v>
      </c>
      <c r="J596" s="55"/>
      <c r="K596" s="55"/>
      <c r="L596" s="55">
        <f t="shared" si="788"/>
        <v>3.6499999999999773</v>
      </c>
      <c r="M596" s="56">
        <f t="shared" si="789"/>
        <v>1094.9999999999932</v>
      </c>
    </row>
    <row r="597" spans="1:13" s="57" customFormat="1">
      <c r="A597" s="51">
        <v>43234</v>
      </c>
      <c r="B597" s="52" t="s">
        <v>492</v>
      </c>
      <c r="C597" s="53">
        <f t="shared" si="786"/>
        <v>156.3232765358762</v>
      </c>
      <c r="D597" s="52" t="s">
        <v>18</v>
      </c>
      <c r="E597" s="52">
        <v>959.55</v>
      </c>
      <c r="F597" s="52">
        <v>957</v>
      </c>
      <c r="G597" s="52"/>
      <c r="H597" s="52"/>
      <c r="I597" s="54">
        <f t="shared" si="787"/>
        <v>398.62435516647719</v>
      </c>
      <c r="J597" s="55"/>
      <c r="K597" s="55"/>
      <c r="L597" s="55">
        <f t="shared" si="788"/>
        <v>2.5499999999999545</v>
      </c>
      <c r="M597" s="56">
        <f t="shared" si="789"/>
        <v>398.62435516647719</v>
      </c>
    </row>
    <row r="598" spans="1:13" s="57" customFormat="1">
      <c r="A598" s="51">
        <v>43231</v>
      </c>
      <c r="B598" s="52" t="s">
        <v>460</v>
      </c>
      <c r="C598" s="53">
        <f t="shared" ref="C598:C600" si="790">150000/E598</f>
        <v>125.8600436314818</v>
      </c>
      <c r="D598" s="52" t="s">
        <v>14</v>
      </c>
      <c r="E598" s="52">
        <v>1191.8</v>
      </c>
      <c r="F598" s="52">
        <v>1188.4000000000001</v>
      </c>
      <c r="G598" s="52"/>
      <c r="H598" s="52"/>
      <c r="I598" s="54">
        <f t="shared" ref="I598:I600" si="791">(IF(D598="SHORT",E598-F598,IF(D598="LONG",F598-E598)))*C598</f>
        <v>-427.92414834702095</v>
      </c>
      <c r="J598" s="55"/>
      <c r="K598" s="55"/>
      <c r="L598" s="55">
        <f t="shared" ref="L598:L600" si="792">(J598+I598+K598)/C598</f>
        <v>-3.3999999999998636</v>
      </c>
      <c r="M598" s="56">
        <f t="shared" ref="M598:M600" si="793">L598*C598</f>
        <v>-427.92414834702095</v>
      </c>
    </row>
    <row r="599" spans="1:13" s="57" customFormat="1">
      <c r="A599" s="51">
        <v>43231</v>
      </c>
      <c r="B599" s="52" t="s">
        <v>436</v>
      </c>
      <c r="C599" s="53">
        <f t="shared" si="790"/>
        <v>94.191522762951337</v>
      </c>
      <c r="D599" s="52" t="s">
        <v>14</v>
      </c>
      <c r="E599" s="52">
        <v>1592.5</v>
      </c>
      <c r="F599" s="52">
        <v>1589</v>
      </c>
      <c r="G599" s="52"/>
      <c r="H599" s="52"/>
      <c r="I599" s="54">
        <f t="shared" si="791"/>
        <v>-329.67032967032969</v>
      </c>
      <c r="J599" s="55"/>
      <c r="K599" s="55"/>
      <c r="L599" s="55">
        <f t="shared" si="792"/>
        <v>-3.5</v>
      </c>
      <c r="M599" s="56">
        <f t="shared" si="793"/>
        <v>-329.67032967032969</v>
      </c>
    </row>
    <row r="600" spans="1:13" s="57" customFormat="1">
      <c r="A600" s="51">
        <v>43231</v>
      </c>
      <c r="B600" s="52" t="s">
        <v>492</v>
      </c>
      <c r="C600" s="53">
        <f t="shared" si="790"/>
        <v>174.02401531411334</v>
      </c>
      <c r="D600" s="52" t="s">
        <v>14</v>
      </c>
      <c r="E600" s="52">
        <v>861.95</v>
      </c>
      <c r="F600" s="52">
        <v>868</v>
      </c>
      <c r="G600" s="52">
        <v>876.25</v>
      </c>
      <c r="H600" s="52"/>
      <c r="I600" s="54">
        <f t="shared" si="791"/>
        <v>1052.8452926503778</v>
      </c>
      <c r="J600" s="55">
        <f t="shared" ref="J600" si="794">(IF(D600="SHORT",IF(G600="",0,F600-G600),IF(D600="LONG",IF(G600="",0,G600-F600))))*C600</f>
        <v>1435.698126341435</v>
      </c>
      <c r="K600" s="55"/>
      <c r="L600" s="55">
        <f t="shared" si="792"/>
        <v>14.299999999999955</v>
      </c>
      <c r="M600" s="56">
        <f t="shared" si="793"/>
        <v>2488.5434189918128</v>
      </c>
    </row>
    <row r="601" spans="1:13" s="57" customFormat="1">
      <c r="A601" s="51">
        <v>43231</v>
      </c>
      <c r="B601" s="52" t="s">
        <v>434</v>
      </c>
      <c r="C601" s="53">
        <f t="shared" ref="C601:C603" si="795">150000/E601</f>
        <v>440.98191974129065</v>
      </c>
      <c r="D601" s="52" t="s">
        <v>14</v>
      </c>
      <c r="E601" s="52">
        <v>340.15</v>
      </c>
      <c r="F601" s="52">
        <v>342.5</v>
      </c>
      <c r="G601" s="52"/>
      <c r="H601" s="52"/>
      <c r="I601" s="54">
        <f t="shared" ref="I601:I603" si="796">(IF(D601="SHORT",E601-F601,IF(D601="LONG",F601-E601)))*C601</f>
        <v>1036.3075113920431</v>
      </c>
      <c r="J601" s="55"/>
      <c r="K601" s="55"/>
      <c r="L601" s="55">
        <f t="shared" ref="L601:L603" si="797">(J601+I601+K601)/C601</f>
        <v>2.3500000000000227</v>
      </c>
      <c r="M601" s="56">
        <f t="shared" ref="M601:M603" si="798">L601*C601</f>
        <v>1036.3075113920431</v>
      </c>
    </row>
    <row r="602" spans="1:13" s="57" customFormat="1">
      <c r="A602" s="51">
        <v>43230</v>
      </c>
      <c r="B602" s="52" t="s">
        <v>491</v>
      </c>
      <c r="C602" s="53">
        <f t="shared" si="795"/>
        <v>43.102209706617629</v>
      </c>
      <c r="D602" s="52" t="s">
        <v>18</v>
      </c>
      <c r="E602" s="52">
        <v>3480.1</v>
      </c>
      <c r="F602" s="52">
        <v>3455.75</v>
      </c>
      <c r="G602" s="52"/>
      <c r="H602" s="52"/>
      <c r="I602" s="54">
        <f t="shared" si="796"/>
        <v>1049.5388063561354</v>
      </c>
      <c r="J602" s="55"/>
      <c r="K602" s="55"/>
      <c r="L602" s="55">
        <f t="shared" si="797"/>
        <v>24.349999999999909</v>
      </c>
      <c r="M602" s="56">
        <f t="shared" si="798"/>
        <v>1049.5388063561354</v>
      </c>
    </row>
    <row r="603" spans="1:13" s="57" customFormat="1">
      <c r="A603" s="51">
        <v>43230</v>
      </c>
      <c r="B603" s="52" t="s">
        <v>464</v>
      </c>
      <c r="C603" s="53">
        <f t="shared" si="795"/>
        <v>919.39932577382774</v>
      </c>
      <c r="D603" s="52" t="s">
        <v>14</v>
      </c>
      <c r="E603" s="52">
        <v>163.15</v>
      </c>
      <c r="F603" s="52">
        <v>162.19999999999999</v>
      </c>
      <c r="G603" s="52"/>
      <c r="H603" s="52"/>
      <c r="I603" s="54">
        <f t="shared" si="796"/>
        <v>-873.42935948515208</v>
      </c>
      <c r="J603" s="55"/>
      <c r="K603" s="55"/>
      <c r="L603" s="55">
        <f t="shared" si="797"/>
        <v>-0.95000000000001705</v>
      </c>
      <c r="M603" s="56">
        <f t="shared" si="798"/>
        <v>-873.42935948515208</v>
      </c>
    </row>
    <row r="604" spans="1:13" s="57" customFormat="1">
      <c r="A604" s="51">
        <v>43229</v>
      </c>
      <c r="B604" s="52" t="s">
        <v>490</v>
      </c>
      <c r="C604" s="53">
        <f t="shared" ref="C604:C608" si="799">150000/E604</f>
        <v>405.40540540540542</v>
      </c>
      <c r="D604" s="52" t="s">
        <v>14</v>
      </c>
      <c r="E604" s="52">
        <v>370</v>
      </c>
      <c r="F604" s="52">
        <v>372.8</v>
      </c>
      <c r="G604" s="52"/>
      <c r="H604" s="52"/>
      <c r="I604" s="54">
        <f t="shared" ref="I604:I608" si="800">(IF(D604="SHORT",E604-F604,IF(D604="LONG",F604-E604)))*C604</f>
        <v>1135.1351351351398</v>
      </c>
      <c r="J604" s="55"/>
      <c r="K604" s="55"/>
      <c r="L604" s="55">
        <f t="shared" ref="L604:L608" si="801">(J604+I604+K604)/C604</f>
        <v>2.8000000000000114</v>
      </c>
      <c r="M604" s="56">
        <f t="shared" ref="M604:M608" si="802">L604*C604</f>
        <v>1135.1351351351398</v>
      </c>
    </row>
    <row r="605" spans="1:13" s="57" customFormat="1">
      <c r="A605" s="51">
        <v>43229</v>
      </c>
      <c r="B605" s="52" t="s">
        <v>440</v>
      </c>
      <c r="C605" s="53">
        <f t="shared" si="799"/>
        <v>100.418410041841</v>
      </c>
      <c r="D605" s="52" t="s">
        <v>14</v>
      </c>
      <c r="E605" s="52">
        <v>1493.75</v>
      </c>
      <c r="F605" s="52">
        <v>1504.2</v>
      </c>
      <c r="G605" s="52"/>
      <c r="H605" s="52"/>
      <c r="I605" s="54">
        <f t="shared" si="800"/>
        <v>1049.3723849372429</v>
      </c>
      <c r="J605" s="55"/>
      <c r="K605" s="55"/>
      <c r="L605" s="55">
        <f t="shared" si="801"/>
        <v>10.450000000000045</v>
      </c>
      <c r="M605" s="56">
        <f t="shared" si="802"/>
        <v>1049.3723849372429</v>
      </c>
    </row>
    <row r="606" spans="1:13" s="57" customFormat="1">
      <c r="A606" s="51">
        <v>43229</v>
      </c>
      <c r="B606" s="52" t="s">
        <v>421</v>
      </c>
      <c r="C606" s="53">
        <f t="shared" si="799"/>
        <v>2130.681818181818</v>
      </c>
      <c r="D606" s="52" t="s">
        <v>14</v>
      </c>
      <c r="E606" s="52">
        <v>70.400000000000006</v>
      </c>
      <c r="F606" s="52">
        <v>69.7</v>
      </c>
      <c r="G606" s="52"/>
      <c r="H606" s="52"/>
      <c r="I606" s="54">
        <f t="shared" si="800"/>
        <v>-1491.4772727272787</v>
      </c>
      <c r="J606" s="55"/>
      <c r="K606" s="55"/>
      <c r="L606" s="55">
        <f t="shared" si="801"/>
        <v>-0.70000000000000284</v>
      </c>
      <c r="M606" s="56">
        <f t="shared" si="802"/>
        <v>-1491.4772727272787</v>
      </c>
    </row>
    <row r="607" spans="1:13" s="66" customFormat="1">
      <c r="A607" s="60">
        <v>43229</v>
      </c>
      <c r="B607" s="61" t="s">
        <v>489</v>
      </c>
      <c r="C607" s="62">
        <f t="shared" si="799"/>
        <v>283.55387523629491</v>
      </c>
      <c r="D607" s="61" t="s">
        <v>14</v>
      </c>
      <c r="E607" s="61">
        <v>529</v>
      </c>
      <c r="F607" s="61">
        <v>532.95000000000005</v>
      </c>
      <c r="G607" s="61">
        <v>538.04999999999995</v>
      </c>
      <c r="H607" s="61">
        <v>543.15</v>
      </c>
      <c r="I607" s="63">
        <f t="shared" si="800"/>
        <v>1120.0378071833777</v>
      </c>
      <c r="J607" s="64">
        <f t="shared" ref="J607" si="803">(IF(D607="SHORT",IF(G607="",0,F607-G607),IF(D607="LONG",IF(G607="",0,G607-F607))))*C607</f>
        <v>1446.1247637050783</v>
      </c>
      <c r="K607" s="64">
        <f t="shared" ref="K607" si="804">(IF(D607="SHORT",IF(H607="",0,G607-H607),IF(D607="LONG",IF(H607="",0,(H607-G607)))))*C607</f>
        <v>1446.1247637051106</v>
      </c>
      <c r="L607" s="64">
        <f t="shared" si="801"/>
        <v>14.149999999999977</v>
      </c>
      <c r="M607" s="65">
        <f t="shared" si="802"/>
        <v>4012.2873345935668</v>
      </c>
    </row>
    <row r="608" spans="1:13" s="57" customFormat="1">
      <c r="A608" s="51">
        <v>43229</v>
      </c>
      <c r="B608" s="52" t="s">
        <v>488</v>
      </c>
      <c r="C608" s="53">
        <f t="shared" si="799"/>
        <v>241.15755627009645</v>
      </c>
      <c r="D608" s="52" t="s">
        <v>14</v>
      </c>
      <c r="E608" s="52">
        <v>622</v>
      </c>
      <c r="F608" s="52">
        <v>616.04999999999995</v>
      </c>
      <c r="G608" s="52"/>
      <c r="H608" s="52"/>
      <c r="I608" s="54">
        <f t="shared" si="800"/>
        <v>-1434.887459807085</v>
      </c>
      <c r="J608" s="55"/>
      <c r="K608" s="55"/>
      <c r="L608" s="55">
        <f t="shared" si="801"/>
        <v>-5.9500000000000464</v>
      </c>
      <c r="M608" s="56">
        <f t="shared" si="802"/>
        <v>-1434.887459807085</v>
      </c>
    </row>
    <row r="609" spans="1:13" s="57" customFormat="1">
      <c r="A609" s="51">
        <v>43228</v>
      </c>
      <c r="B609" s="52" t="s">
        <v>471</v>
      </c>
      <c r="C609" s="53">
        <f t="shared" ref="C609:C610" si="805">150000/E609</f>
        <v>4065.040650406504</v>
      </c>
      <c r="D609" s="52" t="s">
        <v>18</v>
      </c>
      <c r="E609" s="52">
        <v>36.9</v>
      </c>
      <c r="F609" s="52">
        <v>36.6</v>
      </c>
      <c r="G609" s="52"/>
      <c r="H609" s="52"/>
      <c r="I609" s="54">
        <f t="shared" ref="I609:I610" si="806">(IF(D609="SHORT",E609-F609,IF(D609="LONG",F609-E609)))*C609</f>
        <v>1219.5121951219396</v>
      </c>
      <c r="J609" s="55"/>
      <c r="K609" s="55"/>
      <c r="L609" s="55">
        <f t="shared" ref="L609:L610" si="807">(J609+I609+K609)/C609</f>
        <v>0.29999999999999716</v>
      </c>
      <c r="M609" s="56">
        <f t="shared" ref="M609:M610" si="808">L609*C609</f>
        <v>1219.5121951219396</v>
      </c>
    </row>
    <row r="610" spans="1:13" s="57" customFormat="1">
      <c r="A610" s="51">
        <v>43228</v>
      </c>
      <c r="B610" s="52" t="s">
        <v>487</v>
      </c>
      <c r="C610" s="53">
        <f t="shared" si="805"/>
        <v>566.03773584905662</v>
      </c>
      <c r="D610" s="52" t="s">
        <v>14</v>
      </c>
      <c r="E610" s="52">
        <v>265</v>
      </c>
      <c r="F610" s="52">
        <v>266.85000000000002</v>
      </c>
      <c r="G610" s="52">
        <v>269.39999999999998</v>
      </c>
      <c r="H610" s="52"/>
      <c r="I610" s="54">
        <f t="shared" si="806"/>
        <v>1047.1698113207676</v>
      </c>
      <c r="J610" s="55">
        <f t="shared" ref="J610" si="809">(IF(D610="SHORT",IF(G610="",0,F610-G610),IF(D610="LONG",IF(G610="",0,G610-F610))))*C610</f>
        <v>1443.3962264150687</v>
      </c>
      <c r="K610" s="55"/>
      <c r="L610" s="55">
        <f t="shared" si="807"/>
        <v>4.3999999999999773</v>
      </c>
      <c r="M610" s="56">
        <f t="shared" si="808"/>
        <v>2490.5660377358363</v>
      </c>
    </row>
    <row r="611" spans="1:13" s="66" customFormat="1">
      <c r="A611" s="60">
        <v>43227</v>
      </c>
      <c r="B611" s="61" t="s">
        <v>486</v>
      </c>
      <c r="C611" s="62">
        <f t="shared" ref="C611" si="810">150000/E611</f>
        <v>1260.5042016806722</v>
      </c>
      <c r="D611" s="61" t="s">
        <v>14</v>
      </c>
      <c r="E611" s="61">
        <v>119</v>
      </c>
      <c r="F611" s="61">
        <v>119.8</v>
      </c>
      <c r="G611" s="61">
        <v>121</v>
      </c>
      <c r="H611" s="61">
        <v>122.15</v>
      </c>
      <c r="I611" s="63">
        <f t="shared" ref="I611" si="811">(IF(D611="SHORT",E611-F611,IF(D611="LONG",F611-E611)))*C611</f>
        <v>1008.4033613445341</v>
      </c>
      <c r="J611" s="64">
        <f t="shared" ref="J611" si="812">(IF(D611="SHORT",IF(G611="",0,F611-G611),IF(D611="LONG",IF(G611="",0,G611-F611))))*C611</f>
        <v>1512.6050420168101</v>
      </c>
      <c r="K611" s="64">
        <f t="shared" ref="K611" si="813">(IF(D611="SHORT",IF(H611="",0,G611-H611),IF(D611="LONG",IF(H611="",0,(H611-G611)))))*C611</f>
        <v>1449.5798319327801</v>
      </c>
      <c r="L611" s="64">
        <f t="shared" ref="L611" si="814">(J611+I611+K611)/C611</f>
        <v>3.1500000000000057</v>
      </c>
      <c r="M611" s="65">
        <f t="shared" ref="M611" si="815">L611*C611</f>
        <v>3970.5882352941244</v>
      </c>
    </row>
    <row r="612" spans="1:13" s="66" customFormat="1">
      <c r="A612" s="60">
        <v>43227</v>
      </c>
      <c r="B612" s="61" t="s">
        <v>421</v>
      </c>
      <c r="C612" s="62">
        <f t="shared" ref="C612:C615" si="816">150000/E612</f>
        <v>2290.0763358778627</v>
      </c>
      <c r="D612" s="61" t="s">
        <v>14</v>
      </c>
      <c r="E612" s="61">
        <v>65.5</v>
      </c>
      <c r="F612" s="61">
        <v>65.95</v>
      </c>
      <c r="G612" s="61">
        <v>66.599999999999994</v>
      </c>
      <c r="H612" s="61">
        <v>67.25</v>
      </c>
      <c r="I612" s="63">
        <f t="shared" ref="I612:I615" si="817">(IF(D612="SHORT",E612-F612,IF(D612="LONG",F612-E612)))*C612</f>
        <v>1030.5343511450446</v>
      </c>
      <c r="J612" s="64">
        <f t="shared" ref="J612:J615" si="818">(IF(D612="SHORT",IF(G612="",0,F612-G612),IF(D612="LONG",IF(G612="",0,G612-F612))))*C612</f>
        <v>1488.5496183205912</v>
      </c>
      <c r="K612" s="64">
        <f t="shared" ref="K612:K615" si="819">(IF(D612="SHORT",IF(H612="",0,G612-H612),IF(D612="LONG",IF(H612="",0,(H612-G612)))))*C612</f>
        <v>1488.5496183206237</v>
      </c>
      <c r="L612" s="64">
        <f t="shared" ref="L612:L615" si="820">(J612+I612+K612)/C612</f>
        <v>1.75</v>
      </c>
      <c r="M612" s="65">
        <f t="shared" ref="M612:M615" si="821">L612*C612</f>
        <v>4007.6335877862598</v>
      </c>
    </row>
    <row r="613" spans="1:13" s="57" customFormat="1">
      <c r="A613" s="51">
        <v>43227</v>
      </c>
      <c r="B613" s="52" t="s">
        <v>484</v>
      </c>
      <c r="C613" s="53">
        <f t="shared" si="816"/>
        <v>144.02304368698992</v>
      </c>
      <c r="D613" s="52" t="s">
        <v>14</v>
      </c>
      <c r="E613" s="52">
        <v>1041.5</v>
      </c>
      <c r="F613" s="52">
        <v>1048.8</v>
      </c>
      <c r="G613" s="52">
        <v>1058.75</v>
      </c>
      <c r="H613" s="52"/>
      <c r="I613" s="54">
        <f t="shared" si="817"/>
        <v>1051.36821891502</v>
      </c>
      <c r="J613" s="55">
        <f t="shared" si="818"/>
        <v>1433.0292846855564</v>
      </c>
      <c r="K613" s="55"/>
      <c r="L613" s="55">
        <f t="shared" si="820"/>
        <v>17.25</v>
      </c>
      <c r="M613" s="56">
        <f t="shared" si="821"/>
        <v>2484.3975036005763</v>
      </c>
    </row>
    <row r="614" spans="1:13" s="57" customFormat="1">
      <c r="A614" s="51">
        <v>43227</v>
      </c>
      <c r="B614" s="52" t="s">
        <v>483</v>
      </c>
      <c r="C614" s="53">
        <f t="shared" si="816"/>
        <v>551.16663604629809</v>
      </c>
      <c r="D614" s="52" t="s">
        <v>14</v>
      </c>
      <c r="E614" s="52">
        <v>272.14999999999998</v>
      </c>
      <c r="F614" s="52">
        <v>269.55</v>
      </c>
      <c r="G614" s="52"/>
      <c r="H614" s="52"/>
      <c r="I614" s="54">
        <f t="shared" si="817"/>
        <v>-1433.0332537203562</v>
      </c>
      <c r="J614" s="55"/>
      <c r="K614" s="55"/>
      <c r="L614" s="55">
        <f t="shared" si="820"/>
        <v>-2.5999999999999659</v>
      </c>
      <c r="M614" s="56">
        <f t="shared" si="821"/>
        <v>-1433.0332537203562</v>
      </c>
    </row>
    <row r="615" spans="1:13" s="66" customFormat="1">
      <c r="A615" s="60">
        <v>43224</v>
      </c>
      <c r="B615" s="61" t="s">
        <v>485</v>
      </c>
      <c r="C615" s="62">
        <f t="shared" si="816"/>
        <v>471.40163419233187</v>
      </c>
      <c r="D615" s="61" t="s">
        <v>14</v>
      </c>
      <c r="E615" s="61">
        <v>318.2</v>
      </c>
      <c r="F615" s="61">
        <v>320.39999999999998</v>
      </c>
      <c r="G615" s="61">
        <v>323.5</v>
      </c>
      <c r="H615" s="61">
        <v>326.55</v>
      </c>
      <c r="I615" s="63">
        <f t="shared" si="817"/>
        <v>1037.0835952231248</v>
      </c>
      <c r="J615" s="64">
        <f t="shared" si="818"/>
        <v>1461.3450659962396</v>
      </c>
      <c r="K615" s="64">
        <f t="shared" si="819"/>
        <v>1437.7749842866176</v>
      </c>
      <c r="L615" s="64">
        <f t="shared" si="820"/>
        <v>8.3500000000000245</v>
      </c>
      <c r="M615" s="65">
        <f t="shared" si="821"/>
        <v>3936.2036455059829</v>
      </c>
    </row>
    <row r="616" spans="1:13" s="57" customFormat="1">
      <c r="A616" s="51">
        <v>43224</v>
      </c>
      <c r="B616" s="52" t="s">
        <v>482</v>
      </c>
      <c r="C616" s="53">
        <f t="shared" ref="C616:C619" si="822">150000/E616</f>
        <v>598.80239520958082</v>
      </c>
      <c r="D616" s="52" t="s">
        <v>14</v>
      </c>
      <c r="E616" s="52">
        <v>250.5</v>
      </c>
      <c r="F616" s="52">
        <v>252.25</v>
      </c>
      <c r="G616" s="52"/>
      <c r="H616" s="52"/>
      <c r="I616" s="54">
        <f t="shared" ref="I616:I619" si="823">(IF(D616="SHORT",E616-F616,IF(D616="LONG",F616-E616)))*C616</f>
        <v>1047.9041916167664</v>
      </c>
      <c r="J616" s="55"/>
      <c r="K616" s="55"/>
      <c r="L616" s="55">
        <f t="shared" ref="L616:L619" si="824">(J616+I616+K616)/C616</f>
        <v>1.75</v>
      </c>
      <c r="M616" s="56">
        <f t="shared" ref="M616:M619" si="825">L616*C616</f>
        <v>1047.9041916167664</v>
      </c>
    </row>
    <row r="617" spans="1:13" s="57" customFormat="1">
      <c r="A617" s="51">
        <v>43224</v>
      </c>
      <c r="B617" s="52" t="s">
        <v>481</v>
      </c>
      <c r="C617" s="53">
        <f t="shared" si="822"/>
        <v>255.2322613578356</v>
      </c>
      <c r="D617" s="52" t="s">
        <v>14</v>
      </c>
      <c r="E617" s="52">
        <v>587.70000000000005</v>
      </c>
      <c r="F617" s="52">
        <v>582.1</v>
      </c>
      <c r="G617" s="52"/>
      <c r="H617" s="52"/>
      <c r="I617" s="54">
        <f t="shared" si="823"/>
        <v>-1429.3006636038851</v>
      </c>
      <c r="J617" s="55"/>
      <c r="K617" s="55"/>
      <c r="L617" s="55">
        <f t="shared" si="824"/>
        <v>-5.6000000000000227</v>
      </c>
      <c r="M617" s="56">
        <f t="shared" si="825"/>
        <v>-1429.3006636038851</v>
      </c>
    </row>
    <row r="618" spans="1:13" s="57" customFormat="1">
      <c r="A618" s="51">
        <v>43224</v>
      </c>
      <c r="B618" s="52" t="s">
        <v>477</v>
      </c>
      <c r="C618" s="53">
        <f t="shared" si="822"/>
        <v>4731.8611987381701</v>
      </c>
      <c r="D618" s="52" t="s">
        <v>14</v>
      </c>
      <c r="E618" s="52">
        <v>31.7</v>
      </c>
      <c r="F618" s="52">
        <v>31.35</v>
      </c>
      <c r="G618" s="52"/>
      <c r="H618" s="52"/>
      <c r="I618" s="54">
        <f t="shared" si="823"/>
        <v>-1656.1514195583495</v>
      </c>
      <c r="J618" s="55"/>
      <c r="K618" s="55"/>
      <c r="L618" s="55">
        <f t="shared" si="824"/>
        <v>-0.34999999999999787</v>
      </c>
      <c r="M618" s="56">
        <f t="shared" si="825"/>
        <v>-1656.1514195583495</v>
      </c>
    </row>
    <row r="619" spans="1:13" s="57" customFormat="1">
      <c r="A619" s="51">
        <v>43224</v>
      </c>
      <c r="B619" s="52" t="s">
        <v>480</v>
      </c>
      <c r="C619" s="53">
        <f t="shared" si="822"/>
        <v>182.94914013904136</v>
      </c>
      <c r="D619" s="52" t="s">
        <v>14</v>
      </c>
      <c r="E619" s="52">
        <v>819.9</v>
      </c>
      <c r="F619" s="52">
        <v>825.6</v>
      </c>
      <c r="G619" s="52">
        <v>833.5</v>
      </c>
      <c r="H619" s="52"/>
      <c r="I619" s="54">
        <f t="shared" si="823"/>
        <v>1042.8100987925441</v>
      </c>
      <c r="J619" s="55">
        <f t="shared" ref="J619" si="826">(IF(D619="SHORT",IF(G619="",0,F619-G619),IF(D619="LONG",IF(G619="",0,G619-F619))))*C619</f>
        <v>1445.2982070984226</v>
      </c>
      <c r="K619" s="55"/>
      <c r="L619" s="55">
        <f t="shared" si="824"/>
        <v>13.600000000000023</v>
      </c>
      <c r="M619" s="56">
        <f t="shared" si="825"/>
        <v>2488.1083058909667</v>
      </c>
    </row>
    <row r="620" spans="1:13" s="57" customFormat="1">
      <c r="A620" s="51">
        <v>43223</v>
      </c>
      <c r="B620" s="52" t="s">
        <v>479</v>
      </c>
      <c r="C620" s="53">
        <f t="shared" ref="C620:C624" si="827">150000/E620</f>
        <v>285.82317073170736</v>
      </c>
      <c r="D620" s="52" t="s">
        <v>14</v>
      </c>
      <c r="E620" s="52">
        <v>524.79999999999995</v>
      </c>
      <c r="F620" s="52">
        <v>526.25</v>
      </c>
      <c r="G620" s="52"/>
      <c r="H620" s="52"/>
      <c r="I620" s="54">
        <f t="shared" ref="I620:I624" si="828">(IF(D620="SHORT",E620-F620,IF(D620="LONG",F620-E620)))*C620</f>
        <v>414.44359756098868</v>
      </c>
      <c r="J620" s="55"/>
      <c r="K620" s="55"/>
      <c r="L620" s="55">
        <f t="shared" ref="L620:L624" si="829">(J620+I620+K620)/C620</f>
        <v>1.4500000000000455</v>
      </c>
      <c r="M620" s="56">
        <f t="shared" ref="M620:M624" si="830">L620*C620</f>
        <v>414.44359756098868</v>
      </c>
    </row>
    <row r="621" spans="1:13" s="57" customFormat="1">
      <c r="A621" s="51">
        <v>43223</v>
      </c>
      <c r="B621" s="52" t="s">
        <v>476</v>
      </c>
      <c r="C621" s="53">
        <f t="shared" si="827"/>
        <v>1526.7175572519084</v>
      </c>
      <c r="D621" s="52" t="s">
        <v>18</v>
      </c>
      <c r="E621" s="52">
        <v>98.25</v>
      </c>
      <c r="F621" s="52">
        <v>97.5</v>
      </c>
      <c r="G621" s="52">
        <v>96.55</v>
      </c>
      <c r="H621" s="52"/>
      <c r="I621" s="54">
        <f t="shared" si="828"/>
        <v>1145.0381679389313</v>
      </c>
      <c r="J621" s="55">
        <f t="shared" ref="J621:J624" si="831">(IF(D621="SHORT",IF(G621="",0,F621-G621),IF(D621="LONG",IF(G621="",0,G621-F621))))*C621</f>
        <v>1450.3816793893172</v>
      </c>
      <c r="K621" s="55"/>
      <c r="L621" s="55">
        <f t="shared" si="829"/>
        <v>1.7000000000000028</v>
      </c>
      <c r="M621" s="56">
        <f t="shared" si="830"/>
        <v>2595.4198473282486</v>
      </c>
    </row>
    <row r="622" spans="1:13" s="57" customFormat="1">
      <c r="A622" s="51">
        <v>43223</v>
      </c>
      <c r="B622" s="52" t="s">
        <v>391</v>
      </c>
      <c r="C622" s="53">
        <f t="shared" si="827"/>
        <v>934.57943925233644</v>
      </c>
      <c r="D622" s="52" t="s">
        <v>18</v>
      </c>
      <c r="E622" s="52">
        <v>160.5</v>
      </c>
      <c r="F622" s="52">
        <v>161.05000000000001</v>
      </c>
      <c r="G622" s="52"/>
      <c r="H622" s="52"/>
      <c r="I622" s="54">
        <f t="shared" si="828"/>
        <v>-514.01869158879572</v>
      </c>
      <c r="J622" s="55"/>
      <c r="K622" s="55"/>
      <c r="L622" s="55">
        <f t="shared" si="829"/>
        <v>-0.55000000000001137</v>
      </c>
      <c r="M622" s="56">
        <f t="shared" si="830"/>
        <v>-514.01869158879572</v>
      </c>
    </row>
    <row r="623" spans="1:13" s="57" customFormat="1">
      <c r="A623" s="51">
        <v>43223</v>
      </c>
      <c r="B623" s="52" t="s">
        <v>478</v>
      </c>
      <c r="C623" s="53">
        <f t="shared" si="827"/>
        <v>76.883649410558689</v>
      </c>
      <c r="D623" s="52" t="s">
        <v>18</v>
      </c>
      <c r="E623" s="52">
        <v>1951</v>
      </c>
      <c r="F623" s="52">
        <v>1969.55</v>
      </c>
      <c r="G623" s="52"/>
      <c r="H623" s="52"/>
      <c r="I623" s="54">
        <f t="shared" si="828"/>
        <v>-1426.1916965658602</v>
      </c>
      <c r="J623" s="55"/>
      <c r="K623" s="55"/>
      <c r="L623" s="55">
        <f t="shared" si="829"/>
        <v>-18.549999999999955</v>
      </c>
      <c r="M623" s="56">
        <f t="shared" si="830"/>
        <v>-1426.1916965658602</v>
      </c>
    </row>
    <row r="624" spans="1:13" s="66" customFormat="1">
      <c r="A624" s="60">
        <v>43223</v>
      </c>
      <c r="B624" s="61" t="s">
        <v>477</v>
      </c>
      <c r="C624" s="62">
        <f t="shared" si="827"/>
        <v>4580.1526717557254</v>
      </c>
      <c r="D624" s="61" t="s">
        <v>18</v>
      </c>
      <c r="E624" s="61">
        <v>32.75</v>
      </c>
      <c r="F624" s="61">
        <v>32.5</v>
      </c>
      <c r="G624" s="61">
        <v>32.15</v>
      </c>
      <c r="H624" s="61">
        <v>31.85</v>
      </c>
      <c r="I624" s="63">
        <f t="shared" si="828"/>
        <v>1145.0381679389313</v>
      </c>
      <c r="J624" s="64">
        <f t="shared" si="831"/>
        <v>1603.0534351145104</v>
      </c>
      <c r="K624" s="64">
        <f t="shared" ref="K624" si="832">(IF(D624="SHORT",IF(H624="",0,G624-H624),IF(D624="LONG",IF(H624="",0,(H624-G624)))))*C624</f>
        <v>1374.0458015267045</v>
      </c>
      <c r="L624" s="64">
        <f t="shared" si="829"/>
        <v>0.89999999999999847</v>
      </c>
      <c r="M624" s="65">
        <f t="shared" si="830"/>
        <v>4122.1374045801458</v>
      </c>
    </row>
    <row r="625" spans="1:13" s="66" customFormat="1">
      <c r="A625" s="60">
        <v>43222</v>
      </c>
      <c r="B625" s="61" t="s">
        <v>476</v>
      </c>
      <c r="C625" s="62">
        <f t="shared" ref="C625:C629" si="833">150000/E625</f>
        <v>1237.1134020618556</v>
      </c>
      <c r="D625" s="61" t="s">
        <v>18</v>
      </c>
      <c r="E625" s="61">
        <v>121.25</v>
      </c>
      <c r="F625" s="61">
        <v>120.4</v>
      </c>
      <c r="G625" s="61">
        <v>119.15</v>
      </c>
      <c r="H625" s="61">
        <v>117.9</v>
      </c>
      <c r="I625" s="63">
        <f t="shared" ref="I625:I629" si="834">(IF(D625="SHORT",E625-F625,IF(D625="LONG",F625-E625)))*C625</f>
        <v>1051.5463917525701</v>
      </c>
      <c r="J625" s="64">
        <f t="shared" ref="J625:J629" si="835">(IF(D625="SHORT",IF(G625="",0,F625-G625),IF(D625="LONG",IF(G625="",0,G625-F625))))*C625</f>
        <v>1546.3917525773195</v>
      </c>
      <c r="K625" s="64">
        <f t="shared" ref="K625" si="836">(IF(D625="SHORT",IF(H625="",0,G625-H625),IF(D625="LONG",IF(H625="",0,(H625-G625)))))*C625</f>
        <v>1546.3917525773195</v>
      </c>
      <c r="L625" s="64">
        <f t="shared" ref="L625:L629" si="837">(J625+I625+K625)/C625</f>
        <v>3.3499999999999943</v>
      </c>
      <c r="M625" s="65">
        <f t="shared" ref="M625:M629" si="838">L625*C625</f>
        <v>4144.3298969072093</v>
      </c>
    </row>
    <row r="626" spans="1:13" s="57" customFormat="1">
      <c r="A626" s="51">
        <v>43222</v>
      </c>
      <c r="B626" s="52" t="s">
        <v>475</v>
      </c>
      <c r="C626" s="53">
        <f t="shared" si="833"/>
        <v>366.83785766691125</v>
      </c>
      <c r="D626" s="52" t="s">
        <v>14</v>
      </c>
      <c r="E626" s="52">
        <v>408.9</v>
      </c>
      <c r="F626" s="52">
        <v>410.5</v>
      </c>
      <c r="G626" s="52"/>
      <c r="H626" s="52"/>
      <c r="I626" s="54">
        <f>(IF(D626="SHORT",E626-F626,IF(D626="LONG",F626-E626)))*C626</f>
        <v>586.94057226706639</v>
      </c>
      <c r="J626" s="55"/>
      <c r="K626" s="55"/>
      <c r="L626" s="55">
        <f t="shared" si="837"/>
        <v>1.600000000000023</v>
      </c>
      <c r="M626" s="56">
        <f t="shared" si="838"/>
        <v>586.94057226706639</v>
      </c>
    </row>
    <row r="627" spans="1:13" s="57" customFormat="1">
      <c r="A627" s="51">
        <v>43222</v>
      </c>
      <c r="B627" s="52" t="s">
        <v>474</v>
      </c>
      <c r="C627" s="53">
        <f t="shared" si="833"/>
        <v>236.51844843897823</v>
      </c>
      <c r="D627" s="52" t="s">
        <v>18</v>
      </c>
      <c r="E627" s="52">
        <v>634.20000000000005</v>
      </c>
      <c r="F627" s="52">
        <v>634</v>
      </c>
      <c r="G627" s="52"/>
      <c r="H627" s="52"/>
      <c r="I627" s="54">
        <f t="shared" si="834"/>
        <v>47.303689687806404</v>
      </c>
      <c r="J627" s="55"/>
      <c r="K627" s="55"/>
      <c r="L627" s="55">
        <f t="shared" si="837"/>
        <v>0.2000000000000455</v>
      </c>
      <c r="M627" s="56">
        <f t="shared" si="838"/>
        <v>47.303689687806404</v>
      </c>
    </row>
    <row r="628" spans="1:13" s="57" customFormat="1">
      <c r="A628" s="51">
        <v>43222</v>
      </c>
      <c r="B628" s="52" t="s">
        <v>473</v>
      </c>
      <c r="C628" s="53">
        <f t="shared" si="833"/>
        <v>170.67759003242872</v>
      </c>
      <c r="D628" s="52" t="s">
        <v>18</v>
      </c>
      <c r="E628" s="52">
        <v>878.85</v>
      </c>
      <c r="F628" s="52">
        <v>872.7</v>
      </c>
      <c r="G628" s="52">
        <v>864.4</v>
      </c>
      <c r="H628" s="52"/>
      <c r="I628" s="54">
        <f t="shared" si="834"/>
        <v>1049.6671786994327</v>
      </c>
      <c r="J628" s="55">
        <f t="shared" si="835"/>
        <v>1416.6239972691701</v>
      </c>
      <c r="K628" s="55"/>
      <c r="L628" s="55">
        <f t="shared" si="837"/>
        <v>14.450000000000047</v>
      </c>
      <c r="M628" s="56">
        <f t="shared" si="838"/>
        <v>2466.2911759686031</v>
      </c>
    </row>
    <row r="629" spans="1:13" s="57" customFormat="1">
      <c r="A629" s="51">
        <v>43222</v>
      </c>
      <c r="B629" s="52" t="s">
        <v>472</v>
      </c>
      <c r="C629" s="53">
        <f t="shared" si="833"/>
        <v>131.46362839614375</v>
      </c>
      <c r="D629" s="52" t="s">
        <v>18</v>
      </c>
      <c r="E629" s="52">
        <v>1141</v>
      </c>
      <c r="F629" s="52">
        <v>1133.05</v>
      </c>
      <c r="G629" s="52">
        <v>1122.25</v>
      </c>
      <c r="H629" s="52"/>
      <c r="I629" s="54">
        <f t="shared" si="834"/>
        <v>1045.1358457493488</v>
      </c>
      <c r="J629" s="55">
        <f t="shared" si="835"/>
        <v>1419.8071866783464</v>
      </c>
      <c r="K629" s="55"/>
      <c r="L629" s="55">
        <f t="shared" si="837"/>
        <v>18.75</v>
      </c>
      <c r="M629" s="56">
        <f t="shared" si="838"/>
        <v>2464.9430324276955</v>
      </c>
    </row>
    <row r="630" spans="1:13" ht="15.75">
      <c r="A630" s="68"/>
      <c r="B630" s="69"/>
      <c r="C630" s="69"/>
      <c r="D630" s="69"/>
      <c r="E630" s="69"/>
      <c r="F630" s="69"/>
      <c r="G630" s="69"/>
      <c r="H630" s="69"/>
      <c r="I630" s="70"/>
      <c r="J630" s="71"/>
      <c r="K630" s="72"/>
      <c r="L630" s="73"/>
      <c r="M630" s="69"/>
    </row>
    <row r="631" spans="1:13" s="57" customFormat="1">
      <c r="A631" s="51">
        <v>43220</v>
      </c>
      <c r="B631" s="52" t="s">
        <v>471</v>
      </c>
      <c r="C631" s="53">
        <f t="shared" ref="C631:C634" si="839">150000/E631</f>
        <v>3783.1021437578815</v>
      </c>
      <c r="D631" s="52" t="s">
        <v>14</v>
      </c>
      <c r="E631" s="52">
        <v>39.65</v>
      </c>
      <c r="F631" s="52">
        <v>39.9</v>
      </c>
      <c r="G631" s="52"/>
      <c r="H631" s="52"/>
      <c r="I631" s="54">
        <f t="shared" ref="I631:I634" si="840">(IF(D631="SHORT",E631-F631,IF(D631="LONG",F631-E631)))*C631</f>
        <v>945.77553593947039</v>
      </c>
      <c r="J631" s="55"/>
      <c r="K631" s="55"/>
      <c r="L631" s="55">
        <f t="shared" ref="L631:L634" si="841">(J631+I631+K631)/C631</f>
        <v>0.25</v>
      </c>
      <c r="M631" s="56">
        <f t="shared" ref="M631:M634" si="842">L631*C631</f>
        <v>945.77553593947039</v>
      </c>
    </row>
    <row r="632" spans="1:13" s="66" customFormat="1">
      <c r="A632" s="60">
        <v>43220</v>
      </c>
      <c r="B632" s="61" t="s">
        <v>380</v>
      </c>
      <c r="C632" s="62">
        <f t="shared" si="839"/>
        <v>1851.851851851852</v>
      </c>
      <c r="D632" s="61" t="s">
        <v>14</v>
      </c>
      <c r="E632" s="61">
        <v>81</v>
      </c>
      <c r="F632" s="61">
        <v>81.55</v>
      </c>
      <c r="G632" s="61">
        <v>82.35</v>
      </c>
      <c r="H632" s="61">
        <v>83.1</v>
      </c>
      <c r="I632" s="63">
        <f t="shared" si="840"/>
        <v>1018.5185185185134</v>
      </c>
      <c r="J632" s="64">
        <f t="shared" ref="J632" si="843">(IF(D632="SHORT",IF(G632="",0,F632-G632),IF(D632="LONG",IF(G632="",0,G632-F632))))*C632</f>
        <v>1481.4814814814763</v>
      </c>
      <c r="K632" s="64">
        <f t="shared" ref="K632" si="844">(IF(D632="SHORT",IF(H632="",0,G632-H632),IF(D632="LONG",IF(H632="",0,(H632-G632)))))*C632</f>
        <v>1388.8888888888889</v>
      </c>
      <c r="L632" s="64">
        <f t="shared" si="841"/>
        <v>2.0999999999999943</v>
      </c>
      <c r="M632" s="65">
        <f t="shared" si="842"/>
        <v>3888.8888888888787</v>
      </c>
    </row>
    <row r="633" spans="1:13" s="57" customFormat="1">
      <c r="A633" s="51">
        <v>43220</v>
      </c>
      <c r="B633" s="52" t="s">
        <v>470</v>
      </c>
      <c r="C633" s="53">
        <f t="shared" si="839"/>
        <v>139.21113689095128</v>
      </c>
      <c r="D633" s="52" t="s">
        <v>14</v>
      </c>
      <c r="E633" s="52">
        <v>1077.5</v>
      </c>
      <c r="F633" s="52">
        <v>1085</v>
      </c>
      <c r="G633" s="52"/>
      <c r="H633" s="52"/>
      <c r="I633" s="54">
        <f t="shared" si="840"/>
        <v>1044.0835266821346</v>
      </c>
      <c r="J633" s="55"/>
      <c r="K633" s="55"/>
      <c r="L633" s="55">
        <f t="shared" si="841"/>
        <v>7.5</v>
      </c>
      <c r="M633" s="56">
        <f t="shared" si="842"/>
        <v>1044.0835266821346</v>
      </c>
    </row>
    <row r="634" spans="1:13" s="57" customFormat="1">
      <c r="A634" s="51">
        <v>43220</v>
      </c>
      <c r="B634" s="52" t="s">
        <v>469</v>
      </c>
      <c r="C634" s="53">
        <f t="shared" si="839"/>
        <v>153.97249024840895</v>
      </c>
      <c r="D634" s="52" t="s">
        <v>14</v>
      </c>
      <c r="E634" s="52">
        <v>974.2</v>
      </c>
      <c r="F634" s="52">
        <v>981</v>
      </c>
      <c r="G634" s="52"/>
      <c r="H634" s="52"/>
      <c r="I634" s="54">
        <f t="shared" si="840"/>
        <v>1047.0129336891739</v>
      </c>
      <c r="J634" s="55"/>
      <c r="K634" s="55"/>
      <c r="L634" s="55">
        <f t="shared" si="841"/>
        <v>6.7999999999999554</v>
      </c>
      <c r="M634" s="56">
        <f t="shared" si="842"/>
        <v>1047.0129336891739</v>
      </c>
    </row>
    <row r="635" spans="1:13" s="57" customFormat="1">
      <c r="A635" s="51">
        <v>43217</v>
      </c>
      <c r="B635" s="52" t="s">
        <v>468</v>
      </c>
      <c r="C635" s="53">
        <f t="shared" ref="C635" si="845">150000/E635</f>
        <v>772.20077220077224</v>
      </c>
      <c r="D635" s="52" t="s">
        <v>14</v>
      </c>
      <c r="E635" s="52">
        <v>194.25</v>
      </c>
      <c r="F635" s="52">
        <v>195.8</v>
      </c>
      <c r="G635" s="52"/>
      <c r="H635" s="52"/>
      <c r="I635" s="54">
        <f t="shared" ref="I635" si="846">(IF(D635="SHORT",E635-F635,IF(D635="LONG",F635-E635)))*C635</f>
        <v>1196.9111969112057</v>
      </c>
      <c r="J635" s="55"/>
      <c r="K635" s="55"/>
      <c r="L635" s="55">
        <f t="shared" ref="L635" si="847">(J635+I635+K635)/C635</f>
        <v>1.5500000000000114</v>
      </c>
      <c r="M635" s="56">
        <f t="shared" ref="M635" si="848">L635*C635</f>
        <v>1196.9111969112057</v>
      </c>
    </row>
    <row r="636" spans="1:13" s="57" customFormat="1">
      <c r="A636" s="51">
        <v>43216</v>
      </c>
      <c r="B636" s="52" t="s">
        <v>247</v>
      </c>
      <c r="C636" s="53">
        <f t="shared" ref="C636:C639" si="849">150000/E636</f>
        <v>59.731209556993527</v>
      </c>
      <c r="D636" s="52" t="s">
        <v>14</v>
      </c>
      <c r="E636" s="52">
        <v>2511.25</v>
      </c>
      <c r="F636" s="52">
        <v>2531.3000000000002</v>
      </c>
      <c r="G636" s="52"/>
      <c r="H636" s="52"/>
      <c r="I636" s="54">
        <f t="shared" ref="I636:I639" si="850">(IF(D636="SHORT",E636-F636,IF(D636="LONG",F636-E636)))*C636</f>
        <v>1197.610751617731</v>
      </c>
      <c r="J636" s="55"/>
      <c r="K636" s="55"/>
      <c r="L636" s="55">
        <f t="shared" ref="L636:L639" si="851">(J636+I636+K636)/C636</f>
        <v>20.050000000000182</v>
      </c>
      <c r="M636" s="56">
        <f t="shared" ref="M636:M639" si="852">L636*C636</f>
        <v>1197.610751617731</v>
      </c>
    </row>
    <row r="637" spans="1:13" s="57" customFormat="1">
      <c r="A637" s="51">
        <v>43216</v>
      </c>
      <c r="B637" s="52" t="s">
        <v>458</v>
      </c>
      <c r="C637" s="53">
        <f t="shared" si="849"/>
        <v>136.40083659179777</v>
      </c>
      <c r="D637" s="52" t="s">
        <v>14</v>
      </c>
      <c r="E637" s="52">
        <v>1099.7</v>
      </c>
      <c r="F637" s="52">
        <v>1092.4000000000001</v>
      </c>
      <c r="G637" s="52"/>
      <c r="H637" s="52"/>
      <c r="I637" s="54">
        <f t="shared" si="850"/>
        <v>-995.72610712011749</v>
      </c>
      <c r="J637" s="55"/>
      <c r="K637" s="55"/>
      <c r="L637" s="55">
        <f t="shared" si="851"/>
        <v>-7.2999999999999545</v>
      </c>
      <c r="M637" s="56">
        <f t="shared" si="852"/>
        <v>-995.72610712011749</v>
      </c>
    </row>
    <row r="638" spans="1:13" s="66" customFormat="1">
      <c r="A638" s="60">
        <v>43216</v>
      </c>
      <c r="B638" s="61" t="s">
        <v>467</v>
      </c>
      <c r="C638" s="62">
        <f t="shared" si="849"/>
        <v>354.35861091424522</v>
      </c>
      <c r="D638" s="61" t="s">
        <v>14</v>
      </c>
      <c r="E638" s="61">
        <v>423.3</v>
      </c>
      <c r="F638" s="61">
        <v>426.7</v>
      </c>
      <c r="G638" s="61">
        <v>431.05</v>
      </c>
      <c r="H638" s="61">
        <v>435.35</v>
      </c>
      <c r="I638" s="63">
        <f t="shared" si="850"/>
        <v>1204.8192771084257</v>
      </c>
      <c r="J638" s="64">
        <f t="shared" ref="J638" si="853">(IF(D638="SHORT",IF(G638="",0,F638-G638),IF(D638="LONG",IF(G638="",0,G638-F638))))*C638</f>
        <v>1541.4599574769748</v>
      </c>
      <c r="K638" s="64">
        <f t="shared" ref="K638" si="854">(IF(D638="SHORT",IF(H638="",0,G638-H638),IF(D638="LONG",IF(H638="",0,(H638-G638)))))*C638</f>
        <v>1523.7420269312586</v>
      </c>
      <c r="L638" s="64">
        <f t="shared" si="851"/>
        <v>12.050000000000013</v>
      </c>
      <c r="M638" s="65">
        <f t="shared" si="852"/>
        <v>4270.0212615166593</v>
      </c>
    </row>
    <row r="639" spans="1:13" s="57" customFormat="1">
      <c r="A639" s="51">
        <v>43216</v>
      </c>
      <c r="B639" s="52" t="s">
        <v>466</v>
      </c>
      <c r="C639" s="53">
        <f t="shared" si="849"/>
        <v>517.24137931034488</v>
      </c>
      <c r="D639" s="52" t="s">
        <v>14</v>
      </c>
      <c r="E639" s="52">
        <v>290</v>
      </c>
      <c r="F639" s="52">
        <v>292.3</v>
      </c>
      <c r="G639" s="52"/>
      <c r="H639" s="52"/>
      <c r="I639" s="54">
        <f t="shared" si="850"/>
        <v>1189.6551724137992</v>
      </c>
      <c r="J639" s="55"/>
      <c r="K639" s="55"/>
      <c r="L639" s="55">
        <f t="shared" si="851"/>
        <v>2.3000000000000114</v>
      </c>
      <c r="M639" s="56">
        <f t="shared" si="852"/>
        <v>1189.6551724137992</v>
      </c>
    </row>
    <row r="640" spans="1:13" s="57" customFormat="1">
      <c r="A640" s="51">
        <v>43215</v>
      </c>
      <c r="B640" s="52" t="s">
        <v>223</v>
      </c>
      <c r="C640" s="53">
        <f t="shared" ref="C640:C641" si="855">150000/E640</f>
        <v>95.846645367412137</v>
      </c>
      <c r="D640" s="52" t="s">
        <v>14</v>
      </c>
      <c r="E640" s="52">
        <v>1565</v>
      </c>
      <c r="F640" s="52">
        <v>1576.75</v>
      </c>
      <c r="G640" s="52"/>
      <c r="H640" s="52"/>
      <c r="I640" s="54">
        <f t="shared" ref="I640:I641" si="856">(IF(D640="SHORT",E640-F640,IF(D640="LONG",F640-E640)))*C640</f>
        <v>1126.1980830670925</v>
      </c>
      <c r="J640" s="55"/>
      <c r="K640" s="55"/>
      <c r="L640" s="55">
        <f t="shared" ref="L640:L641" si="857">(J640+I640+K640)/C640</f>
        <v>11.749999999999998</v>
      </c>
      <c r="M640" s="56">
        <f t="shared" ref="M640:M641" si="858">L640*C640</f>
        <v>1126.1980830670925</v>
      </c>
    </row>
    <row r="641" spans="1:13" s="57" customFormat="1">
      <c r="A641" s="51">
        <v>43215</v>
      </c>
      <c r="B641" s="52" t="s">
        <v>465</v>
      </c>
      <c r="C641" s="53">
        <f t="shared" si="855"/>
        <v>136.05442176870747</v>
      </c>
      <c r="D641" s="52" t="s">
        <v>14</v>
      </c>
      <c r="E641" s="52">
        <v>1102.5</v>
      </c>
      <c r="F641" s="52">
        <v>1110</v>
      </c>
      <c r="G641" s="52"/>
      <c r="H641" s="52"/>
      <c r="I641" s="54">
        <f t="shared" si="856"/>
        <v>1020.408163265306</v>
      </c>
      <c r="J641" s="55"/>
      <c r="K641" s="55"/>
      <c r="L641" s="55">
        <f t="shared" si="857"/>
        <v>7.5</v>
      </c>
      <c r="M641" s="56">
        <f t="shared" si="858"/>
        <v>1020.408163265306</v>
      </c>
    </row>
    <row r="642" spans="1:13" s="57" customFormat="1">
      <c r="A642" s="51">
        <v>43214</v>
      </c>
      <c r="B642" s="52" t="s">
        <v>464</v>
      </c>
      <c r="C642" s="53">
        <f t="shared" ref="C642:C644" si="859">150000/E642</f>
        <v>938.3797309978105</v>
      </c>
      <c r="D642" s="52" t="s">
        <v>18</v>
      </c>
      <c r="E642" s="52">
        <v>159.85</v>
      </c>
      <c r="F642" s="52">
        <v>158.6</v>
      </c>
      <c r="G642" s="52"/>
      <c r="H642" s="52"/>
      <c r="I642" s="54">
        <f t="shared" ref="I642:I644" si="860">(IF(D642="SHORT",E642-F642,IF(D642="LONG",F642-E642)))*C642</f>
        <v>1172.9746637472631</v>
      </c>
      <c r="J642" s="55"/>
      <c r="K642" s="55"/>
      <c r="L642" s="55">
        <f t="shared" ref="L642:L644" si="861">(J642+I642+K642)/C642</f>
        <v>1.25</v>
      </c>
      <c r="M642" s="56">
        <f t="shared" ref="M642:M644" si="862">L642*C642</f>
        <v>1172.9746637472631</v>
      </c>
    </row>
    <row r="643" spans="1:13" s="57" customFormat="1">
      <c r="A643" s="51">
        <v>43214</v>
      </c>
      <c r="B643" s="52" t="s">
        <v>459</v>
      </c>
      <c r="C643" s="53">
        <f t="shared" si="859"/>
        <v>101.48849797023004</v>
      </c>
      <c r="D643" s="52" t="s">
        <v>14</v>
      </c>
      <c r="E643" s="52">
        <v>1478</v>
      </c>
      <c r="F643" s="52">
        <v>1489.8</v>
      </c>
      <c r="G643" s="52"/>
      <c r="H643" s="52"/>
      <c r="I643" s="54">
        <f t="shared" si="860"/>
        <v>1197.5642760487099</v>
      </c>
      <c r="J643" s="55"/>
      <c r="K643" s="55"/>
      <c r="L643" s="55">
        <f t="shared" si="861"/>
        <v>11.799999999999955</v>
      </c>
      <c r="M643" s="56">
        <f t="shared" si="862"/>
        <v>1197.5642760487099</v>
      </c>
    </row>
    <row r="644" spans="1:13" s="57" customFormat="1">
      <c r="A644" s="51">
        <v>43214</v>
      </c>
      <c r="B644" s="52" t="s">
        <v>460</v>
      </c>
      <c r="C644" s="53">
        <f t="shared" si="859"/>
        <v>123.56866298706647</v>
      </c>
      <c r="D644" s="52" t="s">
        <v>14</v>
      </c>
      <c r="E644" s="52">
        <v>1213.9000000000001</v>
      </c>
      <c r="F644" s="52">
        <v>1201.5</v>
      </c>
      <c r="G644" s="52"/>
      <c r="H644" s="52"/>
      <c r="I644" s="54">
        <f t="shared" si="860"/>
        <v>-1532.2514210396355</v>
      </c>
      <c r="J644" s="55"/>
      <c r="K644" s="55"/>
      <c r="L644" s="55">
        <f t="shared" si="861"/>
        <v>-12.400000000000091</v>
      </c>
      <c r="M644" s="56">
        <f t="shared" si="862"/>
        <v>-1532.2514210396355</v>
      </c>
    </row>
    <row r="645" spans="1:13" s="57" customFormat="1">
      <c r="A645" s="51">
        <v>43213</v>
      </c>
      <c r="B645" s="52" t="s">
        <v>463</v>
      </c>
      <c r="C645" s="53">
        <f t="shared" ref="C645:C646" si="863">150000/E645</f>
        <v>70.865025747626021</v>
      </c>
      <c r="D645" s="52" t="s">
        <v>14</v>
      </c>
      <c r="E645" s="52">
        <v>2116.6999999999998</v>
      </c>
      <c r="F645" s="52">
        <v>2133.6</v>
      </c>
      <c r="G645" s="52"/>
      <c r="H645" s="52"/>
      <c r="I645" s="54">
        <f t="shared" ref="I645:I646" si="864">(IF(D645="SHORT",E645-F645,IF(D645="LONG",F645-E645)))*C645</f>
        <v>1197.6189351348862</v>
      </c>
      <c r="J645" s="55"/>
      <c r="K645" s="55"/>
      <c r="L645" s="55">
        <f t="shared" ref="L645:L646" si="865">(J645+I645+K645)/C645</f>
        <v>16.900000000000091</v>
      </c>
      <c r="M645" s="56">
        <f t="shared" ref="M645:M646" si="866">L645*C645</f>
        <v>1197.6189351348862</v>
      </c>
    </row>
    <row r="646" spans="1:13" s="57" customFormat="1">
      <c r="A646" s="51">
        <v>43213</v>
      </c>
      <c r="B646" s="52" t="s">
        <v>462</v>
      </c>
      <c r="C646" s="53">
        <f t="shared" si="863"/>
        <v>126.98412698412699</v>
      </c>
      <c r="D646" s="52" t="s">
        <v>14</v>
      </c>
      <c r="E646" s="52">
        <v>1181.25</v>
      </c>
      <c r="F646" s="52">
        <v>1190.7</v>
      </c>
      <c r="G646" s="52">
        <v>1203.2</v>
      </c>
      <c r="H646" s="52"/>
      <c r="I646" s="54">
        <f t="shared" si="864"/>
        <v>1200.0000000000059</v>
      </c>
      <c r="J646" s="55">
        <f t="shared" ref="J646" si="867">(IF(D646="SHORT",IF(G646="",0,F646-G646),IF(D646="LONG",IF(G646="",0,G646-F646))))*C646</f>
        <v>1587.3015873015875</v>
      </c>
      <c r="K646" s="55"/>
      <c r="L646" s="55">
        <f t="shared" si="865"/>
        <v>21.950000000000045</v>
      </c>
      <c r="M646" s="56">
        <f t="shared" si="866"/>
        <v>2787.3015873015934</v>
      </c>
    </row>
    <row r="647" spans="1:13" s="66" customFormat="1">
      <c r="A647" s="60">
        <v>43213</v>
      </c>
      <c r="B647" s="61" t="s">
        <v>461</v>
      </c>
      <c r="C647" s="62">
        <f t="shared" ref="C647" si="868">150000/E647</f>
        <v>1116.9024571854056</v>
      </c>
      <c r="D647" s="61" t="s">
        <v>14</v>
      </c>
      <c r="E647" s="61">
        <v>134.30000000000001</v>
      </c>
      <c r="F647" s="61">
        <v>135.4</v>
      </c>
      <c r="G647" s="61">
        <v>136.80000000000001</v>
      </c>
      <c r="H647" s="61">
        <v>138.30000000000001</v>
      </c>
      <c r="I647" s="63">
        <f t="shared" ref="I647" si="869">(IF(D647="SHORT",E647-F647,IF(D647="LONG",F647-E647)))*C647</f>
        <v>1228.5927029039399</v>
      </c>
      <c r="J647" s="64">
        <f t="shared" ref="J647" si="870">(IF(D647="SHORT",IF(G647="",0,F647-G647),IF(D647="LONG",IF(G647="",0,G647-F647))))*C647</f>
        <v>1563.6634400595742</v>
      </c>
      <c r="K647" s="64">
        <f t="shared" ref="K647" si="871">(IF(D647="SHORT",IF(H647="",0,G647-H647),IF(D647="LONG",IF(H647="",0,(H647-G647)))))*C647</f>
        <v>1675.3536857781085</v>
      </c>
      <c r="L647" s="64">
        <f t="shared" ref="L647" si="872">(J647+I647+K647)/C647</f>
        <v>4</v>
      </c>
      <c r="M647" s="65">
        <f t="shared" ref="M647" si="873">L647*C647</f>
        <v>4467.6098287416226</v>
      </c>
    </row>
    <row r="648" spans="1:13" s="57" customFormat="1">
      <c r="A648" s="51">
        <v>43210</v>
      </c>
      <c r="B648" s="58" t="s">
        <v>460</v>
      </c>
      <c r="C648" s="53">
        <f t="shared" ref="C648:C650" si="874">150000/E648</f>
        <v>134.01232913428035</v>
      </c>
      <c r="D648" s="58" t="s">
        <v>18</v>
      </c>
      <c r="E648" s="59">
        <v>1119.3</v>
      </c>
      <c r="F648" s="59">
        <v>1130.75</v>
      </c>
      <c r="G648" s="59"/>
      <c r="H648" s="59"/>
      <c r="I648" s="54">
        <f t="shared" ref="I648:I650" si="875">(IF(D648="SHORT",E648-F648,IF(D648="LONG",F648-E648)))*C648</f>
        <v>-1534.4411685875161</v>
      </c>
      <c r="J648" s="55"/>
      <c r="K648" s="55"/>
      <c r="L648" s="55">
        <f t="shared" ref="L648:L650" si="876">(J648+I648+K648)/C648</f>
        <v>-11.450000000000045</v>
      </c>
      <c r="M648" s="67">
        <f t="shared" ref="M648:M650" si="877">L648*C648</f>
        <v>-1534.4411685875161</v>
      </c>
    </row>
    <row r="649" spans="1:13" s="57" customFormat="1">
      <c r="A649" s="51">
        <v>43210</v>
      </c>
      <c r="B649" s="58" t="s">
        <v>459</v>
      </c>
      <c r="C649" s="53">
        <f t="shared" si="874"/>
        <v>98.944591029023741</v>
      </c>
      <c r="D649" s="58" t="s">
        <v>14</v>
      </c>
      <c r="E649" s="59">
        <v>1516</v>
      </c>
      <c r="F649" s="59">
        <v>1499.3</v>
      </c>
      <c r="G649" s="59"/>
      <c r="H649" s="59"/>
      <c r="I649" s="54">
        <f t="shared" si="875"/>
        <v>-1652.374670184701</v>
      </c>
      <c r="J649" s="55"/>
      <c r="K649" s="55"/>
      <c r="L649" s="55">
        <f t="shared" si="876"/>
        <v>-16.700000000000045</v>
      </c>
      <c r="M649" s="67">
        <f t="shared" si="877"/>
        <v>-1652.374670184701</v>
      </c>
    </row>
    <row r="650" spans="1:13" s="57" customFormat="1">
      <c r="A650" s="51">
        <v>43210</v>
      </c>
      <c r="B650" s="58" t="s">
        <v>458</v>
      </c>
      <c r="C650" s="53">
        <f t="shared" si="874"/>
        <v>133.51134846461949</v>
      </c>
      <c r="D650" s="58" t="s">
        <v>14</v>
      </c>
      <c r="E650" s="59">
        <v>1123.5</v>
      </c>
      <c r="F650" s="59">
        <v>1132.5</v>
      </c>
      <c r="G650" s="59"/>
      <c r="H650" s="59"/>
      <c r="I650" s="54">
        <f t="shared" si="875"/>
        <v>1201.6021361815754</v>
      </c>
      <c r="J650" s="55"/>
      <c r="K650" s="55"/>
      <c r="L650" s="55">
        <f t="shared" si="876"/>
        <v>9</v>
      </c>
      <c r="M650" s="67">
        <f t="shared" si="877"/>
        <v>1201.6021361815754</v>
      </c>
    </row>
    <row r="651" spans="1:13" s="66" customFormat="1">
      <c r="A651" s="60">
        <v>43209</v>
      </c>
      <c r="B651" s="61" t="s">
        <v>457</v>
      </c>
      <c r="C651" s="62">
        <f t="shared" ref="C651:C652" si="878">150000/E651</f>
        <v>583.65758754863816</v>
      </c>
      <c r="D651" s="61" t="s">
        <v>14</v>
      </c>
      <c r="E651" s="61">
        <v>257</v>
      </c>
      <c r="F651" s="61">
        <v>259.05</v>
      </c>
      <c r="G651" s="61">
        <v>261.7</v>
      </c>
      <c r="H651" s="61">
        <v>264.45</v>
      </c>
      <c r="I651" s="63">
        <f t="shared" ref="I651:I652" si="879">(IF(D651="SHORT",E651-F651,IF(D651="LONG",F651-E651)))*C651</f>
        <v>1196.4980544747148</v>
      </c>
      <c r="J651" s="64">
        <f t="shared" ref="J651:J652" si="880">(IF(D651="SHORT",IF(G651="",0,F651-G651),IF(D651="LONG",IF(G651="",0,G651-F651))))*C651</f>
        <v>1546.6926070038778</v>
      </c>
      <c r="K651" s="64">
        <f t="shared" ref="K651:K652" si="881">(IF(D651="SHORT",IF(H651="",0,G651-H651),IF(D651="LONG",IF(H651="",0,(H651-G651)))))*C651</f>
        <v>1605.0583657587549</v>
      </c>
      <c r="L651" s="64">
        <f t="shared" ref="L651:L652" si="882">(J651+I651+K651)/C651</f>
        <v>7.4499999999999877</v>
      </c>
      <c r="M651" s="65">
        <f t="shared" ref="M651:M652" si="883">L651*C651</f>
        <v>4348.249027237347</v>
      </c>
    </row>
    <row r="652" spans="1:13" s="66" customFormat="1">
      <c r="A652" s="60">
        <v>43209</v>
      </c>
      <c r="B652" s="61" t="s">
        <v>456</v>
      </c>
      <c r="C652" s="62">
        <f t="shared" si="878"/>
        <v>331.30866924351187</v>
      </c>
      <c r="D652" s="61" t="s">
        <v>14</v>
      </c>
      <c r="E652" s="61">
        <v>452.75</v>
      </c>
      <c r="F652" s="61">
        <v>456.35</v>
      </c>
      <c r="G652" s="61">
        <v>461.05</v>
      </c>
      <c r="H652" s="61">
        <v>465.9</v>
      </c>
      <c r="I652" s="63">
        <f t="shared" si="879"/>
        <v>1192.7112092766504</v>
      </c>
      <c r="J652" s="64">
        <f t="shared" si="880"/>
        <v>1557.150745444502</v>
      </c>
      <c r="K652" s="64">
        <f t="shared" si="881"/>
        <v>1606.8470458310212</v>
      </c>
      <c r="L652" s="64">
        <f t="shared" si="882"/>
        <v>13.149999999999975</v>
      </c>
      <c r="M652" s="65">
        <f t="shared" si="883"/>
        <v>4356.7090005521732</v>
      </c>
    </row>
    <row r="653" spans="1:13" s="57" customFormat="1">
      <c r="A653" s="51">
        <v>43208</v>
      </c>
      <c r="B653" s="58" t="s">
        <v>455</v>
      </c>
      <c r="C653" s="53">
        <f t="shared" ref="C653:C655" si="884">150000/E653</f>
        <v>1024.5901639344263</v>
      </c>
      <c r="D653" s="58" t="s">
        <v>14</v>
      </c>
      <c r="E653" s="59">
        <v>146.4</v>
      </c>
      <c r="F653" s="59">
        <v>144.9</v>
      </c>
      <c r="G653" s="59"/>
      <c r="H653" s="59"/>
      <c r="I653" s="54">
        <f t="shared" ref="I653:I655" si="885">(IF(D653="SHORT",E653-F653,IF(D653="LONG",F653-E653)))*C653</f>
        <v>-1536.8852459016393</v>
      </c>
      <c r="J653" s="55"/>
      <c r="K653" s="55"/>
      <c r="L653" s="55">
        <f t="shared" ref="L653:L655" si="886">(J653+I653+K653)/C653</f>
        <v>-1.5</v>
      </c>
      <c r="M653" s="67">
        <f t="shared" ref="M653:M655" si="887">L653*C653</f>
        <v>-1536.8852459016393</v>
      </c>
    </row>
    <row r="654" spans="1:13" s="57" customFormat="1">
      <c r="A654" s="51">
        <v>43208</v>
      </c>
      <c r="B654" s="58" t="s">
        <v>454</v>
      </c>
      <c r="C654" s="53">
        <f t="shared" si="884"/>
        <v>986.19329388560163</v>
      </c>
      <c r="D654" s="58" t="s">
        <v>18</v>
      </c>
      <c r="E654" s="59">
        <v>152.1</v>
      </c>
      <c r="F654" s="59">
        <v>150.9</v>
      </c>
      <c r="G654" s="59"/>
      <c r="H654" s="59"/>
      <c r="I654" s="54">
        <f t="shared" si="885"/>
        <v>1183.4319526627107</v>
      </c>
      <c r="J654" s="55"/>
      <c r="K654" s="55"/>
      <c r="L654" s="55">
        <f t="shared" si="886"/>
        <v>1.1999999999999886</v>
      </c>
      <c r="M654" s="67">
        <f t="shared" si="887"/>
        <v>1183.4319526627107</v>
      </c>
    </row>
    <row r="655" spans="1:13" s="57" customFormat="1">
      <c r="A655" s="51">
        <v>43208</v>
      </c>
      <c r="B655" s="58" t="s">
        <v>453</v>
      </c>
      <c r="C655" s="53">
        <f t="shared" si="884"/>
        <v>2086.2308762169678</v>
      </c>
      <c r="D655" s="58" t="s">
        <v>14</v>
      </c>
      <c r="E655" s="59">
        <v>71.900000000000006</v>
      </c>
      <c r="F655" s="59">
        <v>72.45</v>
      </c>
      <c r="G655" s="59"/>
      <c r="H655" s="59"/>
      <c r="I655" s="54">
        <f t="shared" si="885"/>
        <v>1147.4269819193264</v>
      </c>
      <c r="J655" s="55"/>
      <c r="K655" s="55"/>
      <c r="L655" s="55">
        <f t="shared" si="886"/>
        <v>0.54999999999999716</v>
      </c>
      <c r="M655" s="67">
        <f t="shared" si="887"/>
        <v>1147.4269819193264</v>
      </c>
    </row>
    <row r="656" spans="1:13" s="57" customFormat="1">
      <c r="A656" s="51">
        <v>43207</v>
      </c>
      <c r="B656" s="58" t="s">
        <v>403</v>
      </c>
      <c r="C656" s="53">
        <f t="shared" ref="C656" si="888">150000/E656</f>
        <v>70.262547719980333</v>
      </c>
      <c r="D656" s="58" t="s">
        <v>14</v>
      </c>
      <c r="E656" s="59">
        <v>2134.85</v>
      </c>
      <c r="F656" s="59">
        <v>2151.9</v>
      </c>
      <c r="G656" s="59"/>
      <c r="H656" s="59"/>
      <c r="I656" s="54">
        <f t="shared" ref="I656" si="889">(IF(D656="SHORT",E656-F656,IF(D656="LONG",F656-E656)))*C656</f>
        <v>1197.9764386256775</v>
      </c>
      <c r="J656" s="55"/>
      <c r="K656" s="55"/>
      <c r="L656" s="55">
        <f t="shared" ref="L656" si="890">(J656+I656+K656)/C656</f>
        <v>17.050000000000182</v>
      </c>
      <c r="M656" s="67">
        <f t="shared" ref="M656" si="891">L656*C656</f>
        <v>1197.9764386256775</v>
      </c>
    </row>
    <row r="657" spans="1:13" s="66" customFormat="1">
      <c r="A657" s="60">
        <v>43206</v>
      </c>
      <c r="B657" s="61" t="s">
        <v>452</v>
      </c>
      <c r="C657" s="62">
        <f t="shared" ref="C657:C658" si="892">150000/E657</f>
        <v>815.88251291813981</v>
      </c>
      <c r="D657" s="61" t="s">
        <v>14</v>
      </c>
      <c r="E657" s="61">
        <v>183.85</v>
      </c>
      <c r="F657" s="61">
        <v>185.3</v>
      </c>
      <c r="G657" s="61">
        <v>187.2</v>
      </c>
      <c r="H657" s="61">
        <v>189</v>
      </c>
      <c r="I657" s="63">
        <f t="shared" ref="I657:I658" si="893">(IF(D657="SHORT",E657-F657,IF(D657="LONG",F657-E657)))*C657</f>
        <v>1183.0296437313166</v>
      </c>
      <c r="J657" s="64">
        <f t="shared" ref="J657:J658" si="894">(IF(D657="SHORT",IF(G657="",0,F657-G657),IF(D657="LONG",IF(G657="",0,G657-F657))))*C657</f>
        <v>1550.1767745444472</v>
      </c>
      <c r="K657" s="64">
        <f t="shared" ref="K657:K658" si="895">(IF(D657="SHORT",IF(H657="",0,G657-H657),IF(D657="LONG",IF(H657="",0,(H657-G657)))))*C657</f>
        <v>1468.5885232526609</v>
      </c>
      <c r="L657" s="64">
        <f t="shared" ref="L657:L658" si="896">(J657+I657+K657)/C657</f>
        <v>5.1500000000000057</v>
      </c>
      <c r="M657" s="65">
        <f t="shared" ref="M657:M658" si="897">L657*C657</f>
        <v>4201.7949415284247</v>
      </c>
    </row>
    <row r="658" spans="1:13" s="66" customFormat="1">
      <c r="A658" s="60">
        <v>43206</v>
      </c>
      <c r="B658" s="61" t="s">
        <v>451</v>
      </c>
      <c r="C658" s="62">
        <f t="shared" si="892"/>
        <v>302.08438223743832</v>
      </c>
      <c r="D658" s="61" t="s">
        <v>14</v>
      </c>
      <c r="E658" s="61">
        <v>496.55</v>
      </c>
      <c r="F658" s="61">
        <v>500.5</v>
      </c>
      <c r="G658" s="61">
        <v>505.8</v>
      </c>
      <c r="H658" s="61">
        <v>511.1</v>
      </c>
      <c r="I658" s="63">
        <f t="shared" si="893"/>
        <v>1193.2333098378779</v>
      </c>
      <c r="J658" s="64">
        <f t="shared" si="894"/>
        <v>1601.0472258584266</v>
      </c>
      <c r="K658" s="64">
        <f t="shared" si="895"/>
        <v>1601.0472258584266</v>
      </c>
      <c r="L658" s="64">
        <f t="shared" si="896"/>
        <v>14.550000000000013</v>
      </c>
      <c r="M658" s="65">
        <f t="shared" si="897"/>
        <v>4395.3277615547313</v>
      </c>
    </row>
    <row r="659" spans="1:13" s="57" customFormat="1">
      <c r="A659" s="51">
        <v>43203</v>
      </c>
      <c r="B659" s="58" t="s">
        <v>403</v>
      </c>
      <c r="C659" s="53">
        <f t="shared" ref="C659:C660" si="898">150000/E659</f>
        <v>72.336218744725485</v>
      </c>
      <c r="D659" s="58" t="s">
        <v>14</v>
      </c>
      <c r="E659" s="59">
        <v>2073.65</v>
      </c>
      <c r="F659" s="59">
        <v>2090.1999999999998</v>
      </c>
      <c r="G659" s="59"/>
      <c r="H659" s="59"/>
      <c r="I659" s="54">
        <f t="shared" ref="I659:I660" si="899">(IF(D659="SHORT",E659-F659,IF(D659="LONG",F659-E659)))*C659</f>
        <v>1197.1644202251871</v>
      </c>
      <c r="J659" s="55"/>
      <c r="K659" s="55"/>
      <c r="L659" s="55">
        <f t="shared" ref="L659:L660" si="900">(J659+I659+K659)/C659</f>
        <v>16.549999999999727</v>
      </c>
      <c r="M659" s="67">
        <f t="shared" ref="M659:M660" si="901">L659*C659</f>
        <v>1197.1644202251871</v>
      </c>
    </row>
    <row r="660" spans="1:13" s="57" customFormat="1">
      <c r="A660" s="51">
        <v>43203</v>
      </c>
      <c r="B660" s="58" t="s">
        <v>450</v>
      </c>
      <c r="C660" s="53">
        <f t="shared" si="898"/>
        <v>1504.5135406218656</v>
      </c>
      <c r="D660" s="58" t="s">
        <v>14</v>
      </c>
      <c r="E660" s="59">
        <v>99.7</v>
      </c>
      <c r="F660" s="59">
        <v>100.5</v>
      </c>
      <c r="G660" s="59"/>
      <c r="H660" s="59"/>
      <c r="I660" s="54">
        <f t="shared" si="899"/>
        <v>1203.6108324974882</v>
      </c>
      <c r="J660" s="55"/>
      <c r="K660" s="55"/>
      <c r="L660" s="55">
        <f t="shared" si="900"/>
        <v>0.79999999999999716</v>
      </c>
      <c r="M660" s="67">
        <f t="shared" si="901"/>
        <v>1203.6108324974882</v>
      </c>
    </row>
    <row r="661" spans="1:13" s="57" customFormat="1">
      <c r="A661" s="51">
        <v>43202</v>
      </c>
      <c r="B661" s="58" t="s">
        <v>449</v>
      </c>
      <c r="C661" s="53">
        <f t="shared" ref="C661:C662" si="902">150000/E661</f>
        <v>161.37708445400753</v>
      </c>
      <c r="D661" s="58" t="s">
        <v>14</v>
      </c>
      <c r="E661" s="59">
        <v>929.5</v>
      </c>
      <c r="F661" s="59">
        <v>937.4</v>
      </c>
      <c r="G661" s="59"/>
      <c r="H661" s="59"/>
      <c r="I661" s="54">
        <f t="shared" ref="I661:I662" si="903">(IF(D661="SHORT",E661-F661,IF(D661="LONG",F661-E661)))*C661</f>
        <v>1274.8789671866559</v>
      </c>
      <c r="J661" s="55"/>
      <c r="K661" s="55"/>
      <c r="L661" s="55">
        <f t="shared" ref="L661:L662" si="904">(J661+I661+K661)/C661</f>
        <v>7.8999999999999782</v>
      </c>
      <c r="M661" s="67">
        <f t="shared" ref="M661:M662" si="905">L661*C661</f>
        <v>1274.8789671866559</v>
      </c>
    </row>
    <row r="662" spans="1:13" s="57" customFormat="1">
      <c r="A662" s="51">
        <v>43202</v>
      </c>
      <c r="B662" s="58" t="s">
        <v>448</v>
      </c>
      <c r="C662" s="53">
        <f t="shared" si="902"/>
        <v>519.93067590987869</v>
      </c>
      <c r="D662" s="58" t="s">
        <v>18</v>
      </c>
      <c r="E662" s="59">
        <v>288.5</v>
      </c>
      <c r="F662" s="59">
        <v>286.2</v>
      </c>
      <c r="G662" s="59"/>
      <c r="H662" s="59"/>
      <c r="I662" s="54">
        <f t="shared" si="903"/>
        <v>1195.8405545927269</v>
      </c>
      <c r="J662" s="55"/>
      <c r="K662" s="55"/>
      <c r="L662" s="55">
        <f t="shared" si="904"/>
        <v>2.3000000000000114</v>
      </c>
      <c r="M662" s="67">
        <f t="shared" si="905"/>
        <v>1195.8405545927269</v>
      </c>
    </row>
    <row r="663" spans="1:13" s="57" customFormat="1">
      <c r="A663" s="51">
        <v>43201</v>
      </c>
      <c r="B663" s="58" t="s">
        <v>447</v>
      </c>
      <c r="C663" s="53">
        <f t="shared" ref="C663:C664" si="906">150000/E663</f>
        <v>1528.2730514518594</v>
      </c>
      <c r="D663" s="58" t="s">
        <v>14</v>
      </c>
      <c r="E663" s="59">
        <v>98.15</v>
      </c>
      <c r="F663" s="59">
        <v>98.9</v>
      </c>
      <c r="G663" s="59"/>
      <c r="H663" s="59"/>
      <c r="I663" s="54">
        <f t="shared" ref="I663:I664" si="907">(IF(D663="SHORT",E663-F663,IF(D663="LONG",F663-E663)))*C663</f>
        <v>1146.2047885888946</v>
      </c>
      <c r="J663" s="55"/>
      <c r="K663" s="55"/>
      <c r="L663" s="55">
        <f t="shared" ref="L663:L664" si="908">(J663+I663+K663)/C663</f>
        <v>0.75000000000000011</v>
      </c>
      <c r="M663" s="67">
        <f t="shared" ref="M663:M664" si="909">L663*C663</f>
        <v>1146.2047885888946</v>
      </c>
    </row>
    <row r="664" spans="1:13" s="57" customFormat="1">
      <c r="A664" s="51">
        <v>43201</v>
      </c>
      <c r="B664" s="58" t="s">
        <v>446</v>
      </c>
      <c r="C664" s="53">
        <f t="shared" si="906"/>
        <v>150.57217426219634</v>
      </c>
      <c r="D664" s="58" t="s">
        <v>18</v>
      </c>
      <c r="E664" s="59">
        <v>996.2</v>
      </c>
      <c r="F664" s="59">
        <v>988.25</v>
      </c>
      <c r="G664" s="59"/>
      <c r="H664" s="59"/>
      <c r="I664" s="54">
        <f t="shared" si="907"/>
        <v>1197.0487853844677</v>
      </c>
      <c r="J664" s="55"/>
      <c r="K664" s="55"/>
      <c r="L664" s="55">
        <f t="shared" si="908"/>
        <v>7.9500000000000446</v>
      </c>
      <c r="M664" s="67">
        <f t="shared" si="909"/>
        <v>1197.0487853844677</v>
      </c>
    </row>
    <row r="665" spans="1:13" s="66" customFormat="1">
      <c r="A665" s="60">
        <v>43200</v>
      </c>
      <c r="B665" s="61" t="s">
        <v>445</v>
      </c>
      <c r="C665" s="62">
        <f t="shared" ref="C665:C668" si="910">150000/E665</f>
        <v>607.04168352893566</v>
      </c>
      <c r="D665" s="61" t="s">
        <v>14</v>
      </c>
      <c r="E665" s="61">
        <v>247.1</v>
      </c>
      <c r="F665" s="61">
        <v>249.2</v>
      </c>
      <c r="G665" s="61">
        <v>251.95</v>
      </c>
      <c r="H665" s="61">
        <v>254.6</v>
      </c>
      <c r="I665" s="63">
        <f t="shared" ref="I665:I668" si="911">(IF(D665="SHORT",E665-F665,IF(D665="LONG",F665-E665)))*C665</f>
        <v>1274.7875354107614</v>
      </c>
      <c r="J665" s="64">
        <f t="shared" ref="J665" si="912">(IF(D665="SHORT",IF(G665="",0,F665-G665),IF(D665="LONG",IF(G665="",0,G665-F665))))*C665</f>
        <v>1669.364629704573</v>
      </c>
      <c r="K665" s="64">
        <f t="shared" ref="K665" si="913">(IF(D665="SHORT",IF(H665="",0,G665-H665),IF(D665="LONG",IF(H665="",0,(H665-G665)))))*C665</f>
        <v>1608.6604613516829</v>
      </c>
      <c r="L665" s="64">
        <f t="shared" ref="L665:L668" si="914">(J665+I665+K665)/C665</f>
        <v>7.5</v>
      </c>
      <c r="M665" s="65">
        <f t="shared" ref="M665:M668" si="915">L665*C665</f>
        <v>4552.8126264670173</v>
      </c>
    </row>
    <row r="666" spans="1:13" s="57" customFormat="1">
      <c r="A666" s="51">
        <v>43200</v>
      </c>
      <c r="B666" s="58" t="s">
        <v>444</v>
      </c>
      <c r="C666" s="53">
        <f t="shared" si="910"/>
        <v>268.0965147453083</v>
      </c>
      <c r="D666" s="58" t="s">
        <v>18</v>
      </c>
      <c r="E666" s="59">
        <v>559.5</v>
      </c>
      <c r="F666" s="59">
        <v>557.65</v>
      </c>
      <c r="G666" s="59"/>
      <c r="H666" s="59"/>
      <c r="I666" s="54">
        <f t="shared" si="911"/>
        <v>495.97855227882644</v>
      </c>
      <c r="J666" s="55"/>
      <c r="K666" s="55"/>
      <c r="L666" s="55">
        <f t="shared" si="914"/>
        <v>1.8500000000000227</v>
      </c>
      <c r="M666" s="67">
        <f t="shared" si="915"/>
        <v>495.97855227882644</v>
      </c>
    </row>
    <row r="667" spans="1:13" s="57" customFormat="1">
      <c r="A667" s="51">
        <v>43200</v>
      </c>
      <c r="B667" s="58" t="s">
        <v>443</v>
      </c>
      <c r="C667" s="53">
        <f t="shared" si="910"/>
        <v>108.97203051216854</v>
      </c>
      <c r="D667" s="58" t="s">
        <v>18</v>
      </c>
      <c r="E667" s="59">
        <v>1376.5</v>
      </c>
      <c r="F667" s="59">
        <v>1390.15</v>
      </c>
      <c r="G667" s="59"/>
      <c r="H667" s="59"/>
      <c r="I667" s="54">
        <f t="shared" si="911"/>
        <v>-1487.4682164911105</v>
      </c>
      <c r="J667" s="55"/>
      <c r="K667" s="55"/>
      <c r="L667" s="55">
        <f t="shared" si="914"/>
        <v>-13.650000000000091</v>
      </c>
      <c r="M667" s="67">
        <f t="shared" si="915"/>
        <v>-1487.4682164911105</v>
      </c>
    </row>
    <row r="668" spans="1:13" s="57" customFormat="1">
      <c r="A668" s="51">
        <v>43200</v>
      </c>
      <c r="B668" s="58" t="s">
        <v>442</v>
      </c>
      <c r="C668" s="53">
        <f t="shared" si="910"/>
        <v>53.763440860215056</v>
      </c>
      <c r="D668" s="58" t="s">
        <v>14</v>
      </c>
      <c r="E668" s="59">
        <v>2790</v>
      </c>
      <c r="F668" s="59">
        <v>2762.35</v>
      </c>
      <c r="G668" s="59"/>
      <c r="H668" s="59"/>
      <c r="I668" s="54">
        <f t="shared" si="911"/>
        <v>-1486.5591397849512</v>
      </c>
      <c r="J668" s="55"/>
      <c r="K668" s="55"/>
      <c r="L668" s="55">
        <f t="shared" si="914"/>
        <v>-27.650000000000091</v>
      </c>
      <c r="M668" s="67">
        <f t="shared" si="915"/>
        <v>-1486.5591397849512</v>
      </c>
    </row>
    <row r="669" spans="1:13" s="57" customFormat="1">
      <c r="A669" s="51">
        <v>43199</v>
      </c>
      <c r="B669" s="58" t="s">
        <v>441</v>
      </c>
      <c r="C669" s="53">
        <f t="shared" ref="C669:C670" si="916">150000/E669</f>
        <v>198.67549668874173</v>
      </c>
      <c r="D669" s="58" t="s">
        <v>18</v>
      </c>
      <c r="E669" s="59">
        <v>755</v>
      </c>
      <c r="F669" s="59">
        <v>749</v>
      </c>
      <c r="G669" s="59"/>
      <c r="H669" s="59"/>
      <c r="I669" s="54">
        <f t="shared" ref="I669:I670" si="917">(IF(D669="SHORT",E669-F669,IF(D669="LONG",F669-E669)))*C669</f>
        <v>1192.0529801324503</v>
      </c>
      <c r="J669" s="55"/>
      <c r="K669" s="55"/>
      <c r="L669" s="55">
        <f t="shared" ref="L669:L670" si="918">(J669+I669+K669)/C669</f>
        <v>6</v>
      </c>
      <c r="M669" s="67">
        <f t="shared" ref="M669:M670" si="919">L669*C669</f>
        <v>1192.0529801324503</v>
      </c>
    </row>
    <row r="670" spans="1:13" s="57" customFormat="1">
      <c r="A670" s="51">
        <v>43199</v>
      </c>
      <c r="B670" s="58" t="s">
        <v>440</v>
      </c>
      <c r="C670" s="53">
        <f t="shared" si="916"/>
        <v>108.7547580206634</v>
      </c>
      <c r="D670" s="58" t="s">
        <v>14</v>
      </c>
      <c r="E670" s="59">
        <v>1379.25</v>
      </c>
      <c r="F670" s="59">
        <v>1390.95</v>
      </c>
      <c r="G670" s="59"/>
      <c r="H670" s="59"/>
      <c r="I670" s="54">
        <f t="shared" si="917"/>
        <v>1272.4306688417666</v>
      </c>
      <c r="J670" s="55"/>
      <c r="K670" s="55"/>
      <c r="L670" s="55">
        <f t="shared" si="918"/>
        <v>11.700000000000044</v>
      </c>
      <c r="M670" s="67">
        <f t="shared" si="919"/>
        <v>1272.4306688417666</v>
      </c>
    </row>
    <row r="671" spans="1:13" s="57" customFormat="1">
      <c r="A671" s="51">
        <v>43195</v>
      </c>
      <c r="B671" s="58" t="s">
        <v>403</v>
      </c>
      <c r="C671" s="53">
        <f t="shared" ref="C671:C672" si="920">150000/E671</f>
        <v>74.386312918423016</v>
      </c>
      <c r="D671" s="58" t="s">
        <v>14</v>
      </c>
      <c r="E671" s="59">
        <v>2016.5</v>
      </c>
      <c r="F671" s="59">
        <v>2032.6</v>
      </c>
      <c r="G671" s="59">
        <v>2051.9499999999998</v>
      </c>
      <c r="H671" s="59"/>
      <c r="I671" s="54">
        <f t="shared" ref="I671:I672" si="921">(IF(D671="SHORT",E671-F671,IF(D671="LONG",F671-E671)))*C671</f>
        <v>1197.6196379866037</v>
      </c>
      <c r="J671" s="55">
        <f t="shared" ref="J671:J672" si="922">(IF(D671="SHORT",IF(G671="",0,F671-G671),IF(D671="LONG",IF(G671="",0,G671-F671))))*C671</f>
        <v>1439.3751549714787</v>
      </c>
      <c r="K671" s="55"/>
      <c r="L671" s="55">
        <f t="shared" ref="L671:L672" si="923">(J671+I671+K671)/C671</f>
        <v>35.449999999999818</v>
      </c>
      <c r="M671" s="67">
        <f t="shared" ref="M671:M672" si="924">L671*C671</f>
        <v>2636.9947929580826</v>
      </c>
    </row>
    <row r="672" spans="1:13" s="57" customFormat="1">
      <c r="A672" s="51">
        <v>43195</v>
      </c>
      <c r="B672" s="58" t="s">
        <v>439</v>
      </c>
      <c r="C672" s="53">
        <f t="shared" si="920"/>
        <v>1027.3972602739725</v>
      </c>
      <c r="D672" s="58" t="s">
        <v>14</v>
      </c>
      <c r="E672" s="59">
        <v>146</v>
      </c>
      <c r="F672" s="59">
        <v>147.15</v>
      </c>
      <c r="G672" s="59">
        <v>148.6</v>
      </c>
      <c r="H672" s="59"/>
      <c r="I672" s="54">
        <f t="shared" si="921"/>
        <v>1181.5068493150743</v>
      </c>
      <c r="J672" s="55">
        <f t="shared" si="922"/>
        <v>1489.7260273972483</v>
      </c>
      <c r="K672" s="55"/>
      <c r="L672" s="55">
        <f t="shared" si="923"/>
        <v>2.5999999999999943</v>
      </c>
      <c r="M672" s="67">
        <f t="shared" si="924"/>
        <v>2671.2328767123226</v>
      </c>
    </row>
    <row r="673" spans="1:13" s="57" customFormat="1">
      <c r="A673" s="51">
        <v>43194</v>
      </c>
      <c r="B673" s="58" t="s">
        <v>438</v>
      </c>
      <c r="C673" s="53">
        <f t="shared" ref="C673:C674" si="925">150000/E673</f>
        <v>480.53820278712163</v>
      </c>
      <c r="D673" s="58" t="s">
        <v>14</v>
      </c>
      <c r="E673" s="59">
        <v>312.14999999999998</v>
      </c>
      <c r="F673" s="59">
        <v>309.05</v>
      </c>
      <c r="G673" s="59"/>
      <c r="H673" s="59"/>
      <c r="I673" s="54">
        <f t="shared" ref="I673:I674" si="926">(IF(D673="SHORT",E673-F673,IF(D673="LONG",F673-E673)))*C673</f>
        <v>-1489.6684286400607</v>
      </c>
      <c r="J673" s="55"/>
      <c r="K673" s="55"/>
      <c r="L673" s="55">
        <f t="shared" ref="L673:L674" si="927">(J673+I673+K673)/C673</f>
        <v>-3.0999999999999659</v>
      </c>
      <c r="M673" s="67">
        <f t="shared" ref="M673:M674" si="928">L673*C673</f>
        <v>-1489.6684286400607</v>
      </c>
    </row>
    <row r="674" spans="1:13" s="57" customFormat="1">
      <c r="A674" s="51">
        <v>43194</v>
      </c>
      <c r="B674" s="58" t="s">
        <v>437</v>
      </c>
      <c r="C674" s="53">
        <f t="shared" si="925"/>
        <v>300.9932778167954</v>
      </c>
      <c r="D674" s="58" t="s">
        <v>18</v>
      </c>
      <c r="E674" s="59">
        <v>498.35</v>
      </c>
      <c r="F674" s="59">
        <v>497.7</v>
      </c>
      <c r="G674" s="59"/>
      <c r="H674" s="59"/>
      <c r="I674" s="54">
        <f t="shared" si="926"/>
        <v>195.64563058092727</v>
      </c>
      <c r="J674" s="55"/>
      <c r="K674" s="55"/>
      <c r="L674" s="55">
        <f t="shared" si="927"/>
        <v>0.65000000000003411</v>
      </c>
      <c r="M674" s="67">
        <f t="shared" si="928"/>
        <v>195.64563058092727</v>
      </c>
    </row>
    <row r="675" spans="1:13" s="66" customFormat="1">
      <c r="A675" s="60">
        <v>43194</v>
      </c>
      <c r="B675" s="61" t="s">
        <v>432</v>
      </c>
      <c r="C675" s="62">
        <f t="shared" ref="C675" si="929">150000/E675</f>
        <v>368.73156342182892</v>
      </c>
      <c r="D675" s="61" t="s">
        <v>18</v>
      </c>
      <c r="E675" s="61">
        <v>406.8</v>
      </c>
      <c r="F675" s="61">
        <v>403.55</v>
      </c>
      <c r="G675" s="61">
        <v>399.55</v>
      </c>
      <c r="H675" s="61">
        <v>395.55</v>
      </c>
      <c r="I675" s="63">
        <f t="shared" ref="I675" si="930">(IF(D675="SHORT",E675-F675,IF(D675="LONG",F675-E675)))*C675</f>
        <v>1198.3775811209439</v>
      </c>
      <c r="J675" s="64">
        <f t="shared" ref="J675" si="931">(IF(D675="SHORT",IF(G675="",0,F675-G675),IF(D675="LONG",IF(G675="",0,G675-F675))))*C675</f>
        <v>1474.9262536873157</v>
      </c>
      <c r="K675" s="64">
        <f t="shared" ref="K675" si="932">(IF(D675="SHORT",IF(H675="",0,G675-H675),IF(D675="LONG",IF(H675="",0,(H675-G675)))))*C675</f>
        <v>1474.9262536873157</v>
      </c>
      <c r="L675" s="64">
        <f t="shared" ref="L675" si="933">(J675+I675+K675)/C675</f>
        <v>11.249999999999998</v>
      </c>
      <c r="M675" s="65">
        <f t="shared" ref="M675" si="934">L675*C675</f>
        <v>4148.2300884955748</v>
      </c>
    </row>
    <row r="676" spans="1:13" s="57" customFormat="1">
      <c r="A676" s="51">
        <v>43193</v>
      </c>
      <c r="B676" s="58" t="s">
        <v>434</v>
      </c>
      <c r="C676" s="53">
        <f t="shared" ref="C676:C677" si="935">150000/E676</f>
        <v>459.41807044410416</v>
      </c>
      <c r="D676" s="58" t="s">
        <v>14</v>
      </c>
      <c r="E676" s="59">
        <v>326.5</v>
      </c>
      <c r="F676" s="59">
        <v>329.1</v>
      </c>
      <c r="G676" s="59"/>
      <c r="H676" s="59"/>
      <c r="I676" s="54">
        <f t="shared" ref="I676:I677" si="936">(IF(D676="SHORT",E676-F676,IF(D676="LONG",F676-E676)))*C676</f>
        <v>1194.4869831546812</v>
      </c>
      <c r="J676" s="55"/>
      <c r="K676" s="55"/>
      <c r="L676" s="55">
        <f t="shared" ref="L676:L677" si="937">(J676+I676+K676)/C676</f>
        <v>2.6000000000000227</v>
      </c>
      <c r="M676" s="67">
        <f t="shared" ref="M676:M677" si="938">L676*C676</f>
        <v>1194.4869831546812</v>
      </c>
    </row>
    <row r="677" spans="1:13" s="57" customFormat="1">
      <c r="A677" s="51">
        <v>43193</v>
      </c>
      <c r="B677" s="58" t="s">
        <v>436</v>
      </c>
      <c r="C677" s="53">
        <f t="shared" si="935"/>
        <v>100.13351134846462</v>
      </c>
      <c r="D677" s="58" t="s">
        <v>14</v>
      </c>
      <c r="E677" s="59">
        <v>1498</v>
      </c>
      <c r="F677" s="59">
        <v>1511.15</v>
      </c>
      <c r="G677" s="59">
        <v>1526.3</v>
      </c>
      <c r="H677" s="59"/>
      <c r="I677" s="54">
        <f t="shared" si="936"/>
        <v>1316.7556742323188</v>
      </c>
      <c r="J677" s="55">
        <f t="shared" ref="J677" si="939">(IF(D677="SHORT",IF(G677="",0,F677-G677),IF(D677="LONG",IF(G677="",0,G677-F677))))*C677</f>
        <v>1517.0226969292253</v>
      </c>
      <c r="K677" s="55"/>
      <c r="L677" s="55">
        <f t="shared" si="937"/>
        <v>28.299999999999951</v>
      </c>
      <c r="M677" s="67">
        <f t="shared" si="938"/>
        <v>2833.7783711615439</v>
      </c>
    </row>
    <row r="678" spans="1:13" ht="15.75">
      <c r="A678" s="68"/>
      <c r="B678" s="69"/>
      <c r="C678" s="69"/>
      <c r="D678" s="69"/>
      <c r="E678" s="69"/>
      <c r="F678" s="69"/>
      <c r="G678" s="69"/>
      <c r="H678" s="69"/>
      <c r="I678" s="70"/>
      <c r="J678" s="71"/>
      <c r="K678" s="72"/>
      <c r="L678" s="73"/>
      <c r="M678" s="69"/>
    </row>
    <row r="679" spans="1:13" s="57" customFormat="1">
      <c r="A679" s="51">
        <v>43187</v>
      </c>
      <c r="B679" s="52" t="s">
        <v>435</v>
      </c>
      <c r="C679" s="53">
        <f t="shared" ref="C679" si="940">150000/E679</f>
        <v>287.38384902768462</v>
      </c>
      <c r="D679" s="52" t="s">
        <v>14</v>
      </c>
      <c r="E679" s="52">
        <v>521.95000000000005</v>
      </c>
      <c r="F679" s="52">
        <v>524</v>
      </c>
      <c r="G679" s="52"/>
      <c r="H679" s="52"/>
      <c r="I679" s="54">
        <f t="shared" ref="I679" si="941">(IF(D679="SHORT",E679-F679,IF(D679="LONG",F679-E679)))*C679</f>
        <v>589.13689050674043</v>
      </c>
      <c r="J679" s="55"/>
      <c r="K679" s="55"/>
      <c r="L679" s="55">
        <f t="shared" ref="L679" si="942">(J679+I679+K679)/C679</f>
        <v>2.0499999999999545</v>
      </c>
      <c r="M679" s="56">
        <f t="shared" ref="M679" si="943">L679*C679</f>
        <v>589.13689050674043</v>
      </c>
    </row>
    <row r="680" spans="1:13" s="66" customFormat="1">
      <c r="A680" s="60">
        <v>43187</v>
      </c>
      <c r="B680" s="61" t="s">
        <v>394</v>
      </c>
      <c r="C680" s="62">
        <f t="shared" ref="C680" si="944">150000/E680</f>
        <v>670.09157918248832</v>
      </c>
      <c r="D680" s="61" t="s">
        <v>18</v>
      </c>
      <c r="E680" s="61">
        <v>223.85</v>
      </c>
      <c r="F680" s="61">
        <v>222.05</v>
      </c>
      <c r="G680" s="61">
        <v>219.9</v>
      </c>
      <c r="H680" s="61">
        <v>217.85</v>
      </c>
      <c r="I680" s="63">
        <f t="shared" ref="I680" si="945">(IF(D680="SHORT",E680-F680,IF(D680="LONG",F680-E680)))*C680</f>
        <v>1206.1648425284675</v>
      </c>
      <c r="J680" s="64">
        <f t="shared" ref="J680" si="946">(IF(D680="SHORT",IF(G680="",0,F680-G680),IF(D680="LONG",IF(G680="",0,G680-F680))))*C680</f>
        <v>1440.6968952423538</v>
      </c>
      <c r="K680" s="64">
        <f t="shared" ref="K680" si="947">(IF(D680="SHORT",IF(H680="",0,G680-H680),IF(D680="LONG",IF(H680="",0,(H680-G680)))))*C680</f>
        <v>1373.6877373241086</v>
      </c>
      <c r="L680" s="64">
        <f t="shared" ref="L680" si="948">(J680+I680+K680)/C680</f>
        <v>6</v>
      </c>
      <c r="M680" s="65">
        <f t="shared" ref="M680" si="949">L680*C680</f>
        <v>4020.5494750949301</v>
      </c>
    </row>
    <row r="681" spans="1:13" s="57" customFormat="1">
      <c r="A681" s="51">
        <v>43186</v>
      </c>
      <c r="B681" s="52" t="s">
        <v>434</v>
      </c>
      <c r="C681" s="53">
        <f t="shared" ref="C681:C683" si="950">150000/E681</f>
        <v>474.68354430379748</v>
      </c>
      <c r="D681" s="52" t="s">
        <v>14</v>
      </c>
      <c r="E681" s="52">
        <v>316</v>
      </c>
      <c r="F681" s="52">
        <v>318.5</v>
      </c>
      <c r="G681" s="52">
        <v>321.55</v>
      </c>
      <c r="H681" s="52"/>
      <c r="I681" s="54">
        <f t="shared" ref="I681:I683" si="951">(IF(D681="SHORT",E681-F681,IF(D681="LONG",F681-E681)))*C681</f>
        <v>1186.7088607594937</v>
      </c>
      <c r="J681" s="55">
        <f t="shared" ref="J681:J682" si="952">(IF(D681="SHORT",IF(G681="",0,F681-G681),IF(D681="LONG",IF(G681="",0,G681-F681))))*C681</f>
        <v>1447.7848101265877</v>
      </c>
      <c r="K681" s="55">
        <f t="shared" ref="K681:K682" si="953">(IF(D681="SHORT",IF(H681="",0,G681-H681),IF(D681="LONG",IF(H681="",0,(H681-G681)))))*C681</f>
        <v>0</v>
      </c>
      <c r="L681" s="55">
        <f t="shared" ref="L681:L683" si="954">(J681+I681+K681)/C681</f>
        <v>5.5500000000000114</v>
      </c>
      <c r="M681" s="56">
        <f t="shared" ref="M681:M683" si="955">L681*C681</f>
        <v>2634.4936708860814</v>
      </c>
    </row>
    <row r="682" spans="1:13" s="66" customFormat="1">
      <c r="A682" s="60">
        <v>43186</v>
      </c>
      <c r="B682" s="61" t="s">
        <v>433</v>
      </c>
      <c r="C682" s="62">
        <f t="shared" si="950"/>
        <v>558.76327062767746</v>
      </c>
      <c r="D682" s="61" t="s">
        <v>14</v>
      </c>
      <c r="E682" s="61">
        <v>268.45</v>
      </c>
      <c r="F682" s="61">
        <v>270.5</v>
      </c>
      <c r="G682" s="61">
        <v>273.05</v>
      </c>
      <c r="H682" s="61">
        <v>275.64999999999998</v>
      </c>
      <c r="I682" s="63">
        <f t="shared" si="951"/>
        <v>1145.4647047867452</v>
      </c>
      <c r="J682" s="64">
        <f t="shared" si="952"/>
        <v>1424.8463401005838</v>
      </c>
      <c r="K682" s="64">
        <f t="shared" si="953"/>
        <v>1452.7845036319422</v>
      </c>
      <c r="L682" s="64">
        <f t="shared" si="954"/>
        <v>7.1999999999999886</v>
      </c>
      <c r="M682" s="65">
        <f t="shared" si="955"/>
        <v>4023.0955485192712</v>
      </c>
    </row>
    <row r="683" spans="1:13" s="57" customFormat="1">
      <c r="A683" s="51">
        <v>43186</v>
      </c>
      <c r="B683" s="52" t="s">
        <v>432</v>
      </c>
      <c r="C683" s="53">
        <f t="shared" si="950"/>
        <v>404.4216770018873</v>
      </c>
      <c r="D683" s="52" t="s">
        <v>14</v>
      </c>
      <c r="E683" s="52">
        <v>370.9</v>
      </c>
      <c r="F683" s="52">
        <v>373.85</v>
      </c>
      <c r="G683" s="52"/>
      <c r="H683" s="52"/>
      <c r="I683" s="54">
        <f t="shared" si="951"/>
        <v>1193.043947155586</v>
      </c>
      <c r="J683" s="55"/>
      <c r="K683" s="55"/>
      <c r="L683" s="55">
        <f t="shared" si="954"/>
        <v>2.9500000000000455</v>
      </c>
      <c r="M683" s="56">
        <f t="shared" si="955"/>
        <v>1193.043947155586</v>
      </c>
    </row>
    <row r="684" spans="1:13" s="57" customFormat="1">
      <c r="A684" s="51">
        <v>43185</v>
      </c>
      <c r="B684" s="58" t="s">
        <v>421</v>
      </c>
      <c r="C684" s="53">
        <f t="shared" ref="C684" si="956">150000/E684</f>
        <v>1774.0981667652277</v>
      </c>
      <c r="D684" s="58" t="s">
        <v>18</v>
      </c>
      <c r="E684" s="59">
        <v>84.55</v>
      </c>
      <c r="F684" s="59">
        <v>83.45</v>
      </c>
      <c r="G684" s="59"/>
      <c r="H684" s="59"/>
      <c r="I684" s="54">
        <f t="shared" ref="I684" si="957">(IF(D684="SHORT",E684-F684,IF(D684="LONG",F684-E684)))*C684</f>
        <v>1951.5079834417404</v>
      </c>
      <c r="J684" s="55"/>
      <c r="K684" s="55"/>
      <c r="L684" s="55">
        <f t="shared" ref="L684" si="958">(J684+I684+K684)/C684</f>
        <v>1.0999999999999943</v>
      </c>
      <c r="M684" s="67">
        <f t="shared" ref="M684" si="959">L684*C684</f>
        <v>1951.5079834417404</v>
      </c>
    </row>
    <row r="685" spans="1:13" s="57" customFormat="1">
      <c r="A685" s="51">
        <v>43185</v>
      </c>
      <c r="B685" s="58" t="s">
        <v>431</v>
      </c>
      <c r="C685" s="53">
        <f t="shared" ref="C685" si="960">150000/E685</f>
        <v>135.41572627967861</v>
      </c>
      <c r="D685" s="58" t="s">
        <v>18</v>
      </c>
      <c r="E685" s="59">
        <v>1107.7</v>
      </c>
      <c r="F685" s="59">
        <v>1101.25</v>
      </c>
      <c r="G685" s="59"/>
      <c r="H685" s="59"/>
      <c r="I685" s="54">
        <f t="shared" ref="I685" si="961">(IF(D685="SHORT",E685-F685,IF(D685="LONG",F685-E685)))*C685</f>
        <v>873.43143450393313</v>
      </c>
      <c r="J685" s="55"/>
      <c r="K685" s="55"/>
      <c r="L685" s="55">
        <f t="shared" ref="L685" si="962">(J685+I685+K685)/C685</f>
        <v>6.4500000000000455</v>
      </c>
      <c r="M685" s="67">
        <f t="shared" ref="M685" si="963">L685*C685</f>
        <v>873.43143450393313</v>
      </c>
    </row>
    <row r="686" spans="1:13" s="57" customFormat="1">
      <c r="A686" s="51">
        <v>43185</v>
      </c>
      <c r="B686" s="58" t="s">
        <v>423</v>
      </c>
      <c r="C686" s="53">
        <f t="shared" ref="C686" si="964">150000/E686</f>
        <v>204.2761813972491</v>
      </c>
      <c r="D686" s="58" t="s">
        <v>14</v>
      </c>
      <c r="E686" s="59">
        <v>734.3</v>
      </c>
      <c r="F686" s="59">
        <v>740.5</v>
      </c>
      <c r="G686" s="59">
        <v>747.6</v>
      </c>
      <c r="H686" s="59"/>
      <c r="I686" s="54">
        <f t="shared" ref="I686" si="965">(IF(D686="SHORT",E686-F686,IF(D686="LONG",F686-E686)))*C686</f>
        <v>1266.5123246629537</v>
      </c>
      <c r="J686" s="55">
        <f t="shared" ref="J686" si="966">(IF(D686="SHORT",IF(G686="",0,F686-G686),IF(D686="LONG",IF(G686="",0,G686-F686))))*C686</f>
        <v>1450.3608879204733</v>
      </c>
      <c r="K686" s="55"/>
      <c r="L686" s="55">
        <f t="shared" ref="L686" si="967">(J686+I686+K686)/C686</f>
        <v>13.300000000000066</v>
      </c>
      <c r="M686" s="67">
        <f t="shared" ref="M686" si="968">L686*C686</f>
        <v>2716.8732125834267</v>
      </c>
    </row>
    <row r="687" spans="1:13" s="57" customFormat="1">
      <c r="A687" s="51">
        <v>43185</v>
      </c>
      <c r="B687" s="58" t="s">
        <v>430</v>
      </c>
      <c r="C687" s="53">
        <f t="shared" ref="C687" si="969">150000/E687</f>
        <v>205.07211702782143</v>
      </c>
      <c r="D687" s="58" t="s">
        <v>18</v>
      </c>
      <c r="E687" s="59">
        <v>731.45</v>
      </c>
      <c r="F687" s="59">
        <v>735</v>
      </c>
      <c r="G687" s="59"/>
      <c r="H687" s="59"/>
      <c r="I687" s="54">
        <f t="shared" ref="I687" si="970">(IF(D687="SHORT",E687-F687,IF(D687="LONG",F687-E687)))*C687</f>
        <v>-728.00601544875678</v>
      </c>
      <c r="J687" s="55"/>
      <c r="K687" s="55"/>
      <c r="L687" s="55">
        <f t="shared" ref="L687" si="971">(J687+I687+K687)/C687</f>
        <v>-3.5499999999999545</v>
      </c>
      <c r="M687" s="67">
        <f t="shared" ref="M687" si="972">L687*C687</f>
        <v>-728.00601544875678</v>
      </c>
    </row>
    <row r="688" spans="1:13" s="57" customFormat="1">
      <c r="A688" s="51">
        <v>43182</v>
      </c>
      <c r="B688" s="58" t="s">
        <v>424</v>
      </c>
      <c r="C688" s="53">
        <f t="shared" ref="C688:C690" si="973">150000/E688</f>
        <v>96.774193548387103</v>
      </c>
      <c r="D688" s="58" t="s">
        <v>18</v>
      </c>
      <c r="E688" s="59">
        <v>1550</v>
      </c>
      <c r="F688" s="59">
        <v>1544</v>
      </c>
      <c r="G688" s="59"/>
      <c r="H688" s="59"/>
      <c r="I688" s="54">
        <f t="shared" ref="I688:I690" si="974">(IF(D688="SHORT",E688-F688,IF(D688="LONG",F688-E688)))*C688</f>
        <v>580.64516129032268</v>
      </c>
      <c r="J688" s="55"/>
      <c r="K688" s="55"/>
      <c r="L688" s="55">
        <f t="shared" ref="L688:L690" si="975">(J688+I688+K688)/C688</f>
        <v>6.0000000000000009</v>
      </c>
      <c r="M688" s="67">
        <f t="shared" ref="M688:M690" si="976">L688*C688</f>
        <v>580.64516129032268</v>
      </c>
    </row>
    <row r="689" spans="1:13" s="57" customFormat="1">
      <c r="A689" s="51">
        <v>43182</v>
      </c>
      <c r="B689" s="58" t="s">
        <v>423</v>
      </c>
      <c r="C689" s="53">
        <f t="shared" si="973"/>
        <v>204.77815699658703</v>
      </c>
      <c r="D689" s="58" t="s">
        <v>14</v>
      </c>
      <c r="E689" s="59">
        <v>732.5</v>
      </c>
      <c r="F689" s="59">
        <v>728.9</v>
      </c>
      <c r="G689" s="59"/>
      <c r="H689" s="59"/>
      <c r="I689" s="54">
        <f t="shared" si="974"/>
        <v>-737.20136518771801</v>
      </c>
      <c r="J689" s="55"/>
      <c r="K689" s="55"/>
      <c r="L689" s="55">
        <f t="shared" si="975"/>
        <v>-3.6000000000000232</v>
      </c>
      <c r="M689" s="67">
        <f t="shared" si="976"/>
        <v>-737.20136518771801</v>
      </c>
    </row>
    <row r="690" spans="1:13" s="57" customFormat="1">
      <c r="A690" s="51">
        <v>43182</v>
      </c>
      <c r="B690" s="58" t="s">
        <v>422</v>
      </c>
      <c r="C690" s="53">
        <f t="shared" si="973"/>
        <v>6696.4285714285716</v>
      </c>
      <c r="D690" s="58" t="s">
        <v>18</v>
      </c>
      <c r="E690" s="59">
        <v>22.4</v>
      </c>
      <c r="F690" s="59">
        <v>22.15</v>
      </c>
      <c r="G690" s="59"/>
      <c r="H690" s="59"/>
      <c r="I690" s="54">
        <f t="shared" si="974"/>
        <v>1674.1071428571429</v>
      </c>
      <c r="J690" s="55"/>
      <c r="K690" s="55"/>
      <c r="L690" s="55">
        <f t="shared" si="975"/>
        <v>0.25</v>
      </c>
      <c r="M690" s="67">
        <f t="shared" si="976"/>
        <v>1674.1071428571429</v>
      </c>
    </row>
    <row r="691" spans="1:13" s="66" customFormat="1">
      <c r="A691" s="60">
        <v>43181</v>
      </c>
      <c r="B691" s="61" t="s">
        <v>421</v>
      </c>
      <c r="C691" s="62">
        <f t="shared" ref="C691:C692" si="977">150000/E691</f>
        <v>1678.7912702853946</v>
      </c>
      <c r="D691" s="61" t="s">
        <v>18</v>
      </c>
      <c r="E691" s="61">
        <v>89.35</v>
      </c>
      <c r="F691" s="61">
        <v>88.55</v>
      </c>
      <c r="G691" s="61">
        <v>87.45</v>
      </c>
      <c r="H691" s="61">
        <v>86.4</v>
      </c>
      <c r="I691" s="63">
        <f t="shared" ref="I691" si="978">(IF(D691="SHORT",E691-F691,IF(D691="LONG",F691-E691)))*C691</f>
        <v>1343.033016228311</v>
      </c>
      <c r="J691" s="64">
        <f t="shared" ref="J691" si="979">(IF(D691="SHORT",IF(G691="",0,F691-G691),IF(D691="LONG",IF(G691="",0,G691-F691))))*C691</f>
        <v>1846.6703973139245</v>
      </c>
      <c r="K691" s="64">
        <f t="shared" ref="K691" si="980">(IF(D691="SHORT",IF(H691="",0,G691-H691),IF(D691="LONG",IF(H691="",0,(H691-G691)))))*C691</f>
        <v>1762.7308337996596</v>
      </c>
      <c r="L691" s="64">
        <f t="shared" ref="L691" si="981">(J691+I691+K691)/C691</f>
        <v>2.9499999999999886</v>
      </c>
      <c r="M691" s="65">
        <f>L691*C691</f>
        <v>4952.4342473418947</v>
      </c>
    </row>
    <row r="692" spans="1:13" s="57" customFormat="1">
      <c r="A692" s="51">
        <v>43181</v>
      </c>
      <c r="B692" s="58" t="s">
        <v>420</v>
      </c>
      <c r="C692" s="53">
        <f t="shared" si="977"/>
        <v>1234.5679012345679</v>
      </c>
      <c r="D692" s="58" t="s">
        <v>14</v>
      </c>
      <c r="E692" s="59">
        <v>121.5</v>
      </c>
      <c r="F692" s="59">
        <v>121.8</v>
      </c>
      <c r="G692" s="59"/>
      <c r="H692" s="59"/>
      <c r="I692" s="54">
        <f t="shared" ref="I692" si="982">(IF(D692="SHORT",E692-F692,IF(D692="LONG",F692-E692)))*C692</f>
        <v>370.37037037036686</v>
      </c>
      <c r="J692" s="55"/>
      <c r="K692" s="55"/>
      <c r="L692" s="55">
        <f t="shared" ref="L692" si="983">(J692+I692+K692)/C692</f>
        <v>0.29999999999999716</v>
      </c>
      <c r="M692" s="67">
        <f t="shared" ref="M692" si="984">L692*C692</f>
        <v>370.37037037036686</v>
      </c>
    </row>
    <row r="693" spans="1:13" s="66" customFormat="1">
      <c r="A693" s="60">
        <v>43178</v>
      </c>
      <c r="B693" s="61" t="s">
        <v>429</v>
      </c>
      <c r="C693" s="62">
        <f t="shared" ref="C693" si="985">150000/E693</f>
        <v>2944.0628066732088</v>
      </c>
      <c r="D693" s="61" t="s">
        <v>18</v>
      </c>
      <c r="E693" s="61">
        <v>50.95</v>
      </c>
      <c r="F693" s="61">
        <v>50.55</v>
      </c>
      <c r="G693" s="61">
        <v>49.85</v>
      </c>
      <c r="H693" s="61">
        <v>49.35</v>
      </c>
      <c r="I693" s="63">
        <f t="shared" ref="I693" si="986">(IF(D693="SHORT",E693-F693,IF(D693="LONG",F693-E693)))*C693</f>
        <v>1177.6251226693003</v>
      </c>
      <c r="J693" s="64">
        <f t="shared" ref="J693" si="987">(IF(D693="SHORT",IF(G693="",0,F693-G693),IF(D693="LONG",IF(G693="",0,G693-F693))))*C693</f>
        <v>2060.8439646712336</v>
      </c>
      <c r="K693" s="64">
        <f t="shared" ref="K693" si="988">(IF(D693="SHORT",IF(H693="",0,G693-H693),IF(D693="LONG",IF(H693="",0,(H693-G693)))))*C693</f>
        <v>1472.0314033366044</v>
      </c>
      <c r="L693" s="64">
        <f t="shared" ref="L693" si="989">(J693+I693+K693)/C693</f>
        <v>1.6000000000000014</v>
      </c>
      <c r="M693" s="65">
        <f>L693*C693</f>
        <v>4710.5004906771383</v>
      </c>
    </row>
    <row r="694" spans="1:13" s="57" customFormat="1">
      <c r="A694" s="51">
        <v>43175</v>
      </c>
      <c r="B694" s="58" t="s">
        <v>428</v>
      </c>
      <c r="C694" s="53">
        <f t="shared" ref="C694" si="990">150000/E694</f>
        <v>140.64697609001408</v>
      </c>
      <c r="D694" s="58" t="s">
        <v>14</v>
      </c>
      <c r="E694" s="59">
        <v>1066.5</v>
      </c>
      <c r="F694" s="59">
        <v>1075.45</v>
      </c>
      <c r="G694" s="59"/>
      <c r="H694" s="59"/>
      <c r="I694" s="54">
        <f t="shared" ref="I694" si="991">(IF(D694="SHORT",E694-F694,IF(D694="LONG",F694-E694)))*C694</f>
        <v>1258.7904360056325</v>
      </c>
      <c r="J694" s="55"/>
      <c r="K694" s="55"/>
      <c r="L694" s="55">
        <f t="shared" ref="L694" si="992">(J694+I694+K694)/C694</f>
        <v>8.9500000000000455</v>
      </c>
      <c r="M694" s="67">
        <f t="shared" ref="M694" si="993">L694*C694</f>
        <v>1258.7904360056325</v>
      </c>
    </row>
    <row r="695" spans="1:13" s="57" customFormat="1">
      <c r="A695" s="51">
        <v>43173</v>
      </c>
      <c r="B695" s="58" t="s">
        <v>427</v>
      </c>
      <c r="C695" s="53">
        <f t="shared" ref="C695" si="994">150000/E695</f>
        <v>1460.5647517039922</v>
      </c>
      <c r="D695" s="58" t="s">
        <v>14</v>
      </c>
      <c r="E695" s="59">
        <v>102.7</v>
      </c>
      <c r="F695" s="59">
        <v>103.55</v>
      </c>
      <c r="G695" s="59"/>
      <c r="H695" s="59"/>
      <c r="I695" s="54">
        <f t="shared" ref="I695" si="995">(IF(D695="SHORT",E695-F695,IF(D695="LONG",F695-E695)))*C695</f>
        <v>1241.4800389483851</v>
      </c>
      <c r="J695" s="55"/>
      <c r="K695" s="55"/>
      <c r="L695" s="55">
        <f t="shared" ref="L695" si="996">(J695+I695+K695)/C695</f>
        <v>0.84999999999999432</v>
      </c>
      <c r="M695" s="67">
        <f t="shared" ref="M695" si="997">L695*C695</f>
        <v>1241.4800389483851</v>
      </c>
    </row>
    <row r="696" spans="1:13" s="57" customFormat="1">
      <c r="A696" s="51">
        <v>43172</v>
      </c>
      <c r="B696" s="58" t="s">
        <v>426</v>
      </c>
      <c r="C696" s="53">
        <f t="shared" ref="C696" si="998">150000/E696</f>
        <v>260.59763724808892</v>
      </c>
      <c r="D696" s="58" t="s">
        <v>14</v>
      </c>
      <c r="E696" s="59">
        <v>575.6</v>
      </c>
      <c r="F696" s="59">
        <v>581</v>
      </c>
      <c r="G696" s="59"/>
      <c r="H696" s="59"/>
      <c r="I696" s="54">
        <f t="shared" ref="I696" si="999">(IF(D696="SHORT",E696-F696,IF(D696="LONG",F696-E696)))*C696</f>
        <v>1407.2272411396741</v>
      </c>
      <c r="J696" s="55"/>
      <c r="K696" s="55"/>
      <c r="L696" s="55">
        <f t="shared" ref="L696" si="1000">(J696+I696+K696)/C696</f>
        <v>5.3999999999999773</v>
      </c>
      <c r="M696" s="67">
        <f t="shared" ref="M696" si="1001">L696*C696</f>
        <v>1407.2272411396741</v>
      </c>
    </row>
    <row r="697" spans="1:13" s="57" customFormat="1">
      <c r="A697" s="51">
        <v>43172</v>
      </c>
      <c r="B697" s="58" t="s">
        <v>425</v>
      </c>
      <c r="C697" s="53">
        <f t="shared" ref="C697" si="1002">150000/E697</f>
        <v>371.60906726124119</v>
      </c>
      <c r="D697" s="58" t="s">
        <v>14</v>
      </c>
      <c r="E697" s="59">
        <v>403.65</v>
      </c>
      <c r="F697" s="59">
        <v>399.6</v>
      </c>
      <c r="G697" s="59"/>
      <c r="H697" s="59"/>
      <c r="I697" s="54">
        <f t="shared" ref="I697" si="1003">(IF(D697="SHORT",E697-F697,IF(D697="LONG",F697-E697)))*C697</f>
        <v>-1505.0167224080099</v>
      </c>
      <c r="J697" s="55"/>
      <c r="K697" s="55"/>
      <c r="L697" s="55">
        <f t="shared" ref="L697" si="1004">(J697+I697+K697)/C697</f>
        <v>-4.0499999999999545</v>
      </c>
      <c r="M697" s="67">
        <f t="shared" ref="M697" si="1005">L697*C697</f>
        <v>-1505.0167224080099</v>
      </c>
    </row>
    <row r="698" spans="1:13" s="57" customFormat="1">
      <c r="A698" s="51">
        <v>43168</v>
      </c>
      <c r="B698" s="58" t="s">
        <v>419</v>
      </c>
      <c r="C698" s="53">
        <f t="shared" ref="C698" si="1006">150000/E698</f>
        <v>110.99600414385081</v>
      </c>
      <c r="D698" s="58" t="s">
        <v>14</v>
      </c>
      <c r="E698" s="59">
        <v>1351.4</v>
      </c>
      <c r="F698" s="59">
        <v>1342</v>
      </c>
      <c r="G698" s="59"/>
      <c r="H698" s="59"/>
      <c r="I698" s="54">
        <f t="shared" ref="I698" si="1007">(IF(D698="SHORT",E698-F698,IF(D698="LONG",F698-E698)))*C698</f>
        <v>-1043.3624389522076</v>
      </c>
      <c r="J698" s="55"/>
      <c r="K698" s="55"/>
      <c r="L698" s="55">
        <f t="shared" ref="L698" si="1008">(J698+I698+K698)/C698</f>
        <v>-9.4000000000000909</v>
      </c>
      <c r="M698" s="67">
        <f t="shared" ref="M698" si="1009">L698*C698</f>
        <v>-1043.3624389522076</v>
      </c>
    </row>
    <row r="699" spans="1:13" s="57" customFormat="1">
      <c r="A699" s="51">
        <v>43167</v>
      </c>
      <c r="B699" s="58" t="s">
        <v>418</v>
      </c>
      <c r="C699" s="53">
        <f t="shared" ref="C699" si="1010">150000/E699</f>
        <v>1127.8195488721803</v>
      </c>
      <c r="D699" s="58" t="s">
        <v>14</v>
      </c>
      <c r="E699" s="59">
        <v>133</v>
      </c>
      <c r="F699" s="59">
        <v>134.35</v>
      </c>
      <c r="G699" s="59"/>
      <c r="H699" s="59"/>
      <c r="I699" s="54">
        <f t="shared" ref="I699" si="1011">(IF(D699="SHORT",E699-F699,IF(D699="LONG",F699-E699)))*C699</f>
        <v>1522.5563909774371</v>
      </c>
      <c r="J699" s="55"/>
      <c r="K699" s="55"/>
      <c r="L699" s="55">
        <f t="shared" ref="L699" si="1012">(J699+I699+K699)/C699</f>
        <v>1.3499999999999943</v>
      </c>
      <c r="M699" s="67">
        <f t="shared" ref="M699" si="1013">L699*C699</f>
        <v>1522.5563909774371</v>
      </c>
    </row>
    <row r="700" spans="1:13" s="57" customFormat="1">
      <c r="A700" s="51">
        <v>43166</v>
      </c>
      <c r="B700" s="58" t="s">
        <v>417</v>
      </c>
      <c r="C700" s="53">
        <f t="shared" ref="C700:C701" si="1014">150000/E700</f>
        <v>274.72527472527474</v>
      </c>
      <c r="D700" s="58" t="s">
        <v>18</v>
      </c>
      <c r="E700" s="59">
        <v>546</v>
      </c>
      <c r="F700" s="59">
        <v>540.54999999999995</v>
      </c>
      <c r="G700" s="59"/>
      <c r="H700" s="59"/>
      <c r="I700" s="54">
        <f t="shared" ref="I700:I701" si="1015">(IF(D700="SHORT",E700-F700,IF(D700="LONG",F700-E700)))*C700</f>
        <v>1497.2527472527599</v>
      </c>
      <c r="J700" s="55"/>
      <c r="K700" s="55"/>
      <c r="L700" s="55">
        <f t="shared" ref="L700:L701" si="1016">(J700+I700+K700)/C700</f>
        <v>5.4500000000000455</v>
      </c>
      <c r="M700" s="67">
        <f t="shared" ref="M700:M701" si="1017">L700*C700</f>
        <v>1497.2527472527599</v>
      </c>
    </row>
    <row r="701" spans="1:13" s="57" customFormat="1">
      <c r="A701" s="51">
        <v>43166</v>
      </c>
      <c r="B701" s="58" t="s">
        <v>416</v>
      </c>
      <c r="C701" s="53">
        <f t="shared" si="1014"/>
        <v>120.43356081894821</v>
      </c>
      <c r="D701" s="58" t="s">
        <v>18</v>
      </c>
      <c r="E701" s="59">
        <v>1245.5</v>
      </c>
      <c r="F701" s="59">
        <v>1257.95</v>
      </c>
      <c r="G701" s="59"/>
      <c r="H701" s="59"/>
      <c r="I701" s="54">
        <f t="shared" si="1015"/>
        <v>-1499.3978321959107</v>
      </c>
      <c r="J701" s="55"/>
      <c r="K701" s="55"/>
      <c r="L701" s="55">
        <f t="shared" si="1016"/>
        <v>-12.450000000000045</v>
      </c>
      <c r="M701" s="67">
        <f t="shared" si="1017"/>
        <v>-1499.3978321959107</v>
      </c>
    </row>
    <row r="702" spans="1:13" s="57" customFormat="1">
      <c r="A702" s="51">
        <v>43165</v>
      </c>
      <c r="B702" s="58" t="s">
        <v>415</v>
      </c>
      <c r="C702" s="53">
        <f t="shared" ref="C702:C705" si="1018">150000/E702</f>
        <v>171.03762827822121</v>
      </c>
      <c r="D702" s="58" t="s">
        <v>14</v>
      </c>
      <c r="E702" s="59">
        <v>877</v>
      </c>
      <c r="F702" s="59">
        <v>881.5</v>
      </c>
      <c r="G702" s="59"/>
      <c r="H702" s="59"/>
      <c r="I702" s="54">
        <f t="shared" ref="I702:I705" si="1019">(IF(D702="SHORT",E702-F702,IF(D702="LONG",F702-E702)))*C702</f>
        <v>769.66932725199547</v>
      </c>
      <c r="J702" s="55"/>
      <c r="K702" s="55"/>
      <c r="L702" s="55">
        <f t="shared" ref="L702:L705" si="1020">(J702+I702+K702)/C702</f>
        <v>4.5</v>
      </c>
      <c r="M702" s="67">
        <f t="shared" ref="M702:M705" si="1021">L702*C702</f>
        <v>769.66932725199547</v>
      </c>
    </row>
    <row r="703" spans="1:13" s="57" customFormat="1">
      <c r="A703" s="51">
        <v>43165</v>
      </c>
      <c r="B703" s="58" t="s">
        <v>414</v>
      </c>
      <c r="C703" s="53">
        <f t="shared" si="1018"/>
        <v>724.63768115942025</v>
      </c>
      <c r="D703" s="58" t="s">
        <v>18</v>
      </c>
      <c r="E703" s="59">
        <v>207</v>
      </c>
      <c r="F703" s="59">
        <v>205</v>
      </c>
      <c r="G703" s="59">
        <v>202.25</v>
      </c>
      <c r="H703" s="59"/>
      <c r="I703" s="54">
        <f t="shared" si="1019"/>
        <v>1449.2753623188405</v>
      </c>
      <c r="J703" s="55">
        <f t="shared" ref="J703" si="1022">(IF(D703="SHORT",IF(G703="",0,F703-G703),IF(D703="LONG",IF(G703="",0,G703-F703))))*C703</f>
        <v>1992.7536231884058</v>
      </c>
      <c r="K703" s="55"/>
      <c r="L703" s="55">
        <f t="shared" si="1020"/>
        <v>4.75</v>
      </c>
      <c r="M703" s="67">
        <f t="shared" si="1021"/>
        <v>3442.028985507246</v>
      </c>
    </row>
    <row r="704" spans="1:13" s="57" customFormat="1">
      <c r="A704" s="51">
        <v>43165</v>
      </c>
      <c r="B704" s="58" t="s">
        <v>247</v>
      </c>
      <c r="C704" s="53">
        <f t="shared" si="1018"/>
        <v>74.775672981056829</v>
      </c>
      <c r="D704" s="58" t="s">
        <v>18</v>
      </c>
      <c r="E704" s="59">
        <v>2006</v>
      </c>
      <c r="F704" s="59">
        <v>2025</v>
      </c>
      <c r="G704" s="59"/>
      <c r="H704" s="59"/>
      <c r="I704" s="54">
        <f t="shared" si="1019"/>
        <v>-1420.7377866400798</v>
      </c>
      <c r="J704" s="55"/>
      <c r="K704" s="55"/>
      <c r="L704" s="55">
        <f t="shared" si="1020"/>
        <v>-19</v>
      </c>
      <c r="M704" s="67">
        <f t="shared" si="1021"/>
        <v>-1420.7377866400798</v>
      </c>
    </row>
    <row r="705" spans="1:13" s="57" customFormat="1">
      <c r="A705" s="51">
        <v>43165</v>
      </c>
      <c r="B705" s="58" t="s">
        <v>386</v>
      </c>
      <c r="C705" s="53">
        <f t="shared" si="1018"/>
        <v>754.71698113207549</v>
      </c>
      <c r="D705" s="58" t="s">
        <v>18</v>
      </c>
      <c r="E705" s="59">
        <v>198.75</v>
      </c>
      <c r="F705" s="59">
        <v>196.8</v>
      </c>
      <c r="G705" s="59"/>
      <c r="H705" s="59"/>
      <c r="I705" s="54">
        <f t="shared" si="1019"/>
        <v>1471.6981132075387</v>
      </c>
      <c r="J705" s="55"/>
      <c r="K705" s="55"/>
      <c r="L705" s="55">
        <f t="shared" si="1020"/>
        <v>1.9499999999999886</v>
      </c>
      <c r="M705" s="67">
        <f t="shared" si="1021"/>
        <v>1471.6981132075387</v>
      </c>
    </row>
    <row r="706" spans="1:13" s="57" customFormat="1">
      <c r="A706" s="51">
        <v>43164</v>
      </c>
      <c r="B706" s="52" t="s">
        <v>413</v>
      </c>
      <c r="C706" s="53">
        <f>150000/E706</f>
        <v>485.82995951417001</v>
      </c>
      <c r="D706" s="52" t="s">
        <v>18</v>
      </c>
      <c r="E706" s="52">
        <v>308.75</v>
      </c>
      <c r="F706" s="52">
        <v>311.8</v>
      </c>
      <c r="G706" s="52"/>
      <c r="H706" s="52"/>
      <c r="I706" s="54">
        <f t="shared" ref="I706" si="1023">(IF(D706="SHORT",E706-F706,IF(D706="LONG",F706-E706)))*C706</f>
        <v>-1481.7813765182241</v>
      </c>
      <c r="J706" s="55"/>
      <c r="K706" s="55"/>
      <c r="L706" s="55">
        <f t="shared" ref="L706" si="1024">(J706+I706+K706)/C706</f>
        <v>-3.0500000000000114</v>
      </c>
      <c r="M706" s="56">
        <f t="shared" ref="M706" si="1025">L706*C706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30"/>
  <sheetViews>
    <sheetView topLeftCell="A529" workbookViewId="0">
      <selection activeCell="E554" sqref="E554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ht="65.25" customHeight="1" thickBo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1" customFormat="1">
      <c r="A3" s="163" t="s">
        <v>1</v>
      </c>
      <c r="B3" s="165" t="s">
        <v>2</v>
      </c>
      <c r="C3" s="165" t="s">
        <v>3</v>
      </c>
      <c r="D3" s="167" t="s">
        <v>4</v>
      </c>
      <c r="E3" s="167" t="s">
        <v>392</v>
      </c>
      <c r="F3" s="169" t="s">
        <v>5</v>
      </c>
      <c r="G3" s="169"/>
      <c r="H3" s="169"/>
      <c r="I3" s="169" t="s">
        <v>6</v>
      </c>
      <c r="J3" s="169"/>
      <c r="K3" s="169"/>
      <c r="L3" s="34" t="s">
        <v>7</v>
      </c>
    </row>
    <row r="4" spans="1:12" s="1" customFormat="1" ht="15.75" thickBot="1">
      <c r="A4" s="164"/>
      <c r="B4" s="166"/>
      <c r="C4" s="166"/>
      <c r="D4" s="168"/>
      <c r="E4" s="168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583</v>
      </c>
    </row>
    <row r="5" spans="1:12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170"/>
      <c r="B4430" s="170"/>
      <c r="C4430" s="170"/>
      <c r="D4430" s="170"/>
      <c r="E4430" s="170"/>
      <c r="F4430" s="170"/>
      <c r="G4430" s="170"/>
      <c r="H4430" s="170"/>
      <c r="I4430" s="170"/>
      <c r="J4430" s="170"/>
      <c r="K4430" s="30"/>
      <c r="L4430" s="31"/>
    </row>
  </sheetData>
  <mergeCells count="13">
    <mergeCell ref="A4430:B4430"/>
    <mergeCell ref="C4430:D4430"/>
    <mergeCell ref="E4430:F4430"/>
    <mergeCell ref="G4430:H4430"/>
    <mergeCell ref="I4430:J4430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431:L68006 L2559:L4429 L3:L4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2015-07-11T09:10:39Z</dcterms:created>
  <dcterms:modified xsi:type="dcterms:W3CDTF">2019-11-22T11:25:52Z</dcterms:modified>
</cp:coreProperties>
</file>